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Outubro"/>
    <sheet r:id="rId2" sheetId="2" name="dados"/>
    <sheet r:id="rId3" sheetId="3" name="Tabela dinâmica 3"/>
    <sheet r:id="rId4" sheetId="4" name="Tabela dinâmica 2"/>
    <sheet r:id="rId5" sheetId="5" name="Gian fev 2023"/>
    <sheet r:id="rId6" sheetId="6" name="tratamento iw"/>
  </sheets>
  <definedNames>
    <definedName name="_xlnm._FilterDatabase" localSheetId="0">Outubro!$A$1:$AF$1040</definedName>
    <definedName name="_xlnm._FilterDatabase" localSheetId="1">dados!$F$1:$N$1002</definedName>
    <definedName name="Z_5CFCC114_C8F9_44D6_8D21_28EE0D9D36AA_.wvu.FilterData" localSheetId="0">Outubro!$B$1:$S$96</definedName>
  </definedNames>
  <calcPr fullCalcOnLoad="1"/>
</workbook>
</file>

<file path=xl/sharedStrings.xml><?xml version="1.0" encoding="utf-8"?>
<sst xmlns="http://schemas.openxmlformats.org/spreadsheetml/2006/main" count="6829" uniqueCount="1398">
  <si>
    <t>COMPANHIA</t>
  </si>
  <si>
    <t>CÓDIGO</t>
  </si>
  <si>
    <t>CONTRATO</t>
  </si>
  <si>
    <t>DATA DO PREENCHIMENTO DO CONTRATO</t>
  </si>
  <si>
    <t>CIDADE</t>
  </si>
  <si>
    <t>VENDEDOR</t>
  </si>
  <si>
    <t>CLIENTE</t>
  </si>
  <si>
    <t>CPF</t>
  </si>
  <si>
    <t>CNPJ</t>
  </si>
  <si>
    <t>SUPERVISOR</t>
  </si>
  <si>
    <t>COORDENADOR</t>
  </si>
  <si>
    <t>DATA/HORA INÍCIO TRATAMENTO</t>
  </si>
  <si>
    <t>DATA/HORA FIM TRATAMENTO</t>
  </si>
  <si>
    <t>TIPO DA VENDA</t>
  </si>
  <si>
    <t>FORMA DE PAGAMENTO</t>
  </si>
  <si>
    <t>DIA DE VENCIMENTO</t>
  </si>
  <si>
    <t>VENDA SINGLE CLARO</t>
  </si>
  <si>
    <t>DATA DA PROPOSTA</t>
  </si>
  <si>
    <t>USUÁRIO DE BLOQUEIO</t>
  </si>
  <si>
    <t>USUÁRIO DE TRATAMENTO</t>
  </si>
  <si>
    <t>PENDENTE CLARO</t>
  </si>
  <si>
    <t>POSSUI EVIDÊNCIA</t>
  </si>
  <si>
    <t>ENVIO DE EVIDÊNCIA NO PRAZO</t>
  </si>
  <si>
    <t>SITUAÇÃO</t>
  </si>
  <si>
    <t>MOTIVOS DEVOLUÇÃO BKO</t>
  </si>
  <si>
    <t>POSSUI TV</t>
  </si>
  <si>
    <t>POSSUI INTERNET</t>
  </si>
  <si>
    <t>POSSUI FONE</t>
  </si>
  <si>
    <t>POSSUI CELULAR</t>
  </si>
  <si>
    <t>PLANO TV</t>
  </si>
  <si>
    <t>PREÇO TV</t>
  </si>
  <si>
    <t>PREÇO TV PROMOCIONAL</t>
  </si>
  <si>
    <t>PLANO INTERNET</t>
  </si>
  <si>
    <t>PREÇO INTERNET</t>
  </si>
  <si>
    <t>PREÇO INTERNET PROMOCIONAL</t>
  </si>
  <si>
    <t>PLANO FONE</t>
  </si>
  <si>
    <t>PREÇO FONE</t>
  </si>
  <si>
    <t>PREÇO FONE PROMOCIONAL</t>
  </si>
  <si>
    <t>PLANO CELULAR</t>
  </si>
  <si>
    <t>PREÇO CELULAR</t>
  </si>
  <si>
    <t>PREÇO CELULAR PROMOCIONAL</t>
  </si>
  <si>
    <t>VENDA FINALIZADA WHATSAPP</t>
  </si>
  <si>
    <t>NET</t>
  </si>
  <si>
    <t>CAMBE</t>
  </si>
  <si>
    <t>ROSANGELA CORSO</t>
  </si>
  <si>
    <t>ZELITA PEREIRA DE SOUZA</t>
  </si>
  <si>
    <t>237.994.719-87</t>
  </si>
  <si>
    <t>-</t>
  </si>
  <si>
    <t>THAIS CORSO SUMINSKI</t>
  </si>
  <si>
    <t>PROSPECT</t>
  </si>
  <si>
    <t>Boleto</t>
  </si>
  <si>
    <t>NÃO</t>
  </si>
  <si>
    <t>FELIPE LANGAME MORENO</t>
  </si>
  <si>
    <t>SIM</t>
  </si>
  <si>
    <t>INSTALADA</t>
  </si>
  <si>
    <t>350 MEGA (FIBRA)</t>
  </si>
  <si>
    <t>R$ 104.90</t>
  </si>
  <si>
    <t>CLARO CONTROLE | 13GB</t>
  </si>
  <si>
    <t>R$ 49.90</t>
  </si>
  <si>
    <t>CRICIUMA</t>
  </si>
  <si>
    <t>RAFAEL ALVES ANDRE</t>
  </si>
  <si>
    <t>095.289.429-70</t>
  </si>
  <si>
    <t>250 MEGA</t>
  </si>
  <si>
    <t>BERIANE ALANO BERNARDO IRMAO</t>
  </si>
  <si>
    <t>051.814.819-06</t>
  </si>
  <si>
    <t>CANCELAMENTO</t>
  </si>
  <si>
    <t>AIRTON GERONIMO</t>
  </si>
  <si>
    <t>033.032.429-25</t>
  </si>
  <si>
    <t>BOX CLARO TV+</t>
  </si>
  <si>
    <t>R$ 94.90</t>
  </si>
  <si>
    <t>R$ 64.90</t>
  </si>
  <si>
    <t>125 MEGA</t>
  </si>
  <si>
    <t>R$ 84.90</t>
  </si>
  <si>
    <t>HD CLARO TV+</t>
  </si>
  <si>
    <t>R$ 114.90</t>
  </si>
  <si>
    <t>CURITIBA</t>
  </si>
  <si>
    <t>CONDOMINIO EDIFICIO IRACEMA</t>
  </si>
  <si>
    <t>00.202.604/0001-10</t>
  </si>
  <si>
    <t>150 MEGA IP FIXO</t>
  </si>
  <si>
    <t>R$ 135.00</t>
  </si>
  <si>
    <t>TEREZA STEPHANY FERREIRA VIVIAN</t>
  </si>
  <si>
    <t>101.456.089-64</t>
  </si>
  <si>
    <t>350 MEGA</t>
  </si>
  <si>
    <t>DURVALINA CARDOSO</t>
  </si>
  <si>
    <t>402.565.379-68</t>
  </si>
  <si>
    <t>ILIMITADO BRASIL TOTAL</t>
  </si>
  <si>
    <t>R$ 30.00</t>
  </si>
  <si>
    <t>MARISA PAULIN</t>
  </si>
  <si>
    <t>252.822.399-49</t>
  </si>
  <si>
    <t>OLGA CAMPOS SCHULTZ</t>
  </si>
  <si>
    <t>766.122.609-04</t>
  </si>
  <si>
    <t>R$ 29.00</t>
  </si>
  <si>
    <t>FLORIANOPOLIS</t>
  </si>
  <si>
    <t>ALLAN JOSE FURTADO MOLAS</t>
  </si>
  <si>
    <t>427.499.848-74</t>
  </si>
  <si>
    <t>NOEMI GLADYS BARROS</t>
  </si>
  <si>
    <t>103.784.651-63</t>
  </si>
  <si>
    <t>CENTRO MULTILINGUE ESCOLA DE IDIOMAS LT</t>
  </si>
  <si>
    <t>43.953.649/0001-30</t>
  </si>
  <si>
    <t>400 MEGA</t>
  </si>
  <si>
    <t>RICARDO XAVIER DA ROSA</t>
  </si>
  <si>
    <t>28.467.796/0001-06</t>
  </si>
  <si>
    <t>ALEX DA SILVA SENA</t>
  </si>
  <si>
    <t>012.690.862-19</t>
  </si>
  <si>
    <t>TAES YAGO GODINHO PAIM OURIQUES PEIXOTO</t>
  </si>
  <si>
    <t>053.137.529-36</t>
  </si>
  <si>
    <t>BASE</t>
  </si>
  <si>
    <t>DOUGLAS NUNES</t>
  </si>
  <si>
    <t>042.631.729-73</t>
  </si>
  <si>
    <t>R$ 99.90</t>
  </si>
  <si>
    <t>IRALICE TRINDADE FONSECA</t>
  </si>
  <si>
    <t>044.511.368-57</t>
  </si>
  <si>
    <t>JULIANO MARQUES ARBRUES</t>
  </si>
  <si>
    <t>043.676.919-00</t>
  </si>
  <si>
    <t>JOANA DE MATOS SOUZA</t>
  </si>
  <si>
    <t>417.985.209-82</t>
  </si>
  <si>
    <t>250 MEGA (FIBRA)</t>
  </si>
  <si>
    <t>RICARDO GOULART</t>
  </si>
  <si>
    <t>910.431.079-91</t>
  </si>
  <si>
    <t>JOAO NELSON ANTUNES</t>
  </si>
  <si>
    <t>031.715.319-68</t>
  </si>
  <si>
    <t>GUARAPUAVA</t>
  </si>
  <si>
    <t>DRAGSTEEL MOTORSPORT SERVICOS LTDA</t>
  </si>
  <si>
    <t>37.767.111/0001-38</t>
  </si>
  <si>
    <t>1 LINHA PROMO</t>
  </si>
  <si>
    <t>R$ 10.00</t>
  </si>
  <si>
    <t>PAULO RECKZIEGEL</t>
  </si>
  <si>
    <t>473.080.100-82</t>
  </si>
  <si>
    <t>ITAJAI</t>
  </si>
  <si>
    <t>SILVANA SUELY KATSWINCKEL DA LUZ</t>
  </si>
  <si>
    <t>559.234.029-04</t>
  </si>
  <si>
    <t>JARAGUA DO SUL</t>
  </si>
  <si>
    <t>DAVI ANTONIO MALCHER DA SILVA</t>
  </si>
  <si>
    <t>040.385.062-23</t>
  </si>
  <si>
    <t>JOINVILLE</t>
  </si>
  <si>
    <t>THIAGO DE ALMEIDA ROELA 11639599959</t>
  </si>
  <si>
    <t>46.212.392/0001-53</t>
  </si>
  <si>
    <t>400 MEGA (FIBRA)</t>
  </si>
  <si>
    <t>SCHELCYE SAMYA WELTER KUHN 08377479966</t>
  </si>
  <si>
    <t>39.893.170/0001-88</t>
  </si>
  <si>
    <t>FABIANA DA SILVA CABRAL</t>
  </si>
  <si>
    <t>013.017.812-82</t>
  </si>
  <si>
    <t>ANDREA DE CARVALHO LIMA</t>
  </si>
  <si>
    <t>008.532.923-10</t>
  </si>
  <si>
    <t>ROSEMARI APARECIDA NORTOK</t>
  </si>
  <si>
    <t>676.675.629-20</t>
  </si>
  <si>
    <t>500 MEGA (FIBRA)</t>
  </si>
  <si>
    <t>SILMARA TEREZINHA SARMENTO</t>
  </si>
  <si>
    <t>044.616.349-06</t>
  </si>
  <si>
    <t>JEFERSON DOMINGO BERTE</t>
  </si>
  <si>
    <t>076.517.509-69</t>
  </si>
  <si>
    <t>RUTH LAURENT</t>
  </si>
  <si>
    <t>801.259.699-70</t>
  </si>
  <si>
    <t>ESTER PEREIRA DOS SANTOS</t>
  </si>
  <si>
    <t>512.570.259-53</t>
  </si>
  <si>
    <t>CELIA DAS NEVES MARANGONI RIBEIRO</t>
  </si>
  <si>
    <t>065.680.399-18</t>
  </si>
  <si>
    <t>PAULO BONETTI</t>
  </si>
  <si>
    <t>683.063.269-20</t>
  </si>
  <si>
    <t>ANA MARIA VIDAL</t>
  </si>
  <si>
    <t>100.183.409-70</t>
  </si>
  <si>
    <t>CARLA DOS SANTOS</t>
  </si>
  <si>
    <t>890.712.719-00</t>
  </si>
  <si>
    <t>SANDOKAN DIAS ARANTES</t>
  </si>
  <si>
    <t>012.524.606-43</t>
  </si>
  <si>
    <t>500 MEGA</t>
  </si>
  <si>
    <t>R$ 134.90</t>
  </si>
  <si>
    <t>JULIANO DUARTE PEREIRA</t>
  </si>
  <si>
    <t>066.625.009-09</t>
  </si>
  <si>
    <t>VITORINO ALBANO</t>
  </si>
  <si>
    <t>340.442.991-53</t>
  </si>
  <si>
    <t>MARINEIDE MARQUES DE OLIVEIRA DA CRUZ</t>
  </si>
  <si>
    <t>200.350.632-20</t>
  </si>
  <si>
    <t>LAGES</t>
  </si>
  <si>
    <t>LUIZ FERNANDO MOREIRA FLORIANI</t>
  </si>
  <si>
    <t>422.058.249-53</t>
  </si>
  <si>
    <t>LONDRINA</t>
  </si>
  <si>
    <t>EDUARDA MIKA KUMATA</t>
  </si>
  <si>
    <t>106.405.489-70</t>
  </si>
  <si>
    <t>PROPOSTA</t>
  </si>
  <si>
    <t>GERSON ERNANDES PEREIRA 09438930973</t>
  </si>
  <si>
    <t>35.404.552/0001-40</t>
  </si>
  <si>
    <t>MARCIO DE OLIVEIRA BARBOSA</t>
  </si>
  <si>
    <t>266.546.478-07</t>
  </si>
  <si>
    <t>VILMA CASTELARI DA SILVA</t>
  </si>
  <si>
    <t>445.740.701-10</t>
  </si>
  <si>
    <t>JOSIANE DE OLIVEIRA CRUZ PEREIRA</t>
  </si>
  <si>
    <t>052.791.709-50</t>
  </si>
  <si>
    <t>GUSTAVO PIRES DE SOUZA</t>
  </si>
  <si>
    <t>096.511.159-80</t>
  </si>
  <si>
    <t>IZABEL MARIA FREIRE DE LIMA</t>
  </si>
  <si>
    <t>404.913.581-72</t>
  </si>
  <si>
    <t>ANA CLAUDIA SILVA PEREIRA</t>
  </si>
  <si>
    <t>387.142.528-13</t>
  </si>
  <si>
    <t>MARINGA</t>
  </si>
  <si>
    <t>MARIA DA CONCEICAO DO NASCIMENTO</t>
  </si>
  <si>
    <t>037.858.804-48</t>
  </si>
  <si>
    <t>Débito em Conta Corrente</t>
  </si>
  <si>
    <t>R$ 119.90</t>
  </si>
  <si>
    <t>ROGERIO VINICIUS ARCANJO</t>
  </si>
  <si>
    <t>058.923.229-04</t>
  </si>
  <si>
    <t>R$ 74.90</t>
  </si>
  <si>
    <t>JAIR PEDRONE</t>
  </si>
  <si>
    <t>504.897.639-87</t>
  </si>
  <si>
    <t>IGOR EDUARDO COSTA MACEDO SANTOS</t>
  </si>
  <si>
    <t>012.282.806-22</t>
  </si>
  <si>
    <t>LUIZ HENRIQUE CASKOSKI REBOUCAS LEME</t>
  </si>
  <si>
    <t>112.696.179-58</t>
  </si>
  <si>
    <t>MARILUCY SCHENATTO TAVARES DA SILVA</t>
  </si>
  <si>
    <t>348.938.069-04</t>
  </si>
  <si>
    <t>4K CLARO TV+ PARAMOUNT</t>
  </si>
  <si>
    <t>ROBERTO SOUZA DA COSTA JUNIOR</t>
  </si>
  <si>
    <t>755.186.352-49</t>
  </si>
  <si>
    <t>IVONE GASPAR ALVES TEIXEIRA</t>
  </si>
  <si>
    <t>880.174.609-10</t>
  </si>
  <si>
    <t>ADEMAR ANTONIO BUCHINGE</t>
  </si>
  <si>
    <t>737.746.932-34</t>
  </si>
  <si>
    <t>R$ 124.90</t>
  </si>
  <si>
    <t>PALHOCA</t>
  </si>
  <si>
    <t>CARLA SAMARA DA SILVA SANDIM</t>
  </si>
  <si>
    <t>020.489.230-97</t>
  </si>
  <si>
    <t>GIERI TOLEDO ALVES</t>
  </si>
  <si>
    <t>029.089.880-38</t>
  </si>
  <si>
    <t>SAMUEL SANTOS CONCEICAO</t>
  </si>
  <si>
    <t>398.872.005-49</t>
  </si>
  <si>
    <t>PARANAGUA</t>
  </si>
  <si>
    <t>MARCOS VENTURA ALVES FILHO</t>
  </si>
  <si>
    <t>064.443.559-31</t>
  </si>
  <si>
    <t>JOSIVALDO CARLOS CARDOSO</t>
  </si>
  <si>
    <t>761.844.474-91</t>
  </si>
  <si>
    <t>MARLY FELINTO CARVALHO</t>
  </si>
  <si>
    <t>125.616.063-68</t>
  </si>
  <si>
    <t>GEOVANA ALVES DE OLIVEIRA</t>
  </si>
  <si>
    <t>151.973.129-98</t>
  </si>
  <si>
    <t>ROBERTO PAULO CORREA</t>
  </si>
  <si>
    <t>590.275.179-91</t>
  </si>
  <si>
    <t>PIRAQUARA</t>
  </si>
  <si>
    <t>CARLOS EDUARDO MEIRA DOS SANTOS</t>
  </si>
  <si>
    <t>827.401.009-49</t>
  </si>
  <si>
    <t>SAO BENTO DO SUL</t>
  </si>
  <si>
    <t>JADERSON ADRIANO PEREIRA DA SILVA</t>
  </si>
  <si>
    <t>088.098.309-46</t>
  </si>
  <si>
    <t>NELCI TERESINHA DA ROCHA DE MELLO</t>
  </si>
  <si>
    <t>030.451.689-90</t>
  </si>
  <si>
    <t>PLANO</t>
  </si>
  <si>
    <t>DATA DA VENDA</t>
  </si>
  <si>
    <t>DATA DA INSTALAÇÃO</t>
  </si>
  <si>
    <t>INSTALADO</t>
  </si>
  <si>
    <t>login</t>
  </si>
  <si>
    <t>CESAR AUGUSTO RIBEIRO DO AMARAL</t>
  </si>
  <si>
    <t>500 MB</t>
  </si>
  <si>
    <t>04/02/2023 manha</t>
  </si>
  <si>
    <t>ok</t>
  </si>
  <si>
    <t>GIAN</t>
  </si>
  <si>
    <t>imbe</t>
  </si>
  <si>
    <t>THAMIRES VIEIRA DE SOUZA</t>
  </si>
  <si>
    <t>250 MB -</t>
  </si>
  <si>
    <t>03/02/2023 manha</t>
  </si>
  <si>
    <t>floripa</t>
  </si>
  <si>
    <t>PRISMA</t>
  </si>
  <si>
    <t>VIVALDO ALFREDO DE BARROS</t>
  </si>
  <si>
    <t>125 MB + telefone fixo</t>
  </si>
  <si>
    <t>MATHEUS</t>
  </si>
  <si>
    <t>maringa</t>
  </si>
  <si>
    <t>LEONILDA SORGI LEITE</t>
  </si>
  <si>
    <t>TV HD -</t>
  </si>
  <si>
    <t>01/02/2023 manha</t>
  </si>
  <si>
    <t>londrina</t>
  </si>
  <si>
    <t>LUAN DENILSON DA SILVA</t>
  </si>
  <si>
    <t>250 MB.</t>
  </si>
  <si>
    <t>joiville</t>
  </si>
  <si>
    <t>MARCOS ANTONIO DA SILVA JUNIOR</t>
  </si>
  <si>
    <t>IOLANDA PEREIRA BERGAMINI DA SILVA</t>
  </si>
  <si>
    <t>REGINALDO TRINDADE SANTOS</t>
  </si>
  <si>
    <t>11/02/2023 manha</t>
  </si>
  <si>
    <t>SIMONE LORENCETTI</t>
  </si>
  <si>
    <t>RANGEL LIRA DA COSTA</t>
  </si>
  <si>
    <t>paranagua</t>
  </si>
  <si>
    <t>PAULO VICTOR GUEDES ARRUEE</t>
  </si>
  <si>
    <t>GILBERTO JOSE FRANCA</t>
  </si>
  <si>
    <t>Tv Box HD + 125 MB</t>
  </si>
  <si>
    <t>fraiburgo</t>
  </si>
  <si>
    <t>OSVALDO LUIZ JACQUES GUAZZELLI</t>
  </si>
  <si>
    <t>500 mb</t>
  </si>
  <si>
    <t>02/02/2023 manha</t>
  </si>
  <si>
    <t>tramandai</t>
  </si>
  <si>
    <t>FABRICIO DOS SANTOS</t>
  </si>
  <si>
    <t>osorio</t>
  </si>
  <si>
    <t>JOAO CLEMENTE DA SILVA</t>
  </si>
  <si>
    <t>500 MB -</t>
  </si>
  <si>
    <t>09/02/2023 manha</t>
  </si>
  <si>
    <t>LUCIMAR MARIA ROSA</t>
  </si>
  <si>
    <t>fone fixo</t>
  </si>
  <si>
    <t>biguacu</t>
  </si>
  <si>
    <t>ELBIO MACHADO</t>
  </si>
  <si>
    <t>criciuma</t>
  </si>
  <si>
    <t>ALEX DE MORAES TERRES</t>
  </si>
  <si>
    <t>06/02/2023 manha</t>
  </si>
  <si>
    <t>colombo</t>
  </si>
  <si>
    <t>ISMAEL SCOTTI</t>
  </si>
  <si>
    <t>REGINA PILAT</t>
  </si>
  <si>
    <t>250 MB</t>
  </si>
  <si>
    <t>soa bento</t>
  </si>
  <si>
    <t>MURIEL SYRIANI VELUZA</t>
  </si>
  <si>
    <t>1 giga</t>
  </si>
  <si>
    <t>CARLOS DANIEL SANTOS SILVA</t>
  </si>
  <si>
    <t>DIONALDO COGROSSI DOS SANTOS 02537960912</t>
  </si>
  <si>
    <t>150 MB,</t>
  </si>
  <si>
    <t>07/02/2023 manha</t>
  </si>
  <si>
    <t>CARLOS BENEDUZI</t>
  </si>
  <si>
    <t>GISLAYNE CARLA CASSAROTTI ANDRETTA</t>
  </si>
  <si>
    <t>tv box</t>
  </si>
  <si>
    <t>FERNANDA MARTINS BALBUENO</t>
  </si>
  <si>
    <t>são borja</t>
  </si>
  <si>
    <t>WILLIAN VEIGA SILVA MEYER</t>
  </si>
  <si>
    <t>Tv Box HD + 350 MB:</t>
  </si>
  <si>
    <t>13/02/2023 manha</t>
  </si>
  <si>
    <t>curitiba</t>
  </si>
  <si>
    <t>JHONATAS MARTINS DA SILVA</t>
  </si>
  <si>
    <t>SIMONE CANUTO GODGIG 29590164838</t>
  </si>
  <si>
    <t>150 mega</t>
  </si>
  <si>
    <t>IVO ANTONIO ROSALINO</t>
  </si>
  <si>
    <t>250 mega</t>
  </si>
  <si>
    <t>10/02/2023 manha</t>
  </si>
  <si>
    <t>videira</t>
  </si>
  <si>
    <t>ANDRIELE RODRIGUES DE SOUZA</t>
  </si>
  <si>
    <t>08/02/2023 manha</t>
  </si>
  <si>
    <t>guarapuava</t>
  </si>
  <si>
    <t>PAULO HENRIQUE DOS SANTOS</t>
  </si>
  <si>
    <t>MARCIANE APARECIDA DUARTE</t>
  </si>
  <si>
    <t>250 MB Fixo.</t>
  </si>
  <si>
    <t>ADEMIR ALVES PEREIRA</t>
  </si>
  <si>
    <t>FRANCISCO SHAYANNO BELCHIOR GOMES</t>
  </si>
  <si>
    <t>THIAGO DOS SANTOS SOUZA</t>
  </si>
  <si>
    <t>ADAUMI BRITO DE FREITAS</t>
  </si>
  <si>
    <t>125 mb</t>
  </si>
  <si>
    <t>SEDINEI TELOCKEN JUNIOR</t>
  </si>
  <si>
    <t>arroio do meio</t>
  </si>
  <si>
    <t>CLAIR CARVALHO</t>
  </si>
  <si>
    <t>ISABEL BORTOLUZZI</t>
  </si>
  <si>
    <t>TV BOX+ 125 MB + FIXO</t>
  </si>
  <si>
    <t>ANGELICA BEATRIS MENDES</t>
  </si>
  <si>
    <t>são jose</t>
  </si>
  <si>
    <t>CAMILO DONISETE DE SOUZA</t>
  </si>
  <si>
    <t>600 MB + FIXO</t>
  </si>
  <si>
    <t>BRUNO FERNANDES DANDOLINI</t>
  </si>
  <si>
    <t>ZULEICA SOUSA MELO DUARTE</t>
  </si>
  <si>
    <t>DENISE PINTO DA ROCHA</t>
  </si>
  <si>
    <t>17/02/2023 manha</t>
  </si>
  <si>
    <t>MICHELLE HUNGARO DA SILVA</t>
  </si>
  <si>
    <t>125 MB</t>
  </si>
  <si>
    <t>BRUNA LETICIA AMARO</t>
  </si>
  <si>
    <t>LETICIA FUJIMAKI DE PAULA KAWASAKI</t>
  </si>
  <si>
    <t>INGRID PIMENTA RODRIGUES</t>
  </si>
  <si>
    <t>uruguaiana</t>
  </si>
  <si>
    <t>DAIANE CRISTINA DOS SANTOS</t>
  </si>
  <si>
    <t>14/02/2023 manha</t>
  </si>
  <si>
    <t>GRAZILIANE PAULINA DOS SANTOS MACHADO</t>
  </si>
  <si>
    <t>TV 4k + 3 PONTOS HD + 350 MB</t>
  </si>
  <si>
    <t>itajai</t>
  </si>
  <si>
    <t>GISLAINE CARDOSO GOUVEIA</t>
  </si>
  <si>
    <t>ISABELLA KARLA REDED DA SILVA</t>
  </si>
  <si>
    <t>TELMA REGINA GOMES PINTO</t>
  </si>
  <si>
    <t>500 MB.</t>
  </si>
  <si>
    <t>RAFAELA CRISTINA DE SOUZA DA SILVA</t>
  </si>
  <si>
    <t>LUANA NATALIA ARRUDA</t>
  </si>
  <si>
    <t>PAMELA QUINDANI</t>
  </si>
  <si>
    <t>são bento</t>
  </si>
  <si>
    <t>PAULO GABRIEL DA SILVA</t>
  </si>
  <si>
    <t>JOAO POLITA</t>
  </si>
  <si>
    <t>Loreci Machado Longo</t>
  </si>
  <si>
    <t>125 mega</t>
  </si>
  <si>
    <t>15/02/2023 manha</t>
  </si>
  <si>
    <t>palhoca</t>
  </si>
  <si>
    <t>CARMEM SCHREIBER</t>
  </si>
  <si>
    <t>AUREA SANT ANA HENDZ</t>
  </si>
  <si>
    <t>MARIA CLARA TRIGUIS SERRALHEIRO</t>
  </si>
  <si>
    <t>WANILDA SOUZA NUNES</t>
  </si>
  <si>
    <t>tb box</t>
  </si>
  <si>
    <t>ADENILSON AMARO DOS SANTOS</t>
  </si>
  <si>
    <t>Box + 125 MB</t>
  </si>
  <si>
    <t>ALTHYEER FREITAS</t>
  </si>
  <si>
    <t>lages</t>
  </si>
  <si>
    <t>TIAGO FERNANDO BELINI RODRIGUES</t>
  </si>
  <si>
    <t>16/02/2023 manha</t>
  </si>
  <si>
    <t>Bruno Henrico da Cruz</t>
  </si>
  <si>
    <t>GLAUCIA BATISTA</t>
  </si>
  <si>
    <t>PAULA GRAZIELE CARVALHO DOS SANTOS</t>
  </si>
  <si>
    <t>21/02/2023 manha</t>
  </si>
  <si>
    <t>SEBASTIAO FERREIRA DA CRUZ</t>
  </si>
  <si>
    <t>arapongas</t>
  </si>
  <si>
    <t>GABRIELA GEOVANA CIRIACO KOLLING</t>
  </si>
  <si>
    <t>RONALDO ROSEMBACK JUNIOR</t>
  </si>
  <si>
    <t>SANDRA REGINA DA CRUZ PESSOA</t>
  </si>
  <si>
    <t>icara</t>
  </si>
  <si>
    <t>EDILAYSSA CONSTANTINO DE ASSUNCAO</t>
  </si>
  <si>
    <t>FRANCIELE FERNANDES BALLEJO</t>
  </si>
  <si>
    <t>JESSICA VITORIA DA SILVA LUCAS</t>
  </si>
  <si>
    <t>250 mb -</t>
  </si>
  <si>
    <t>porto alegre</t>
  </si>
  <si>
    <t>TAIMAN MOREANO GOIS</t>
  </si>
  <si>
    <t>20/02/2023 manha</t>
  </si>
  <si>
    <t>EDSON CAMPOS</t>
  </si>
  <si>
    <t>ADOLFO PEREIRA DUARTE</t>
  </si>
  <si>
    <t>250mb + fixo</t>
  </si>
  <si>
    <t>22/02/2023 manha</t>
  </si>
  <si>
    <t>DEJAMILSON CESAR DA SILVA</t>
  </si>
  <si>
    <t>125 mb + FIXO</t>
  </si>
  <si>
    <t>IGREJA PRESBITERIANA INDEPENDENTE BETHANIA DE LONDRINA</t>
  </si>
  <si>
    <t>600 MB</t>
  </si>
  <si>
    <t>27/02/2023 manha</t>
  </si>
  <si>
    <t>RENATO JORGE DA ROCHA</t>
  </si>
  <si>
    <t>18/02/2023 manha</t>
  </si>
  <si>
    <t>JOSE ALVES DOS SANTOS</t>
  </si>
  <si>
    <t>24/02/2023 manha</t>
  </si>
  <si>
    <t>GEORGIA FERNANDA CUBAS</t>
  </si>
  <si>
    <t>350 MB + CHIP .</t>
  </si>
  <si>
    <t>ERICK MAICON QUINALHA</t>
  </si>
  <si>
    <t>CLAUDIA MEDINA DE OLIVEIRA</t>
  </si>
  <si>
    <t>125 MB -</t>
  </si>
  <si>
    <t>jaragua sul</t>
  </si>
  <si>
    <t>ISADORA CAROLINE DA SILVA OLIVEIRA</t>
  </si>
  <si>
    <t>28/02/2023 manha</t>
  </si>
  <si>
    <t>JOAO VICTOR MARTINS CORREA BENTO</t>
  </si>
  <si>
    <t>RODRIGO RIBEIRO SIRANGELO</t>
  </si>
  <si>
    <t>capao da canoa</t>
  </si>
  <si>
    <t>FERNANDA MATIAS CLEZAR</t>
  </si>
  <si>
    <t>1 GB</t>
  </si>
  <si>
    <t>19/02/2023 manha</t>
  </si>
  <si>
    <t>JOLIMPAC LTDA</t>
  </si>
  <si>
    <t>300 MB + FIXO</t>
  </si>
  <si>
    <t>MARIA JUREMA DA SILVA</t>
  </si>
  <si>
    <t>250MB</t>
  </si>
  <si>
    <t>ROBSON DAGMAR DA ROSA SILVA</t>
  </si>
  <si>
    <t>IONALDO FELIX DOS SANTOS</t>
  </si>
  <si>
    <t>125 MB.</t>
  </si>
  <si>
    <t>FABIANA DE AMORIM</t>
  </si>
  <si>
    <t>MATHEUS ANTUNES PALMERI</t>
  </si>
  <si>
    <t>BIANCA BRUNA LOPES ZARISTHA</t>
  </si>
  <si>
    <t>STEFANY SILVA GUIMARAES</t>
  </si>
  <si>
    <t>JEAN CARLOS VIEIRA MARSAL</t>
  </si>
  <si>
    <t>SALESIA APARECIDA DOS SANTOS</t>
  </si>
  <si>
    <t>250 mb</t>
  </si>
  <si>
    <t>ALESSANDRA DE SOUZA</t>
  </si>
  <si>
    <t>23/02/2023 manha</t>
  </si>
  <si>
    <t>MARIA DE JESUS PALHETA SIQUEIRA</t>
  </si>
  <si>
    <t>REGILMA FARIAS DE SOUSA</t>
  </si>
  <si>
    <t>VERONICA PANTOJA DE ALMEIDA</t>
  </si>
  <si>
    <t>PATRICIA MATOSO</t>
  </si>
  <si>
    <t>CLEBER AUGUSTO PEREIRA</t>
  </si>
  <si>
    <t>ITACIR WOGUEL</t>
  </si>
  <si>
    <t>CARINA MARA DA CUNHA</t>
  </si>
  <si>
    <t>JOSE CLAUDIO TEIXEIRA</t>
  </si>
  <si>
    <t>GEDSON DA SILVA ROCHA</t>
  </si>
  <si>
    <t>HELENA BARCELLA</t>
  </si>
  <si>
    <t>CHRYSTIAN DAMACENO DE PAULA</t>
  </si>
  <si>
    <t>TAGIANE CARDOSO DEMETRIO FERNANDES</t>
  </si>
  <si>
    <t>VANIA MARA VANZUITA</t>
  </si>
  <si>
    <t>TV box</t>
  </si>
  <si>
    <t>FRANCIELLEN UMBELINO</t>
  </si>
  <si>
    <t>KAILANE FLORES ALHEVI</t>
  </si>
  <si>
    <t>500 mega</t>
  </si>
  <si>
    <t>MARIA APARECIDA ROSA</t>
  </si>
  <si>
    <t>25/02/2023 manha</t>
  </si>
  <si>
    <t>JULLIE RANK</t>
  </si>
  <si>
    <t>ANDRIELI XIMENES LOPES DE AVILA</t>
  </si>
  <si>
    <t>LUANA MARTINS</t>
  </si>
  <si>
    <t>GILMAR MACHADO</t>
  </si>
  <si>
    <t>500 mb -</t>
  </si>
  <si>
    <t>EVELYN MARA DO ROSARIO</t>
  </si>
  <si>
    <t>NATHALIA HELENA FERREIRA DOS SANTOS</t>
  </si>
  <si>
    <t>HILARIO KASZUBOWSKY</t>
  </si>
  <si>
    <t>250 MB + FONE FIXO</t>
  </si>
  <si>
    <t>PABLO HENRIQUE RABELLO</t>
  </si>
  <si>
    <t>250 MB + chip gpon</t>
  </si>
  <si>
    <t>CIRENE ANTUNES PALERMO</t>
  </si>
  <si>
    <t>RAPHAEL DE FREITAS</t>
  </si>
  <si>
    <t>RAFAEL PIEDADE DOS SANTOS</t>
  </si>
  <si>
    <t>MARIA APARECIDA DA SILVA</t>
  </si>
  <si>
    <t>#REF!</t>
  </si>
  <si>
    <t>Indicador</t>
  </si>
  <si>
    <t>Login Conexão</t>
  </si>
  <si>
    <t>Nome Conexão</t>
  </si>
  <si>
    <t>Senha</t>
  </si>
  <si>
    <t>Equipe</t>
  </si>
  <si>
    <t>Instalado</t>
  </si>
  <si>
    <t>vendedor</t>
  </si>
  <si>
    <t>CLIENTE BASE</t>
  </si>
  <si>
    <t>NM_MUNICIPIO</t>
  </si>
  <si>
    <t>CD_OPERADORA</t>
  </si>
  <si>
    <t>GERENTE</t>
  </si>
  <si>
    <t>SAFRA@PRISMASERVICEPR.COM.BR</t>
  </si>
  <si>
    <t>ALEX TOSTA BERNARDES - GERENTE</t>
  </si>
  <si>
    <t>On</t>
  </si>
  <si>
    <t>8:00 - 12:00</t>
  </si>
  <si>
    <t>Sim</t>
  </si>
  <si>
    <t>Alegrete</t>
  </si>
  <si>
    <t>Thaís</t>
  </si>
  <si>
    <t>Thais@prismaon.com.br</t>
  </si>
  <si>
    <t>Anelise Souza de Moura</t>
  </si>
  <si>
    <t>12:00 - 15:00</t>
  </si>
  <si>
    <t>AZIMUTH</t>
  </si>
  <si>
    <t>Não</t>
  </si>
  <si>
    <t>Almirante Tamandaré</t>
  </si>
  <si>
    <t>Paranaguá</t>
  </si>
  <si>
    <t>Camila</t>
  </si>
  <si>
    <t>BACKOFFICE.LON@PRISMAON.COM.BR</t>
  </si>
  <si>
    <t>CAMILA DE PAULA CORREA</t>
  </si>
  <si>
    <t>15:00 - 18:00</t>
  </si>
  <si>
    <t>PENDENCIA_INSTALACAO</t>
  </si>
  <si>
    <t>Alvorada</t>
  </si>
  <si>
    <t>Davisson</t>
  </si>
  <si>
    <t>VENDEDOR7@PRISMAON.COM.BR</t>
  </si>
  <si>
    <t>CELSO LUIZ PEDROSO</t>
  </si>
  <si>
    <t>P.on@4732</t>
  </si>
  <si>
    <t>Apucarana</t>
  </si>
  <si>
    <t>Renan</t>
  </si>
  <si>
    <t>VENDEDOR6@PRISMAON.COM.BR</t>
  </si>
  <si>
    <t>DIONES DOS SANTOS OLIVEIRA</t>
  </si>
  <si>
    <t>INTERESSE</t>
  </si>
  <si>
    <t>Arapongas</t>
  </si>
  <si>
    <t>Maringá</t>
  </si>
  <si>
    <t>João</t>
  </si>
  <si>
    <t>VENDEDOR2@PRISMAON.COM.BR</t>
  </si>
  <si>
    <t xml:space="preserve">FABIO DOS SANTOS OLIVEIRA
</t>
  </si>
  <si>
    <t>Araranguá</t>
  </si>
  <si>
    <t>Caçador</t>
  </si>
  <si>
    <t>Gian</t>
  </si>
  <si>
    <t>supervisor@prismaon.com.br</t>
  </si>
  <si>
    <t>---</t>
  </si>
  <si>
    <t>Araucária</t>
  </si>
  <si>
    <t>Florianópolis</t>
  </si>
  <si>
    <t>ATIVO</t>
  </si>
  <si>
    <t>VENDEDOR3@PRISMAON.COM.BR</t>
  </si>
  <si>
    <t>HENRIQUE FERRAZ CAVALCANTE</t>
  </si>
  <si>
    <t>Arroio do Meio</t>
  </si>
  <si>
    <t>Jaraguá do Sul</t>
  </si>
  <si>
    <t>Lucas</t>
  </si>
  <si>
    <t>mahfidelis105@gmail.com</t>
  </si>
  <si>
    <t>MARIA ELVIRA</t>
  </si>
  <si>
    <t>fidelis123@</t>
  </si>
  <si>
    <t>Bagé</t>
  </si>
  <si>
    <t>Lia</t>
  </si>
  <si>
    <t>VENDEDOR1@PRISMAON.COM.BR</t>
  </si>
  <si>
    <t>LUCAS MATHEUS SILVA DE OLIVEIRA</t>
  </si>
  <si>
    <t>Balneário Camboriú</t>
  </si>
  <si>
    <t>São José</t>
  </si>
  <si>
    <t>Inativo</t>
  </si>
  <si>
    <t>VENDEDOR5@PRISMAON.COM.BR</t>
  </si>
  <si>
    <t>LUIZ GUILHERME</t>
  </si>
  <si>
    <t>Bento Gonçalves</t>
  </si>
  <si>
    <t>Natalia</t>
  </si>
  <si>
    <t>VENDEDOR4@PRISMAON.COM.BR</t>
  </si>
  <si>
    <t>MATHEUS CASAGRANDE SILVA</t>
  </si>
  <si>
    <t>Biguaçu</t>
  </si>
  <si>
    <t>Nathy</t>
  </si>
  <si>
    <t>vendas.gpv@prismaon.com.br</t>
  </si>
  <si>
    <t>NATHALY CRISTINA PEDROSO GUIMARAES</t>
  </si>
  <si>
    <t>Blumenau</t>
  </si>
  <si>
    <t>joinville</t>
  </si>
  <si>
    <t>Saraiva</t>
  </si>
  <si>
    <t>BACKOFFICE@PRISMAON.COM.BR</t>
  </si>
  <si>
    <t>Brusque</t>
  </si>
  <si>
    <t>Theo</t>
  </si>
  <si>
    <t>theolucas038@gmail.com</t>
  </si>
  <si>
    <t>Tel Carlos maia dos Santos Júnior</t>
  </si>
  <si>
    <t>m6f6th</t>
  </si>
  <si>
    <t>Pamela</t>
  </si>
  <si>
    <t>NET.CLARO.10297@GMAIL.COM</t>
  </si>
  <si>
    <t>WESLEY LUCAS</t>
  </si>
  <si>
    <t>Guaravera123</t>
  </si>
  <si>
    <t>Cachoeira do Sul</t>
  </si>
  <si>
    <t>Telêmaco Borba</t>
  </si>
  <si>
    <t>Cachoeirinha</t>
  </si>
  <si>
    <t>Itajaí</t>
  </si>
  <si>
    <t>Camaquã</t>
  </si>
  <si>
    <t>Criciúma</t>
  </si>
  <si>
    <t>Cambé</t>
  </si>
  <si>
    <t>Camboriú</t>
  </si>
  <si>
    <t>Campo Bom</t>
  </si>
  <si>
    <t>Xanxerê</t>
  </si>
  <si>
    <t>Campo Largo</t>
  </si>
  <si>
    <t>Herval d'Oeste</t>
  </si>
  <si>
    <t>inativo</t>
  </si>
  <si>
    <t>Canela</t>
  </si>
  <si>
    <t>Canoas</t>
  </si>
  <si>
    <t>Capão da Canoa</t>
  </si>
  <si>
    <t>Carazinho</t>
  </si>
  <si>
    <t>Carlos Barbosa</t>
  </si>
  <si>
    <t>Cascavel</t>
  </si>
  <si>
    <t>Joaçaba</t>
  </si>
  <si>
    <t>Caxias do Sul</t>
  </si>
  <si>
    <t>Chapecó</t>
  </si>
  <si>
    <t>Charqueadas</t>
  </si>
  <si>
    <t>Cianorte</t>
  </si>
  <si>
    <t>Lages</t>
  </si>
  <si>
    <t>Colombo</t>
  </si>
  <si>
    <t>Concórdia</t>
  </si>
  <si>
    <t>Cruz Alta</t>
  </si>
  <si>
    <t>Curitiba</t>
  </si>
  <si>
    <t>torres</t>
  </si>
  <si>
    <t>Dois Irmãos</t>
  </si>
  <si>
    <t>Teutônia</t>
  </si>
  <si>
    <t>Eldorado do Sul</t>
  </si>
  <si>
    <t>Encantado</t>
  </si>
  <si>
    <t>Erechim</t>
  </si>
  <si>
    <t>Estância Velha</t>
  </si>
  <si>
    <t>Esteio</t>
  </si>
  <si>
    <t>Içara</t>
  </si>
  <si>
    <t>Estrela</t>
  </si>
  <si>
    <t>Farroupilha</t>
  </si>
  <si>
    <t>Foz do Iguaçu</t>
  </si>
  <si>
    <t>Fraiburgo</t>
  </si>
  <si>
    <t>Frederico Westphalen</t>
  </si>
  <si>
    <t>Garibaldi</t>
  </si>
  <si>
    <t>Gaspar</t>
  </si>
  <si>
    <t>Gramado</t>
  </si>
  <si>
    <t>Gravataí</t>
  </si>
  <si>
    <t>Guaíba</t>
  </si>
  <si>
    <t>Guaramirim</t>
  </si>
  <si>
    <t>Guarapuava</t>
  </si>
  <si>
    <t>Ibiporã</t>
  </si>
  <si>
    <t>Igrejinha</t>
  </si>
  <si>
    <t>Palhoça</t>
  </si>
  <si>
    <t>Imbé</t>
  </si>
  <si>
    <t>Indaial</t>
  </si>
  <si>
    <t>Itapema</t>
  </si>
  <si>
    <t>Itaqui</t>
  </si>
  <si>
    <t>Ivoti</t>
  </si>
  <si>
    <t>Joinville</t>
  </si>
  <si>
    <t>Lajeado</t>
  </si>
  <si>
    <t>santa maria</t>
  </si>
  <si>
    <t>Londrina</t>
  </si>
  <si>
    <t>Mafra</t>
  </si>
  <si>
    <t>Marau</t>
  </si>
  <si>
    <t>Montenegro</t>
  </si>
  <si>
    <t>Venâncio Aires</t>
  </si>
  <si>
    <t>Navegantes</t>
  </si>
  <si>
    <t>Nova Petrópolis</t>
  </si>
  <si>
    <t>Novo Hamburgo</t>
  </si>
  <si>
    <t>Osório</t>
  </si>
  <si>
    <t>Palmas</t>
  </si>
  <si>
    <t>Palmeira das Missões</t>
  </si>
  <si>
    <t>Panambi</t>
  </si>
  <si>
    <t>Parobé</t>
  </si>
  <si>
    <t>Passo Fundo</t>
  </si>
  <si>
    <t>Pelotas</t>
  </si>
  <si>
    <t>Pinhais</t>
  </si>
  <si>
    <t>Piraquara</t>
  </si>
  <si>
    <t>Ponta Grossa</t>
  </si>
  <si>
    <t>Porto Alegre</t>
  </si>
  <si>
    <t>Rio do Sul</t>
  </si>
  <si>
    <t>Rio Grande</t>
  </si>
  <si>
    <t>Rio Negrinho</t>
  </si>
  <si>
    <t>Rio Pardo</t>
  </si>
  <si>
    <t>Rolândia</t>
  </si>
  <si>
    <t>Rosário do Sul</t>
  </si>
  <si>
    <t>Sant'Ana do Livramento</t>
  </si>
  <si>
    <t>Santa Cruz do Sul</t>
  </si>
  <si>
    <t>Santa Maria</t>
  </si>
  <si>
    <t>Santa Rosa</t>
  </si>
  <si>
    <t>Santo Ângelo</t>
  </si>
  <si>
    <t>São Bento do Sul</t>
  </si>
  <si>
    <t>São Borja</t>
  </si>
  <si>
    <t>São Francisco do Sul</t>
  </si>
  <si>
    <t>União da Vitória</t>
  </si>
  <si>
    <t>São Gabriel</t>
  </si>
  <si>
    <t>São José dos Pinhais</t>
  </si>
  <si>
    <t>São Leopoldo</t>
  </si>
  <si>
    <t>São Lourenço do Sul</t>
  </si>
  <si>
    <t>São Luiz Gonzaga</t>
  </si>
  <si>
    <t>Sapiranga</t>
  </si>
  <si>
    <t>Sapucaia do Sul</t>
  </si>
  <si>
    <t>Taquara</t>
  </si>
  <si>
    <t>Timbó</t>
  </si>
  <si>
    <t>Torres</t>
  </si>
  <si>
    <t>Tramandaí</t>
  </si>
  <si>
    <t>xaxim</t>
  </si>
  <si>
    <t>Três Coroas</t>
  </si>
  <si>
    <t>Tubarão</t>
  </si>
  <si>
    <t>imbé</t>
  </si>
  <si>
    <t>Uruguaiana</t>
  </si>
  <si>
    <t>Vacaria</t>
  </si>
  <si>
    <t>Vera Cruz</t>
  </si>
  <si>
    <t>Veranópolis</t>
  </si>
  <si>
    <t>Viamão</t>
  </si>
  <si>
    <t>Videira</t>
  </si>
  <si>
    <t>Xaxim</t>
  </si>
  <si>
    <t>são bento do sul</t>
  </si>
  <si>
    <t>palmas</t>
  </si>
  <si>
    <t>Dia Indic</t>
  </si>
  <si>
    <t>Cliente</t>
  </si>
  <si>
    <t>Telefone</t>
  </si>
  <si>
    <t>Telefone2</t>
  </si>
  <si>
    <t>Plano</t>
  </si>
  <si>
    <t>Valor</t>
  </si>
  <si>
    <t>Dia venda</t>
  </si>
  <si>
    <t>Parabéns! N° protocolo</t>
  </si>
  <si>
    <t>Assinou? Se não, PQ?</t>
  </si>
  <si>
    <t>Venci. Fatura</t>
  </si>
  <si>
    <t>Dia inst</t>
  </si>
  <si>
    <t>Janela</t>
  </si>
  <si>
    <t>Cod Cidade</t>
  </si>
  <si>
    <t>Contrato</t>
  </si>
  <si>
    <t>Instalado?</t>
  </si>
  <si>
    <t>Empresa</t>
  </si>
  <si>
    <t>Cidade</t>
  </si>
  <si>
    <t>Cliente Novo?</t>
  </si>
  <si>
    <t>Motivo</t>
  </si>
  <si>
    <t>cod para pag</t>
  </si>
  <si>
    <t>LISIANE DALLE MULLE</t>
  </si>
  <si>
    <t>TV HD 4K + 250 MB + FONE FIXO</t>
  </si>
  <si>
    <t>719663272</t>
  </si>
  <si>
    <t>RESIDENCIAL FLEX AVENTUREIRO</t>
  </si>
  <si>
    <t>400 MB</t>
  </si>
  <si>
    <t>366855671</t>
  </si>
  <si>
    <t>OUTUBRO</t>
  </si>
  <si>
    <t>GILBERTO RUFATO NETO</t>
  </si>
  <si>
    <t>624755787</t>
  </si>
  <si>
    <t>JACKSON PEREIRA MUNIZ</t>
  </si>
  <si>
    <t>366857810</t>
  </si>
  <si>
    <t>LAHANA DA SILVA LAMEIRA</t>
  </si>
  <si>
    <t>624757178</t>
  </si>
  <si>
    <t>MIZAEL LUIZ MOREIRA</t>
  </si>
  <si>
    <t>1011843</t>
  </si>
  <si>
    <t>SALAO MARIS FREITAS</t>
  </si>
  <si>
    <t>366859308</t>
  </si>
  <si>
    <t>ALESSANDRA DA SILVA NOLASCO</t>
  </si>
  <si>
    <t>341564582</t>
  </si>
  <si>
    <t>total</t>
  </si>
  <si>
    <t>EDSON CARLOS FERNANDES</t>
  </si>
  <si>
    <t>366859367</t>
  </si>
  <si>
    <t>FIAMA CHAVES DA CRUZ</t>
  </si>
  <si>
    <t>624758719</t>
  </si>
  <si>
    <t>DANIELE STHEFANIE LOPES ARAUJO</t>
  </si>
  <si>
    <t>500m</t>
  </si>
  <si>
    <t>1816720</t>
  </si>
  <si>
    <t>Prisma Novos</t>
  </si>
  <si>
    <t>BRUNA PAULA VARGAS</t>
  </si>
  <si>
    <t>375218729</t>
  </si>
  <si>
    <t>Prisma Base</t>
  </si>
  <si>
    <t>ROZELAINE FLORES DE ANDRADE</t>
  </si>
  <si>
    <t>500 mb + fixo</t>
  </si>
  <si>
    <t>1021645</t>
  </si>
  <si>
    <t>Azimuth</t>
  </si>
  <si>
    <t>LUIS ALBERTO LIMA DE CAMPOS</t>
  </si>
  <si>
    <t>TV BOX + 3 PONTOS BOX + PFC + 500 MB + FONE FIXO</t>
  </si>
  <si>
    <t>719677001</t>
  </si>
  <si>
    <t>IOLANDA COSTA CONCEICAO DOS SANTOS</t>
  </si>
  <si>
    <t>421286066</t>
  </si>
  <si>
    <t>RAFAEL COSME DE SOUZA</t>
  </si>
  <si>
    <t>341564779</t>
  </si>
  <si>
    <t>DIEGO VIANA DE MIRANDA</t>
  </si>
  <si>
    <t>1009754</t>
  </si>
  <si>
    <t>RODRIGO GONCALVES DOS SANTOS</t>
  </si>
  <si>
    <t>1027238</t>
  </si>
  <si>
    <t>VITOR ANTONIO ROMAO</t>
  </si>
  <si>
    <t>366860373</t>
  </si>
  <si>
    <t>QUELEN AUREA DA SILVA ALVEZ</t>
  </si>
  <si>
    <t>1467582</t>
  </si>
  <si>
    <t>BARBARA CARDOSO DA SILVEIRA</t>
  </si>
  <si>
    <t>300 MB.</t>
  </si>
  <si>
    <t>624760080</t>
  </si>
  <si>
    <t>MICHELLE FERRO FIGUEIREDO</t>
  </si>
  <si>
    <t>624760098</t>
  </si>
  <si>
    <t>DEYVSON OLIVEIRA DE SIQUEIRA</t>
  </si>
  <si>
    <t>366860390</t>
  </si>
  <si>
    <t>ZULMA CRUZ GOULART</t>
  </si>
  <si>
    <t>341564922</t>
  </si>
  <si>
    <t>JOSE ADINEUDO VIEIRA LIMA</t>
  </si>
  <si>
    <t>341564906</t>
  </si>
  <si>
    <t>DAVI LEON DIAS</t>
  </si>
  <si>
    <t>624760209</t>
  </si>
  <si>
    <t>JOSE GABRIEL SCHUPCHEK DE SOUZA</t>
  </si>
  <si>
    <t>380437193</t>
  </si>
  <si>
    <t>LUCAS CARVALHO</t>
  </si>
  <si>
    <t>341564957</t>
  </si>
  <si>
    <t>FABIO HENRIQUE BUDAL</t>
  </si>
  <si>
    <t>600 MB.</t>
  </si>
  <si>
    <t>1467760</t>
  </si>
  <si>
    <t>WILLIAN RAMOS</t>
  </si>
  <si>
    <t>1132028</t>
  </si>
  <si>
    <t>JAQUELINE DOS SANTOS</t>
  </si>
  <si>
    <t>1132036</t>
  </si>
  <si>
    <t>NEILA NIZER</t>
  </si>
  <si>
    <t>BOX</t>
  </si>
  <si>
    <t>341330859</t>
  </si>
  <si>
    <t>REGINALDO FERREIRA DOS SANTOS</t>
  </si>
  <si>
    <t>10606425</t>
  </si>
  <si>
    <t>NICOLLY DA SILVA PADILHA</t>
  </si>
  <si>
    <t>2701028</t>
  </si>
  <si>
    <t>VILSON ADOLFO STEUERNAGEL</t>
  </si>
  <si>
    <t>box + 350 mb + fixo + chip .</t>
  </si>
  <si>
    <t>366862090</t>
  </si>
  <si>
    <t>ESMERALDA LOPES CASSETTARI</t>
  </si>
  <si>
    <t>341565341</t>
  </si>
  <si>
    <t>VICTORIA RIBEIRO DOS SANTOS</t>
  </si>
  <si>
    <t>1132125</t>
  </si>
  <si>
    <t>EDERSON GUSTAVO RIBEIRO DA SILVA</t>
  </si>
  <si>
    <t>1132117</t>
  </si>
  <si>
    <t>LINO VENDRUSCOLO</t>
  </si>
  <si>
    <t>1019774</t>
  </si>
  <si>
    <t>DIRCEU CAMARGO</t>
  </si>
  <si>
    <t>500 mega chip</t>
  </si>
  <si>
    <t>1132168</t>
  </si>
  <si>
    <t>MARIA ODINEIA TEIXEIRA DOS SANTOS</t>
  </si>
  <si>
    <t>2701443</t>
  </si>
  <si>
    <t>MARIA DAS NEVES SILVEIRA</t>
  </si>
  <si>
    <t>2701478</t>
  </si>
  <si>
    <t>BRUNA ALVES DE OLIVEIRA</t>
  </si>
  <si>
    <t>box</t>
  </si>
  <si>
    <t>341532320</t>
  </si>
  <si>
    <t>MARCIA OLIVEIRA DE MOURA</t>
  </si>
  <si>
    <t>421286325</t>
  </si>
  <si>
    <t>SONIA MARIA SOUZA MARQUES</t>
  </si>
  <si>
    <t>1021823</t>
  </si>
  <si>
    <t>CARLOS ALBERTO COUTO MONTANO</t>
  </si>
  <si>
    <t>Tv 4 k + pfc.</t>
  </si>
  <si>
    <t>326550734</t>
  </si>
  <si>
    <t>ROSELI DA SILVA</t>
  </si>
  <si>
    <t>1468406</t>
  </si>
  <si>
    <t>MARCOS MARTINS DE PADUA</t>
  </si>
  <si>
    <t>125 fixo</t>
  </si>
  <si>
    <t>1252665</t>
  </si>
  <si>
    <t>CAMILA PERNONCINI</t>
  </si>
  <si>
    <t>10606565</t>
  </si>
  <si>
    <t>GIANCARLO ALFONSO LOVON CANCHUMANI</t>
  </si>
  <si>
    <t>380438068</t>
  </si>
  <si>
    <t>SHP DISTRIBUICAO DE PRODUTOS ALIMENTICIOS LTDA</t>
  </si>
  <si>
    <t>1468546</t>
  </si>
  <si>
    <t>MARCIO ROGERIO FRANDE ROBLES</t>
  </si>
  <si>
    <t>375221096</t>
  </si>
  <si>
    <t>MAIARA MONICA GUIZANI DA ROSA</t>
  </si>
  <si>
    <t>624763283</t>
  </si>
  <si>
    <t>VALDOMIRO DE JESUS ALVES DE SOUZA</t>
  </si>
  <si>
    <t>1027360</t>
  </si>
  <si>
    <t>AMANDA HOLSTEIN WERNER ESCORZA</t>
  </si>
  <si>
    <t>BOX + 350 MB</t>
  </si>
  <si>
    <t>366863143</t>
  </si>
  <si>
    <t>JESSICA ZEFERINO DE CERQUEIRA</t>
  </si>
  <si>
    <t>350 MB</t>
  </si>
  <si>
    <t>1086934</t>
  </si>
  <si>
    <t>CAROLINE MARTINS E SOUZA PIMENTEL</t>
  </si>
  <si>
    <t>500 MB-</t>
  </si>
  <si>
    <t>2270393</t>
  </si>
  <si>
    <t>LUCAS MACHADO DA CONCEICAO</t>
  </si>
  <si>
    <t>2702180</t>
  </si>
  <si>
    <t>LEILA HAMMOUD CORDEIRO</t>
  </si>
  <si>
    <t>1468848</t>
  </si>
  <si>
    <t>ROSELI APARECIDA CORDEIRO</t>
  </si>
  <si>
    <t>1030063</t>
  </si>
  <si>
    <t>JOAS HELDER PESSOA DA SILVA</t>
  </si>
  <si>
    <t>125 megas</t>
  </si>
  <si>
    <t>1132346</t>
  </si>
  <si>
    <t>ADRIANO AMARAL</t>
  </si>
  <si>
    <t>366863763</t>
  </si>
  <si>
    <t>STEWART VEITCH DEWAR</t>
  </si>
  <si>
    <t>1468899</t>
  </si>
  <si>
    <t>LUCAS DA SILVA VARGAS</t>
  </si>
  <si>
    <t>1019871</t>
  </si>
  <si>
    <t>CENTRO DE FORMACAO DE CONDUTORES EMANUEL VIP LTDA</t>
  </si>
  <si>
    <t>600 MB FIXO</t>
  </si>
  <si>
    <t>1468953</t>
  </si>
  <si>
    <t>MARIA DORACY SILVA DOS SANTOS</t>
  </si>
  <si>
    <t>1132370</t>
  </si>
  <si>
    <t>EDUARDO AUGUSTO DE ALMEIDA</t>
  </si>
  <si>
    <t>1009443</t>
  </si>
  <si>
    <t>MICHELE DA ROSA VIANNA NERES</t>
  </si>
  <si>
    <t>412771605</t>
  </si>
  <si>
    <t>LUANA LARISSA RAMOS DE FREITAS</t>
  </si>
  <si>
    <t>366864182</t>
  </si>
  <si>
    <t>PREMIUM SIGN LTDA</t>
  </si>
  <si>
    <t>150 MB .</t>
  </si>
  <si>
    <t>341565945</t>
  </si>
  <si>
    <t>BHRANDA PATRICIA DOS SANTOS</t>
  </si>
  <si>
    <t>1469046</t>
  </si>
  <si>
    <t>SILVIA BUENO DE MIRANDA</t>
  </si>
  <si>
    <t>1012513</t>
  </si>
  <si>
    <t>MARCIANO LUIS MALETZKE</t>
  </si>
  <si>
    <t>1019944</t>
  </si>
  <si>
    <t>Robbin Zahim Garbon Alvarez</t>
  </si>
  <si>
    <t>366864646</t>
  </si>
  <si>
    <t>LUCAS MAURICIO DE SOUZA</t>
  </si>
  <si>
    <t>341565953</t>
  </si>
  <si>
    <t>G2D FOOD LTDA</t>
  </si>
  <si>
    <t>350 MB -</t>
  </si>
  <si>
    <t>2270830</t>
  </si>
  <si>
    <t>DIOCELIA RODRIGUES JUNIOR</t>
  </si>
  <si>
    <t>tv Box.</t>
  </si>
  <si>
    <t>10558510</t>
  </si>
  <si>
    <t>DOMINGOS ALVES PINHEIRO</t>
  </si>
  <si>
    <t>1027424</t>
  </si>
  <si>
    <t>JOSE JAIR ANTUNES DE OLIVEIRA</t>
  </si>
  <si>
    <t>1027432</t>
  </si>
  <si>
    <t>ALEX JUNIOR DA SILVA</t>
  </si>
  <si>
    <t>1014177</t>
  </si>
  <si>
    <t>CAROLINE DA SILVA FARIAS</t>
  </si>
  <si>
    <t>2703071</t>
  </si>
  <si>
    <t>VALDICIR EDSON SEBEM</t>
  </si>
  <si>
    <t>1027440</t>
  </si>
  <si>
    <t>JOSE VALMIR DE SOUZA</t>
  </si>
  <si>
    <t>1027467</t>
  </si>
  <si>
    <t>CRISTIANE DA SILVA PEREIRA</t>
  </si>
  <si>
    <t>1132516</t>
  </si>
  <si>
    <t>1132532</t>
  </si>
  <si>
    <t>SEBASTIAO PONTES FERNANDES</t>
  </si>
  <si>
    <t>1027491</t>
  </si>
  <si>
    <t>CRISTIANO VICENTE</t>
  </si>
  <si>
    <t>1027505</t>
  </si>
  <si>
    <t>PATRICIA APARECIDA DA SILVA</t>
  </si>
  <si>
    <t>1132567</t>
  </si>
  <si>
    <t>LAIR TERESINHA MATOS DOS SANTOS</t>
  </si>
  <si>
    <t>1132575</t>
  </si>
  <si>
    <t>ELISEU PEIXE PEREIRA</t>
  </si>
  <si>
    <t>366865898</t>
  </si>
  <si>
    <t>CRISTIAN CORREIA DE PAULA</t>
  </si>
  <si>
    <t>1469372</t>
  </si>
  <si>
    <t>NELSON GONCALVES PONTES</t>
  </si>
  <si>
    <t>1046889</t>
  </si>
  <si>
    <t>GILIANE DE LIMA DE OLIVEIRA</t>
  </si>
  <si>
    <t>341566232</t>
  </si>
  <si>
    <t>TANIA MARIA PADILHA</t>
  </si>
  <si>
    <t>1132648</t>
  </si>
  <si>
    <t>KAUAN RAGNER SOUZA DOS SANTOS</t>
  </si>
  <si>
    <t>1469534</t>
  </si>
  <si>
    <t>ANDERSON DA SILVA</t>
  </si>
  <si>
    <t>350 MB.</t>
  </si>
  <si>
    <t>1253092</t>
  </si>
  <si>
    <t>SERGIO APARECIDO FOGACA</t>
  </si>
  <si>
    <t>1469623</t>
  </si>
  <si>
    <t>ROZANE PEREIRA FERNANDES</t>
  </si>
  <si>
    <t>1469704</t>
  </si>
  <si>
    <t>JULIA SANTOS DE SOUZA</t>
  </si>
  <si>
    <t>1469798</t>
  </si>
  <si>
    <t>MADALENA ALVES DE LIMA</t>
  </si>
  <si>
    <t>1027556</t>
  </si>
  <si>
    <t>LAERCIO SANTILINO DE MELLO</t>
  </si>
  <si>
    <t>366867220</t>
  </si>
  <si>
    <t>ANDRESSA ALVES DE SOUZA</t>
  </si>
  <si>
    <t>250 MB. chip</t>
  </si>
  <si>
    <t>366867211</t>
  </si>
  <si>
    <t>DIRCO GOMES SEVERINO</t>
  </si>
  <si>
    <t>1012793</t>
  </si>
  <si>
    <t>JOSE GUILHERME NASCIMENTO HAAS</t>
  </si>
  <si>
    <t>375223730</t>
  </si>
  <si>
    <t>GILDETE SANTANA DA SILVA</t>
  </si>
  <si>
    <t>366867688</t>
  </si>
  <si>
    <t>IDEMAR LUIZ PAULINO</t>
  </si>
  <si>
    <t>1172240</t>
  </si>
  <si>
    <t>CLEIDILENE DE SOUZA TEIXEIRA DE ALMEIDA</t>
  </si>
  <si>
    <t>350 mega + plano movel</t>
  </si>
  <si>
    <t>624768790</t>
  </si>
  <si>
    <t>REINALDO APARECIDO SASSI</t>
  </si>
  <si>
    <t>102876012</t>
  </si>
  <si>
    <t>FERNANDO HENRIQUE CRUZ FAZANO</t>
  </si>
  <si>
    <t>375223889</t>
  </si>
  <si>
    <t>ANDERSON RODRIGO BONIFACIO PRADO</t>
  </si>
  <si>
    <t>1253238</t>
  </si>
  <si>
    <t>MARIA CLAUDICE DO NASCIMENTO</t>
  </si>
  <si>
    <t>1820026</t>
  </si>
  <si>
    <t>DOMINGA MARTINS</t>
  </si>
  <si>
    <t>1027599</t>
  </si>
  <si>
    <t>ALTAIR GROMOVSKI</t>
  </si>
  <si>
    <t>1132885</t>
  </si>
  <si>
    <t>ALZIRA DIRINGS</t>
  </si>
  <si>
    <t>1020152</t>
  </si>
  <si>
    <t>ANDRE EDUARDO DE ASSIS BUACHACK</t>
  </si>
  <si>
    <t>1154540</t>
  </si>
  <si>
    <t>ZERCINO JOAO CARBONERA</t>
  </si>
  <si>
    <t>1132907</t>
  </si>
  <si>
    <t>MARIANA BRANDTT CHIAPETTI VENDRUSCOLO</t>
  </si>
  <si>
    <t>1030179</t>
  </si>
  <si>
    <t>MARILENE APARECIDA CORDOVA DOS SANTOS</t>
  </si>
  <si>
    <t>500 mega com tv</t>
  </si>
  <si>
    <t>1132923</t>
  </si>
  <si>
    <t>CRISLAINE CAMPOS DE LIMA</t>
  </si>
  <si>
    <t>1012912</t>
  </si>
  <si>
    <t>MICHELE GONCALVES RODRIGUES</t>
  </si>
  <si>
    <t>375224222</t>
  </si>
  <si>
    <t>marcos roberto nunes</t>
  </si>
  <si>
    <t>Add Box.</t>
  </si>
  <si>
    <t>10184911</t>
  </si>
  <si>
    <t>FLORI JOSE SPAZZIN</t>
  </si>
  <si>
    <t>250 MB + 2 mesh</t>
  </si>
  <si>
    <t>1769438</t>
  </si>
  <si>
    <t>ALEX ANDRE XAVIER OLHEROS</t>
  </si>
  <si>
    <t>1470478</t>
  </si>
  <si>
    <t>DANIEL RAFAEL FRANCO GONZALEZ</t>
  </si>
  <si>
    <t>1172470</t>
  </si>
  <si>
    <t>ROGERIO REZOLEM</t>
  </si>
  <si>
    <t>10607022</t>
  </si>
  <si>
    <t>ANA JULIA CARDOSO GENOVENCIO</t>
  </si>
  <si>
    <t>341567000</t>
  </si>
  <si>
    <t>LUCAS ALVES BEZERRA</t>
  </si>
  <si>
    <t>380440445</t>
  </si>
  <si>
    <t>MARCIA REGINA MARQUES ALDUAN</t>
  </si>
  <si>
    <t>350 mb + fixo + chip</t>
  </si>
  <si>
    <t>1253394</t>
  </si>
  <si>
    <t>GUILHERME ROTTA CAPIOTO</t>
  </si>
  <si>
    <t>380440461</t>
  </si>
  <si>
    <t>IVANILDO CORREA DOS SANTOS</t>
  </si>
  <si>
    <t>341567042</t>
  </si>
  <si>
    <t>JESSICA DOMINGUES ROSA</t>
  </si>
  <si>
    <t>1470559</t>
  </si>
  <si>
    <t>LAZARO SOUZA PORTAL</t>
  </si>
  <si>
    <t>341567050</t>
  </si>
  <si>
    <t>LEONICE ROZOLEM RAMOS</t>
  </si>
  <si>
    <t>10607073</t>
  </si>
  <si>
    <t>DANIELI DOS SANTOS RIBEIRO</t>
  </si>
  <si>
    <t>1022080</t>
  </si>
  <si>
    <t>TEREZINHA DE JESUS DORNELLES PASSAMANI</t>
  </si>
  <si>
    <t>1022072</t>
  </si>
  <si>
    <t>EVERSON UBIRAJARA DE GODOI</t>
  </si>
  <si>
    <t>350 MB + FIXO</t>
  </si>
  <si>
    <t>1360149</t>
  </si>
  <si>
    <t>JAQUELINE JOCIARA OLIVEIRA DE SOUZA 07318548964</t>
  </si>
  <si>
    <t>400 MB.</t>
  </si>
  <si>
    <t>366869680</t>
  </si>
  <si>
    <t>S P DIAS</t>
  </si>
  <si>
    <t>624771081</t>
  </si>
  <si>
    <t>FELIPE DOMINGOS DOS SANTOS</t>
  </si>
  <si>
    <t>1470680</t>
  </si>
  <si>
    <t>JURACI MOTA DA SILVA</t>
  </si>
  <si>
    <t>375224893</t>
  </si>
  <si>
    <t>RODIRLEY ROBSON JANDREY</t>
  </si>
  <si>
    <t>1470702</t>
  </si>
  <si>
    <t>VALDINEIA LUCIA SANTOS DE SIQUEIRA CONCEICAO</t>
  </si>
  <si>
    <t>380440836</t>
  </si>
  <si>
    <t>DELZIRA GONCALVES DE AZEVEDO</t>
  </si>
  <si>
    <t>1360254</t>
  </si>
  <si>
    <t>ADELIA BRUEHMUELLER DOS SANTOS</t>
  </si>
  <si>
    <t>1360270</t>
  </si>
  <si>
    <t>JOSE EDUARDO DOS SANTOS ALVES</t>
  </si>
  <si>
    <t>1000892</t>
  </si>
  <si>
    <t>FABIOLA DOS SANTOS ELIAS</t>
  </si>
  <si>
    <t>380440950</t>
  </si>
  <si>
    <t>FRANCISCO CANINDE DA SILVA</t>
  </si>
  <si>
    <t>250 MB + Fixo</t>
  </si>
  <si>
    <t>301460641</t>
  </si>
  <si>
    <t>KELLY ALVES DA SILVA</t>
  </si>
  <si>
    <t>1027718</t>
  </si>
  <si>
    <t>JOAO BATISTA SCREMIN MARTINS</t>
  </si>
  <si>
    <t>624772517</t>
  </si>
  <si>
    <t>ADRIANA DA SILVA</t>
  </si>
  <si>
    <t>500 MB + FONE FIXÓ</t>
  </si>
  <si>
    <t>2707042</t>
  </si>
  <si>
    <t>GEOVANI NOGUEIRA</t>
  </si>
  <si>
    <t>1471024</t>
  </si>
  <si>
    <t>DARCI LEAL DOS SANTOS</t>
  </si>
  <si>
    <t>10607260</t>
  </si>
  <si>
    <t>BRIGIDA COSTA DA ROSA</t>
  </si>
  <si>
    <t xml:space="preserve">326552290 </t>
  </si>
  <si>
    <t>VANDERLI MAXMIUK</t>
  </si>
  <si>
    <t>341567590</t>
  </si>
  <si>
    <t>ANA PAULA RUBIAO</t>
  </si>
  <si>
    <t>2707301</t>
  </si>
  <si>
    <t>JOAO PAULO COELHO RODRIGUES</t>
  </si>
  <si>
    <t>624773572</t>
  </si>
  <si>
    <t>ROSE CLER YKUMI MATSUDA SUZUKI</t>
  </si>
  <si>
    <t>371450082</t>
  </si>
  <si>
    <t>MARIBEL ALCALA RAMOS</t>
  </si>
  <si>
    <t>1172852</t>
  </si>
  <si>
    <t>GLEISON CRISTIAN FUNEZ</t>
  </si>
  <si>
    <t>1020390</t>
  </si>
  <si>
    <t>RAFAEL NASCIMENTO BRITO</t>
  </si>
  <si>
    <t>1027777</t>
  </si>
  <si>
    <t>ARIANA CAMILA REGINALDO</t>
  </si>
  <si>
    <t>2707336</t>
  </si>
  <si>
    <t>IORRANES ELTON DALESSI BENTO</t>
  </si>
  <si>
    <t>1253700</t>
  </si>
  <si>
    <t>PONTUAL TRANSPORTES E ARMAZENS GERAIS LTDA</t>
  </si>
  <si>
    <t>1471199</t>
  </si>
  <si>
    <t>LAUDICEIA MENDES</t>
  </si>
  <si>
    <t xml:space="preserve">1471229 </t>
  </si>
  <si>
    <t>RODRIGO VIEIRA DOS SANTOS</t>
  </si>
  <si>
    <t xml:space="preserve">1821286  </t>
  </si>
  <si>
    <t xml:space="preserve">PAULO CESAR DA CRUZ </t>
  </si>
  <si>
    <t xml:space="preserve">1004082 </t>
  </si>
  <si>
    <t>JHENNIFER KAROLINE GOMES LEITE</t>
  </si>
  <si>
    <t>21/102023</t>
  </si>
  <si>
    <t>1471369</t>
  </si>
  <si>
    <t>ANTONIO LOMAX BEZERRA</t>
  </si>
  <si>
    <t>366872304</t>
  </si>
  <si>
    <t>JORGE LUIZ DE LARA</t>
  </si>
  <si>
    <t>1030241</t>
  </si>
  <si>
    <t>JAISSON PINTO</t>
  </si>
  <si>
    <t>24/102023</t>
  </si>
  <si>
    <t>1010540</t>
  </si>
  <si>
    <t>VANDERLEI BENTO</t>
  </si>
  <si>
    <t>1133458</t>
  </si>
  <si>
    <t>JOSY CASTRO BRITO</t>
  </si>
  <si>
    <t>1027840</t>
  </si>
  <si>
    <t>ARNALDO DE RAMOS</t>
  </si>
  <si>
    <t>10607456</t>
  </si>
  <si>
    <t>ADEMIR LUIS MIOTTO</t>
  </si>
  <si>
    <t>1020454</t>
  </si>
  <si>
    <t>JAIR PEREIRA</t>
  </si>
  <si>
    <t>22/102023</t>
  </si>
  <si>
    <t>380442154</t>
  </si>
  <si>
    <t>JULIANA COLLERE CANDIDO DE SOUZA</t>
  </si>
  <si>
    <t>500MB -</t>
  </si>
  <si>
    <t>1471482</t>
  </si>
  <si>
    <t>FABIANE CRIS KOLINESKI</t>
  </si>
  <si>
    <t>1013366</t>
  </si>
  <si>
    <t>CLAUDECI SANTOS DA SILVA</t>
  </si>
  <si>
    <t>1030250</t>
  </si>
  <si>
    <t>DIONE ADAO</t>
  </si>
  <si>
    <t>1360858</t>
  </si>
  <si>
    <t>NEUZA AMELIO ALEXANDRE</t>
  </si>
  <si>
    <t>1471539</t>
  </si>
  <si>
    <t>1471547</t>
  </si>
  <si>
    <t>SANDRA PEREIRA DA SILVA</t>
  </si>
  <si>
    <t>301460870</t>
  </si>
  <si>
    <t>MARIO RIBEIRO DE SOUZA</t>
  </si>
  <si>
    <t>341568014</t>
  </si>
  <si>
    <t>366873050</t>
  </si>
  <si>
    <t>400 mb</t>
  </si>
  <si>
    <t>624775559</t>
  </si>
  <si>
    <t xml:space="preserve">341568049 </t>
  </si>
  <si>
    <t>LISIANE RIELA ACUNHA</t>
  </si>
  <si>
    <t xml:space="preserve">421287780 </t>
  </si>
  <si>
    <t>CRISTIANO LAWISH BRAGA</t>
  </si>
  <si>
    <t xml:space="preserve">1022226 </t>
  </si>
  <si>
    <t>JULIANA SEIBEL FRANCO</t>
  </si>
  <si>
    <t xml:space="preserve">719709973  </t>
  </si>
  <si>
    <t>MARIANA XAVIER DA SILVA</t>
  </si>
  <si>
    <t xml:space="preserve">350 mb </t>
  </si>
  <si>
    <t xml:space="preserve">326552419  </t>
  </si>
  <si>
    <t>ARIANNE TEIXEIRA LIMA DE PAULA</t>
  </si>
  <si>
    <t xml:space="preserve">412775392 </t>
  </si>
  <si>
    <t>LUIS HENRIQUE PEREIRA DA LUZ</t>
  </si>
  <si>
    <t xml:space="preserve">1016336 </t>
  </si>
  <si>
    <t>VALDOMIRO LIMA NETO</t>
  </si>
  <si>
    <t>366873360</t>
  </si>
  <si>
    <t>JVS MATERIAIS DE CONSTRUCAO LTDA</t>
  </si>
  <si>
    <t>150 MB fixo</t>
  </si>
  <si>
    <t>1083074</t>
  </si>
  <si>
    <t>1471687</t>
  </si>
  <si>
    <t>TON E BRAYAN ESTETICA AUTOMOTIVA LTDA</t>
  </si>
  <si>
    <t>1471695</t>
  </si>
  <si>
    <t>CASSIO HIRATA GUIMARAES</t>
  </si>
  <si>
    <t>301460927</t>
  </si>
  <si>
    <t>RICARDO ANDRE VENTURIN</t>
  </si>
  <si>
    <t>1173247</t>
  </si>
  <si>
    <t>REGINA CELIA CALDEIRA</t>
  </si>
  <si>
    <t>Tv Box HD + 350 MB: Netflix</t>
  </si>
  <si>
    <t>624776059</t>
  </si>
  <si>
    <t>IVONETE LENZI DA SILVA</t>
  </si>
  <si>
    <t>1133598</t>
  </si>
  <si>
    <t>ALTAMAR CARDOZO MARQUES</t>
  </si>
  <si>
    <t>1471741</t>
  </si>
  <si>
    <t>IARA MARINELI SOUZA DOS SANTOS SIMAO</t>
  </si>
  <si>
    <t>1471849</t>
  </si>
  <si>
    <t>380442529</t>
  </si>
  <si>
    <t>WILIAN DELLA VECHIA</t>
  </si>
  <si>
    <t>341568200</t>
  </si>
  <si>
    <t>ANA CAROLINA RODRIGUES DE OLIVEIRA SCARPARO</t>
  </si>
  <si>
    <t>375227612</t>
  </si>
  <si>
    <t>ZICO PELLIZZARI</t>
  </si>
  <si>
    <t>1173344</t>
  </si>
  <si>
    <t>NALZIRA ALINE SANTOS VAGNER</t>
  </si>
  <si>
    <t>341568219</t>
  </si>
  <si>
    <t>CLEBIO DOS SANTOS GOMES</t>
  </si>
  <si>
    <t>1133636</t>
  </si>
  <si>
    <t>1471865</t>
  </si>
  <si>
    <t>EDILSON APARECIDO BATISTA</t>
  </si>
  <si>
    <t>380442642</t>
  </si>
  <si>
    <t>JOSE AMBROSIO DOS SANTOS NETO</t>
  </si>
  <si>
    <t>125 MB Fixo</t>
  </si>
  <si>
    <t>1361196</t>
  </si>
  <si>
    <t>MARIA JOSE ROSA</t>
  </si>
  <si>
    <t>375227922</t>
  </si>
  <si>
    <t>ERALDO NEGRELLO</t>
  </si>
  <si>
    <t>1027998</t>
  </si>
  <si>
    <t>EMANUELI EDUARDA CORDERO</t>
  </si>
  <si>
    <t>1028005</t>
  </si>
  <si>
    <t>Bruno da silva monteiro</t>
  </si>
  <si>
    <t>1133890</t>
  </si>
  <si>
    <t>PATRICIA BABICZ</t>
  </si>
  <si>
    <t>1822479</t>
  </si>
  <si>
    <t>matheus terres teixeira</t>
  </si>
  <si>
    <t>1106911</t>
  </si>
  <si>
    <t>VALDECIR ALVES ANTUNES</t>
  </si>
  <si>
    <t>1472160</t>
  </si>
  <si>
    <t>DANIEL DE LIMA</t>
  </si>
  <si>
    <t>366867750</t>
  </si>
  <si>
    <t>edson luiz bruno</t>
  </si>
  <si>
    <t>chip 13 g</t>
  </si>
  <si>
    <t>1028021</t>
  </si>
  <si>
    <t>GIOVANA CRISTINA ZOTTI MAURITY</t>
  </si>
  <si>
    <t>1020578</t>
  </si>
  <si>
    <t>MARCIO CABRAL ALVES</t>
  </si>
  <si>
    <t>1472179</t>
  </si>
  <si>
    <t>IARA BARBOSA MOREIRA DOS SANTOS</t>
  </si>
  <si>
    <t>1000 MB</t>
  </si>
  <si>
    <t>624777888</t>
  </si>
  <si>
    <t>1472187</t>
  </si>
  <si>
    <t>2709290</t>
  </si>
  <si>
    <t>301461087</t>
  </si>
  <si>
    <t>DARLEN APARECIDA DO CARMO VASCONCELOS</t>
  </si>
  <si>
    <t>366874668</t>
  </si>
  <si>
    <t>ANDRIEL BENTO DOS SANTOS</t>
  </si>
  <si>
    <t>10607634</t>
  </si>
  <si>
    <t>CARLOS MARCONDES ROMUALDO</t>
  </si>
  <si>
    <t>375228384</t>
  </si>
  <si>
    <t>MARCIO ROBERTO CAETANO 01687987947</t>
  </si>
  <si>
    <t>380443029</t>
  </si>
  <si>
    <t>ELAINE CRISTINA TEIXEIRA DUTRA</t>
  </si>
  <si>
    <t>49 999201038</t>
  </si>
  <si>
    <t>500 Mb</t>
  </si>
  <si>
    <t>1134055</t>
  </si>
  <si>
    <t>CRISTIAN FONSECA SILVEIRA</t>
  </si>
  <si>
    <t xml:space="preserve">48 984850912 </t>
  </si>
  <si>
    <t>48 988799430</t>
  </si>
  <si>
    <t>341568537</t>
  </si>
  <si>
    <t>ROBERTO DIMAS RIBEIRO DO AMARAL</t>
  </si>
  <si>
    <t>49 999188448</t>
  </si>
  <si>
    <t>500MG</t>
  </si>
  <si>
    <t>1134152</t>
  </si>
  <si>
    <t>JOANA MARIA NATH LECARDELLI</t>
  </si>
  <si>
    <t>49 988000312</t>
  </si>
  <si>
    <t>49 998062379</t>
  </si>
  <si>
    <t>1020632</t>
  </si>
  <si>
    <t>SONIA MARIA DE LIMA</t>
  </si>
  <si>
    <t>44 998314255</t>
  </si>
  <si>
    <t xml:space="preserve">44 999091805 </t>
  </si>
  <si>
    <t>500 MB Fixo</t>
  </si>
  <si>
    <t>380443223</t>
  </si>
  <si>
    <t>JOSIANA TERRES TEIXEIRA</t>
  </si>
  <si>
    <t>41 987309922</t>
  </si>
  <si>
    <t>41 984467123</t>
  </si>
  <si>
    <t>500MB</t>
  </si>
  <si>
    <t>1472543</t>
  </si>
  <si>
    <t>JORGE LUIZ AFONSO</t>
  </si>
  <si>
    <t>48 999676116</t>
  </si>
  <si>
    <t>48 991745130</t>
  </si>
  <si>
    <t>624779139</t>
  </si>
  <si>
    <t>CARLOS FANINI GERVASI</t>
  </si>
  <si>
    <t>41 992395617</t>
  </si>
  <si>
    <t>1472560</t>
  </si>
  <si>
    <t>JESSICA CAROLINE DO NASCIMENTO</t>
  </si>
  <si>
    <t>41 991532441</t>
  </si>
  <si>
    <t>41 984599538</t>
  </si>
  <si>
    <t>1472586</t>
  </si>
  <si>
    <t>MARIA SEBASTIANA PEREIRA DA CRUZ</t>
  </si>
  <si>
    <t>42 999634939</t>
  </si>
  <si>
    <t>10607731</t>
  </si>
  <si>
    <t>VANDERLI DE MATOS ESPATINSKI</t>
  </si>
  <si>
    <t>42 984392842</t>
  </si>
  <si>
    <t>10607740</t>
  </si>
  <si>
    <t>43 996378004</t>
  </si>
  <si>
    <t>375228953</t>
  </si>
  <si>
    <t>JULIANA DE OLIVEIRA GIEREMEK OLIVEIRA</t>
  </si>
  <si>
    <t>48 999841725</t>
  </si>
  <si>
    <t>48 999467257</t>
  </si>
  <si>
    <t xml:space="preserve">624779538 </t>
  </si>
  <si>
    <t>JOAO NEVES CORREA</t>
  </si>
  <si>
    <t>49 999013479</t>
  </si>
  <si>
    <t>1134233</t>
  </si>
  <si>
    <t>ELI BACELAR</t>
  </si>
  <si>
    <t>49 988282804</t>
  </si>
  <si>
    <t>1015902</t>
  </si>
  <si>
    <t>CANDY SHOP LTDA</t>
  </si>
  <si>
    <t>41 998102808</t>
  </si>
  <si>
    <t>45 999689011</t>
  </si>
  <si>
    <t>300 mega ip</t>
  </si>
  <si>
    <t>1432701</t>
  </si>
  <si>
    <t>DEJACY DA SILVA RODRIGUES MIRON</t>
  </si>
  <si>
    <t>41 992640940</t>
  </si>
  <si>
    <t>1472810</t>
  </si>
  <si>
    <t>LUIZ CARLOS CAREGNATO</t>
  </si>
  <si>
    <t>49 984178566</t>
  </si>
  <si>
    <t>125 Mb</t>
  </si>
  <si>
    <t>1028161</t>
  </si>
  <si>
    <t>PAMELA LUZIA ZANCANARO</t>
  </si>
  <si>
    <t>49 999835016</t>
  </si>
  <si>
    <t>1083570</t>
  </si>
  <si>
    <t>STHEFANY FREIRE SILVA</t>
  </si>
  <si>
    <t>41 991972009</t>
  </si>
  <si>
    <t>1473051</t>
  </si>
  <si>
    <t>LETICIA CAUS VANES</t>
  </si>
  <si>
    <t>43 999067397</t>
  </si>
  <si>
    <t>375229844</t>
  </si>
  <si>
    <t>VANIR PINHEIRO DE FREITAS</t>
  </si>
  <si>
    <t>43 988705496</t>
  </si>
  <si>
    <t>43 988620034</t>
  </si>
  <si>
    <t>375229879</t>
  </si>
  <si>
    <t>VANDERLEI DE OLIVEIRA</t>
  </si>
  <si>
    <t>47 97752855</t>
  </si>
  <si>
    <t>47 984771317</t>
  </si>
  <si>
    <t>1361773</t>
  </si>
  <si>
    <t>WESLEY GUIMARAES SILVA DA ROSA</t>
  </si>
  <si>
    <t>48 996379828</t>
  </si>
  <si>
    <t>341568928</t>
  </si>
  <si>
    <t>JULIU'S GALETO LTDA</t>
  </si>
  <si>
    <t>54 991563339</t>
  </si>
  <si>
    <t>400 MB..</t>
  </si>
  <si>
    <t>719721868</t>
  </si>
  <si>
    <t>GUSTAVO ANDRADE DA ROSA</t>
  </si>
  <si>
    <t>51 980122716</t>
  </si>
  <si>
    <t>326553180</t>
  </si>
  <si>
    <t>BRISSO CAJUSTE</t>
  </si>
  <si>
    <t>49 988231701</t>
  </si>
  <si>
    <t xml:space="preserve">1028250  </t>
  </si>
  <si>
    <t>EDGAR SOUZA DE JESUS</t>
  </si>
  <si>
    <t>48 996238595</t>
  </si>
  <si>
    <t xml:space="preserve">1134411  </t>
  </si>
  <si>
    <t>ANA MARIA FIGUEIREDO</t>
  </si>
  <si>
    <t>43 988519748</t>
  </si>
  <si>
    <t xml:space="preserve">1101851  </t>
  </si>
  <si>
    <t>ANA PAULA DOS SANTOS FONSECA 22723759873</t>
  </si>
  <si>
    <t>44 999347324</t>
  </si>
  <si>
    <t xml:space="preserve">600 MB </t>
  </si>
  <si>
    <t xml:space="preserve">380443762  </t>
  </si>
  <si>
    <t>CELIO PEREIRA DE AMORIM</t>
  </si>
  <si>
    <t>41 984319681</t>
  </si>
  <si>
    <t xml:space="preserve">1473175   </t>
  </si>
  <si>
    <t>LAURA HAHN HALMENSCHLAGER</t>
  </si>
  <si>
    <t>55 999249062</t>
  </si>
  <si>
    <t>412776003</t>
  </si>
  <si>
    <t>HOSANA CARDOSO DA SILVEIRA</t>
  </si>
  <si>
    <t>51 90167476</t>
  </si>
  <si>
    <t>Box + 1 ponto</t>
  </si>
  <si>
    <t>326553083</t>
  </si>
  <si>
    <t>EDUARDO DOS SANTOS TEIXEIRA</t>
  </si>
  <si>
    <t>55 996550104</t>
  </si>
  <si>
    <t>412777522</t>
  </si>
  <si>
    <t>DELISE ANGEL FERNANDES OTA</t>
  </si>
  <si>
    <t>41 984458868</t>
  </si>
  <si>
    <t>41 992536321</t>
  </si>
  <si>
    <t>1473302</t>
  </si>
  <si>
    <t>LUIZ CARLOS CARNEIRO</t>
  </si>
  <si>
    <t>42 998119506</t>
  </si>
  <si>
    <t>10608010</t>
  </si>
  <si>
    <t>EDMILSON OLIVEIRA RIBEIRO</t>
  </si>
  <si>
    <t>49 98015202</t>
  </si>
  <si>
    <t>49 988874029</t>
  </si>
  <si>
    <t>1134500</t>
  </si>
  <si>
    <t>PAMELLA CRISTINA FAUSTINO</t>
  </si>
  <si>
    <t>48 991445895</t>
  </si>
  <si>
    <t>48 991539193</t>
  </si>
  <si>
    <t>624781532</t>
  </si>
  <si>
    <t>DOUGLAS FRANCHIESCO CAMARGO GONCALVES</t>
  </si>
  <si>
    <t>55 991789362</t>
  </si>
  <si>
    <t>55 996039658</t>
  </si>
  <si>
    <t>421288433</t>
  </si>
  <si>
    <t>GUSTAVO PERIN NOBREGA</t>
  </si>
  <si>
    <t>380443975</t>
  </si>
  <si>
    <t>DIOGO SIMON LINHAR</t>
  </si>
  <si>
    <t>48 998542123</t>
  </si>
  <si>
    <t>1823777</t>
  </si>
  <si>
    <t>10608100</t>
  </si>
  <si>
    <t>SANTO BEIRUTE LTDA</t>
  </si>
  <si>
    <t>48 91013798</t>
  </si>
  <si>
    <t>150 MB</t>
  </si>
  <si>
    <t xml:space="preserve">624781850  </t>
  </si>
  <si>
    <t>Nara Aparecida Paes Bueno</t>
  </si>
  <si>
    <t>49  991379366</t>
  </si>
  <si>
    <t>500 mega netflix</t>
  </si>
  <si>
    <t xml:space="preserve">1134527 </t>
  </si>
  <si>
    <t>NAZARETH MALAQUIAS PEREIRA</t>
  </si>
  <si>
    <t>43 991615186</t>
  </si>
  <si>
    <t>tv Box</t>
  </si>
  <si>
    <t>375073402</t>
  </si>
  <si>
    <t>MARCIA JOSE ALEXANDRE PEREIRA</t>
  </si>
  <si>
    <t>48 96248422</t>
  </si>
  <si>
    <t>341569266</t>
  </si>
  <si>
    <t xml:space="preserve">47 97752855 </t>
  </si>
  <si>
    <t>1361951</t>
  </si>
  <si>
    <t>44 97485795</t>
  </si>
  <si>
    <t>380444238</t>
  </si>
  <si>
    <t>42 99469881</t>
  </si>
  <si>
    <t>1013889</t>
  </si>
  <si>
    <t>AMANDA ALVES DA CONCEICAO</t>
  </si>
  <si>
    <t>41 984305488</t>
  </si>
  <si>
    <t>41 996875562</t>
  </si>
  <si>
    <t>1473655</t>
  </si>
  <si>
    <t>KAYO HENRIQUE FORNASA</t>
  </si>
  <si>
    <t>47 997070339</t>
  </si>
  <si>
    <t xml:space="preserve"> 47 997368467</t>
  </si>
  <si>
    <t>SIm</t>
  </si>
  <si>
    <t>366878418</t>
  </si>
  <si>
    <t>MARIA ROSELI DA SILVA</t>
  </si>
  <si>
    <t>45 988368193</t>
  </si>
  <si>
    <t>1473680</t>
  </si>
  <si>
    <t>GABRIEL GEREMIAS VIEIRA</t>
  </si>
  <si>
    <t>49 999600920</t>
  </si>
  <si>
    <t>1134560</t>
  </si>
  <si>
    <t>OSVANDER DAVID DE MELO</t>
  </si>
  <si>
    <t>19 971045414</t>
  </si>
  <si>
    <t>1134586</t>
  </si>
  <si>
    <t>JAIR RIBEIRO DE LIMA</t>
  </si>
  <si>
    <t>49 999200026</t>
  </si>
  <si>
    <t>49 999746148</t>
  </si>
  <si>
    <t>1028382</t>
  </si>
  <si>
    <t>NATHALIA APARECIDA ANDRADE DE SOUZA</t>
  </si>
  <si>
    <t>43 96929503</t>
  </si>
  <si>
    <t>380444351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</si>
</sst>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dd/mm/yyyy hh:mm"/>
    <numFmt numFmtId="165" formatCode="dd/mm/yyyy"/>
    <numFmt numFmtId="166" formatCode="d/m/yyyy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b/>
      <sz val="11"/>
      <color rgb="FFff00ff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ff00"/>
      </patternFill>
    </fill>
    <fill>
      <patternFill patternType="solid">
        <fgColor rgb="FFe91d63"/>
      </patternFill>
    </fill>
    <fill>
      <patternFill patternType="solid">
        <fgColor rgb="FFffffff"/>
      </patternFill>
    </fill>
    <fill>
      <patternFill patternType="solid">
        <fgColor rgb="FFfddce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84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1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center"/>
    </xf>
    <xf xfId="0" numFmtId="1" applyNumberFormat="1" borderId="2" applyBorder="1" fontId="2" applyFont="1" fillId="2" applyFill="1" applyAlignment="1">
      <alignment horizontal="center"/>
    </xf>
    <xf xfId="0" numFmtId="3" applyNumberFormat="1" borderId="2" applyBorder="1" fontId="2" applyFont="1" fillId="2" applyFill="1" applyAlignment="1">
      <alignment horizontal="center"/>
    </xf>
    <xf xfId="0" numFmtId="0" borderId="1" applyBorder="1" fontId="2" applyFont="1" fillId="0" applyAlignment="1">
      <alignment horizontal="left"/>
    </xf>
    <xf xfId="0" numFmtId="165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0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1" applyBorder="1" fontId="4" applyFont="1" fillId="0" applyAlignment="1">
      <alignment horizontal="left"/>
    </xf>
    <xf xfId="0" numFmtId="0" borderId="2" applyBorder="1" fontId="3" applyFont="1" fillId="3" applyFill="1" applyAlignment="1">
      <alignment horizontal="left"/>
    </xf>
    <xf xfId="0" numFmtId="3" applyNumberFormat="1" borderId="2" applyBorder="1" fontId="3" applyFont="1" fillId="3" applyFill="1" applyAlignment="1">
      <alignment horizontal="center"/>
    </xf>
    <xf xfId="0" numFmtId="0" borderId="2" applyBorder="1" fontId="3" applyFont="1" fillId="3" applyFill="1" applyAlignment="1">
      <alignment horizontal="center"/>
    </xf>
    <xf xfId="0" numFmtId="0" borderId="1" applyBorder="1" fontId="5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wrapText="1"/>
    </xf>
    <xf xfId="0" numFmtId="1" applyNumberFormat="1" borderId="2" applyBorder="1" fontId="3" applyFont="1" fillId="4" applyFill="1" applyAlignment="1">
      <alignment horizontal="center" wrapText="1"/>
    </xf>
    <xf xfId="0" numFmtId="0" borderId="2" applyBorder="1" fontId="3" applyFont="1" fillId="4" applyFill="1" applyAlignment="1">
      <alignment horizontal="center" wrapText="1"/>
    </xf>
    <xf xfId="0" numFmtId="4" applyNumberFormat="1" borderId="2" applyBorder="1" fontId="3" applyFont="1" fillId="4" applyFill="1" applyAlignment="1">
      <alignment horizontal="center" wrapText="1"/>
    </xf>
    <xf xfId="0" numFmtId="3" applyNumberFormat="1" borderId="2" applyBorder="1" fontId="3" applyFont="1" fillId="4" applyFill="1" applyAlignment="1">
      <alignment horizontal="center" wrapText="1"/>
    </xf>
    <xf xfId="0" numFmtId="49" applyNumberFormat="1" borderId="2" applyBorder="1" fontId="5" applyFont="1" fillId="4" applyFill="1" applyAlignment="1">
      <alignment horizontal="center" wrapText="1"/>
    </xf>
    <xf xfId="0" numFmtId="0" borderId="2" applyBorder="1" fontId="5" applyFont="1" fillId="4" applyFill="1" applyAlignment="1">
      <alignment horizontal="center" wrapText="1"/>
    </xf>
    <xf xfId="0" numFmtId="165" applyNumberFormat="1" borderId="2" applyBorder="1" fontId="2" applyFont="1" fillId="5" applyFill="1" applyAlignment="1">
      <alignment horizontal="center"/>
    </xf>
    <xf xfId="0" numFmtId="0" borderId="2" applyBorder="1" fontId="2" applyFont="1" fillId="5" applyFill="1" applyAlignment="1">
      <alignment horizontal="left"/>
    </xf>
    <xf xfId="0" numFmtId="1" applyNumberFormat="1" borderId="2" applyBorder="1" fontId="2" applyFont="1" fillId="5" applyFill="1" applyAlignment="1">
      <alignment horizontal="right"/>
    </xf>
    <xf xfId="0" numFmtId="1" applyNumberFormat="1" borderId="2" applyBorder="1" fontId="2" applyFont="1" fillId="5" applyFill="1" applyAlignment="1">
      <alignment horizontal="left"/>
    </xf>
    <xf xfId="0" numFmtId="4" applyNumberFormat="1" borderId="2" applyBorder="1" fontId="1" applyFont="1" fillId="5" applyFill="1" applyAlignment="1">
      <alignment horizontal="right"/>
    </xf>
    <xf xfId="0" numFmtId="3" applyNumberFormat="1" borderId="2" applyBorder="1" fontId="1" applyFont="1" fillId="5" applyFill="1" applyAlignment="1">
      <alignment horizontal="center"/>
    </xf>
    <xf xfId="0" numFmtId="0" borderId="2" applyBorder="1" fontId="1" applyFont="1" fillId="5" applyFill="1" applyAlignment="1">
      <alignment horizontal="left"/>
    </xf>
    <xf xfId="0" numFmtId="49" applyNumberFormat="1" borderId="2" applyBorder="1" fontId="2" applyFont="1" fillId="5" applyFill="1" applyAlignment="1">
      <alignment horizontal="center"/>
    </xf>
    <xf xfId="0" numFmtId="0" borderId="2" applyBorder="1" fontId="6" applyFont="1" fillId="5" applyFill="1" applyAlignment="1">
      <alignment horizontal="left"/>
    </xf>
    <xf xfId="0" numFmtId="3" applyNumberFormat="1" borderId="2" applyBorder="1" fontId="1" applyFont="1" fillId="5" applyFill="1" applyAlignment="1">
      <alignment horizontal="left"/>
    </xf>
    <xf xfId="0" numFmtId="165" applyNumberFormat="1" borderId="2" applyBorder="1" fontId="2" applyFont="1" fillId="6" applyFill="1" applyAlignment="1">
      <alignment horizontal="center"/>
    </xf>
    <xf xfId="0" numFmtId="0" borderId="2" applyBorder="1" fontId="2" applyFont="1" fillId="6" applyFill="1" applyAlignment="1">
      <alignment horizontal="left"/>
    </xf>
    <xf xfId="0" numFmtId="1" applyNumberFormat="1" borderId="2" applyBorder="1" fontId="2" applyFont="1" fillId="6" applyFill="1" applyAlignment="1">
      <alignment horizontal="right"/>
    </xf>
    <xf xfId="0" numFmtId="1" applyNumberFormat="1" borderId="2" applyBorder="1" fontId="2" applyFont="1" fillId="6" applyFill="1" applyAlignment="1">
      <alignment horizontal="left"/>
    </xf>
    <xf xfId="0" numFmtId="4" applyNumberFormat="1" borderId="2" applyBorder="1" fontId="1" applyFont="1" fillId="6" applyFill="1" applyAlignment="1">
      <alignment horizontal="right"/>
    </xf>
    <xf xfId="0" numFmtId="3" applyNumberFormat="1" borderId="2" applyBorder="1" fontId="1" applyFont="1" fillId="6" applyFill="1" applyAlignment="1">
      <alignment horizontal="center"/>
    </xf>
    <xf xfId="0" numFmtId="0" borderId="2" applyBorder="1" fontId="1" applyFont="1" fillId="6" applyFill="1" applyAlignment="1">
      <alignment horizontal="left"/>
    </xf>
    <xf xfId="0" numFmtId="49" applyNumberFormat="1" borderId="2" applyBorder="1" fontId="2" applyFont="1" fillId="6" applyFill="1" applyAlignment="1">
      <alignment horizontal="center"/>
    </xf>
    <xf xfId="0" numFmtId="0" borderId="2" applyBorder="1" fontId="6" applyFont="1" fillId="6" applyFill="1" applyAlignment="1">
      <alignment horizontal="left"/>
    </xf>
    <xf xfId="0" numFmtId="3" applyNumberFormat="1" borderId="2" applyBorder="1" fontId="1" applyFont="1" fillId="6" applyFill="1" applyAlignment="1">
      <alignment horizontal="left"/>
    </xf>
    <xf xfId="0" numFmtId="3" applyNumberFormat="1" borderId="2" applyBorder="1" fontId="1" applyFont="1" fillId="5" applyFill="1" applyAlignment="1">
      <alignment horizontal="right"/>
    </xf>
    <xf xfId="0" numFmtId="3" applyNumberFormat="1" borderId="2" applyBorder="1" fontId="1" applyFont="1" fillId="6" applyFill="1" applyAlignment="1">
      <alignment horizontal="right"/>
    </xf>
    <xf xfId="0" numFmtId="1" applyNumberFormat="1" borderId="2" applyBorder="1" fontId="2" applyFont="1" fillId="5" applyFill="1" applyAlignment="1">
      <alignment horizontal="center"/>
    </xf>
    <xf xfId="0" numFmtId="1" applyNumberFormat="1" borderId="2" applyBorder="1" fontId="2" applyFont="1" fillId="6" applyFill="1" applyAlignment="1">
      <alignment horizontal="center"/>
    </xf>
    <xf xfId="0" numFmtId="3" applyNumberFormat="1" borderId="2" applyBorder="1" fontId="2" applyFont="1" fillId="6" applyFill="1" applyAlignment="1">
      <alignment horizontal="center"/>
    </xf>
    <xf xfId="0" numFmtId="3" applyNumberFormat="1" borderId="2" applyBorder="1" fontId="2" applyFont="1" fillId="5" applyFill="1" applyAlignment="1">
      <alignment horizontal="center"/>
    </xf>
    <xf xfId="0" numFmtId="1" applyNumberFormat="1" borderId="2" applyBorder="1" fontId="1" applyFont="1" fillId="5" applyFill="1" applyAlignment="1">
      <alignment horizontal="left"/>
    </xf>
    <xf xfId="0" numFmtId="1" applyNumberFormat="1" borderId="2" applyBorder="1" fontId="1" applyFont="1" fillId="6" applyFill="1" applyAlignment="1">
      <alignment horizontal="left"/>
    </xf>
    <xf xfId="0" numFmtId="166" applyNumberFormat="1" borderId="2" applyBorder="1" fontId="2" applyFont="1" fillId="5" applyFill="1" applyAlignment="1">
      <alignment horizontal="center"/>
    </xf>
    <xf xfId="0" numFmtId="166" applyNumberFormat="1" borderId="2" applyBorder="1" fontId="2" applyFont="1" fillId="6" applyFill="1" applyAlignment="1">
      <alignment horizontal="center"/>
    </xf>
    <xf xfId="0" numFmtId="1" applyNumberFormat="1" borderId="2" applyBorder="1" fontId="1" applyFont="1" fillId="6" applyFill="1" applyAlignment="1">
      <alignment horizontal="right"/>
    </xf>
    <xf xfId="0" numFmtId="165" applyNumberFormat="1" borderId="2" applyBorder="1" fontId="2" applyFont="1" fillId="5" applyFill="1" applyAlignment="1">
      <alignment horizontal="left"/>
    </xf>
    <xf xfId="0" numFmtId="165" applyNumberFormat="1" borderId="2" applyBorder="1" fontId="1" applyFont="1" fillId="5" applyFill="1" applyAlignment="1">
      <alignment horizontal="center"/>
    </xf>
    <xf xfId="0" numFmtId="3" applyNumberFormat="1" borderId="2" applyBorder="1" fontId="2" applyFont="1" fillId="5" applyFill="1" applyAlignment="1">
      <alignment horizontal="right"/>
    </xf>
    <xf xfId="0" numFmtId="165" applyNumberFormat="1" borderId="2" applyBorder="1" fontId="1" applyFont="1" fillId="6" applyFill="1" applyAlignment="1">
      <alignment horizontal="center"/>
    </xf>
    <xf xfId="0" numFmtId="3" applyNumberFormat="1" borderId="2" applyBorder="1" fontId="6" applyFont="1" fillId="6" applyFill="1" applyAlignment="1">
      <alignment horizontal="left"/>
    </xf>
    <xf xfId="0" numFmtId="3" applyNumberFormat="1" borderId="2" applyBorder="1" fontId="6" applyFont="1" fillId="5" applyFill="1" applyAlignment="1">
      <alignment horizontal="left"/>
    </xf>
    <xf xfId="0" numFmtId="0" borderId="2" applyBorder="1" fontId="6" applyFont="1" fillId="6" applyFill="1" applyAlignment="1">
      <alignment horizontal="left"/>
    </xf>
    <xf xfId="0" numFmtId="0" borderId="2" applyBorder="1" fontId="6" applyFont="1" fillId="5" applyFill="1" applyAlignment="1">
      <alignment horizontal="left"/>
    </xf>
    <xf xfId="0" numFmtId="1" applyNumberFormat="1" borderId="0" fontId="0" fillId="0" applyAlignment="1">
      <alignment horizontal="center"/>
    </xf>
    <xf xfId="0" numFmtId="4" applyNumberFormat="1" borderId="0" fontId="0" fillId="0" applyAlignment="1">
      <alignment horizontal="general"/>
    </xf>
    <xf xfId="0" numFmtId="49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V104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81" width="9.719285714285713" customWidth="1" bestFit="1"/>
    <col min="2" max="2" style="7" width="32.005" customWidth="1" bestFit="1"/>
    <col min="3" max="3" style="9" width="12.290714285714287" customWidth="1" bestFit="1"/>
    <col min="4" max="4" style="9" width="12.290714285714287" customWidth="1" bestFit="1"/>
    <col min="5" max="5" style="7" width="11.576428571428572" customWidth="1" bestFit="1"/>
    <col min="6" max="6" style="82" width="8.576428571428572" customWidth="1" bestFit="1"/>
    <col min="7" max="7" style="81" width="9.719285714285713" customWidth="1" bestFit="1"/>
    <col min="8" max="8" style="34" width="13.576428571428572" customWidth="1" bestFit="1"/>
    <col min="9" max="9" style="33" width="13.43357142857143" customWidth="1" bestFit="1"/>
    <col min="10" max="10" style="34" width="8.576428571428572" customWidth="1" bestFit="1"/>
    <col min="11" max="11" style="81" width="11.576428571428572" customWidth="1" bestFit="1"/>
    <col min="12" max="12" style="7" width="15.719285714285713" customWidth="1" bestFit="1"/>
    <col min="13" max="13" style="34" width="9.147857142857141" customWidth="1" bestFit="1"/>
    <col min="14" max="14" style="83" width="13.290714285714287" customWidth="1" bestFit="1"/>
    <col min="15" max="15" style="7" width="13.290714285714287" customWidth="1" bestFit="1"/>
    <col min="16" max="16" style="7" width="13.576428571428572" customWidth="1" bestFit="1"/>
    <col min="17" max="17" style="7" width="10.862142857142858" customWidth="1" bestFit="1"/>
    <col min="18" max="18" style="7" width="17.433571428571426" customWidth="1" bestFit="1"/>
    <col min="19" max="19" style="7" width="9.43357142857143" customWidth="1" bestFit="1"/>
    <col min="20" max="20" style="7" width="13.576428571428572" customWidth="1" bestFit="1"/>
    <col min="21" max="21" style="7" width="13.576428571428572" customWidth="1" bestFit="1"/>
    <col min="22" max="22" style="7" width="13.576428571428572" customWidth="1" bestFit="1"/>
    <col min="23" max="23" style="7" width="22.14785714285714" customWidth="1" bestFit="1"/>
    <col min="24" max="24" style="18" width="13.576428571428572" customWidth="1" bestFit="1"/>
    <col min="25" max="25" style="7" width="13.576428571428572" customWidth="1" bestFit="1"/>
    <col min="26" max="26" style="7" width="13.576428571428572" customWidth="1" bestFit="1"/>
    <col min="27" max="27" style="7" width="13.576428571428572" customWidth="1" bestFit="1"/>
    <col min="28" max="28" style="7" width="13.576428571428572" customWidth="1" bestFit="1"/>
    <col min="29" max="29" style="7" width="13.576428571428572" customWidth="1" bestFit="1"/>
    <col min="30" max="30" style="7" width="13.576428571428572" customWidth="1" bestFit="1"/>
    <col min="31" max="31" style="7" width="13.576428571428572" customWidth="1" bestFit="1"/>
    <col min="32" max="32" style="7" width="13.576428571428572" customWidth="1" bestFit="1"/>
    <col min="33" max="33" style="7" width="13.576428571428572" customWidth="1" bestFit="1"/>
    <col min="34" max="34" style="7" width="13.576428571428572" customWidth="1" bestFit="1"/>
    <col min="35" max="35" style="7" width="13.576428571428572" customWidth="1" bestFit="1"/>
    <col min="36" max="36" style="7" width="13.576428571428572" customWidth="1" bestFit="1"/>
    <col min="37" max="37" style="7" width="13.576428571428572" customWidth="1" bestFit="1"/>
    <col min="38" max="38" style="7" width="13.576428571428572" customWidth="1" bestFit="1"/>
    <col min="39" max="39" style="7" width="13.576428571428572" customWidth="1" bestFit="1"/>
    <col min="40" max="40" style="7" width="13.576428571428572" customWidth="1" bestFit="1"/>
    <col min="41" max="41" style="7" width="13.576428571428572" customWidth="1" bestFit="1"/>
    <col min="42" max="42" style="7" width="13.576428571428572" customWidth="1" bestFit="1"/>
    <col min="43" max="43" style="7" width="13.576428571428572" customWidth="1" bestFit="1"/>
    <col min="44" max="44" style="7" width="13.576428571428572" customWidth="1" bestFit="1"/>
    <col min="45" max="45" style="7" width="13.576428571428572" customWidth="1" bestFit="1"/>
    <col min="46" max="46" style="7" width="13.576428571428572" customWidth="1" bestFit="1"/>
    <col min="47" max="47" style="7" width="13.576428571428572" customWidth="1" bestFit="1"/>
    <col min="48" max="48" style="7" width="13.576428571428572" customWidth="1" bestFit="1"/>
  </cols>
  <sheetData>
    <row x14ac:dyDescent="0.25" r="1" customHeight="1" ht="18.75" customFormat="1" s="35">
      <c r="A1" s="36" t="s">
        <v>690</v>
      </c>
      <c r="B1" s="37" t="s">
        <v>691</v>
      </c>
      <c r="C1" s="36" t="s">
        <v>692</v>
      </c>
      <c r="D1" s="36" t="s">
        <v>693</v>
      </c>
      <c r="E1" s="37" t="s">
        <v>694</v>
      </c>
      <c r="F1" s="38" t="s">
        <v>695</v>
      </c>
      <c r="G1" s="36" t="s">
        <v>696</v>
      </c>
      <c r="H1" s="39" t="s">
        <v>697</v>
      </c>
      <c r="I1" s="37" t="s">
        <v>698</v>
      </c>
      <c r="J1" s="39" t="s">
        <v>699</v>
      </c>
      <c r="K1" s="36" t="s">
        <v>700</v>
      </c>
      <c r="L1" s="37" t="s">
        <v>701</v>
      </c>
      <c r="M1" s="39" t="s">
        <v>702</v>
      </c>
      <c r="N1" s="40" t="s">
        <v>703</v>
      </c>
      <c r="O1" s="37" t="s">
        <v>704</v>
      </c>
      <c r="P1" s="37" t="s">
        <v>705</v>
      </c>
      <c r="Q1" s="37" t="s">
        <v>480</v>
      </c>
      <c r="R1" s="37" t="s">
        <v>706</v>
      </c>
      <c r="S1" s="37" t="s">
        <v>707</v>
      </c>
      <c r="T1" s="37" t="s">
        <v>708</v>
      </c>
      <c r="U1" s="41" t="s">
        <v>709</v>
      </c>
      <c r="V1" s="37"/>
      <c r="W1" s="37"/>
      <c r="X1" s="39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</row>
    <row x14ac:dyDescent="0.25" r="2" customHeight="1" ht="19.5">
      <c r="A2" s="42">
        <v>45189</v>
      </c>
      <c r="B2" s="43" t="s">
        <v>710</v>
      </c>
      <c r="C2" s="44">
        <v>51997565891</v>
      </c>
      <c r="D2" s="45"/>
      <c r="E2" s="43" t="s">
        <v>711</v>
      </c>
      <c r="F2" s="46"/>
      <c r="G2" s="42">
        <v>45189</v>
      </c>
      <c r="H2" s="47"/>
      <c r="I2" s="48"/>
      <c r="J2" s="47"/>
      <c r="K2" s="42">
        <v>45202</v>
      </c>
      <c r="L2" s="48" t="s">
        <v>500</v>
      </c>
      <c r="M2" s="47">
        <f>VLOOKUP(R2,dados!M:N,2,0)</f>
      </c>
      <c r="N2" s="49" t="s">
        <v>712</v>
      </c>
      <c r="O2" s="48" t="s">
        <v>54</v>
      </c>
      <c r="P2" s="48" t="s">
        <v>501</v>
      </c>
      <c r="Q2" s="48"/>
      <c r="R2" s="48" t="s">
        <v>650</v>
      </c>
      <c r="S2" s="48" t="s">
        <v>495</v>
      </c>
      <c r="T2" s="48"/>
      <c r="U2" s="50">
        <f>(concat(TEXT(M2,"000"),(TEXT(N2,"000000000"))))</f>
      </c>
      <c r="V2" s="48"/>
      <c r="W2" s="48"/>
      <c r="X2" s="51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</row>
    <row x14ac:dyDescent="0.25" r="3" customHeight="1" ht="19.5">
      <c r="A3" s="52">
        <v>45192</v>
      </c>
      <c r="B3" s="53" t="s">
        <v>713</v>
      </c>
      <c r="C3" s="54">
        <v>47984342067</v>
      </c>
      <c r="D3" s="55"/>
      <c r="E3" s="53" t="s">
        <v>714</v>
      </c>
      <c r="F3" s="56">
        <v>115</v>
      </c>
      <c r="G3" s="52">
        <v>45192</v>
      </c>
      <c r="H3" s="57">
        <v>104370077</v>
      </c>
      <c r="I3" s="58"/>
      <c r="J3" s="57"/>
      <c r="K3" s="52">
        <v>45201</v>
      </c>
      <c r="L3" s="58" t="s">
        <v>500</v>
      </c>
      <c r="M3" s="57">
        <f>VLOOKUP(R3,dados!M:N,2,0)</f>
      </c>
      <c r="N3" s="59" t="s">
        <v>715</v>
      </c>
      <c r="O3" s="58" t="s">
        <v>54</v>
      </c>
      <c r="P3" s="58" t="s">
        <v>259</v>
      </c>
      <c r="Q3" s="58"/>
      <c r="R3" s="58" t="s">
        <v>629</v>
      </c>
      <c r="S3" s="58" t="s">
        <v>495</v>
      </c>
      <c r="T3" s="58"/>
      <c r="U3" s="60">
        <f>(concat(TEXT(M3,"000"),(TEXT(N3,"000000000"))))</f>
      </c>
      <c r="V3" s="58"/>
      <c r="W3" s="58" t="s">
        <v>716</v>
      </c>
      <c r="X3" s="61"/>
      <c r="Y3" s="3"/>
      <c r="Z3" s="3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</row>
    <row x14ac:dyDescent="0.25" r="4" customHeight="1" ht="19.5">
      <c r="A4" s="42">
        <v>45195</v>
      </c>
      <c r="B4" s="43" t="s">
        <v>717</v>
      </c>
      <c r="C4" s="44">
        <v>48991345335</v>
      </c>
      <c r="D4" s="45"/>
      <c r="E4" s="43" t="s">
        <v>256</v>
      </c>
      <c r="F4" s="46">
        <v>104.9</v>
      </c>
      <c r="G4" s="42">
        <v>45195</v>
      </c>
      <c r="H4" s="47">
        <v>104390774</v>
      </c>
      <c r="I4" s="48"/>
      <c r="J4" s="47"/>
      <c r="K4" s="42">
        <v>45201</v>
      </c>
      <c r="L4" s="48" t="s">
        <v>500</v>
      </c>
      <c r="M4" s="47">
        <f>VLOOKUP(R4,dados!M:N,2,0)</f>
      </c>
      <c r="N4" s="49" t="s">
        <v>718</v>
      </c>
      <c r="O4" s="48" t="s">
        <v>54</v>
      </c>
      <c r="P4" s="48" t="s">
        <v>259</v>
      </c>
      <c r="Q4" s="48"/>
      <c r="R4" s="48" t="s">
        <v>531</v>
      </c>
      <c r="S4" s="48" t="s">
        <v>495</v>
      </c>
      <c r="T4" s="48"/>
      <c r="U4" s="50">
        <f>(concat(TEXT(M4,"000"),(TEXT(N4,"000000000"))))</f>
      </c>
      <c r="V4" s="48"/>
      <c r="W4" s="48" t="s">
        <v>54</v>
      </c>
      <c r="X4" s="62">
        <f>COUNTIF(O:O,W4)</f>
      </c>
      <c r="Y4" s="3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</row>
    <row x14ac:dyDescent="0.25" r="5" customHeight="1" ht="19.5">
      <c r="A5" s="52">
        <v>45196</v>
      </c>
      <c r="B5" s="53" t="s">
        <v>719</v>
      </c>
      <c r="C5" s="54">
        <v>47984263429</v>
      </c>
      <c r="D5" s="55"/>
      <c r="E5" s="53" t="s">
        <v>301</v>
      </c>
      <c r="F5" s="56">
        <v>104.9</v>
      </c>
      <c r="G5" s="52">
        <v>45196</v>
      </c>
      <c r="H5" s="57">
        <v>104401496</v>
      </c>
      <c r="I5" s="58"/>
      <c r="J5" s="57"/>
      <c r="K5" s="52">
        <v>45201</v>
      </c>
      <c r="L5" s="58" t="s">
        <v>500</v>
      </c>
      <c r="M5" s="57">
        <f>VLOOKUP(R5,dados!M:N,2,0)</f>
      </c>
      <c r="N5" s="59" t="s">
        <v>720</v>
      </c>
      <c r="O5" s="58" t="s">
        <v>54</v>
      </c>
      <c r="P5" s="58" t="s">
        <v>259</v>
      </c>
      <c r="Q5" s="58"/>
      <c r="R5" s="58" t="s">
        <v>629</v>
      </c>
      <c r="S5" s="58" t="s">
        <v>495</v>
      </c>
      <c r="T5" s="58"/>
      <c r="U5" s="60">
        <f>(concat(TEXT(M5,"000"),(TEXT(N5,"000000000"))))</f>
      </c>
      <c r="V5" s="58"/>
      <c r="W5" s="58" t="s">
        <v>65</v>
      </c>
      <c r="X5" s="63">
        <f>COUNTIF(O:O,W5)</f>
      </c>
      <c r="Y5" s="3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</row>
    <row x14ac:dyDescent="0.25" r="6" customHeight="1" ht="19.5">
      <c r="A6" s="42">
        <v>45196</v>
      </c>
      <c r="B6" s="43" t="s">
        <v>721</v>
      </c>
      <c r="C6" s="44">
        <v>48996475264</v>
      </c>
      <c r="D6" s="45"/>
      <c r="E6" s="43" t="s">
        <v>256</v>
      </c>
      <c r="F6" s="46">
        <v>104.9</v>
      </c>
      <c r="G6" s="42">
        <v>45196</v>
      </c>
      <c r="H6" s="47">
        <v>104407049</v>
      </c>
      <c r="I6" s="48"/>
      <c r="J6" s="47"/>
      <c r="K6" s="42">
        <v>45206</v>
      </c>
      <c r="L6" s="48" t="s">
        <v>494</v>
      </c>
      <c r="M6" s="47">
        <f>VLOOKUP(R6,dados!M:N,2,0)</f>
      </c>
      <c r="N6" s="49" t="s">
        <v>722</v>
      </c>
      <c r="O6" s="48" t="s">
        <v>54</v>
      </c>
      <c r="P6" s="48" t="s">
        <v>259</v>
      </c>
      <c r="Q6" s="48"/>
      <c r="R6" s="48" t="s">
        <v>531</v>
      </c>
      <c r="S6" s="48" t="s">
        <v>495</v>
      </c>
      <c r="T6" s="48"/>
      <c r="U6" s="50">
        <f>(concat(TEXT(M6,"000"),(TEXT(N6,"000000000"))))</f>
      </c>
      <c r="V6" s="48"/>
      <c r="W6" s="48" t="s">
        <v>509</v>
      </c>
      <c r="X6" s="62">
        <f>COUNTIF(O:O,W6)</f>
      </c>
      <c r="Y6" s="3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</row>
    <row x14ac:dyDescent="0.25" r="7" customHeight="1" ht="19.5">
      <c r="A7" s="52">
        <v>45198</v>
      </c>
      <c r="B7" s="53" t="s">
        <v>723</v>
      </c>
      <c r="C7" s="54">
        <v>42999805754</v>
      </c>
      <c r="D7" s="55"/>
      <c r="E7" s="53" t="s">
        <v>468</v>
      </c>
      <c r="F7" s="56">
        <v>104.9</v>
      </c>
      <c r="G7" s="52">
        <v>45198</v>
      </c>
      <c r="H7" s="57">
        <v>104426021</v>
      </c>
      <c r="I7" s="58"/>
      <c r="J7" s="57"/>
      <c r="K7" s="52">
        <v>45201</v>
      </c>
      <c r="L7" s="58" t="s">
        <v>500</v>
      </c>
      <c r="M7" s="57">
        <f>VLOOKUP(R7,dados!M:N,2,0)</f>
      </c>
      <c r="N7" s="59" t="s">
        <v>724</v>
      </c>
      <c r="O7" s="58" t="s">
        <v>54</v>
      </c>
      <c r="P7" s="58" t="s">
        <v>259</v>
      </c>
      <c r="Q7" s="58"/>
      <c r="R7" s="58" t="s">
        <v>572</v>
      </c>
      <c r="S7" s="58" t="s">
        <v>495</v>
      </c>
      <c r="T7" s="58"/>
      <c r="U7" s="60">
        <f>(concat(TEXT(M7,"000"),(TEXT(N7,"000000000"))))</f>
      </c>
      <c r="V7" s="58"/>
      <c r="W7" s="58" t="s">
        <v>179</v>
      </c>
      <c r="X7" s="63">
        <f>COUNTIF(O:O,W7)</f>
      </c>
      <c r="Y7" s="3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</row>
    <row x14ac:dyDescent="0.25" r="8" customHeight="1" ht="19.5">
      <c r="A8" s="42">
        <v>45198</v>
      </c>
      <c r="B8" s="43" t="s">
        <v>725</v>
      </c>
      <c r="C8" s="44">
        <v>41984778458</v>
      </c>
      <c r="D8" s="45"/>
      <c r="E8" s="43" t="s">
        <v>714</v>
      </c>
      <c r="F8" s="46">
        <v>115</v>
      </c>
      <c r="G8" s="42">
        <v>45198</v>
      </c>
      <c r="H8" s="47">
        <v>104426099</v>
      </c>
      <c r="I8" s="48"/>
      <c r="J8" s="47"/>
      <c r="K8" s="42">
        <v>45205</v>
      </c>
      <c r="L8" s="48" t="s">
        <v>500</v>
      </c>
      <c r="M8" s="47">
        <f>VLOOKUP(R8,dados!M:N,2,0)</f>
      </c>
      <c r="N8" s="49" t="s">
        <v>726</v>
      </c>
      <c r="O8" s="48" t="s">
        <v>54</v>
      </c>
      <c r="P8" s="48" t="s">
        <v>259</v>
      </c>
      <c r="Q8" s="48"/>
      <c r="R8" s="48" t="s">
        <v>629</v>
      </c>
      <c r="S8" s="48" t="s">
        <v>495</v>
      </c>
      <c r="T8" s="48"/>
      <c r="U8" s="50">
        <f>(concat(TEXT(M8,"000"),(TEXT(N8,"000000000"))))</f>
      </c>
      <c r="V8" s="48"/>
      <c r="W8" s="48" t="s">
        <v>519</v>
      </c>
      <c r="X8" s="62">
        <f>COUNTIF(O:O,W8)</f>
      </c>
      <c r="Y8" s="3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</row>
    <row x14ac:dyDescent="0.25" r="9" customHeight="1" ht="19.5">
      <c r="A9" s="52">
        <v>45198</v>
      </c>
      <c r="B9" s="53" t="s">
        <v>727</v>
      </c>
      <c r="C9" s="54">
        <v>48999262495</v>
      </c>
      <c r="D9" s="55"/>
      <c r="E9" s="53" t="s">
        <v>468</v>
      </c>
      <c r="F9" s="56">
        <v>104.9</v>
      </c>
      <c r="G9" s="52">
        <v>45198</v>
      </c>
      <c r="H9" s="57">
        <v>104426149</v>
      </c>
      <c r="I9" s="58"/>
      <c r="J9" s="57"/>
      <c r="K9" s="52">
        <v>45201</v>
      </c>
      <c r="L9" s="58" t="s">
        <v>500</v>
      </c>
      <c r="M9" s="57">
        <f>VLOOKUP(R9,dados!M:N,2,0)</f>
      </c>
      <c r="N9" s="59" t="s">
        <v>728</v>
      </c>
      <c r="O9" s="58" t="s">
        <v>54</v>
      </c>
      <c r="P9" s="58" t="s">
        <v>259</v>
      </c>
      <c r="Q9" s="58"/>
      <c r="R9" s="58" t="s">
        <v>576</v>
      </c>
      <c r="S9" s="58" t="s">
        <v>495</v>
      </c>
      <c r="T9" s="58"/>
      <c r="U9" s="60">
        <f>(concat(TEXT(M9,"000"),(TEXT(N9,"000000000"))))</f>
      </c>
      <c r="V9" s="58"/>
      <c r="W9" s="58" t="s">
        <v>729</v>
      </c>
      <c r="X9" s="63">
        <f>SUM(X4:X8)</f>
      </c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</row>
    <row x14ac:dyDescent="0.25" r="10" customHeight="1" ht="19.5">
      <c r="A10" s="42">
        <v>45198</v>
      </c>
      <c r="B10" s="43" t="s">
        <v>730</v>
      </c>
      <c r="C10" s="44">
        <v>47989249260</v>
      </c>
      <c r="D10" s="44">
        <v>47997528907</v>
      </c>
      <c r="E10" s="43" t="s">
        <v>269</v>
      </c>
      <c r="F10" s="46">
        <v>104.9</v>
      </c>
      <c r="G10" s="42">
        <v>45198</v>
      </c>
      <c r="H10" s="47">
        <v>104426264</v>
      </c>
      <c r="I10" s="48"/>
      <c r="J10" s="47"/>
      <c r="K10" s="42">
        <v>45205</v>
      </c>
      <c r="L10" s="48" t="s">
        <v>500</v>
      </c>
      <c r="M10" s="47">
        <f>VLOOKUP(R10,dados!M:N,2,0)</f>
      </c>
      <c r="N10" s="49" t="s">
        <v>731</v>
      </c>
      <c r="O10" s="48" t="s">
        <v>54</v>
      </c>
      <c r="P10" s="48" t="s">
        <v>259</v>
      </c>
      <c r="Q10" s="48"/>
      <c r="R10" s="48" t="s">
        <v>629</v>
      </c>
      <c r="S10" s="48" t="s">
        <v>495</v>
      </c>
      <c r="T10" s="48"/>
      <c r="U10" s="50">
        <f>(concat(TEXT(M10,"000"),(TEXT(N10,"000000000"))))</f>
      </c>
      <c r="V10" s="48"/>
      <c r="W10" s="48"/>
      <c r="X10" s="51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</row>
    <row x14ac:dyDescent="0.25" r="11" customHeight="1" ht="19.5">
      <c r="A11" s="52">
        <v>45198</v>
      </c>
      <c r="B11" s="53" t="s">
        <v>732</v>
      </c>
      <c r="C11" s="54">
        <v>48991538843</v>
      </c>
      <c r="D11" s="55"/>
      <c r="E11" s="53" t="s">
        <v>269</v>
      </c>
      <c r="F11" s="56">
        <v>104.9</v>
      </c>
      <c r="G11" s="52">
        <v>45198</v>
      </c>
      <c r="H11" s="57">
        <v>104426341</v>
      </c>
      <c r="I11" s="58"/>
      <c r="J11" s="57"/>
      <c r="K11" s="52">
        <v>45202</v>
      </c>
      <c r="L11" s="58" t="s">
        <v>500</v>
      </c>
      <c r="M11" s="57">
        <f>VLOOKUP(R11,dados!M:N,2,0)</f>
      </c>
      <c r="N11" s="59" t="s">
        <v>733</v>
      </c>
      <c r="O11" s="58" t="s">
        <v>54</v>
      </c>
      <c r="P11" s="58" t="s">
        <v>259</v>
      </c>
      <c r="Q11" s="58"/>
      <c r="R11" s="58" t="s">
        <v>531</v>
      </c>
      <c r="S11" s="58" t="s">
        <v>495</v>
      </c>
      <c r="T11" s="58"/>
      <c r="U11" s="60">
        <f>(concat(TEXT(M11,"000"),(TEXT(N11,"000000000"))))</f>
      </c>
      <c r="V11" s="58"/>
      <c r="W11" s="58"/>
      <c r="X11" s="61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</row>
    <row x14ac:dyDescent="0.25" r="12" customHeight="1" ht="19.5">
      <c r="A12" s="42">
        <v>45198</v>
      </c>
      <c r="B12" s="43" t="s">
        <v>734</v>
      </c>
      <c r="C12" s="44">
        <v>48991266049</v>
      </c>
      <c r="D12" s="45"/>
      <c r="E12" s="43" t="s">
        <v>735</v>
      </c>
      <c r="F12" s="46">
        <v>104.9</v>
      </c>
      <c r="G12" s="42">
        <v>45198</v>
      </c>
      <c r="H12" s="47">
        <v>104426872</v>
      </c>
      <c r="I12" s="48"/>
      <c r="J12" s="47"/>
      <c r="K12" s="42">
        <v>45202</v>
      </c>
      <c r="L12" s="48" t="s">
        <v>500</v>
      </c>
      <c r="M12" s="47">
        <f>VLOOKUP(R12,dados!M:N,2,0)</f>
      </c>
      <c r="N12" s="49" t="s">
        <v>736</v>
      </c>
      <c r="O12" s="48" t="s">
        <v>54</v>
      </c>
      <c r="P12" s="48" t="s">
        <v>259</v>
      </c>
      <c r="Q12" s="48"/>
      <c r="R12" s="48" t="s">
        <v>623</v>
      </c>
      <c r="S12" s="48" t="s">
        <v>495</v>
      </c>
      <c r="T12" s="48"/>
      <c r="U12" s="50">
        <f>(concat(TEXT(M12,"000"),(TEXT(N12,"000000000"))))</f>
      </c>
      <c r="V12" s="48"/>
      <c r="W12" s="48" t="s">
        <v>737</v>
      </c>
      <c r="X12" s="62">
        <f>COUNTIFS(O:O,"INSTALADA",P:P,"PRISMA",S:S,"Sim")</f>
      </c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</row>
    <row x14ac:dyDescent="0.25" r="13" customHeight="1" ht="19.5">
      <c r="A13" s="52">
        <v>45198</v>
      </c>
      <c r="B13" s="53" t="s">
        <v>738</v>
      </c>
      <c r="C13" s="54">
        <v>43999630682</v>
      </c>
      <c r="D13" s="55"/>
      <c r="E13" s="53" t="s">
        <v>269</v>
      </c>
      <c r="F13" s="56">
        <v>104.9</v>
      </c>
      <c r="G13" s="52">
        <v>45198</v>
      </c>
      <c r="H13" s="57">
        <v>104427634</v>
      </c>
      <c r="I13" s="58"/>
      <c r="J13" s="57"/>
      <c r="K13" s="52">
        <v>45203</v>
      </c>
      <c r="L13" s="58" t="s">
        <v>500</v>
      </c>
      <c r="M13" s="57">
        <f>VLOOKUP(R13,dados!M:N,2,0)</f>
      </c>
      <c r="N13" s="59" t="s">
        <v>739</v>
      </c>
      <c r="O13" s="58" t="s">
        <v>54</v>
      </c>
      <c r="P13" s="58" t="s">
        <v>259</v>
      </c>
      <c r="Q13" s="58"/>
      <c r="R13" s="58" t="s">
        <v>632</v>
      </c>
      <c r="S13" s="58" t="s">
        <v>495</v>
      </c>
      <c r="T13" s="58"/>
      <c r="U13" s="60">
        <f>(concat(TEXT(M13,"000"),(TEXT(N13,"000000000"))))</f>
      </c>
      <c r="V13" s="58"/>
      <c r="W13" s="58" t="s">
        <v>740</v>
      </c>
      <c r="X13" s="63">
        <f>COUNTIFS(O:O,"INSTALADA",P:P,"PRISMA",S:S,"Não")</f>
      </c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</row>
    <row x14ac:dyDescent="0.25" r="14" customHeight="1" ht="19.5">
      <c r="A14" s="42">
        <v>45198</v>
      </c>
      <c r="B14" s="43" t="s">
        <v>741</v>
      </c>
      <c r="C14" s="44">
        <v>55999964304</v>
      </c>
      <c r="D14" s="45"/>
      <c r="E14" s="43" t="s">
        <v>742</v>
      </c>
      <c r="F14" s="46"/>
      <c r="G14" s="42">
        <v>45198</v>
      </c>
      <c r="H14" s="47"/>
      <c r="I14" s="48"/>
      <c r="J14" s="47"/>
      <c r="K14" s="42">
        <v>45202</v>
      </c>
      <c r="L14" s="48" t="s">
        <v>500</v>
      </c>
      <c r="M14" s="47">
        <f>VLOOKUP(R14,dados!M:N,2,0)</f>
      </c>
      <c r="N14" s="49" t="s">
        <v>743</v>
      </c>
      <c r="O14" s="48" t="s">
        <v>54</v>
      </c>
      <c r="P14" s="48" t="s">
        <v>501</v>
      </c>
      <c r="Q14" s="48"/>
      <c r="R14" s="48" t="s">
        <v>663</v>
      </c>
      <c r="S14" s="48" t="s">
        <v>495</v>
      </c>
      <c r="T14" s="48"/>
      <c r="U14" s="50">
        <f>(concat(TEXT(M14,"000"),(TEXT(N14,"000000000"))))</f>
      </c>
      <c r="V14" s="48"/>
      <c r="W14" s="48" t="s">
        <v>744</v>
      </c>
      <c r="X14" s="62">
        <f>COUNTIFS(O:O,"INSTALADA",P:P,"AZIMUTH")</f>
      </c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</row>
    <row x14ac:dyDescent="0.25" r="15" customHeight="1" ht="19.5">
      <c r="A15" s="52">
        <v>45198</v>
      </c>
      <c r="B15" s="53" t="s">
        <v>745</v>
      </c>
      <c r="C15" s="54">
        <v>51991531977</v>
      </c>
      <c r="D15" s="55"/>
      <c r="E15" s="53" t="s">
        <v>746</v>
      </c>
      <c r="F15" s="56"/>
      <c r="G15" s="52">
        <v>45198</v>
      </c>
      <c r="H15" s="57"/>
      <c r="I15" s="58"/>
      <c r="J15" s="57"/>
      <c r="K15" s="52">
        <v>45202</v>
      </c>
      <c r="L15" s="58" t="s">
        <v>500</v>
      </c>
      <c r="M15" s="57">
        <f>VLOOKUP(R15,dados!M:N,2,0)</f>
      </c>
      <c r="N15" s="59" t="s">
        <v>747</v>
      </c>
      <c r="O15" s="58" t="s">
        <v>54</v>
      </c>
      <c r="P15" s="58" t="s">
        <v>501</v>
      </c>
      <c r="Q15" s="58"/>
      <c r="R15" s="58" t="s">
        <v>650</v>
      </c>
      <c r="S15" s="58" t="s">
        <v>495</v>
      </c>
      <c r="T15" s="58"/>
      <c r="U15" s="60">
        <f>(concat(TEXT(M15,"000"),(TEXT(N15,"000000000"))))</f>
      </c>
      <c r="V15" s="58"/>
      <c r="W15" s="58"/>
      <c r="X15" s="61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</row>
    <row x14ac:dyDescent="0.25" r="16" customHeight="1" ht="19.5">
      <c r="A16" s="42">
        <v>45198</v>
      </c>
      <c r="B16" s="43" t="s">
        <v>748</v>
      </c>
      <c r="C16" s="44">
        <v>55991236741</v>
      </c>
      <c r="D16" s="44">
        <v>55996607760</v>
      </c>
      <c r="E16" s="43" t="s">
        <v>250</v>
      </c>
      <c r="F16" s="46">
        <v>104.9</v>
      </c>
      <c r="G16" s="42">
        <v>45198</v>
      </c>
      <c r="H16" s="47"/>
      <c r="I16" s="48"/>
      <c r="J16" s="47"/>
      <c r="K16" s="42">
        <v>45202</v>
      </c>
      <c r="L16" s="48" t="s">
        <v>500</v>
      </c>
      <c r="M16" s="47">
        <f>VLOOKUP(R16,dados!M:N,2,0)</f>
      </c>
      <c r="N16" s="49" t="s">
        <v>749</v>
      </c>
      <c r="O16" s="48" t="s">
        <v>54</v>
      </c>
      <c r="P16" s="48" t="s">
        <v>501</v>
      </c>
      <c r="Q16" s="48"/>
      <c r="R16" s="48" t="s">
        <v>681</v>
      </c>
      <c r="S16" s="48" t="s">
        <v>495</v>
      </c>
      <c r="T16" s="48"/>
      <c r="U16" s="50">
        <f>(concat(TEXT(M16,"000"),(TEXT(N16,"000000000"))))</f>
      </c>
      <c r="V16" s="48"/>
      <c r="W16" s="48"/>
      <c r="X16" s="51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</row>
    <row x14ac:dyDescent="0.25" r="17" customHeight="1" ht="19.5">
      <c r="A17" s="52">
        <v>45199</v>
      </c>
      <c r="B17" s="53" t="s">
        <v>750</v>
      </c>
      <c r="C17" s="54">
        <v>48996789212</v>
      </c>
      <c r="D17" s="55"/>
      <c r="E17" s="53" t="s">
        <v>283</v>
      </c>
      <c r="F17" s="56">
        <v>104.9</v>
      </c>
      <c r="G17" s="52">
        <v>45199</v>
      </c>
      <c r="H17" s="57">
        <v>104431854</v>
      </c>
      <c r="I17" s="58" t="s">
        <v>495</v>
      </c>
      <c r="J17" s="57"/>
      <c r="K17" s="52">
        <v>45201</v>
      </c>
      <c r="L17" s="58" t="s">
        <v>494</v>
      </c>
      <c r="M17" s="57">
        <f>VLOOKUP(R17,dados!M:N,2,0)</f>
      </c>
      <c r="N17" s="59" t="s">
        <v>751</v>
      </c>
      <c r="O17" s="58" t="s">
        <v>54</v>
      </c>
      <c r="P17" s="58" t="s">
        <v>259</v>
      </c>
      <c r="Q17" s="58"/>
      <c r="R17" s="58" t="s">
        <v>576</v>
      </c>
      <c r="S17" s="58" t="s">
        <v>495</v>
      </c>
      <c r="T17" s="58"/>
      <c r="U17" s="60">
        <f>(concat(TEXT(M17,"000"),(TEXT(N17,"000000000"))))</f>
      </c>
      <c r="V17" s="58"/>
      <c r="W17" s="58"/>
      <c r="X17" s="61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</row>
    <row x14ac:dyDescent="0.25" r="18" customHeight="1" ht="19.5">
      <c r="A18" s="42">
        <v>45199</v>
      </c>
      <c r="B18" s="43" t="s">
        <v>752</v>
      </c>
      <c r="C18" s="44">
        <v>42998399477</v>
      </c>
      <c r="D18" s="44">
        <v>42999074598</v>
      </c>
      <c r="E18" s="43" t="s">
        <v>283</v>
      </c>
      <c r="F18" s="46">
        <v>104.9</v>
      </c>
      <c r="G18" s="42">
        <v>45199</v>
      </c>
      <c r="H18" s="47">
        <v>104431863</v>
      </c>
      <c r="I18" s="48" t="s">
        <v>495</v>
      </c>
      <c r="J18" s="47"/>
      <c r="K18" s="42">
        <v>45201</v>
      </c>
      <c r="L18" s="48" t="s">
        <v>500</v>
      </c>
      <c r="M18" s="47">
        <f>VLOOKUP(R18,dados!M:N,2,0)</f>
      </c>
      <c r="N18" s="49" t="s">
        <v>753</v>
      </c>
      <c r="O18" s="48" t="s">
        <v>54</v>
      </c>
      <c r="P18" s="48" t="s">
        <v>259</v>
      </c>
      <c r="Q18" s="48"/>
      <c r="R18" s="48" t="s">
        <v>665</v>
      </c>
      <c r="S18" s="48" t="s">
        <v>495</v>
      </c>
      <c r="T18" s="48"/>
      <c r="U18" s="50">
        <f>(concat(TEXT(M18,"000"),(TEXT(N18,"000000000"))))</f>
      </c>
      <c r="V18" s="48"/>
      <c r="W18" s="48"/>
      <c r="X18" s="51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</row>
    <row x14ac:dyDescent="0.25" r="19" customHeight="1" ht="19.5">
      <c r="A19" s="52">
        <v>45199</v>
      </c>
      <c r="B19" s="53" t="s">
        <v>754</v>
      </c>
      <c r="C19" s="54">
        <v>49991651438</v>
      </c>
      <c r="D19" s="55"/>
      <c r="E19" s="53" t="s">
        <v>283</v>
      </c>
      <c r="F19" s="56">
        <v>104.9</v>
      </c>
      <c r="G19" s="52">
        <v>45199</v>
      </c>
      <c r="H19" s="57">
        <v>104431869</v>
      </c>
      <c r="I19" s="58" t="s">
        <v>495</v>
      </c>
      <c r="J19" s="57"/>
      <c r="K19" s="52">
        <v>45201</v>
      </c>
      <c r="L19" s="58" t="s">
        <v>500</v>
      </c>
      <c r="M19" s="57">
        <f>VLOOKUP(R19,dados!M:N,2,0)</f>
      </c>
      <c r="N19" s="59" t="s">
        <v>755</v>
      </c>
      <c r="O19" s="58" t="s">
        <v>54</v>
      </c>
      <c r="P19" s="58" t="s">
        <v>259</v>
      </c>
      <c r="Q19" s="58"/>
      <c r="R19" s="58" t="s">
        <v>526</v>
      </c>
      <c r="S19" s="58" t="s">
        <v>495</v>
      </c>
      <c r="T19" s="58"/>
      <c r="U19" s="60">
        <f>(concat(TEXT(M19,"000"),(TEXT(N19,"000000000"))))</f>
      </c>
      <c r="V19" s="58"/>
      <c r="W19" s="58"/>
      <c r="X19" s="61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</row>
    <row x14ac:dyDescent="0.25" r="20" customHeight="1" ht="19.5">
      <c r="A20" s="42">
        <v>45201</v>
      </c>
      <c r="B20" s="43" t="s">
        <v>756</v>
      </c>
      <c r="C20" s="44">
        <v>47999978413</v>
      </c>
      <c r="D20" s="44">
        <v>47999934213</v>
      </c>
      <c r="E20" s="43" t="s">
        <v>301</v>
      </c>
      <c r="F20" s="46">
        <v>104.9</v>
      </c>
      <c r="G20" s="42">
        <v>45201</v>
      </c>
      <c r="H20" s="47">
        <v>104439888</v>
      </c>
      <c r="I20" s="48" t="s">
        <v>495</v>
      </c>
      <c r="J20" s="47"/>
      <c r="K20" s="42">
        <v>45202</v>
      </c>
      <c r="L20" s="48" t="s">
        <v>500</v>
      </c>
      <c r="M20" s="47">
        <f>VLOOKUP(R20,dados!M:N,2,0)</f>
      </c>
      <c r="N20" s="49" t="s">
        <v>757</v>
      </c>
      <c r="O20" s="48" t="s">
        <v>54</v>
      </c>
      <c r="P20" s="48" t="s">
        <v>259</v>
      </c>
      <c r="Q20" s="48"/>
      <c r="R20" s="48" t="s">
        <v>629</v>
      </c>
      <c r="S20" s="48" t="s">
        <v>495</v>
      </c>
      <c r="T20" s="48"/>
      <c r="U20" s="50">
        <f>(concat(TEXT(M20,"000"),(TEXT(N20,"000000000"))))</f>
      </c>
      <c r="V20" s="48"/>
      <c r="W20" s="48"/>
      <c r="X20" s="51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</row>
    <row x14ac:dyDescent="0.25" r="21" customHeight="1" ht="19.5">
      <c r="A21" s="52">
        <v>45201</v>
      </c>
      <c r="B21" s="53" t="s">
        <v>758</v>
      </c>
      <c r="C21" s="54">
        <v>55991046996</v>
      </c>
      <c r="D21" s="54">
        <v>55996156136</v>
      </c>
      <c r="E21" s="53" t="s">
        <v>250</v>
      </c>
      <c r="F21" s="56">
        <v>104.9</v>
      </c>
      <c r="G21" s="52">
        <v>45201</v>
      </c>
      <c r="H21" s="57">
        <v>104440058</v>
      </c>
      <c r="I21" s="58" t="s">
        <v>495</v>
      </c>
      <c r="J21" s="57"/>
      <c r="K21" s="52">
        <v>45202</v>
      </c>
      <c r="L21" s="58" t="s">
        <v>508</v>
      </c>
      <c r="M21" s="57">
        <f>VLOOKUP(R21,dados!M:N,2,0)</f>
      </c>
      <c r="N21" s="59" t="s">
        <v>759</v>
      </c>
      <c r="O21" s="58" t="s">
        <v>54</v>
      </c>
      <c r="P21" s="58" t="s">
        <v>259</v>
      </c>
      <c r="Q21" s="58"/>
      <c r="R21" s="58" t="s">
        <v>504</v>
      </c>
      <c r="S21" s="58" t="s">
        <v>495</v>
      </c>
      <c r="T21" s="58"/>
      <c r="U21" s="60">
        <f>(concat(TEXT(M21,"000"),(TEXT(N21,"000000000"))))</f>
      </c>
      <c r="V21" s="58"/>
      <c r="W21" s="58"/>
      <c r="X21" s="61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</row>
    <row x14ac:dyDescent="0.25" r="22" customHeight="1" ht="19.5">
      <c r="A22" s="42">
        <v>45201</v>
      </c>
      <c r="B22" s="43" t="s">
        <v>760</v>
      </c>
      <c r="C22" s="44">
        <v>48988034277</v>
      </c>
      <c r="D22" s="45"/>
      <c r="E22" s="43" t="s">
        <v>761</v>
      </c>
      <c r="F22" s="46">
        <v>94.9</v>
      </c>
      <c r="G22" s="42">
        <v>45201</v>
      </c>
      <c r="H22" s="47">
        <v>104440125</v>
      </c>
      <c r="I22" s="48" t="s">
        <v>495</v>
      </c>
      <c r="J22" s="47"/>
      <c r="K22" s="42">
        <v>45203</v>
      </c>
      <c r="L22" s="48" t="s">
        <v>508</v>
      </c>
      <c r="M22" s="47">
        <f>VLOOKUP(R22,dados!M:N,2,0)</f>
      </c>
      <c r="N22" s="49" t="s">
        <v>762</v>
      </c>
      <c r="O22" s="48" t="s">
        <v>54</v>
      </c>
      <c r="P22" s="48" t="s">
        <v>259</v>
      </c>
      <c r="Q22" s="48"/>
      <c r="R22" s="48" t="s">
        <v>531</v>
      </c>
      <c r="S22" s="48" t="s">
        <v>495</v>
      </c>
      <c r="T22" s="48"/>
      <c r="U22" s="50">
        <f>(concat(TEXT(M22,"000"),(TEXT(N22,"000000000"))))</f>
      </c>
      <c r="V22" s="48"/>
      <c r="W22" s="48"/>
      <c r="X22" s="51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</row>
    <row x14ac:dyDescent="0.25" r="23" customHeight="1" ht="19.5">
      <c r="A23" s="52">
        <v>45201</v>
      </c>
      <c r="B23" s="53" t="s">
        <v>763</v>
      </c>
      <c r="C23" s="54">
        <v>48991775822</v>
      </c>
      <c r="D23" s="55"/>
      <c r="E23" s="53" t="s">
        <v>714</v>
      </c>
      <c r="F23" s="56">
        <v>115</v>
      </c>
      <c r="G23" s="52">
        <v>45201</v>
      </c>
      <c r="H23" s="57">
        <v>104440228</v>
      </c>
      <c r="I23" s="58" t="s">
        <v>495</v>
      </c>
      <c r="J23" s="57"/>
      <c r="K23" s="52">
        <v>45202</v>
      </c>
      <c r="L23" s="58" t="s">
        <v>508</v>
      </c>
      <c r="M23" s="57">
        <f>VLOOKUP(R23,dados!M:N,2,0)</f>
      </c>
      <c r="N23" s="59" t="s">
        <v>764</v>
      </c>
      <c r="O23" s="58" t="s">
        <v>54</v>
      </c>
      <c r="P23" s="58" t="s">
        <v>259</v>
      </c>
      <c r="Q23" s="58"/>
      <c r="R23" s="58" t="s">
        <v>531</v>
      </c>
      <c r="S23" s="58" t="s">
        <v>495</v>
      </c>
      <c r="T23" s="58"/>
      <c r="U23" s="60">
        <f>(concat(TEXT(M23,"000"),(TEXT(N23,"000000000"))))</f>
      </c>
      <c r="V23" s="58"/>
      <c r="W23" s="58"/>
      <c r="X23" s="61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</row>
    <row x14ac:dyDescent="0.25" r="24" customHeight="1" ht="19.5">
      <c r="A24" s="42">
        <v>45201</v>
      </c>
      <c r="B24" s="43" t="s">
        <v>765</v>
      </c>
      <c r="C24" s="44">
        <v>81983665425</v>
      </c>
      <c r="D24" s="44">
        <v>4799498853</v>
      </c>
      <c r="E24" s="43" t="s">
        <v>363</v>
      </c>
      <c r="F24" s="46">
        <v>104.9</v>
      </c>
      <c r="G24" s="42">
        <v>45201</v>
      </c>
      <c r="H24" s="47">
        <v>104440280</v>
      </c>
      <c r="I24" s="48" t="s">
        <v>495</v>
      </c>
      <c r="J24" s="47"/>
      <c r="K24" s="42">
        <v>45202</v>
      </c>
      <c r="L24" s="48" t="s">
        <v>508</v>
      </c>
      <c r="M24" s="47">
        <f>VLOOKUP(R24,dados!M:N,2,0)</f>
      </c>
      <c r="N24" s="49" t="s">
        <v>766</v>
      </c>
      <c r="O24" s="48" t="s">
        <v>54</v>
      </c>
      <c r="P24" s="48" t="s">
        <v>259</v>
      </c>
      <c r="Q24" s="48"/>
      <c r="R24" s="48" t="s">
        <v>629</v>
      </c>
      <c r="S24" s="48" t="s">
        <v>495</v>
      </c>
      <c r="T24" s="48"/>
      <c r="U24" s="50">
        <f>(concat(TEXT(M24,"000"),(TEXT(N24,"000000000"))))</f>
      </c>
      <c r="V24" s="48"/>
      <c r="W24" s="48"/>
      <c r="X24" s="51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</row>
    <row x14ac:dyDescent="0.25" r="25" customHeight="1" ht="18.75">
      <c r="A25" s="52">
        <v>45201</v>
      </c>
      <c r="B25" s="53" t="s">
        <v>767</v>
      </c>
      <c r="C25" s="54">
        <v>48996766855</v>
      </c>
      <c r="D25" s="54">
        <v>48991856947</v>
      </c>
      <c r="E25" s="53" t="s">
        <v>350</v>
      </c>
      <c r="F25" s="56">
        <v>84.9</v>
      </c>
      <c r="G25" s="52">
        <v>45201</v>
      </c>
      <c r="H25" s="57">
        <v>104440337</v>
      </c>
      <c r="I25" s="58" t="s">
        <v>495</v>
      </c>
      <c r="J25" s="57"/>
      <c r="K25" s="52">
        <v>45202</v>
      </c>
      <c r="L25" s="58" t="s">
        <v>500</v>
      </c>
      <c r="M25" s="57">
        <f>VLOOKUP(R25,dados!M:N,2,0)</f>
      </c>
      <c r="N25" s="59" t="s">
        <v>768</v>
      </c>
      <c r="O25" s="58" t="s">
        <v>54</v>
      </c>
      <c r="P25" s="58" t="s">
        <v>259</v>
      </c>
      <c r="Q25" s="58"/>
      <c r="R25" s="58" t="s">
        <v>576</v>
      </c>
      <c r="S25" s="58" t="s">
        <v>495</v>
      </c>
      <c r="T25" s="58"/>
      <c r="U25" s="60">
        <f>(concat(TEXT(M25,"000"),(TEXT(N25,"000000000"))))</f>
      </c>
      <c r="V25" s="58"/>
      <c r="W25" s="58"/>
      <c r="X25" s="61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</row>
    <row x14ac:dyDescent="0.25" r="26" customHeight="1" ht="18.75">
      <c r="A26" s="42">
        <v>45201</v>
      </c>
      <c r="B26" s="43" t="s">
        <v>769</v>
      </c>
      <c r="C26" s="44">
        <v>48988379703</v>
      </c>
      <c r="D26" s="44">
        <v>48988355505</v>
      </c>
      <c r="E26" s="43" t="s">
        <v>363</v>
      </c>
      <c r="F26" s="46">
        <v>104.9</v>
      </c>
      <c r="G26" s="42">
        <v>45201</v>
      </c>
      <c r="H26" s="47">
        <v>104440407</v>
      </c>
      <c r="I26" s="48" t="s">
        <v>495</v>
      </c>
      <c r="J26" s="47"/>
      <c r="K26" s="42">
        <v>45203</v>
      </c>
      <c r="L26" s="48" t="s">
        <v>500</v>
      </c>
      <c r="M26" s="47">
        <f>VLOOKUP(R26,dados!M:N,2,0)</f>
      </c>
      <c r="N26" s="49" t="s">
        <v>770</v>
      </c>
      <c r="O26" s="48" t="s">
        <v>54</v>
      </c>
      <c r="P26" s="48" t="s">
        <v>259</v>
      </c>
      <c r="Q26" s="48"/>
      <c r="R26" s="48" t="s">
        <v>576</v>
      </c>
      <c r="S26" s="48" t="s">
        <v>495</v>
      </c>
      <c r="T26" s="48"/>
      <c r="U26" s="50">
        <f>(concat(TEXT(M26,"000"),(TEXT(N26,"000000000"))))</f>
      </c>
      <c r="V26" s="48"/>
      <c r="W26" s="48"/>
      <c r="X26" s="51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</row>
    <row x14ac:dyDescent="0.25" r="27" customHeight="1" ht="18.75">
      <c r="A27" s="52">
        <v>45201</v>
      </c>
      <c r="B27" s="53" t="s">
        <v>771</v>
      </c>
      <c r="C27" s="54">
        <v>48998310397</v>
      </c>
      <c r="D27" s="55"/>
      <c r="E27" s="53" t="s">
        <v>442</v>
      </c>
      <c r="F27" s="56">
        <v>104.9</v>
      </c>
      <c r="G27" s="52">
        <v>45201</v>
      </c>
      <c r="H27" s="57">
        <v>104440497</v>
      </c>
      <c r="I27" s="58" t="s">
        <v>495</v>
      </c>
      <c r="J27" s="57"/>
      <c r="K27" s="52">
        <v>45202</v>
      </c>
      <c r="L27" s="58" t="s">
        <v>494</v>
      </c>
      <c r="M27" s="57">
        <f>VLOOKUP(R27,dados!M:N,2,0)</f>
      </c>
      <c r="N27" s="59" t="s">
        <v>772</v>
      </c>
      <c r="O27" s="58" t="s">
        <v>54</v>
      </c>
      <c r="P27" s="58" t="s">
        <v>259</v>
      </c>
      <c r="Q27" s="58"/>
      <c r="R27" s="58" t="s">
        <v>531</v>
      </c>
      <c r="S27" s="58" t="s">
        <v>495</v>
      </c>
      <c r="T27" s="58"/>
      <c r="U27" s="60">
        <f>(concat(TEXT(M27,"000"),(TEXT(N27,"000000000"))))</f>
      </c>
      <c r="V27" s="58"/>
      <c r="W27" s="58"/>
      <c r="X27" s="61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</row>
    <row x14ac:dyDescent="0.25" r="28" customHeight="1" ht="18.75">
      <c r="A28" s="42">
        <v>45201</v>
      </c>
      <c r="B28" s="43" t="s">
        <v>773</v>
      </c>
      <c r="C28" s="44">
        <v>44997104029</v>
      </c>
      <c r="D28" s="44">
        <v>44997492744</v>
      </c>
      <c r="E28" s="43" t="s">
        <v>435</v>
      </c>
      <c r="F28" s="46">
        <v>84.9</v>
      </c>
      <c r="G28" s="42">
        <v>45201</v>
      </c>
      <c r="H28" s="47">
        <v>104440559</v>
      </c>
      <c r="I28" s="48" t="s">
        <v>495</v>
      </c>
      <c r="J28" s="47"/>
      <c r="K28" s="42">
        <v>45202</v>
      </c>
      <c r="L28" s="48" t="s">
        <v>500</v>
      </c>
      <c r="M28" s="47">
        <f>VLOOKUP(R28,dados!M:N,2,0)</f>
      </c>
      <c r="N28" s="49" t="s">
        <v>774</v>
      </c>
      <c r="O28" s="48" t="s">
        <v>54</v>
      </c>
      <c r="P28" s="48" t="s">
        <v>259</v>
      </c>
      <c r="Q28" s="48"/>
      <c r="R28" s="48" t="s">
        <v>521</v>
      </c>
      <c r="S28" s="48" t="s">
        <v>495</v>
      </c>
      <c r="T28" s="48"/>
      <c r="U28" s="50">
        <f>(concat(TEXT(M28,"000"),(TEXT(N28,"000000000"))))</f>
      </c>
      <c r="V28" s="48"/>
      <c r="W28" s="48"/>
      <c r="X28" s="51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</row>
    <row x14ac:dyDescent="0.25" r="29" customHeight="1" ht="18.75">
      <c r="A29" s="52">
        <v>45201</v>
      </c>
      <c r="B29" s="53" t="s">
        <v>775</v>
      </c>
      <c r="C29" s="54">
        <v>48991887332</v>
      </c>
      <c r="D29" s="55"/>
      <c r="E29" s="53" t="s">
        <v>250</v>
      </c>
      <c r="F29" s="56">
        <v>104.9</v>
      </c>
      <c r="G29" s="52">
        <v>45201</v>
      </c>
      <c r="H29" s="57">
        <v>104440633</v>
      </c>
      <c r="I29" s="58" t="s">
        <v>495</v>
      </c>
      <c r="J29" s="57"/>
      <c r="K29" s="52">
        <v>45202</v>
      </c>
      <c r="L29" s="58" t="s">
        <v>500</v>
      </c>
      <c r="M29" s="57">
        <f>VLOOKUP(R29,dados!M:N,2,0)</f>
      </c>
      <c r="N29" s="59" t="s">
        <v>776</v>
      </c>
      <c r="O29" s="58" t="s">
        <v>54</v>
      </c>
      <c r="P29" s="58" t="s">
        <v>259</v>
      </c>
      <c r="Q29" s="58"/>
      <c r="R29" s="58" t="s">
        <v>576</v>
      </c>
      <c r="S29" s="58" t="s">
        <v>495</v>
      </c>
      <c r="T29" s="58"/>
      <c r="U29" s="60">
        <f>(concat(TEXT(M29,"000"),(TEXT(N29,"000000000"))))</f>
      </c>
      <c r="V29" s="58"/>
      <c r="W29" s="58"/>
      <c r="X29" s="61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</row>
    <row x14ac:dyDescent="0.25" r="30" customHeight="1" ht="18.75">
      <c r="A30" s="42">
        <v>45201</v>
      </c>
      <c r="B30" s="43" t="s">
        <v>777</v>
      </c>
      <c r="C30" s="44">
        <v>41984984468</v>
      </c>
      <c r="D30" s="44">
        <v>41997126519</v>
      </c>
      <c r="E30" s="43" t="s">
        <v>778</v>
      </c>
      <c r="F30" s="46">
        <v>114.9</v>
      </c>
      <c r="G30" s="42">
        <v>45201</v>
      </c>
      <c r="H30" s="47">
        <v>104444177</v>
      </c>
      <c r="I30" s="48" t="s">
        <v>495</v>
      </c>
      <c r="J30" s="47"/>
      <c r="K30" s="42">
        <v>45202</v>
      </c>
      <c r="L30" s="48" t="s">
        <v>500</v>
      </c>
      <c r="M30" s="47">
        <f>VLOOKUP(R30,dados!M:N,2,0)</f>
      </c>
      <c r="N30" s="49" t="s">
        <v>779</v>
      </c>
      <c r="O30" s="48" t="s">
        <v>54</v>
      </c>
      <c r="P30" s="48" t="s">
        <v>259</v>
      </c>
      <c r="Q30" s="48"/>
      <c r="R30" s="48" t="s">
        <v>504</v>
      </c>
      <c r="S30" s="48" t="s">
        <v>495</v>
      </c>
      <c r="T30" s="48"/>
      <c r="U30" s="50">
        <f>(concat(TEXT(M30,"000"),(TEXT(N30,"000000000"))))</f>
      </c>
      <c r="V30" s="48"/>
      <c r="W30" s="48"/>
      <c r="X30" s="51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</row>
    <row x14ac:dyDescent="0.25" r="31" customHeight="1" ht="18.75">
      <c r="A31" s="52">
        <v>45202</v>
      </c>
      <c r="B31" s="53" t="s">
        <v>780</v>
      </c>
      <c r="C31" s="54">
        <v>49999343436</v>
      </c>
      <c r="D31" s="55"/>
      <c r="E31" s="53" t="s">
        <v>461</v>
      </c>
      <c r="F31" s="56">
        <v>104.9</v>
      </c>
      <c r="G31" s="52">
        <v>45202</v>
      </c>
      <c r="H31" s="57">
        <v>104452571</v>
      </c>
      <c r="I31" s="58" t="s">
        <v>495</v>
      </c>
      <c r="J31" s="57"/>
      <c r="K31" s="52">
        <v>45204</v>
      </c>
      <c r="L31" s="58" t="s">
        <v>494</v>
      </c>
      <c r="M31" s="57">
        <f>VLOOKUP(R31,dados!M:N,2,0)</f>
      </c>
      <c r="N31" s="59" t="s">
        <v>781</v>
      </c>
      <c r="O31" s="58" t="s">
        <v>54</v>
      </c>
      <c r="P31" s="58" t="s">
        <v>259</v>
      </c>
      <c r="Q31" s="58"/>
      <c r="R31" s="58" t="s">
        <v>595</v>
      </c>
      <c r="S31" s="58" t="s">
        <v>495</v>
      </c>
      <c r="T31" s="58"/>
      <c r="U31" s="60">
        <f>(concat(TEXT(M31,"000"),(TEXT(N31,"000000000"))))</f>
      </c>
      <c r="V31" s="58"/>
      <c r="W31" s="58"/>
      <c r="X31" s="61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</row>
    <row x14ac:dyDescent="0.25" r="32" customHeight="1" ht="18.75">
      <c r="A32" s="42">
        <v>45202</v>
      </c>
      <c r="B32" s="43" t="s">
        <v>782</v>
      </c>
      <c r="C32" s="44">
        <v>49998112413</v>
      </c>
      <c r="D32" s="45"/>
      <c r="E32" s="43" t="s">
        <v>461</v>
      </c>
      <c r="F32" s="46">
        <v>104.9</v>
      </c>
      <c r="G32" s="42">
        <v>45202</v>
      </c>
      <c r="H32" s="47">
        <v>104452623</v>
      </c>
      <c r="I32" s="48" t="s">
        <v>495</v>
      </c>
      <c r="J32" s="47"/>
      <c r="K32" s="42">
        <v>45203</v>
      </c>
      <c r="L32" s="48" t="s">
        <v>500</v>
      </c>
      <c r="M32" s="47">
        <f>VLOOKUP(R32,dados!M:N,2,0)</f>
      </c>
      <c r="N32" s="49" t="s">
        <v>783</v>
      </c>
      <c r="O32" s="48" t="s">
        <v>54</v>
      </c>
      <c r="P32" s="48" t="s">
        <v>259</v>
      </c>
      <c r="Q32" s="48"/>
      <c r="R32" s="48" t="s">
        <v>595</v>
      </c>
      <c r="S32" s="48" t="s">
        <v>495</v>
      </c>
      <c r="T32" s="48"/>
      <c r="U32" s="50">
        <f>(concat(TEXT(M32,"000"),(TEXT(N32,"000000000"))))</f>
      </c>
      <c r="V32" s="48"/>
      <c r="W32" s="48"/>
      <c r="X32" s="51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</row>
    <row x14ac:dyDescent="0.25" r="33" customHeight="1" ht="18.75">
      <c r="A33" s="52">
        <v>45202</v>
      </c>
      <c r="B33" s="53" t="s">
        <v>784</v>
      </c>
      <c r="C33" s="54">
        <v>4834337766</v>
      </c>
      <c r="D33" s="54">
        <v>48984259521</v>
      </c>
      <c r="E33" s="53" t="s">
        <v>785</v>
      </c>
      <c r="F33" s="56">
        <v>104.9</v>
      </c>
      <c r="G33" s="52">
        <v>45202</v>
      </c>
      <c r="H33" s="57">
        <v>104454050</v>
      </c>
      <c r="I33" s="58" t="s">
        <v>495</v>
      </c>
      <c r="J33" s="57"/>
      <c r="K33" s="52">
        <v>45203</v>
      </c>
      <c r="L33" s="58" t="s">
        <v>500</v>
      </c>
      <c r="M33" s="57">
        <f>VLOOKUP(R33,dados!M:N,2,0)</f>
      </c>
      <c r="N33" s="59" t="s">
        <v>786</v>
      </c>
      <c r="O33" s="58" t="s">
        <v>54</v>
      </c>
      <c r="P33" s="58" t="s">
        <v>259</v>
      </c>
      <c r="Q33" s="58"/>
      <c r="R33" s="58" t="s">
        <v>576</v>
      </c>
      <c r="S33" s="58" t="s">
        <v>502</v>
      </c>
      <c r="T33" s="58"/>
      <c r="U33" s="60">
        <f>(concat(TEXT(M33,"000"),(TEXT(N33,"000000000"))))</f>
      </c>
      <c r="V33" s="58"/>
      <c r="W33" s="58"/>
      <c r="X33" s="61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</row>
    <row x14ac:dyDescent="0.25" r="34" customHeight="1" ht="18.75">
      <c r="A34" s="42">
        <v>45202</v>
      </c>
      <c r="B34" s="43" t="s">
        <v>787</v>
      </c>
      <c r="C34" s="44">
        <v>42988675572</v>
      </c>
      <c r="D34" s="45"/>
      <c r="E34" s="43" t="s">
        <v>289</v>
      </c>
      <c r="F34" s="46">
        <v>104.9</v>
      </c>
      <c r="G34" s="42">
        <v>45202</v>
      </c>
      <c r="H34" s="47">
        <v>104454101</v>
      </c>
      <c r="I34" s="48" t="s">
        <v>495</v>
      </c>
      <c r="J34" s="47"/>
      <c r="K34" s="42">
        <v>45203</v>
      </c>
      <c r="L34" s="48" t="s">
        <v>500</v>
      </c>
      <c r="M34" s="47">
        <f>VLOOKUP(R34,dados!M:N,2,0)</f>
      </c>
      <c r="N34" s="49" t="s">
        <v>788</v>
      </c>
      <c r="O34" s="48" t="s">
        <v>54</v>
      </c>
      <c r="P34" s="48" t="s">
        <v>259</v>
      </c>
      <c r="Q34" s="48"/>
      <c r="R34" s="48" t="s">
        <v>620</v>
      </c>
      <c r="S34" s="48" t="s">
        <v>495</v>
      </c>
      <c r="T34" s="48"/>
      <c r="U34" s="50">
        <f>(concat(TEXT(M34,"000"),(TEXT(N34,"000000000"))))</f>
      </c>
      <c r="V34" s="48"/>
      <c r="W34" s="48"/>
      <c r="X34" s="51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</row>
    <row x14ac:dyDescent="0.25" r="35" customHeight="1" ht="18.75">
      <c r="A35" s="52">
        <v>45202</v>
      </c>
      <c r="B35" s="53" t="s">
        <v>789</v>
      </c>
      <c r="C35" s="54">
        <v>48988474085</v>
      </c>
      <c r="D35" s="54">
        <v>48984534426</v>
      </c>
      <c r="E35" s="53" t="s">
        <v>256</v>
      </c>
      <c r="F35" s="56">
        <v>104.9</v>
      </c>
      <c r="G35" s="52">
        <v>45202</v>
      </c>
      <c r="H35" s="57">
        <v>104454769</v>
      </c>
      <c r="I35" s="58" t="s">
        <v>495</v>
      </c>
      <c r="J35" s="57"/>
      <c r="K35" s="52">
        <v>45204</v>
      </c>
      <c r="L35" s="58" t="s">
        <v>508</v>
      </c>
      <c r="M35" s="57">
        <f>VLOOKUP(R35,dados!M:N,2,0)</f>
      </c>
      <c r="N35" s="59" t="s">
        <v>790</v>
      </c>
      <c r="O35" s="58" t="s">
        <v>54</v>
      </c>
      <c r="P35" s="58" t="s">
        <v>259</v>
      </c>
      <c r="Q35" s="58"/>
      <c r="R35" s="58" t="s">
        <v>546</v>
      </c>
      <c r="S35" s="58" t="s">
        <v>495</v>
      </c>
      <c r="T35" s="58"/>
      <c r="U35" s="60">
        <f>(concat(TEXT(M35,"000"),(TEXT(N35,"000000000"))))</f>
      </c>
      <c r="V35" s="58"/>
      <c r="W35" s="58"/>
      <c r="X35" s="61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</row>
    <row x14ac:dyDescent="0.25" r="36" customHeight="1" ht="18.75">
      <c r="A36" s="42">
        <v>45203</v>
      </c>
      <c r="B36" s="43" t="s">
        <v>791</v>
      </c>
      <c r="C36" s="44">
        <v>47999164781</v>
      </c>
      <c r="D36" s="45"/>
      <c r="E36" s="43" t="s">
        <v>792</v>
      </c>
      <c r="F36" s="46">
        <v>264.7</v>
      </c>
      <c r="G36" s="42">
        <v>45203</v>
      </c>
      <c r="H36" s="47">
        <v>104465206</v>
      </c>
      <c r="I36" s="48" t="s">
        <v>495</v>
      </c>
      <c r="J36" s="47"/>
      <c r="K36" s="42">
        <v>45204</v>
      </c>
      <c r="L36" s="48" t="s">
        <v>494</v>
      </c>
      <c r="M36" s="47">
        <f>VLOOKUP(R36,dados!M:N,2,0)</f>
      </c>
      <c r="N36" s="49" t="s">
        <v>793</v>
      </c>
      <c r="O36" s="48" t="s">
        <v>54</v>
      </c>
      <c r="P36" s="48" t="s">
        <v>259</v>
      </c>
      <c r="Q36" s="48"/>
      <c r="R36" s="48" t="s">
        <v>629</v>
      </c>
      <c r="S36" s="48" t="s">
        <v>495</v>
      </c>
      <c r="T36" s="48"/>
      <c r="U36" s="50">
        <f>(concat(TEXT(M36,"000"),(TEXT(N36,"000000000"))))</f>
      </c>
      <c r="V36" s="48"/>
      <c r="W36" s="48"/>
      <c r="X36" s="51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</row>
    <row x14ac:dyDescent="0.25" r="37" customHeight="1" ht="18.75">
      <c r="A37" s="52">
        <v>45203</v>
      </c>
      <c r="B37" s="53" t="s">
        <v>794</v>
      </c>
      <c r="C37" s="54">
        <v>4899905300</v>
      </c>
      <c r="D37" s="55"/>
      <c r="E37" s="53" t="s">
        <v>363</v>
      </c>
      <c r="F37" s="56">
        <v>104.9</v>
      </c>
      <c r="G37" s="52">
        <v>45203</v>
      </c>
      <c r="H37" s="57">
        <v>104465314</v>
      </c>
      <c r="I37" s="58" t="s">
        <v>495</v>
      </c>
      <c r="J37" s="57"/>
      <c r="K37" s="52">
        <v>45204</v>
      </c>
      <c r="L37" s="58" t="s">
        <v>500</v>
      </c>
      <c r="M37" s="57">
        <f>VLOOKUP(R37,dados!M:N,2,0)</f>
      </c>
      <c r="N37" s="59" t="s">
        <v>795</v>
      </c>
      <c r="O37" s="58" t="s">
        <v>54</v>
      </c>
      <c r="P37" s="58" t="s">
        <v>259</v>
      </c>
      <c r="Q37" s="58"/>
      <c r="R37" s="58" t="s">
        <v>576</v>
      </c>
      <c r="S37" s="58" t="s">
        <v>495</v>
      </c>
      <c r="T37" s="58"/>
      <c r="U37" s="60">
        <f>(concat(TEXT(M37,"000"),(TEXT(N37,"000000000"))))</f>
      </c>
      <c r="V37" s="58"/>
      <c r="W37" s="58"/>
      <c r="X37" s="61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</row>
    <row x14ac:dyDescent="0.25" r="38" customHeight="1" ht="18.75">
      <c r="A38" s="42">
        <v>45203</v>
      </c>
      <c r="B38" s="43" t="s">
        <v>796</v>
      </c>
      <c r="C38" s="44">
        <v>49999320522</v>
      </c>
      <c r="D38" s="45"/>
      <c r="E38" s="43" t="s">
        <v>363</v>
      </c>
      <c r="F38" s="46">
        <v>104.9</v>
      </c>
      <c r="G38" s="42">
        <v>45203</v>
      </c>
      <c r="H38" s="47">
        <v>104465363</v>
      </c>
      <c r="I38" s="48" t="s">
        <v>495</v>
      </c>
      <c r="J38" s="47"/>
      <c r="K38" s="42">
        <v>45204</v>
      </c>
      <c r="L38" s="48" t="s">
        <v>494</v>
      </c>
      <c r="M38" s="47">
        <f>VLOOKUP(R38,dados!M:N,2,0)</f>
      </c>
      <c r="N38" s="49" t="s">
        <v>797</v>
      </c>
      <c r="O38" s="48" t="s">
        <v>54</v>
      </c>
      <c r="P38" s="48" t="s">
        <v>259</v>
      </c>
      <c r="Q38" s="48"/>
      <c r="R38" s="48" t="s">
        <v>595</v>
      </c>
      <c r="S38" s="48" t="s">
        <v>495</v>
      </c>
      <c r="T38" s="48"/>
      <c r="U38" s="50">
        <f>(concat(TEXT(M38,"000"),(TEXT(N38,"000000000"))))</f>
      </c>
      <c r="V38" s="48"/>
      <c r="W38" s="48"/>
      <c r="X38" s="51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</row>
    <row x14ac:dyDescent="0.25" r="39" customHeight="1" ht="18.75">
      <c r="A39" s="52">
        <v>45203</v>
      </c>
      <c r="B39" s="53" t="s">
        <v>798</v>
      </c>
      <c r="C39" s="54">
        <v>49999305706</v>
      </c>
      <c r="D39" s="55"/>
      <c r="E39" s="53" t="s">
        <v>363</v>
      </c>
      <c r="F39" s="56">
        <v>104.9</v>
      </c>
      <c r="G39" s="52">
        <v>45203</v>
      </c>
      <c r="H39" s="57">
        <v>104465428</v>
      </c>
      <c r="I39" s="58" t="s">
        <v>495</v>
      </c>
      <c r="J39" s="57"/>
      <c r="K39" s="52">
        <v>45204</v>
      </c>
      <c r="L39" s="58" t="s">
        <v>500</v>
      </c>
      <c r="M39" s="57">
        <f>VLOOKUP(R39,dados!M:N,2,0)</f>
      </c>
      <c r="N39" s="59" t="s">
        <v>799</v>
      </c>
      <c r="O39" s="58" t="s">
        <v>54</v>
      </c>
      <c r="P39" s="58" t="s">
        <v>259</v>
      </c>
      <c r="Q39" s="58"/>
      <c r="R39" s="58" t="s">
        <v>595</v>
      </c>
      <c r="S39" s="58" t="s">
        <v>495</v>
      </c>
      <c r="T39" s="58"/>
      <c r="U39" s="60">
        <f>(concat(TEXT(M39,"000"),(TEXT(N39,"000000000"))))</f>
      </c>
      <c r="V39" s="58"/>
      <c r="W39" s="58"/>
      <c r="X39" s="61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</row>
    <row x14ac:dyDescent="0.25" r="40" customHeight="1" ht="18.75">
      <c r="A40" s="42">
        <v>45203</v>
      </c>
      <c r="B40" s="43" t="s">
        <v>800</v>
      </c>
      <c r="C40" s="44">
        <v>49999774509</v>
      </c>
      <c r="D40" s="45"/>
      <c r="E40" s="43" t="s">
        <v>363</v>
      </c>
      <c r="F40" s="46">
        <v>104.9</v>
      </c>
      <c r="G40" s="42">
        <v>45203</v>
      </c>
      <c r="H40" s="47">
        <v>104465515</v>
      </c>
      <c r="I40" s="48" t="s">
        <v>495</v>
      </c>
      <c r="J40" s="47"/>
      <c r="K40" s="42">
        <v>45204</v>
      </c>
      <c r="L40" s="48" t="s">
        <v>500</v>
      </c>
      <c r="M40" s="47">
        <f>VLOOKUP(R40,dados!M:N,2,0)</f>
      </c>
      <c r="N40" s="49" t="s">
        <v>801</v>
      </c>
      <c r="O40" s="48" t="s">
        <v>54</v>
      </c>
      <c r="P40" s="48" t="s">
        <v>259</v>
      </c>
      <c r="Q40" s="48"/>
      <c r="R40" s="48" t="s">
        <v>597</v>
      </c>
      <c r="S40" s="48" t="s">
        <v>495</v>
      </c>
      <c r="T40" s="48"/>
      <c r="U40" s="50">
        <f>(concat(TEXT(M40,"000"),(TEXT(N40,"000000000"))))</f>
      </c>
      <c r="V40" s="48"/>
      <c r="W40" s="48"/>
      <c r="X40" s="51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</row>
    <row x14ac:dyDescent="0.25" r="41" customHeight="1" ht="18.75">
      <c r="A41" s="52">
        <v>45203</v>
      </c>
      <c r="B41" s="53" t="s">
        <v>802</v>
      </c>
      <c r="C41" s="54">
        <v>49991314242</v>
      </c>
      <c r="D41" s="55"/>
      <c r="E41" s="53" t="s">
        <v>803</v>
      </c>
      <c r="F41" s="56">
        <v>159.8</v>
      </c>
      <c r="G41" s="52">
        <v>45203</v>
      </c>
      <c r="H41" s="57">
        <v>104468568</v>
      </c>
      <c r="I41" s="58" t="s">
        <v>495</v>
      </c>
      <c r="J41" s="57"/>
      <c r="K41" s="52">
        <v>45204</v>
      </c>
      <c r="L41" s="58" t="s">
        <v>500</v>
      </c>
      <c r="M41" s="57">
        <f>VLOOKUP(R41,dados!M:N,2,0)</f>
      </c>
      <c r="N41" s="59" t="s">
        <v>804</v>
      </c>
      <c r="O41" s="58" t="s">
        <v>54</v>
      </c>
      <c r="P41" s="58" t="s">
        <v>259</v>
      </c>
      <c r="Q41" s="58"/>
      <c r="R41" s="58" t="s">
        <v>595</v>
      </c>
      <c r="S41" s="58" t="s">
        <v>495</v>
      </c>
      <c r="T41" s="58"/>
      <c r="U41" s="60">
        <f>(concat(TEXT(M41,"000"),(TEXT(N41,"000000000"))))</f>
      </c>
      <c r="V41" s="58"/>
      <c r="W41" s="58"/>
      <c r="X41" s="61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</row>
    <row x14ac:dyDescent="0.25" r="42" customHeight="1" ht="18.75">
      <c r="A42" s="42">
        <v>45203</v>
      </c>
      <c r="B42" s="43" t="s">
        <v>805</v>
      </c>
      <c r="C42" s="44">
        <v>9285007288</v>
      </c>
      <c r="D42" s="44">
        <v>92991000841</v>
      </c>
      <c r="E42" s="43" t="s">
        <v>269</v>
      </c>
      <c r="F42" s="46">
        <v>104.9</v>
      </c>
      <c r="G42" s="42">
        <v>45203</v>
      </c>
      <c r="H42" s="47">
        <v>104468631</v>
      </c>
      <c r="I42" s="48" t="s">
        <v>495</v>
      </c>
      <c r="J42" s="47"/>
      <c r="K42" s="42">
        <v>45204</v>
      </c>
      <c r="L42" s="48" t="s">
        <v>500</v>
      </c>
      <c r="M42" s="47">
        <f>VLOOKUP(R42,dados!M:N,2,0)</f>
      </c>
      <c r="N42" s="49" t="s">
        <v>806</v>
      </c>
      <c r="O42" s="48" t="s">
        <v>54</v>
      </c>
      <c r="P42" s="48" t="s">
        <v>259</v>
      </c>
      <c r="Q42" s="48"/>
      <c r="R42" s="48" t="s">
        <v>546</v>
      </c>
      <c r="S42" s="48" t="s">
        <v>495</v>
      </c>
      <c r="T42" s="48"/>
      <c r="U42" s="50">
        <f>(concat(TEXT(M42,"000"),(TEXT(N42,"000000000"))))</f>
      </c>
      <c r="V42" s="48"/>
      <c r="W42" s="48"/>
      <c r="X42" s="51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</row>
    <row x14ac:dyDescent="0.25" r="43" customHeight="1" ht="18.75">
      <c r="A43" s="52">
        <v>45203</v>
      </c>
      <c r="B43" s="53" t="s">
        <v>807</v>
      </c>
      <c r="C43" s="54">
        <v>4898407749</v>
      </c>
      <c r="D43" s="55"/>
      <c r="E43" s="53" t="s">
        <v>269</v>
      </c>
      <c r="F43" s="56">
        <v>104.9</v>
      </c>
      <c r="G43" s="52">
        <v>45203</v>
      </c>
      <c r="H43" s="57">
        <v>104468695</v>
      </c>
      <c r="I43" s="58" t="s">
        <v>495</v>
      </c>
      <c r="J43" s="57"/>
      <c r="K43" s="52">
        <v>45204</v>
      </c>
      <c r="L43" s="58" t="s">
        <v>500</v>
      </c>
      <c r="M43" s="57">
        <f>VLOOKUP(R43,dados!M:N,2,0)</f>
      </c>
      <c r="N43" s="59" t="s">
        <v>808</v>
      </c>
      <c r="O43" s="58" t="s">
        <v>54</v>
      </c>
      <c r="P43" s="58" t="s">
        <v>259</v>
      </c>
      <c r="Q43" s="58"/>
      <c r="R43" s="58" t="s">
        <v>546</v>
      </c>
      <c r="S43" s="58" t="s">
        <v>495</v>
      </c>
      <c r="T43" s="58"/>
      <c r="U43" s="60">
        <f>(concat(TEXT(M43,"000"),(TEXT(N43,"000000000"))))</f>
      </c>
      <c r="V43" s="58"/>
      <c r="W43" s="58"/>
      <c r="X43" s="61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</row>
    <row x14ac:dyDescent="0.25" r="44" customHeight="1" ht="18.75">
      <c r="A44" s="42">
        <v>45203</v>
      </c>
      <c r="B44" s="43" t="s">
        <v>809</v>
      </c>
      <c r="C44" s="44">
        <v>4898609932</v>
      </c>
      <c r="D44" s="45"/>
      <c r="E44" s="43" t="s">
        <v>810</v>
      </c>
      <c r="F44" s="46">
        <v>104.9</v>
      </c>
      <c r="G44" s="42">
        <v>45203</v>
      </c>
      <c r="H44" s="47">
        <v>104471161</v>
      </c>
      <c r="I44" s="48" t="s">
        <v>495</v>
      </c>
      <c r="J44" s="47"/>
      <c r="K44" s="42">
        <v>45204</v>
      </c>
      <c r="L44" s="48" t="s">
        <v>500</v>
      </c>
      <c r="M44" s="47">
        <f>VLOOKUP(R44,dados!M:N,2,0)</f>
      </c>
      <c r="N44" s="49" t="s">
        <v>811</v>
      </c>
      <c r="O44" s="48" t="s">
        <v>54</v>
      </c>
      <c r="P44" s="48" t="s">
        <v>259</v>
      </c>
      <c r="Q44" s="48"/>
      <c r="R44" s="48" t="s">
        <v>576</v>
      </c>
      <c r="S44" s="48" t="s">
        <v>502</v>
      </c>
      <c r="T44" s="48"/>
      <c r="U44" s="50">
        <f>(concat(TEXT(M44,"000"),(TEXT(N44,"000000000"))))</f>
      </c>
      <c r="V44" s="48"/>
      <c r="W44" s="48"/>
      <c r="X44" s="51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</row>
    <row x14ac:dyDescent="0.25" r="45" customHeight="1" ht="18.75">
      <c r="A45" s="52">
        <v>45203</v>
      </c>
      <c r="B45" s="53" t="s">
        <v>812</v>
      </c>
      <c r="C45" s="54">
        <v>55999101011</v>
      </c>
      <c r="D45" s="55"/>
      <c r="E45" s="53" t="s">
        <v>289</v>
      </c>
      <c r="F45" s="56">
        <v>104.9</v>
      </c>
      <c r="G45" s="52">
        <v>45203</v>
      </c>
      <c r="H45" s="57"/>
      <c r="I45" s="58"/>
      <c r="J45" s="57"/>
      <c r="K45" s="52">
        <v>45204</v>
      </c>
      <c r="L45" s="58" t="s">
        <v>500</v>
      </c>
      <c r="M45" s="57">
        <f>VLOOKUP(R45,dados!M:N,2,0)</f>
      </c>
      <c r="N45" s="59" t="s">
        <v>813</v>
      </c>
      <c r="O45" s="58" t="s">
        <v>54</v>
      </c>
      <c r="P45" s="58" t="s">
        <v>501</v>
      </c>
      <c r="Q45" s="58"/>
      <c r="R45" s="58" t="s">
        <v>681</v>
      </c>
      <c r="S45" s="58" t="s">
        <v>495</v>
      </c>
      <c r="T45" s="58"/>
      <c r="U45" s="60">
        <f>(concat(TEXT(M45,"000"),(TEXT(N45,"000000000"))))</f>
      </c>
      <c r="V45" s="58"/>
      <c r="W45" s="58"/>
      <c r="X45" s="61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</row>
    <row x14ac:dyDescent="0.25" r="46" customHeight="1" ht="18.75">
      <c r="A46" s="42">
        <v>45203</v>
      </c>
      <c r="B46" s="43" t="s">
        <v>814</v>
      </c>
      <c r="C46" s="44">
        <v>55984139054</v>
      </c>
      <c r="D46" s="45"/>
      <c r="E46" s="43" t="s">
        <v>289</v>
      </c>
      <c r="F46" s="46">
        <v>104.9</v>
      </c>
      <c r="G46" s="42">
        <v>45203</v>
      </c>
      <c r="H46" s="47"/>
      <c r="I46" s="48"/>
      <c r="J46" s="47"/>
      <c r="K46" s="42">
        <v>45205</v>
      </c>
      <c r="L46" s="48" t="s">
        <v>494</v>
      </c>
      <c r="M46" s="47">
        <f>VLOOKUP(R46,dados!M:N,2,0)</f>
      </c>
      <c r="N46" s="49" t="s">
        <v>815</v>
      </c>
      <c r="O46" s="48" t="s">
        <v>54</v>
      </c>
      <c r="P46" s="48" t="s">
        <v>501</v>
      </c>
      <c r="Q46" s="48"/>
      <c r="R46" s="48" t="s">
        <v>663</v>
      </c>
      <c r="S46" s="48" t="s">
        <v>495</v>
      </c>
      <c r="T46" s="48"/>
      <c r="U46" s="50">
        <f>(concat(TEXT(M46,"000"),(TEXT(N46,"000000000"))))</f>
      </c>
      <c r="V46" s="48"/>
      <c r="W46" s="48"/>
      <c r="X46" s="51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</row>
    <row x14ac:dyDescent="0.25" r="47" customHeight="1" ht="18.75">
      <c r="A47" s="52">
        <v>45203</v>
      </c>
      <c r="B47" s="53" t="s">
        <v>816</v>
      </c>
      <c r="C47" s="54">
        <v>51993127504</v>
      </c>
      <c r="D47" s="55"/>
      <c r="E47" s="53" t="s">
        <v>817</v>
      </c>
      <c r="F47" s="56"/>
      <c r="G47" s="52">
        <v>45203</v>
      </c>
      <c r="H47" s="57"/>
      <c r="I47" s="58"/>
      <c r="J47" s="57"/>
      <c r="K47" s="52">
        <v>45204</v>
      </c>
      <c r="L47" s="58" t="s">
        <v>494</v>
      </c>
      <c r="M47" s="57">
        <f>VLOOKUP(R47,dados!M:N,2,0)</f>
      </c>
      <c r="N47" s="59" t="s">
        <v>818</v>
      </c>
      <c r="O47" s="58" t="s">
        <v>54</v>
      </c>
      <c r="P47" s="58" t="s">
        <v>501</v>
      </c>
      <c r="Q47" s="58"/>
      <c r="R47" s="58" t="s">
        <v>586</v>
      </c>
      <c r="S47" s="58" t="s">
        <v>495</v>
      </c>
      <c r="T47" s="58"/>
      <c r="U47" s="60">
        <f>(concat(TEXT(M47,"000"),(TEXT(N47,"000000000"))))</f>
      </c>
      <c r="V47" s="58"/>
      <c r="W47" s="58"/>
      <c r="X47" s="61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</row>
    <row x14ac:dyDescent="0.25" r="48" customHeight="1" ht="18.75">
      <c r="A48" s="42">
        <v>45204</v>
      </c>
      <c r="B48" s="43" t="s">
        <v>819</v>
      </c>
      <c r="C48" s="44">
        <v>4187932819</v>
      </c>
      <c r="D48" s="45"/>
      <c r="E48" s="43" t="s">
        <v>289</v>
      </c>
      <c r="F48" s="46">
        <v>104.9</v>
      </c>
      <c r="G48" s="42">
        <v>45204</v>
      </c>
      <c r="H48" s="47">
        <v>104482711</v>
      </c>
      <c r="I48" s="48" t="s">
        <v>502</v>
      </c>
      <c r="J48" s="47"/>
      <c r="K48" s="42">
        <v>45212</v>
      </c>
      <c r="L48" s="48" t="s">
        <v>500</v>
      </c>
      <c r="M48" s="47">
        <f>VLOOKUP(R48,dados!M:N,2,0)</f>
      </c>
      <c r="N48" s="49" t="s">
        <v>820</v>
      </c>
      <c r="O48" s="48" t="s">
        <v>65</v>
      </c>
      <c r="P48" s="48" t="s">
        <v>259</v>
      </c>
      <c r="Q48" s="48"/>
      <c r="R48" s="48" t="s">
        <v>504</v>
      </c>
      <c r="S48" s="48" t="s">
        <v>495</v>
      </c>
      <c r="T48" s="48"/>
      <c r="U48" s="50">
        <f>(concat(TEXT(M48,"000"),(TEXT(N48,"000000000"))))</f>
      </c>
      <c r="V48" s="48"/>
      <c r="W48" s="48"/>
      <c r="X48" s="51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</row>
    <row x14ac:dyDescent="0.25" r="49" customHeight="1" ht="18.75">
      <c r="A49" s="52">
        <v>45204</v>
      </c>
      <c r="B49" s="53" t="s">
        <v>821</v>
      </c>
      <c r="C49" s="54">
        <v>43996524612</v>
      </c>
      <c r="D49" s="55"/>
      <c r="E49" s="53" t="s">
        <v>822</v>
      </c>
      <c r="F49" s="56">
        <v>84.9</v>
      </c>
      <c r="G49" s="52">
        <v>45204</v>
      </c>
      <c r="H49" s="57">
        <v>104482817</v>
      </c>
      <c r="I49" s="58" t="s">
        <v>495</v>
      </c>
      <c r="J49" s="57"/>
      <c r="K49" s="52">
        <v>45205</v>
      </c>
      <c r="L49" s="58" t="s">
        <v>500</v>
      </c>
      <c r="M49" s="57">
        <f>VLOOKUP(R49,dados!M:N,2,0)</f>
      </c>
      <c r="N49" s="59" t="s">
        <v>823</v>
      </c>
      <c r="O49" s="58" t="s">
        <v>54</v>
      </c>
      <c r="P49" s="58" t="s">
        <v>259</v>
      </c>
      <c r="Q49" s="58"/>
      <c r="R49" s="58" t="s">
        <v>577</v>
      </c>
      <c r="S49" s="58" t="s">
        <v>495</v>
      </c>
      <c r="T49" s="58"/>
      <c r="U49" s="60">
        <f>(concat(TEXT(M49,"000"),(TEXT(N49,"000000000"))))</f>
      </c>
      <c r="V49" s="58"/>
      <c r="W49" s="58"/>
      <c r="X49" s="61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</row>
    <row x14ac:dyDescent="0.25" r="50" customHeight="1" ht="18.75">
      <c r="A50" s="42">
        <v>45204</v>
      </c>
      <c r="B50" s="43" t="s">
        <v>824</v>
      </c>
      <c r="C50" s="44">
        <v>42988235681</v>
      </c>
      <c r="D50" s="45"/>
      <c r="E50" s="43" t="s">
        <v>283</v>
      </c>
      <c r="F50" s="46">
        <v>104.9</v>
      </c>
      <c r="G50" s="42">
        <v>45204</v>
      </c>
      <c r="H50" s="47">
        <v>104482865</v>
      </c>
      <c r="I50" s="48" t="s">
        <v>495</v>
      </c>
      <c r="J50" s="47"/>
      <c r="K50" s="42">
        <v>45205</v>
      </c>
      <c r="L50" s="48" t="s">
        <v>500</v>
      </c>
      <c r="M50" s="47">
        <f>VLOOKUP(R50,dados!M:N,2,0)</f>
      </c>
      <c r="N50" s="49" t="s">
        <v>825</v>
      </c>
      <c r="O50" s="48" t="s">
        <v>54</v>
      </c>
      <c r="P50" s="48" t="s">
        <v>259</v>
      </c>
      <c r="Q50" s="48"/>
      <c r="R50" s="48" t="s">
        <v>620</v>
      </c>
      <c r="S50" s="48" t="s">
        <v>495</v>
      </c>
      <c r="T50" s="48"/>
      <c r="U50" s="50">
        <f>(concat(TEXT(M50,"000"),(TEXT(N50,"000000000"))))</f>
      </c>
      <c r="V50" s="48"/>
      <c r="W50" s="48"/>
      <c r="X50" s="51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</row>
    <row x14ac:dyDescent="0.25" r="51" customHeight="1" ht="18.75">
      <c r="A51" s="52">
        <v>45204</v>
      </c>
      <c r="B51" s="53" t="s">
        <v>826</v>
      </c>
      <c r="C51" s="54">
        <v>21982994118</v>
      </c>
      <c r="D51" s="54">
        <v>21996550825</v>
      </c>
      <c r="E51" s="53" t="s">
        <v>283</v>
      </c>
      <c r="F51" s="56">
        <v>104.9</v>
      </c>
      <c r="G51" s="52">
        <v>45204</v>
      </c>
      <c r="H51" s="57">
        <v>104482921</v>
      </c>
      <c r="I51" s="58" t="s">
        <v>495</v>
      </c>
      <c r="J51" s="57"/>
      <c r="K51" s="52">
        <v>45205</v>
      </c>
      <c r="L51" s="58" t="s">
        <v>508</v>
      </c>
      <c r="M51" s="57">
        <f>VLOOKUP(R51,dados!M:N,2,0)</f>
      </c>
      <c r="N51" s="59" t="s">
        <v>827</v>
      </c>
      <c r="O51" s="58" t="s">
        <v>54</v>
      </c>
      <c r="P51" s="58" t="s">
        <v>259</v>
      </c>
      <c r="Q51" s="58"/>
      <c r="R51" s="58" t="s">
        <v>521</v>
      </c>
      <c r="S51" s="58" t="s">
        <v>495</v>
      </c>
      <c r="T51" s="58"/>
      <c r="U51" s="60">
        <f>(concat(TEXT(M51,"000"),(TEXT(N51,"000000000"))))</f>
      </c>
      <c r="V51" s="58"/>
      <c r="W51" s="58"/>
      <c r="X51" s="61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</row>
    <row x14ac:dyDescent="0.25" r="52" customHeight="1" ht="18.75">
      <c r="A52" s="42">
        <v>45204</v>
      </c>
      <c r="B52" s="43" t="s">
        <v>828</v>
      </c>
      <c r="C52" s="44">
        <v>41999682214</v>
      </c>
      <c r="D52" s="45"/>
      <c r="E52" s="43" t="s">
        <v>409</v>
      </c>
      <c r="F52" s="46">
        <v>114.9</v>
      </c>
      <c r="G52" s="42">
        <v>45204</v>
      </c>
      <c r="H52" s="47">
        <v>104482944</v>
      </c>
      <c r="I52" s="48" t="s">
        <v>495</v>
      </c>
      <c r="J52" s="47"/>
      <c r="K52" s="42">
        <v>45206</v>
      </c>
      <c r="L52" s="48" t="s">
        <v>500</v>
      </c>
      <c r="M52" s="47">
        <f>VLOOKUP(R52,dados!M:N,2,0)</f>
      </c>
      <c r="N52" s="49" t="s">
        <v>829</v>
      </c>
      <c r="O52" s="48" t="s">
        <v>54</v>
      </c>
      <c r="P52" s="48" t="s">
        <v>259</v>
      </c>
      <c r="Q52" s="48"/>
      <c r="R52" s="48" t="s">
        <v>504</v>
      </c>
      <c r="S52" s="48" t="s">
        <v>495</v>
      </c>
      <c r="T52" s="48"/>
      <c r="U52" s="50">
        <f>(concat(TEXT(M52,"000"),(TEXT(N52,"000000000"))))</f>
      </c>
      <c r="V52" s="48"/>
      <c r="W52" s="48"/>
      <c r="X52" s="51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</row>
    <row x14ac:dyDescent="0.25" r="53" customHeight="1" ht="18.75">
      <c r="A53" s="52">
        <v>45204</v>
      </c>
      <c r="B53" s="53" t="s">
        <v>830</v>
      </c>
      <c r="C53" s="54">
        <v>4398532057</v>
      </c>
      <c r="D53" s="54">
        <v>439984249080</v>
      </c>
      <c r="E53" s="53" t="s">
        <v>301</v>
      </c>
      <c r="F53" s="56">
        <v>104.9</v>
      </c>
      <c r="G53" s="52">
        <v>45204</v>
      </c>
      <c r="H53" s="57">
        <v>104482985</v>
      </c>
      <c r="I53" s="58" t="s">
        <v>495</v>
      </c>
      <c r="J53" s="57"/>
      <c r="K53" s="52">
        <v>45205</v>
      </c>
      <c r="L53" s="58" t="s">
        <v>494</v>
      </c>
      <c r="M53" s="57">
        <f>VLOOKUP(R53,dados!M:N,2,0)</f>
      </c>
      <c r="N53" s="59" t="s">
        <v>831</v>
      </c>
      <c r="O53" s="58" t="s">
        <v>54</v>
      </c>
      <c r="P53" s="58" t="s">
        <v>259</v>
      </c>
      <c r="Q53" s="58"/>
      <c r="R53" s="58" t="s">
        <v>632</v>
      </c>
      <c r="S53" s="58" t="s">
        <v>495</v>
      </c>
      <c r="T53" s="58"/>
      <c r="U53" s="60">
        <f>(concat(TEXT(M53,"000"),(TEXT(N53,"000000000"))))</f>
      </c>
      <c r="V53" s="58"/>
      <c r="W53" s="58"/>
      <c r="X53" s="61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</row>
    <row x14ac:dyDescent="0.25" r="54" customHeight="1" ht="18.75">
      <c r="A54" s="42">
        <v>45204</v>
      </c>
      <c r="B54" s="43" t="s">
        <v>832</v>
      </c>
      <c r="C54" s="44">
        <v>48996332407</v>
      </c>
      <c r="D54" s="45"/>
      <c r="E54" s="43" t="s">
        <v>301</v>
      </c>
      <c r="F54" s="46">
        <v>104.9</v>
      </c>
      <c r="G54" s="42">
        <v>45204</v>
      </c>
      <c r="H54" s="47">
        <v>104483024</v>
      </c>
      <c r="I54" s="48" t="s">
        <v>495</v>
      </c>
      <c r="J54" s="47"/>
      <c r="K54" s="42">
        <v>45205</v>
      </c>
      <c r="L54" s="48" t="s">
        <v>500</v>
      </c>
      <c r="M54" s="47">
        <f>VLOOKUP(R54,dados!M:N,2,0)</f>
      </c>
      <c r="N54" s="49" t="s">
        <v>833</v>
      </c>
      <c r="O54" s="48" t="s">
        <v>54</v>
      </c>
      <c r="P54" s="48" t="s">
        <v>259</v>
      </c>
      <c r="Q54" s="48"/>
      <c r="R54" s="48" t="s">
        <v>531</v>
      </c>
      <c r="S54" s="48" t="s">
        <v>495</v>
      </c>
      <c r="T54" s="48"/>
      <c r="U54" s="50">
        <f>(concat(TEXT(M54,"000"),(TEXT(N54,"000000000"))))</f>
      </c>
      <c r="V54" s="48"/>
      <c r="W54" s="48"/>
      <c r="X54" s="51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</row>
    <row x14ac:dyDescent="0.25" r="55" customHeight="1" ht="18.75">
      <c r="A55" s="52">
        <v>45204</v>
      </c>
      <c r="B55" s="53" t="s">
        <v>834</v>
      </c>
      <c r="C55" s="54">
        <v>49984172856</v>
      </c>
      <c r="D55" s="55"/>
      <c r="E55" s="53" t="s">
        <v>283</v>
      </c>
      <c r="F55" s="56">
        <v>104.9</v>
      </c>
      <c r="G55" s="52">
        <v>45204</v>
      </c>
      <c r="H55" s="57">
        <v>104483087</v>
      </c>
      <c r="I55" s="58" t="s">
        <v>495</v>
      </c>
      <c r="J55" s="57"/>
      <c r="K55" s="52">
        <v>45205</v>
      </c>
      <c r="L55" s="58" t="s">
        <v>500</v>
      </c>
      <c r="M55" s="57">
        <f>VLOOKUP(R55,dados!M:N,2,0)</f>
      </c>
      <c r="N55" s="59" t="s">
        <v>835</v>
      </c>
      <c r="O55" s="58" t="s">
        <v>54</v>
      </c>
      <c r="P55" s="58" t="s">
        <v>259</v>
      </c>
      <c r="Q55" s="58"/>
      <c r="R55" s="58" t="s">
        <v>526</v>
      </c>
      <c r="S55" s="58" t="s">
        <v>495</v>
      </c>
      <c r="T55" s="58"/>
      <c r="U55" s="60">
        <f>(concat(TEXT(M55,"000"),(TEXT(N55,"000000000"))))</f>
      </c>
      <c r="V55" s="58"/>
      <c r="W55" s="58"/>
      <c r="X55" s="61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</row>
    <row x14ac:dyDescent="0.25" r="56" customHeight="1" ht="18.75">
      <c r="A56" s="42">
        <v>45204</v>
      </c>
      <c r="B56" s="43" t="s">
        <v>836</v>
      </c>
      <c r="C56" s="44">
        <v>47999547000</v>
      </c>
      <c r="D56" s="45"/>
      <c r="E56" s="43" t="s">
        <v>837</v>
      </c>
      <c r="F56" s="46">
        <v>209.8</v>
      </c>
      <c r="G56" s="42">
        <v>45204</v>
      </c>
      <c r="H56" s="47">
        <v>104483203</v>
      </c>
      <c r="I56" s="48" t="s">
        <v>495</v>
      </c>
      <c r="J56" s="47"/>
      <c r="K56" s="42">
        <v>45205</v>
      </c>
      <c r="L56" s="48" t="s">
        <v>494</v>
      </c>
      <c r="M56" s="47">
        <f>VLOOKUP(R56,dados!M:N,2,0)</f>
      </c>
      <c r="N56" s="49" t="s">
        <v>838</v>
      </c>
      <c r="O56" s="48" t="s">
        <v>54</v>
      </c>
      <c r="P56" s="48" t="s">
        <v>259</v>
      </c>
      <c r="Q56" s="48"/>
      <c r="R56" s="48" t="s">
        <v>629</v>
      </c>
      <c r="S56" s="48" t="s">
        <v>495</v>
      </c>
      <c r="T56" s="48"/>
      <c r="U56" s="50">
        <f>(concat(TEXT(M56,"000"),(TEXT(N56,"000000000"))))</f>
      </c>
      <c r="V56" s="48"/>
      <c r="W56" s="48"/>
      <c r="X56" s="51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</row>
    <row x14ac:dyDescent="0.25" r="57" customHeight="1" ht="18.75">
      <c r="A57" s="52">
        <v>45204</v>
      </c>
      <c r="B57" s="53" t="s">
        <v>839</v>
      </c>
      <c r="C57" s="54">
        <v>48999551895</v>
      </c>
      <c r="D57" s="55"/>
      <c r="E57" s="53" t="s">
        <v>840</v>
      </c>
      <c r="F57" s="56">
        <v>104.9</v>
      </c>
      <c r="G57" s="52">
        <v>45204</v>
      </c>
      <c r="H57" s="57">
        <v>104483223</v>
      </c>
      <c r="I57" s="58" t="s">
        <v>495</v>
      </c>
      <c r="J57" s="57"/>
      <c r="K57" s="52">
        <v>45205</v>
      </c>
      <c r="L57" s="58" t="s">
        <v>500</v>
      </c>
      <c r="M57" s="57">
        <f>VLOOKUP(R57,dados!M:N,2,0)</f>
      </c>
      <c r="N57" s="59" t="s">
        <v>841</v>
      </c>
      <c r="O57" s="58" t="s">
        <v>54</v>
      </c>
      <c r="P57" s="58" t="s">
        <v>259</v>
      </c>
      <c r="Q57" s="58"/>
      <c r="R57" s="58" t="s">
        <v>554</v>
      </c>
      <c r="S57" s="58" t="s">
        <v>495</v>
      </c>
      <c r="T57" s="58"/>
      <c r="U57" s="60">
        <f>(concat(TEXT(M57,"000"),(TEXT(N57,"000000000"))))</f>
      </c>
      <c r="V57" s="58"/>
      <c r="W57" s="58"/>
      <c r="X57" s="61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</row>
    <row x14ac:dyDescent="0.25" r="58" customHeight="1" ht="18.75">
      <c r="A58" s="42">
        <v>45204</v>
      </c>
      <c r="B58" s="43" t="s">
        <v>842</v>
      </c>
      <c r="C58" s="44">
        <v>21999677020</v>
      </c>
      <c r="D58" s="45"/>
      <c r="E58" s="43" t="s">
        <v>843</v>
      </c>
      <c r="F58" s="46">
        <v>104.9</v>
      </c>
      <c r="G58" s="42">
        <v>45204</v>
      </c>
      <c r="H58" s="47">
        <v>104483261</v>
      </c>
      <c r="I58" s="48" t="s">
        <v>495</v>
      </c>
      <c r="J58" s="47"/>
      <c r="K58" s="42">
        <v>45205</v>
      </c>
      <c r="L58" s="48" t="s">
        <v>494</v>
      </c>
      <c r="M58" s="47">
        <f>VLOOKUP(R58,dados!M:N,2,0)</f>
      </c>
      <c r="N58" s="49" t="s">
        <v>844</v>
      </c>
      <c r="O58" s="48" t="s">
        <v>54</v>
      </c>
      <c r="P58" s="48" t="s">
        <v>259</v>
      </c>
      <c r="Q58" s="48"/>
      <c r="R58" s="48" t="s">
        <v>574</v>
      </c>
      <c r="S58" s="48" t="s">
        <v>495</v>
      </c>
      <c r="T58" s="48"/>
      <c r="U58" s="50">
        <f>(concat(TEXT(M58,"000"),(TEXT(N58,"000000000"))))</f>
      </c>
      <c r="V58" s="48"/>
      <c r="W58" s="48"/>
      <c r="X58" s="51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</row>
    <row x14ac:dyDescent="0.25" r="59" customHeight="1" ht="18.75">
      <c r="A59" s="52">
        <v>45205</v>
      </c>
      <c r="B59" s="53" t="s">
        <v>845</v>
      </c>
      <c r="C59" s="54">
        <v>4898192505</v>
      </c>
      <c r="D59" s="54">
        <v>48988380362</v>
      </c>
      <c r="E59" s="53" t="s">
        <v>301</v>
      </c>
      <c r="F59" s="56">
        <v>104.9</v>
      </c>
      <c r="G59" s="52">
        <v>45205</v>
      </c>
      <c r="H59" s="57">
        <v>104491965</v>
      </c>
      <c r="I59" s="58" t="s">
        <v>495</v>
      </c>
      <c r="J59" s="57"/>
      <c r="K59" s="52">
        <v>45208</v>
      </c>
      <c r="L59" s="58" t="s">
        <v>500</v>
      </c>
      <c r="M59" s="57">
        <f>VLOOKUP(R59,dados!M:N,2,0)</f>
      </c>
      <c r="N59" s="59" t="s">
        <v>846</v>
      </c>
      <c r="O59" s="58" t="s">
        <v>54</v>
      </c>
      <c r="P59" s="58" t="s">
        <v>259</v>
      </c>
      <c r="Q59" s="58"/>
      <c r="R59" s="58" t="s">
        <v>546</v>
      </c>
      <c r="S59" s="58" t="s">
        <v>495</v>
      </c>
      <c r="T59" s="58"/>
      <c r="U59" s="60">
        <f>(concat(TEXT(M59,"000"),(TEXT(N59,"000000000"))))</f>
      </c>
      <c r="V59" s="58"/>
      <c r="W59" s="58"/>
      <c r="X59" s="61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</row>
    <row x14ac:dyDescent="0.25" r="60" customHeight="1" ht="18.75">
      <c r="A60" s="42">
        <v>45205</v>
      </c>
      <c r="B60" s="43" t="s">
        <v>847</v>
      </c>
      <c r="C60" s="44">
        <v>41991090000</v>
      </c>
      <c r="D60" s="44">
        <v>41996497131</v>
      </c>
      <c r="E60" s="43" t="s">
        <v>250</v>
      </c>
      <c r="F60" s="46">
        <v>104.9</v>
      </c>
      <c r="G60" s="42">
        <v>45205</v>
      </c>
      <c r="H60" s="47">
        <v>104492066</v>
      </c>
      <c r="I60" s="48" t="s">
        <v>495</v>
      </c>
      <c r="J60" s="47"/>
      <c r="K60" s="42">
        <v>45208</v>
      </c>
      <c r="L60" s="48" t="s">
        <v>508</v>
      </c>
      <c r="M60" s="47">
        <f>VLOOKUP(R60,dados!M:N,2,0)</f>
      </c>
      <c r="N60" s="49" t="s">
        <v>848</v>
      </c>
      <c r="O60" s="48" t="s">
        <v>54</v>
      </c>
      <c r="P60" s="48" t="s">
        <v>259</v>
      </c>
      <c r="Q60" s="48"/>
      <c r="R60" s="48" t="s">
        <v>504</v>
      </c>
      <c r="S60" s="48" t="s">
        <v>495</v>
      </c>
      <c r="T60" s="48"/>
      <c r="U60" s="50">
        <f>(concat(TEXT(M60,"000"),(TEXT(N60,"000000000"))))</f>
      </c>
      <c r="V60" s="48"/>
      <c r="W60" s="48"/>
      <c r="X60" s="51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</row>
    <row x14ac:dyDescent="0.25" r="61" customHeight="1" ht="18.75">
      <c r="A61" s="52">
        <v>45205</v>
      </c>
      <c r="B61" s="53" t="s">
        <v>849</v>
      </c>
      <c r="C61" s="54">
        <v>49991447387</v>
      </c>
      <c r="D61" s="55"/>
      <c r="E61" s="53" t="s">
        <v>250</v>
      </c>
      <c r="F61" s="56">
        <v>104.9</v>
      </c>
      <c r="G61" s="52">
        <v>45205</v>
      </c>
      <c r="H61" s="57">
        <v>104492114</v>
      </c>
      <c r="I61" s="58" t="s">
        <v>495</v>
      </c>
      <c r="J61" s="57"/>
      <c r="K61" s="52">
        <v>45206</v>
      </c>
      <c r="L61" s="58" t="s">
        <v>500</v>
      </c>
      <c r="M61" s="57">
        <f>VLOOKUP(R61,dados!M:N,2,0)</f>
      </c>
      <c r="N61" s="59" t="s">
        <v>850</v>
      </c>
      <c r="O61" s="58" t="s">
        <v>54</v>
      </c>
      <c r="P61" s="58" t="s">
        <v>259</v>
      </c>
      <c r="Q61" s="58"/>
      <c r="R61" s="58" t="s">
        <v>686</v>
      </c>
      <c r="S61" s="58" t="s">
        <v>495</v>
      </c>
      <c r="T61" s="58"/>
      <c r="U61" s="60">
        <f>(concat(TEXT(M61,"000"),(TEXT(N61,"000000000"))))</f>
      </c>
      <c r="V61" s="58"/>
      <c r="W61" s="58"/>
      <c r="X61" s="61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</row>
    <row x14ac:dyDescent="0.25" r="62" customHeight="1" ht="18.75">
      <c r="A62" s="42">
        <v>45205</v>
      </c>
      <c r="B62" s="43" t="s">
        <v>851</v>
      </c>
      <c r="C62" s="44">
        <v>49999105995</v>
      </c>
      <c r="D62" s="45"/>
      <c r="E62" s="43" t="s">
        <v>852</v>
      </c>
      <c r="F62" s="46">
        <v>84.9</v>
      </c>
      <c r="G62" s="42">
        <v>45205</v>
      </c>
      <c r="H62" s="47">
        <v>104492170</v>
      </c>
      <c r="I62" s="48" t="s">
        <v>495</v>
      </c>
      <c r="J62" s="47"/>
      <c r="K62" s="42">
        <v>45206</v>
      </c>
      <c r="L62" s="48" t="s">
        <v>494</v>
      </c>
      <c r="M62" s="47">
        <f>VLOOKUP(R62,dados!M:N,2,0)</f>
      </c>
      <c r="N62" s="49" t="s">
        <v>853</v>
      </c>
      <c r="O62" s="48" t="s">
        <v>54</v>
      </c>
      <c r="P62" s="48" t="s">
        <v>259</v>
      </c>
      <c r="Q62" s="48"/>
      <c r="R62" s="48" t="s">
        <v>595</v>
      </c>
      <c r="S62" s="48" t="s">
        <v>495</v>
      </c>
      <c r="T62" s="48"/>
      <c r="U62" s="50">
        <f>(concat(TEXT(M62,"000"),(TEXT(N62,"000000000"))))</f>
      </c>
      <c r="V62" s="48"/>
      <c r="W62" s="48"/>
      <c r="X62" s="51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</row>
    <row x14ac:dyDescent="0.25" r="63" customHeight="1" ht="18.75">
      <c r="A63" s="52">
        <v>45205</v>
      </c>
      <c r="B63" s="53" t="s">
        <v>854</v>
      </c>
      <c r="C63" s="54">
        <v>47996727195</v>
      </c>
      <c r="D63" s="54">
        <v>47997219148</v>
      </c>
      <c r="E63" s="53" t="s">
        <v>301</v>
      </c>
      <c r="F63" s="56">
        <v>104.9</v>
      </c>
      <c r="G63" s="52">
        <v>45205</v>
      </c>
      <c r="H63" s="57">
        <v>104495952</v>
      </c>
      <c r="I63" s="58" t="s">
        <v>495</v>
      </c>
      <c r="J63" s="57"/>
      <c r="K63" s="52">
        <v>45208</v>
      </c>
      <c r="L63" s="58" t="s">
        <v>500</v>
      </c>
      <c r="M63" s="57">
        <f>VLOOKUP(R63,dados!M:N,2,0)</f>
      </c>
      <c r="N63" s="59" t="s">
        <v>855</v>
      </c>
      <c r="O63" s="58" t="s">
        <v>54</v>
      </c>
      <c r="P63" s="58" t="s">
        <v>259</v>
      </c>
      <c r="Q63" s="58"/>
      <c r="R63" s="58" t="s">
        <v>629</v>
      </c>
      <c r="S63" s="58" t="s">
        <v>495</v>
      </c>
      <c r="T63" s="58"/>
      <c r="U63" s="60">
        <f>(concat(TEXT(M63,"000"),(TEXT(N63,"000000000"))))</f>
      </c>
      <c r="V63" s="58"/>
      <c r="W63" s="58"/>
      <c r="X63" s="61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</row>
    <row x14ac:dyDescent="0.25" r="64" customHeight="1" ht="18.75">
      <c r="A64" s="42">
        <v>45205</v>
      </c>
      <c r="B64" s="43" t="s">
        <v>856</v>
      </c>
      <c r="C64" s="44">
        <v>41996713575</v>
      </c>
      <c r="D64" s="45"/>
      <c r="E64" s="43" t="s">
        <v>250</v>
      </c>
      <c r="F64" s="46">
        <v>104.9</v>
      </c>
      <c r="G64" s="42">
        <v>45205</v>
      </c>
      <c r="H64" s="47">
        <v>104496008</v>
      </c>
      <c r="I64" s="48" t="s">
        <v>495</v>
      </c>
      <c r="J64" s="47"/>
      <c r="K64" s="42">
        <v>45209</v>
      </c>
      <c r="L64" s="48" t="s">
        <v>500</v>
      </c>
      <c r="M64" s="47">
        <f>VLOOKUP(R64,dados!M:N,2,0)</f>
      </c>
      <c r="N64" s="49" t="s">
        <v>857</v>
      </c>
      <c r="O64" s="48" t="s">
        <v>54</v>
      </c>
      <c r="P64" s="48" t="s">
        <v>259</v>
      </c>
      <c r="Q64" s="48"/>
      <c r="R64" s="48" t="s">
        <v>504</v>
      </c>
      <c r="S64" s="48" t="s">
        <v>495</v>
      </c>
      <c r="T64" s="48"/>
      <c r="U64" s="50">
        <f>(concat(TEXT(M64,"000"),(TEXT(N64,"000000000"))))</f>
      </c>
      <c r="V64" s="48"/>
      <c r="W64" s="48"/>
      <c r="X64" s="51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</row>
    <row x14ac:dyDescent="0.25" r="65" customHeight="1" ht="18.75">
      <c r="A65" s="52">
        <v>45205</v>
      </c>
      <c r="B65" s="53" t="s">
        <v>858</v>
      </c>
      <c r="C65" s="54">
        <v>4984010719</v>
      </c>
      <c r="D65" s="55"/>
      <c r="E65" s="53" t="s">
        <v>250</v>
      </c>
      <c r="F65" s="56">
        <v>104.9</v>
      </c>
      <c r="G65" s="52">
        <v>45205</v>
      </c>
      <c r="H65" s="57">
        <v>104496077</v>
      </c>
      <c r="I65" s="58" t="s">
        <v>495</v>
      </c>
      <c r="J65" s="57"/>
      <c r="K65" s="52">
        <v>45206</v>
      </c>
      <c r="L65" s="58" t="s">
        <v>500</v>
      </c>
      <c r="M65" s="57">
        <f>VLOOKUP(R65,dados!M:N,2,0)</f>
      </c>
      <c r="N65" s="59" t="s">
        <v>859</v>
      </c>
      <c r="O65" s="58" t="s">
        <v>54</v>
      </c>
      <c r="P65" s="58" t="s">
        <v>259</v>
      </c>
      <c r="Q65" s="58"/>
      <c r="R65" s="58" t="s">
        <v>597</v>
      </c>
      <c r="S65" s="58" t="s">
        <v>495</v>
      </c>
      <c r="T65" s="58"/>
      <c r="U65" s="60">
        <f>(concat(TEXT(M65,"000"),(TEXT(N65,"000000000"))))</f>
      </c>
      <c r="V65" s="58"/>
      <c r="W65" s="58"/>
      <c r="X65" s="61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</row>
    <row x14ac:dyDescent="0.25" r="66" customHeight="1" ht="18.75">
      <c r="A66" s="42">
        <v>45205</v>
      </c>
      <c r="B66" s="43" t="s">
        <v>860</v>
      </c>
      <c r="C66" s="44">
        <v>41984338177</v>
      </c>
      <c r="D66" s="45"/>
      <c r="E66" s="43" t="s">
        <v>861</v>
      </c>
      <c r="F66" s="46">
        <v>114.9</v>
      </c>
      <c r="G66" s="42">
        <v>45205</v>
      </c>
      <c r="H66" s="47">
        <v>104496137</v>
      </c>
      <c r="I66" s="48" t="s">
        <v>495</v>
      </c>
      <c r="J66" s="47"/>
      <c r="K66" s="42">
        <v>45208</v>
      </c>
      <c r="L66" s="48" t="s">
        <v>500</v>
      </c>
      <c r="M66" s="47">
        <f>VLOOKUP(R66,dados!M:N,2,0)</f>
      </c>
      <c r="N66" s="49" t="s">
        <v>862</v>
      </c>
      <c r="O66" s="48" t="s">
        <v>54</v>
      </c>
      <c r="P66" s="48" t="s">
        <v>259</v>
      </c>
      <c r="Q66" s="48"/>
      <c r="R66" s="48" t="s">
        <v>504</v>
      </c>
      <c r="S66" s="48" t="s">
        <v>495</v>
      </c>
      <c r="T66" s="48"/>
      <c r="U66" s="50">
        <f>(concat(TEXT(M66,"000"),(TEXT(N66,"000000000"))))</f>
      </c>
      <c r="V66" s="48"/>
      <c r="W66" s="48"/>
      <c r="X66" s="51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</row>
    <row x14ac:dyDescent="0.25" r="67" customHeight="1" ht="18.75">
      <c r="A67" s="52">
        <v>45206</v>
      </c>
      <c r="B67" s="53" t="s">
        <v>863</v>
      </c>
      <c r="C67" s="54">
        <v>49999858650</v>
      </c>
      <c r="D67" s="55"/>
      <c r="E67" s="53" t="s">
        <v>461</v>
      </c>
      <c r="F67" s="56">
        <v>104.9</v>
      </c>
      <c r="G67" s="52">
        <v>45206</v>
      </c>
      <c r="H67" s="57">
        <v>104497347</v>
      </c>
      <c r="I67" s="58" t="s">
        <v>495</v>
      </c>
      <c r="J67" s="57"/>
      <c r="K67" s="52">
        <v>45208</v>
      </c>
      <c r="L67" s="58" t="s">
        <v>500</v>
      </c>
      <c r="M67" s="57">
        <f>VLOOKUP(R67,dados!M:N,2,0)</f>
      </c>
      <c r="N67" s="59" t="s">
        <v>864</v>
      </c>
      <c r="O67" s="58" t="s">
        <v>54</v>
      </c>
      <c r="P67" s="58" t="s">
        <v>259</v>
      </c>
      <c r="Q67" s="58"/>
      <c r="R67" s="58" t="s">
        <v>595</v>
      </c>
      <c r="S67" s="58" t="s">
        <v>495</v>
      </c>
      <c r="T67" s="58"/>
      <c r="U67" s="60">
        <f>(concat(TEXT(M67,"000"),(TEXT(N67,"000000000"))))</f>
      </c>
      <c r="V67" s="58"/>
      <c r="W67" s="58"/>
      <c r="X67" s="61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</row>
    <row x14ac:dyDescent="0.25" r="68" customHeight="1" ht="18.75">
      <c r="A68" s="42">
        <v>45206</v>
      </c>
      <c r="B68" s="43" t="s">
        <v>865</v>
      </c>
      <c r="C68" s="44">
        <v>51994107110</v>
      </c>
      <c r="D68" s="45"/>
      <c r="E68" s="43" t="s">
        <v>461</v>
      </c>
      <c r="F68" s="46">
        <v>104.9</v>
      </c>
      <c r="G68" s="42">
        <v>45206</v>
      </c>
      <c r="H68" s="47"/>
      <c r="I68" s="48"/>
      <c r="J68" s="47"/>
      <c r="K68" s="42">
        <v>45212</v>
      </c>
      <c r="L68" s="48" t="s">
        <v>494</v>
      </c>
      <c r="M68" s="47">
        <f>VLOOKUP(R68,dados!M:N,2,0)</f>
      </c>
      <c r="N68" s="49" t="s">
        <v>866</v>
      </c>
      <c r="O68" s="48" t="s">
        <v>54</v>
      </c>
      <c r="P68" s="48" t="s">
        <v>501</v>
      </c>
      <c r="Q68" s="48"/>
      <c r="R68" s="48" t="s">
        <v>602</v>
      </c>
      <c r="S68" s="48" t="s">
        <v>495</v>
      </c>
      <c r="T68" s="48"/>
      <c r="U68" s="50">
        <f>(concat(TEXT(M68,"000"),(TEXT(N68,"000000000"))))</f>
      </c>
      <c r="V68" s="48"/>
      <c r="W68" s="48"/>
      <c r="X68" s="51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</row>
    <row x14ac:dyDescent="0.25" r="69" customHeight="1" ht="18.75">
      <c r="A69" s="52">
        <v>45206</v>
      </c>
      <c r="B69" s="53" t="s">
        <v>867</v>
      </c>
      <c r="C69" s="54">
        <v>55991369503</v>
      </c>
      <c r="D69" s="54">
        <v>55991562288</v>
      </c>
      <c r="E69" s="53" t="s">
        <v>461</v>
      </c>
      <c r="F69" s="56">
        <v>104.9</v>
      </c>
      <c r="G69" s="52">
        <v>45206</v>
      </c>
      <c r="H69" s="57"/>
      <c r="I69" s="58"/>
      <c r="J69" s="57"/>
      <c r="K69" s="52">
        <v>45205</v>
      </c>
      <c r="L69" s="58" t="s">
        <v>500</v>
      </c>
      <c r="M69" s="57">
        <f>VLOOKUP(R69,dados!M:N,2,0)</f>
      </c>
      <c r="N69" s="59" t="s">
        <v>868</v>
      </c>
      <c r="O69" s="58" t="s">
        <v>54</v>
      </c>
      <c r="P69" s="58" t="s">
        <v>501</v>
      </c>
      <c r="Q69" s="58"/>
      <c r="R69" s="58" t="s">
        <v>659</v>
      </c>
      <c r="S69" s="58" t="s">
        <v>495</v>
      </c>
      <c r="T69" s="58"/>
      <c r="U69" s="60">
        <f>(concat(TEXT(M69,"000"),(TEXT(N69,"000000000"))))</f>
      </c>
      <c r="V69" s="58"/>
      <c r="W69" s="58"/>
      <c r="X69" s="61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</row>
    <row x14ac:dyDescent="0.25" r="70" customHeight="1" ht="18.75">
      <c r="A70" s="42">
        <v>45206</v>
      </c>
      <c r="B70" s="43" t="s">
        <v>869</v>
      </c>
      <c r="C70" s="44">
        <v>47999728916</v>
      </c>
      <c r="D70" s="44">
        <v>9189189097</v>
      </c>
      <c r="E70" s="43" t="s">
        <v>301</v>
      </c>
      <c r="F70" s="46">
        <v>104.9</v>
      </c>
      <c r="G70" s="42">
        <v>45206</v>
      </c>
      <c r="H70" s="47">
        <v>104497813</v>
      </c>
      <c r="I70" s="48" t="s">
        <v>495</v>
      </c>
      <c r="J70" s="47"/>
      <c r="K70" s="42">
        <v>45208</v>
      </c>
      <c r="L70" s="48" t="s">
        <v>508</v>
      </c>
      <c r="M70" s="47">
        <f>VLOOKUP(R70,dados!M:N,2,0)</f>
      </c>
      <c r="N70" s="49" t="s">
        <v>870</v>
      </c>
      <c r="O70" s="48" t="s">
        <v>54</v>
      </c>
      <c r="P70" s="48" t="s">
        <v>259</v>
      </c>
      <c r="Q70" s="48"/>
      <c r="R70" s="48" t="s">
        <v>629</v>
      </c>
      <c r="S70" s="48" t="s">
        <v>495</v>
      </c>
      <c r="T70" s="48"/>
      <c r="U70" s="50">
        <f>(concat(TEXT(M70,"000"),(TEXT(N70,"000000000"))))</f>
      </c>
      <c r="V70" s="48"/>
      <c r="W70" s="48"/>
      <c r="X70" s="51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</row>
    <row x14ac:dyDescent="0.25" r="71" customHeight="1" ht="18.75">
      <c r="A71" s="52">
        <v>45208</v>
      </c>
      <c r="B71" s="53" t="s">
        <v>871</v>
      </c>
      <c r="C71" s="54">
        <v>48996340304</v>
      </c>
      <c r="D71" s="55"/>
      <c r="E71" s="53" t="s">
        <v>872</v>
      </c>
      <c r="F71" s="56">
        <v>135</v>
      </c>
      <c r="G71" s="52">
        <v>45208</v>
      </c>
      <c r="H71" s="57">
        <v>104511622</v>
      </c>
      <c r="I71" s="58" t="s">
        <v>495</v>
      </c>
      <c r="J71" s="57"/>
      <c r="K71" s="52">
        <v>45219</v>
      </c>
      <c r="L71" s="58" t="s">
        <v>500</v>
      </c>
      <c r="M71" s="57">
        <f>VLOOKUP(R71,dados!M:N,2,0)</f>
      </c>
      <c r="N71" s="59" t="s">
        <v>873</v>
      </c>
      <c r="O71" s="58" t="s">
        <v>54</v>
      </c>
      <c r="P71" s="58" t="s">
        <v>259</v>
      </c>
      <c r="Q71" s="58"/>
      <c r="R71" s="58" t="s">
        <v>576</v>
      </c>
      <c r="S71" s="58" t="s">
        <v>495</v>
      </c>
      <c r="T71" s="58"/>
      <c r="U71" s="60">
        <f>(concat(TEXT(M71,"000"),(TEXT(N71,"000000000"))))</f>
      </c>
      <c r="V71" s="58"/>
      <c r="W71" s="58"/>
      <c r="X71" s="61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</row>
    <row x14ac:dyDescent="0.25" r="72" customHeight="1" ht="18.75">
      <c r="A72" s="42">
        <v>45208</v>
      </c>
      <c r="B72" s="43" t="s">
        <v>874</v>
      </c>
      <c r="C72" s="44">
        <v>41997245517</v>
      </c>
      <c r="D72" s="44">
        <v>41999793445</v>
      </c>
      <c r="E72" s="43" t="s">
        <v>283</v>
      </c>
      <c r="F72" s="46">
        <v>104.9</v>
      </c>
      <c r="G72" s="42">
        <v>45208</v>
      </c>
      <c r="H72" s="47">
        <v>104511685</v>
      </c>
      <c r="I72" s="48" t="s">
        <v>495</v>
      </c>
      <c r="J72" s="47"/>
      <c r="K72" s="42">
        <v>45210</v>
      </c>
      <c r="L72" s="48" t="s">
        <v>494</v>
      </c>
      <c r="M72" s="47">
        <f>VLOOKUP(R72,dados!M:N,2,0)</f>
      </c>
      <c r="N72" s="49" t="s">
        <v>875</v>
      </c>
      <c r="O72" s="48" t="s">
        <v>54</v>
      </c>
      <c r="P72" s="48" t="s">
        <v>259</v>
      </c>
      <c r="Q72" s="48"/>
      <c r="R72" s="48" t="s">
        <v>504</v>
      </c>
      <c r="S72" s="48" t="s">
        <v>495</v>
      </c>
      <c r="T72" s="48"/>
      <c r="U72" s="50">
        <f>(concat(TEXT(M72,"000"),(TEXT(N72,"000000000"))))</f>
      </c>
      <c r="V72" s="48"/>
      <c r="W72" s="48"/>
      <c r="X72" s="51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</row>
    <row x14ac:dyDescent="0.25" r="73" customHeight="1" ht="18.75">
      <c r="A73" s="52">
        <v>45208</v>
      </c>
      <c r="B73" s="53" t="s">
        <v>876</v>
      </c>
      <c r="C73" s="54">
        <v>42998383686</v>
      </c>
      <c r="D73" s="55"/>
      <c r="E73" s="53" t="s">
        <v>283</v>
      </c>
      <c r="F73" s="56">
        <v>104.9</v>
      </c>
      <c r="G73" s="52">
        <v>45208</v>
      </c>
      <c r="H73" s="57">
        <v>104511860</v>
      </c>
      <c r="I73" s="58" t="s">
        <v>495</v>
      </c>
      <c r="J73" s="57"/>
      <c r="K73" s="52">
        <v>45209</v>
      </c>
      <c r="L73" s="58" t="s">
        <v>500</v>
      </c>
      <c r="M73" s="57">
        <f>VLOOKUP(R73,dados!M:N,2,0)</f>
      </c>
      <c r="N73" s="59" t="s">
        <v>877</v>
      </c>
      <c r="O73" s="58" t="s">
        <v>54</v>
      </c>
      <c r="P73" s="58" t="s">
        <v>259</v>
      </c>
      <c r="Q73" s="58"/>
      <c r="R73" s="58" t="s">
        <v>572</v>
      </c>
      <c r="S73" s="58" t="s">
        <v>495</v>
      </c>
      <c r="T73" s="58"/>
      <c r="U73" s="60">
        <f>(concat(TEXT(M73,"000"),(TEXT(N73,"000000000"))))</f>
      </c>
      <c r="V73" s="58"/>
      <c r="W73" s="58"/>
      <c r="X73" s="61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</row>
    <row x14ac:dyDescent="0.25" r="74" customHeight="1" ht="18.75">
      <c r="A74" s="42">
        <v>45208</v>
      </c>
      <c r="B74" s="43" t="s">
        <v>878</v>
      </c>
      <c r="C74" s="44">
        <v>4991843428</v>
      </c>
      <c r="D74" s="44">
        <v>49991096224</v>
      </c>
      <c r="E74" s="43" t="s">
        <v>283</v>
      </c>
      <c r="F74" s="46">
        <v>104.9</v>
      </c>
      <c r="G74" s="42">
        <v>45208</v>
      </c>
      <c r="H74" s="47">
        <v>104511915</v>
      </c>
      <c r="I74" s="48" t="s">
        <v>495</v>
      </c>
      <c r="J74" s="47"/>
      <c r="K74" s="42">
        <v>45209</v>
      </c>
      <c r="L74" s="48" t="s">
        <v>500</v>
      </c>
      <c r="M74" s="47">
        <f>VLOOKUP(R74,dados!M:N,2,0)</f>
      </c>
      <c r="N74" s="49" t="s">
        <v>879</v>
      </c>
      <c r="O74" s="48" t="s">
        <v>54</v>
      </c>
      <c r="P74" s="48" t="s">
        <v>259</v>
      </c>
      <c r="Q74" s="48"/>
      <c r="R74" s="48" t="s">
        <v>597</v>
      </c>
      <c r="S74" s="48" t="s">
        <v>495</v>
      </c>
      <c r="T74" s="48"/>
      <c r="U74" s="50">
        <f>(concat(TEXT(M74,"000"),(TEXT(N74,"000000000"))))</f>
      </c>
      <c r="V74" s="48"/>
      <c r="W74" s="48"/>
      <c r="X74" s="51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</row>
    <row x14ac:dyDescent="0.25" r="75" customHeight="1" ht="18.75">
      <c r="A75" s="52">
        <v>45208</v>
      </c>
      <c r="B75" s="53" t="s">
        <v>880</v>
      </c>
      <c r="C75" s="54">
        <v>47988268540</v>
      </c>
      <c r="D75" s="54">
        <v>47984541533</v>
      </c>
      <c r="E75" s="53" t="s">
        <v>269</v>
      </c>
      <c r="F75" s="56">
        <v>104.9</v>
      </c>
      <c r="G75" s="52">
        <v>45208</v>
      </c>
      <c r="H75" s="57">
        <v>104511962</v>
      </c>
      <c r="I75" s="58" t="s">
        <v>495</v>
      </c>
      <c r="J75" s="57"/>
      <c r="K75" s="52">
        <v>45216</v>
      </c>
      <c r="L75" s="58" t="s">
        <v>500</v>
      </c>
      <c r="M75" s="57">
        <f>VLOOKUP(R75,dados!M:N,2,0)</f>
      </c>
      <c r="N75" s="59" t="s">
        <v>881</v>
      </c>
      <c r="O75" s="58" t="s">
        <v>54</v>
      </c>
      <c r="P75" s="58" t="s">
        <v>259</v>
      </c>
      <c r="Q75" s="58"/>
      <c r="R75" s="58" t="s">
        <v>629</v>
      </c>
      <c r="S75" s="58" t="s">
        <v>495</v>
      </c>
      <c r="T75" s="58"/>
      <c r="U75" s="60">
        <f>(concat(TEXT(M75,"000"),(TEXT(N75,"000000000"))))</f>
      </c>
      <c r="V75" s="58"/>
      <c r="W75" s="58"/>
      <c r="X75" s="61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</row>
    <row x14ac:dyDescent="0.25" r="76" customHeight="1" ht="18.75">
      <c r="A76" s="42">
        <v>45208</v>
      </c>
      <c r="B76" s="43" t="s">
        <v>882</v>
      </c>
      <c r="C76" s="44">
        <v>48996851484</v>
      </c>
      <c r="D76" s="44">
        <v>48991013298</v>
      </c>
      <c r="E76" s="43" t="s">
        <v>250</v>
      </c>
      <c r="F76" s="46">
        <v>104.9</v>
      </c>
      <c r="G76" s="42">
        <v>45208</v>
      </c>
      <c r="H76" s="47">
        <v>104511998</v>
      </c>
      <c r="I76" s="48" t="s">
        <v>495</v>
      </c>
      <c r="J76" s="47"/>
      <c r="K76" s="42">
        <v>45209</v>
      </c>
      <c r="L76" s="48" t="s">
        <v>500</v>
      </c>
      <c r="M76" s="47">
        <f>VLOOKUP(R76,dados!M:N,2,0)</f>
      </c>
      <c r="N76" s="49" t="s">
        <v>883</v>
      </c>
      <c r="O76" s="48" t="s">
        <v>54</v>
      </c>
      <c r="P76" s="48" t="s">
        <v>259</v>
      </c>
      <c r="Q76" s="48"/>
      <c r="R76" s="48" t="s">
        <v>576</v>
      </c>
      <c r="S76" s="48" t="s">
        <v>495</v>
      </c>
      <c r="T76" s="48"/>
      <c r="U76" s="50">
        <f>(concat(TEXT(M76,"000"),(TEXT(N76,"000000000"))))</f>
      </c>
      <c r="V76" s="48"/>
      <c r="W76" s="48"/>
      <c r="X76" s="51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</row>
    <row x14ac:dyDescent="0.25" r="77" customHeight="1" ht="18.75">
      <c r="A77" s="52">
        <v>45208</v>
      </c>
      <c r="B77" s="53" t="s">
        <v>884</v>
      </c>
      <c r="C77" s="54">
        <v>47997776658</v>
      </c>
      <c r="D77" s="55"/>
      <c r="E77" s="53" t="s">
        <v>885</v>
      </c>
      <c r="F77" s="56">
        <v>104.9</v>
      </c>
      <c r="G77" s="52">
        <v>45208</v>
      </c>
      <c r="H77" s="57">
        <v>104512033</v>
      </c>
      <c r="I77" s="58" t="s">
        <v>495</v>
      </c>
      <c r="J77" s="57"/>
      <c r="K77" s="52">
        <v>45209</v>
      </c>
      <c r="L77" s="58" t="s">
        <v>494</v>
      </c>
      <c r="M77" s="57">
        <f>VLOOKUP(R77,dados!M:N,2,0)</f>
      </c>
      <c r="N77" s="59" t="s">
        <v>886</v>
      </c>
      <c r="O77" s="58" t="s">
        <v>54</v>
      </c>
      <c r="P77" s="58" t="s">
        <v>259</v>
      </c>
      <c r="Q77" s="58"/>
      <c r="R77" s="58" t="s">
        <v>574</v>
      </c>
      <c r="S77" s="58" t="s">
        <v>495</v>
      </c>
      <c r="T77" s="58"/>
      <c r="U77" s="60">
        <f>(concat(TEXT(M77,"000"),(TEXT(N77,"000000000"))))</f>
      </c>
      <c r="V77" s="58"/>
      <c r="W77" s="58"/>
      <c r="X77" s="61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</row>
    <row x14ac:dyDescent="0.25" r="78" customHeight="1" ht="18.75">
      <c r="A78" s="42">
        <v>45208</v>
      </c>
      <c r="B78" s="43" t="s">
        <v>887</v>
      </c>
      <c r="C78" s="44">
        <v>42991485820</v>
      </c>
      <c r="D78" s="45"/>
      <c r="E78" s="43" t="s">
        <v>888</v>
      </c>
      <c r="F78" s="46">
        <v>104.9</v>
      </c>
      <c r="G78" s="42">
        <v>45208</v>
      </c>
      <c r="H78" s="47">
        <v>104512081</v>
      </c>
      <c r="I78" s="48" t="s">
        <v>495</v>
      </c>
      <c r="J78" s="47"/>
      <c r="K78" s="42">
        <v>45209</v>
      </c>
      <c r="L78" s="48" t="s">
        <v>500</v>
      </c>
      <c r="M78" s="47">
        <f>VLOOKUP(R78,dados!M:N,2,0)</f>
      </c>
      <c r="N78" s="49" t="s">
        <v>889</v>
      </c>
      <c r="O78" s="48" t="s">
        <v>54</v>
      </c>
      <c r="P78" s="48" t="s">
        <v>259</v>
      </c>
      <c r="Q78" s="48"/>
      <c r="R78" s="48" t="s">
        <v>620</v>
      </c>
      <c r="S78" s="48" t="s">
        <v>502</v>
      </c>
      <c r="T78" s="48"/>
      <c r="U78" s="50">
        <f>(concat(TEXT(M78,"000"),(TEXT(N78,"000000000"))))</f>
      </c>
      <c r="V78" s="48"/>
      <c r="W78" s="48"/>
      <c r="X78" s="51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</row>
    <row x14ac:dyDescent="0.25" r="79" customHeight="1" ht="18.75">
      <c r="A79" s="52">
        <v>45208</v>
      </c>
      <c r="B79" s="53" t="s">
        <v>890</v>
      </c>
      <c r="C79" s="54">
        <v>49988414186</v>
      </c>
      <c r="D79" s="55"/>
      <c r="E79" s="53" t="s">
        <v>283</v>
      </c>
      <c r="F79" s="56">
        <v>104.9</v>
      </c>
      <c r="G79" s="52">
        <v>45208</v>
      </c>
      <c r="H79" s="57">
        <v>104512120</v>
      </c>
      <c r="I79" s="58" t="s">
        <v>495</v>
      </c>
      <c r="J79" s="57"/>
      <c r="K79" s="52">
        <v>45210</v>
      </c>
      <c r="L79" s="58" t="s">
        <v>500</v>
      </c>
      <c r="M79" s="57">
        <f>VLOOKUP(R79,dados!M:N,2,0)</f>
      </c>
      <c r="N79" s="59" t="s">
        <v>891</v>
      </c>
      <c r="O79" s="58" t="s">
        <v>54</v>
      </c>
      <c r="P79" s="58" t="s">
        <v>259</v>
      </c>
      <c r="Q79" s="58"/>
      <c r="R79" s="58" t="s">
        <v>526</v>
      </c>
      <c r="S79" s="58" t="s">
        <v>495</v>
      </c>
      <c r="T79" s="58"/>
      <c r="U79" s="60">
        <f>(concat(TEXT(M79,"000"),(TEXT(N79,"000000000"))))</f>
      </c>
      <c r="V79" s="58"/>
      <c r="W79" s="58"/>
      <c r="X79" s="61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</row>
    <row x14ac:dyDescent="0.25" r="80" customHeight="1" ht="18.75">
      <c r="A80" s="42">
        <v>45208</v>
      </c>
      <c r="B80" s="43" t="s">
        <v>892</v>
      </c>
      <c r="C80" s="44">
        <v>49999894692</v>
      </c>
      <c r="D80" s="45"/>
      <c r="E80" s="43" t="s">
        <v>283</v>
      </c>
      <c r="F80" s="46">
        <v>104.9</v>
      </c>
      <c r="G80" s="42">
        <v>45208</v>
      </c>
      <c r="H80" s="47">
        <v>104512165</v>
      </c>
      <c r="I80" s="48" t="s">
        <v>495</v>
      </c>
      <c r="J80" s="47"/>
      <c r="K80" s="42">
        <v>45209</v>
      </c>
      <c r="L80" s="48" t="s">
        <v>500</v>
      </c>
      <c r="M80" s="47">
        <f>VLOOKUP(R80,dados!M:N,2,0)</f>
      </c>
      <c r="N80" s="49" t="s">
        <v>893</v>
      </c>
      <c r="O80" s="48" t="s">
        <v>54</v>
      </c>
      <c r="P80" s="48" t="s">
        <v>259</v>
      </c>
      <c r="Q80" s="48"/>
      <c r="R80" s="48" t="s">
        <v>526</v>
      </c>
      <c r="S80" s="48" t="s">
        <v>495</v>
      </c>
      <c r="T80" s="48"/>
      <c r="U80" s="50">
        <f>(concat(TEXT(M80,"000"),(TEXT(N80,"000000000"))))</f>
      </c>
      <c r="V80" s="48"/>
      <c r="W80" s="48"/>
      <c r="X80" s="51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</row>
    <row x14ac:dyDescent="0.25" r="81" customHeight="1" ht="18.75">
      <c r="A81" s="52">
        <v>45208</v>
      </c>
      <c r="B81" s="53" t="s">
        <v>894</v>
      </c>
      <c r="C81" s="54">
        <v>49991127299</v>
      </c>
      <c r="D81" s="55"/>
      <c r="E81" s="53" t="s">
        <v>283</v>
      </c>
      <c r="F81" s="56">
        <v>104.9</v>
      </c>
      <c r="G81" s="52">
        <v>45208</v>
      </c>
      <c r="H81" s="57">
        <v>104512202</v>
      </c>
      <c r="I81" s="58" t="s">
        <v>495</v>
      </c>
      <c r="J81" s="57"/>
      <c r="K81" s="52">
        <v>45209</v>
      </c>
      <c r="L81" s="58" t="s">
        <v>500</v>
      </c>
      <c r="M81" s="57">
        <f>VLOOKUP(R81,dados!M:N,2,0)</f>
      </c>
      <c r="N81" s="59" t="s">
        <v>895</v>
      </c>
      <c r="O81" s="58" t="s">
        <v>54</v>
      </c>
      <c r="P81" s="58" t="s">
        <v>259</v>
      </c>
      <c r="Q81" s="58"/>
      <c r="R81" s="58" t="s">
        <v>590</v>
      </c>
      <c r="S81" s="58" t="s">
        <v>495</v>
      </c>
      <c r="T81" s="58"/>
      <c r="U81" s="60">
        <f>(concat(TEXT(M81,"000"),(TEXT(N81,"000000000"))))</f>
      </c>
      <c r="V81" s="58"/>
      <c r="W81" s="58"/>
      <c r="X81" s="61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</row>
    <row x14ac:dyDescent="0.25" r="82" customHeight="1" ht="18.75">
      <c r="A82" s="42">
        <v>45208</v>
      </c>
      <c r="B82" s="43" t="s">
        <v>896</v>
      </c>
      <c r="C82" s="44">
        <v>48999377825</v>
      </c>
      <c r="D82" s="44">
        <v>48988356344</v>
      </c>
      <c r="E82" s="43" t="s">
        <v>435</v>
      </c>
      <c r="F82" s="46">
        <v>84.9</v>
      </c>
      <c r="G82" s="42">
        <v>45208</v>
      </c>
      <c r="H82" s="47">
        <v>104512255</v>
      </c>
      <c r="I82" s="48" t="s">
        <v>495</v>
      </c>
      <c r="J82" s="47"/>
      <c r="K82" s="42">
        <v>45210</v>
      </c>
      <c r="L82" s="48" t="s">
        <v>500</v>
      </c>
      <c r="M82" s="47">
        <f>VLOOKUP(R82,dados!M:N,2,0)</f>
      </c>
      <c r="N82" s="49" t="s">
        <v>897</v>
      </c>
      <c r="O82" s="48" t="s">
        <v>54</v>
      </c>
      <c r="P82" s="48" t="s">
        <v>259</v>
      </c>
      <c r="Q82" s="48"/>
      <c r="R82" s="48" t="s">
        <v>546</v>
      </c>
      <c r="S82" s="48" t="s">
        <v>495</v>
      </c>
      <c r="T82" s="48"/>
      <c r="U82" s="50">
        <f>(concat(TEXT(M82,"000"),(TEXT(N82,"000000000"))))</f>
      </c>
      <c r="V82" s="48"/>
      <c r="W82" s="48"/>
      <c r="X82" s="51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</row>
    <row x14ac:dyDescent="0.25" r="83" customHeight="1" ht="18.75">
      <c r="A83" s="52">
        <v>45208</v>
      </c>
      <c r="B83" s="53" t="s">
        <v>898</v>
      </c>
      <c r="C83" s="54">
        <v>49999850225</v>
      </c>
      <c r="D83" s="55"/>
      <c r="E83" s="53" t="s">
        <v>283</v>
      </c>
      <c r="F83" s="56">
        <v>104.9</v>
      </c>
      <c r="G83" s="52">
        <v>45208</v>
      </c>
      <c r="H83" s="57">
        <v>104512292</v>
      </c>
      <c r="I83" s="58" t="s">
        <v>495</v>
      </c>
      <c r="J83" s="57"/>
      <c r="K83" s="52">
        <v>45209</v>
      </c>
      <c r="L83" s="58" t="s">
        <v>494</v>
      </c>
      <c r="M83" s="57">
        <f>VLOOKUP(R83,dados!M:N,2,0)</f>
      </c>
      <c r="N83" s="59" t="s">
        <v>899</v>
      </c>
      <c r="O83" s="58" t="s">
        <v>54</v>
      </c>
      <c r="P83" s="58" t="s">
        <v>259</v>
      </c>
      <c r="Q83" s="58"/>
      <c r="R83" s="58" t="s">
        <v>526</v>
      </c>
      <c r="S83" s="58" t="s">
        <v>495</v>
      </c>
      <c r="T83" s="58"/>
      <c r="U83" s="60">
        <f>(concat(TEXT(M83,"000"),(TEXT(N83,"000000000"))))</f>
      </c>
      <c r="V83" s="58"/>
      <c r="W83" s="58"/>
      <c r="X83" s="61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</row>
    <row x14ac:dyDescent="0.25" r="84" customHeight="1" ht="18.75">
      <c r="A84" s="42">
        <v>45208</v>
      </c>
      <c r="B84" s="43" t="s">
        <v>900</v>
      </c>
      <c r="C84" s="44">
        <v>49999053963</v>
      </c>
      <c r="D84" s="45"/>
      <c r="E84" s="43" t="s">
        <v>283</v>
      </c>
      <c r="F84" s="46">
        <v>104.9</v>
      </c>
      <c r="G84" s="42">
        <v>45208</v>
      </c>
      <c r="H84" s="47">
        <v>104512332</v>
      </c>
      <c r="I84" s="48" t="s">
        <v>495</v>
      </c>
      <c r="J84" s="47"/>
      <c r="K84" s="42">
        <v>45209</v>
      </c>
      <c r="L84" s="48" t="s">
        <v>500</v>
      </c>
      <c r="M84" s="47">
        <f>VLOOKUP(R84,dados!M:N,2,0)</f>
      </c>
      <c r="N84" s="49" t="s">
        <v>901</v>
      </c>
      <c r="O84" s="48" t="s">
        <v>54</v>
      </c>
      <c r="P84" s="48" t="s">
        <v>259</v>
      </c>
      <c r="Q84" s="48"/>
      <c r="R84" s="48" t="s">
        <v>526</v>
      </c>
      <c r="S84" s="48" t="s">
        <v>495</v>
      </c>
      <c r="T84" s="48"/>
      <c r="U84" s="50">
        <f>(concat(TEXT(M84,"000"),(TEXT(N84,"000000000"))))</f>
      </c>
      <c r="V84" s="48"/>
      <c r="W84" s="48"/>
      <c r="X84" s="51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</row>
    <row x14ac:dyDescent="0.25" r="85" customHeight="1" ht="18.75">
      <c r="A85" s="52">
        <v>45208</v>
      </c>
      <c r="B85" s="53" t="s">
        <v>902</v>
      </c>
      <c r="C85" s="54">
        <v>4999011165</v>
      </c>
      <c r="D85" s="55"/>
      <c r="E85" s="53" t="s">
        <v>283</v>
      </c>
      <c r="F85" s="56">
        <v>104.9</v>
      </c>
      <c r="G85" s="52">
        <v>45208</v>
      </c>
      <c r="H85" s="57">
        <v>104512723</v>
      </c>
      <c r="I85" s="58" t="s">
        <v>495</v>
      </c>
      <c r="J85" s="57"/>
      <c r="K85" s="52">
        <v>45209</v>
      </c>
      <c r="L85" s="58" t="s">
        <v>500</v>
      </c>
      <c r="M85" s="57">
        <f>VLOOKUP(R85,dados!M:N,2,0)</f>
      </c>
      <c r="N85" s="59" t="s">
        <v>903</v>
      </c>
      <c r="O85" s="58" t="s">
        <v>54</v>
      </c>
      <c r="P85" s="58" t="s">
        <v>259</v>
      </c>
      <c r="Q85" s="58"/>
      <c r="R85" s="58" t="s">
        <v>595</v>
      </c>
      <c r="S85" s="58" t="s">
        <v>495</v>
      </c>
      <c r="T85" s="58"/>
      <c r="U85" s="60">
        <f>(concat(TEXT(M85,"000"),(TEXT(N85,"000000000"))))</f>
      </c>
      <c r="V85" s="58"/>
      <c r="W85" s="58"/>
      <c r="X85" s="61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</row>
    <row x14ac:dyDescent="0.25" r="86" customHeight="1" ht="18.75">
      <c r="A86" s="42">
        <v>45208</v>
      </c>
      <c r="B86" s="43" t="s">
        <v>902</v>
      </c>
      <c r="C86" s="44">
        <v>4999011165</v>
      </c>
      <c r="D86" s="45"/>
      <c r="E86" s="43" t="s">
        <v>283</v>
      </c>
      <c r="F86" s="46">
        <v>104.9</v>
      </c>
      <c r="G86" s="42">
        <v>45208</v>
      </c>
      <c r="H86" s="47">
        <v>104513327</v>
      </c>
      <c r="I86" s="48" t="s">
        <v>495</v>
      </c>
      <c r="J86" s="47"/>
      <c r="K86" s="42">
        <v>45209</v>
      </c>
      <c r="L86" s="48" t="s">
        <v>500</v>
      </c>
      <c r="M86" s="47">
        <f>VLOOKUP(R86,dados!M:N,2,0)</f>
      </c>
      <c r="N86" s="49" t="s">
        <v>904</v>
      </c>
      <c r="O86" s="48" t="s">
        <v>54</v>
      </c>
      <c r="P86" s="48" t="s">
        <v>259</v>
      </c>
      <c r="Q86" s="48"/>
      <c r="R86" s="48" t="s">
        <v>595</v>
      </c>
      <c r="S86" s="48" t="s">
        <v>495</v>
      </c>
      <c r="T86" s="48"/>
      <c r="U86" s="50">
        <f>(concat(TEXT(M86,"000"),(TEXT(N86,"000000000"))))</f>
      </c>
      <c r="V86" s="48"/>
      <c r="W86" s="48"/>
      <c r="X86" s="51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</row>
    <row x14ac:dyDescent="0.25" r="87" customHeight="1" ht="18.75">
      <c r="A87" s="52">
        <v>45209</v>
      </c>
      <c r="B87" s="53" t="s">
        <v>905</v>
      </c>
      <c r="C87" s="54">
        <v>49998095271</v>
      </c>
      <c r="D87" s="55"/>
      <c r="E87" s="53" t="s">
        <v>283</v>
      </c>
      <c r="F87" s="56">
        <v>104.9</v>
      </c>
      <c r="G87" s="52">
        <v>45209</v>
      </c>
      <c r="H87" s="57">
        <v>104521015</v>
      </c>
      <c r="I87" s="58" t="s">
        <v>495</v>
      </c>
      <c r="J87" s="57"/>
      <c r="K87" s="52">
        <v>45210</v>
      </c>
      <c r="L87" s="58" t="s">
        <v>500</v>
      </c>
      <c r="M87" s="57">
        <f>VLOOKUP(R87,dados!M:N,2,0)</f>
      </c>
      <c r="N87" s="59" t="s">
        <v>906</v>
      </c>
      <c r="O87" s="58" t="s">
        <v>54</v>
      </c>
      <c r="P87" s="58" t="s">
        <v>259</v>
      </c>
      <c r="Q87" s="58"/>
      <c r="R87" s="58" t="s">
        <v>526</v>
      </c>
      <c r="S87" s="58" t="s">
        <v>495</v>
      </c>
      <c r="T87" s="58"/>
      <c r="U87" s="60">
        <f>(concat(TEXT(M87,"000"),(TEXT(N87,"000000000"))))</f>
      </c>
      <c r="V87" s="58"/>
      <c r="W87" s="58"/>
      <c r="X87" s="61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</row>
    <row x14ac:dyDescent="0.25" r="88" customHeight="1" ht="18.75">
      <c r="A88" s="42">
        <v>45209</v>
      </c>
      <c r="B88" s="43" t="s">
        <v>907</v>
      </c>
      <c r="C88" s="44">
        <v>49999458656</v>
      </c>
      <c r="D88" s="45"/>
      <c r="E88" s="43" t="s">
        <v>335</v>
      </c>
      <c r="F88" s="46">
        <v>84.9</v>
      </c>
      <c r="G88" s="42">
        <v>45209</v>
      </c>
      <c r="H88" s="47">
        <v>104521069</v>
      </c>
      <c r="I88" s="48" t="s">
        <v>495</v>
      </c>
      <c r="J88" s="47"/>
      <c r="K88" s="42">
        <v>45210</v>
      </c>
      <c r="L88" s="48" t="s">
        <v>494</v>
      </c>
      <c r="M88" s="47">
        <f>VLOOKUP(R88,dados!M:N,2,0)</f>
      </c>
      <c r="N88" s="49" t="s">
        <v>908</v>
      </c>
      <c r="O88" s="48" t="s">
        <v>54</v>
      </c>
      <c r="P88" s="48" t="s">
        <v>259</v>
      </c>
      <c r="Q88" s="48"/>
      <c r="R88" s="48" t="s">
        <v>526</v>
      </c>
      <c r="S88" s="48" t="s">
        <v>495</v>
      </c>
      <c r="T88" s="48"/>
      <c r="U88" s="50">
        <f>(concat(TEXT(M88,"000"),(TEXT(N88,"000000000"))))</f>
      </c>
      <c r="V88" s="48"/>
      <c r="W88" s="48"/>
      <c r="X88" s="51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</row>
    <row x14ac:dyDescent="0.25" r="89" customHeight="1" ht="18.75">
      <c r="A89" s="52">
        <v>45209</v>
      </c>
      <c r="B89" s="53" t="s">
        <v>909</v>
      </c>
      <c r="C89" s="54">
        <v>49999254123</v>
      </c>
      <c r="D89" s="55"/>
      <c r="E89" s="53" t="s">
        <v>283</v>
      </c>
      <c r="F89" s="56">
        <v>104.9</v>
      </c>
      <c r="G89" s="52">
        <v>45209</v>
      </c>
      <c r="H89" s="57">
        <v>104521126</v>
      </c>
      <c r="I89" s="58" t="s">
        <v>495</v>
      </c>
      <c r="J89" s="57"/>
      <c r="K89" s="52">
        <v>45210</v>
      </c>
      <c r="L89" s="58" t="s">
        <v>500</v>
      </c>
      <c r="M89" s="57">
        <f>VLOOKUP(R89,dados!M:N,2,0)</f>
      </c>
      <c r="N89" s="59" t="s">
        <v>910</v>
      </c>
      <c r="O89" s="58" t="s">
        <v>54</v>
      </c>
      <c r="P89" s="58" t="s">
        <v>259</v>
      </c>
      <c r="Q89" s="58"/>
      <c r="R89" s="58" t="s">
        <v>595</v>
      </c>
      <c r="S89" s="58" t="s">
        <v>495</v>
      </c>
      <c r="T89" s="58"/>
      <c r="U89" s="60">
        <f>(concat(TEXT(M89,"000"),(TEXT(N89,"000000000"))))</f>
      </c>
      <c r="V89" s="58"/>
      <c r="W89" s="58"/>
      <c r="X89" s="61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</row>
    <row x14ac:dyDescent="0.25" r="90" customHeight="1" ht="18.75">
      <c r="A90" s="42">
        <v>45209</v>
      </c>
      <c r="B90" s="43" t="s">
        <v>911</v>
      </c>
      <c r="C90" s="44">
        <v>49999746233</v>
      </c>
      <c r="D90" s="45"/>
      <c r="E90" s="43" t="s">
        <v>283</v>
      </c>
      <c r="F90" s="46">
        <v>104.9</v>
      </c>
      <c r="G90" s="42">
        <v>45209</v>
      </c>
      <c r="H90" s="47">
        <v>104521167</v>
      </c>
      <c r="I90" s="48" t="s">
        <v>495</v>
      </c>
      <c r="J90" s="47"/>
      <c r="K90" s="42">
        <v>45210</v>
      </c>
      <c r="L90" s="48" t="s">
        <v>500</v>
      </c>
      <c r="M90" s="47">
        <f>VLOOKUP(R90,dados!M:N,2,0)</f>
      </c>
      <c r="N90" s="49" t="s">
        <v>912</v>
      </c>
      <c r="O90" s="48" t="s">
        <v>54</v>
      </c>
      <c r="P90" s="48" t="s">
        <v>259</v>
      </c>
      <c r="Q90" s="48"/>
      <c r="R90" s="48" t="s">
        <v>595</v>
      </c>
      <c r="S90" s="48" t="s">
        <v>495</v>
      </c>
      <c r="T90" s="48"/>
      <c r="U90" s="50">
        <f>(concat(TEXT(M90,"000"),(TEXT(N90,"000000000"))))</f>
      </c>
      <c r="V90" s="48"/>
      <c r="W90" s="48"/>
      <c r="X90" s="51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</row>
    <row x14ac:dyDescent="0.25" r="91" customHeight="1" ht="18.75">
      <c r="A91" s="52">
        <v>45209</v>
      </c>
      <c r="B91" s="53" t="s">
        <v>913</v>
      </c>
      <c r="C91" s="54">
        <v>47996512290</v>
      </c>
      <c r="D91" s="55"/>
      <c r="E91" s="53" t="s">
        <v>301</v>
      </c>
      <c r="F91" s="56">
        <v>104.9</v>
      </c>
      <c r="G91" s="52">
        <v>45209</v>
      </c>
      <c r="H91" s="57">
        <v>104521206</v>
      </c>
      <c r="I91" s="58" t="s">
        <v>495</v>
      </c>
      <c r="J91" s="57"/>
      <c r="K91" s="52">
        <v>45210</v>
      </c>
      <c r="L91" s="58" t="s">
        <v>500</v>
      </c>
      <c r="M91" s="57">
        <f>VLOOKUP(R91,dados!M:N,2,0)</f>
      </c>
      <c r="N91" s="59" t="s">
        <v>914</v>
      </c>
      <c r="O91" s="58" t="s">
        <v>54</v>
      </c>
      <c r="P91" s="58" t="s">
        <v>259</v>
      </c>
      <c r="Q91" s="58"/>
      <c r="R91" s="58" t="s">
        <v>629</v>
      </c>
      <c r="S91" s="58" t="s">
        <v>495</v>
      </c>
      <c r="T91" s="58"/>
      <c r="U91" s="60">
        <f>(concat(TEXT(M91,"000"),(TEXT(N91,"000000000"))))</f>
      </c>
      <c r="V91" s="58"/>
      <c r="W91" s="58"/>
      <c r="X91" s="61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</row>
    <row x14ac:dyDescent="0.25" r="92" customHeight="1" ht="18.75">
      <c r="A92" s="42">
        <v>45209</v>
      </c>
      <c r="B92" s="43" t="s">
        <v>915</v>
      </c>
      <c r="C92" s="44">
        <v>4199453135</v>
      </c>
      <c r="D92" s="44">
        <v>41998317095</v>
      </c>
      <c r="E92" s="43" t="s">
        <v>250</v>
      </c>
      <c r="F92" s="46">
        <v>104.9</v>
      </c>
      <c r="G92" s="42">
        <v>45209</v>
      </c>
      <c r="H92" s="47">
        <v>104521254</v>
      </c>
      <c r="I92" s="48" t="s">
        <v>495</v>
      </c>
      <c r="J92" s="47"/>
      <c r="K92" s="42">
        <v>45212</v>
      </c>
      <c r="L92" s="48" t="s">
        <v>500</v>
      </c>
      <c r="M92" s="47">
        <f>VLOOKUP(R92,dados!M:N,2,0)</f>
      </c>
      <c r="N92" s="49" t="s">
        <v>916</v>
      </c>
      <c r="O92" s="48" t="s">
        <v>54</v>
      </c>
      <c r="P92" s="48" t="s">
        <v>259</v>
      </c>
      <c r="Q92" s="48"/>
      <c r="R92" s="48" t="s">
        <v>504</v>
      </c>
      <c r="S92" s="48" t="s">
        <v>495</v>
      </c>
      <c r="T92" s="48"/>
      <c r="U92" s="50">
        <f>(concat(TEXT(M92,"000"),(TEXT(N92,"000000000"))))</f>
      </c>
      <c r="V92" s="48"/>
      <c r="W92" s="48"/>
      <c r="X92" s="51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</row>
    <row x14ac:dyDescent="0.25" r="93" customHeight="1" ht="18.75">
      <c r="A93" s="52">
        <v>45209</v>
      </c>
      <c r="B93" s="53" t="s">
        <v>917</v>
      </c>
      <c r="C93" s="54">
        <v>47999004799</v>
      </c>
      <c r="D93" s="54">
        <v>47996184433</v>
      </c>
      <c r="E93" s="53" t="s">
        <v>250</v>
      </c>
      <c r="F93" s="56">
        <v>104.9</v>
      </c>
      <c r="G93" s="52">
        <v>45209</v>
      </c>
      <c r="H93" s="57">
        <v>104521857</v>
      </c>
      <c r="I93" s="58" t="s">
        <v>495</v>
      </c>
      <c r="J93" s="57"/>
      <c r="K93" s="52">
        <v>45210</v>
      </c>
      <c r="L93" s="58" t="s">
        <v>500</v>
      </c>
      <c r="M93" s="57">
        <f>VLOOKUP(R93,dados!M:N,2,0)</f>
      </c>
      <c r="N93" s="59" t="s">
        <v>918</v>
      </c>
      <c r="O93" s="58" t="s">
        <v>54</v>
      </c>
      <c r="P93" s="58" t="s">
        <v>259</v>
      </c>
      <c r="Q93" s="58"/>
      <c r="R93" s="58" t="s">
        <v>662</v>
      </c>
      <c r="S93" s="58" t="s">
        <v>495</v>
      </c>
      <c r="T93" s="58"/>
      <c r="U93" s="60">
        <f>(concat(TEXT(M93,"000"),(TEXT(N93,"000000000"))))</f>
      </c>
      <c r="V93" s="58"/>
      <c r="W93" s="58"/>
      <c r="X93" s="61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</row>
    <row x14ac:dyDescent="0.25" r="94" customHeight="1" ht="18.75">
      <c r="A94" s="42">
        <v>45209</v>
      </c>
      <c r="B94" s="43" t="s">
        <v>919</v>
      </c>
      <c r="C94" s="44">
        <v>55991876214</v>
      </c>
      <c r="D94" s="44">
        <v>4884724661</v>
      </c>
      <c r="E94" s="43" t="s">
        <v>250</v>
      </c>
      <c r="F94" s="46">
        <v>104.9</v>
      </c>
      <c r="G94" s="42">
        <v>45209</v>
      </c>
      <c r="H94" s="47">
        <v>104522597</v>
      </c>
      <c r="I94" s="48" t="s">
        <v>495</v>
      </c>
      <c r="J94" s="47"/>
      <c r="K94" s="42">
        <v>45210</v>
      </c>
      <c r="L94" s="48" t="s">
        <v>500</v>
      </c>
      <c r="M94" s="47">
        <f>VLOOKUP(R94,dados!M:N,2,0)</f>
      </c>
      <c r="N94" s="49" t="s">
        <v>920</v>
      </c>
      <c r="O94" s="48" t="s">
        <v>54</v>
      </c>
      <c r="P94" s="48" t="s">
        <v>259</v>
      </c>
      <c r="Q94" s="48"/>
      <c r="R94" s="48" t="s">
        <v>576</v>
      </c>
      <c r="S94" s="48" t="s">
        <v>495</v>
      </c>
      <c r="T94" s="48"/>
      <c r="U94" s="50">
        <f>(concat(TEXT(M94,"000"),(TEXT(N94,"000000000"))))</f>
      </c>
      <c r="V94" s="48"/>
      <c r="W94" s="48"/>
      <c r="X94" s="51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</row>
    <row x14ac:dyDescent="0.25" r="95" customHeight="1" ht="18.75">
      <c r="A95" s="52">
        <v>45209</v>
      </c>
      <c r="B95" s="53" t="s">
        <v>921</v>
      </c>
      <c r="C95" s="54">
        <v>49984274606</v>
      </c>
      <c r="D95" s="55"/>
      <c r="E95" s="53" t="s">
        <v>461</v>
      </c>
      <c r="F95" s="56">
        <v>104.9</v>
      </c>
      <c r="G95" s="52">
        <v>45209</v>
      </c>
      <c r="H95" s="57">
        <v>104525235</v>
      </c>
      <c r="I95" s="58" t="s">
        <v>495</v>
      </c>
      <c r="J95" s="57"/>
      <c r="K95" s="52">
        <v>45210</v>
      </c>
      <c r="L95" s="58" t="s">
        <v>494</v>
      </c>
      <c r="M95" s="57">
        <f>VLOOKUP(R95,dados!M:N,2,0)</f>
      </c>
      <c r="N95" s="59" t="s">
        <v>922</v>
      </c>
      <c r="O95" s="58" t="s">
        <v>54</v>
      </c>
      <c r="P95" s="58" t="s">
        <v>259</v>
      </c>
      <c r="Q95" s="58"/>
      <c r="R95" s="58" t="s">
        <v>595</v>
      </c>
      <c r="S95" s="58" t="s">
        <v>495</v>
      </c>
      <c r="T95" s="58"/>
      <c r="U95" s="60">
        <f>(concat(TEXT(M95,"000"),(TEXT(N95,"000000000"))))</f>
      </c>
      <c r="V95" s="58"/>
      <c r="W95" s="58"/>
      <c r="X95" s="61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</row>
    <row x14ac:dyDescent="0.25" r="96" customHeight="1" ht="18.75">
      <c r="A96" s="42">
        <v>45209</v>
      </c>
      <c r="B96" s="43" t="s">
        <v>923</v>
      </c>
      <c r="C96" s="44">
        <v>41999798502</v>
      </c>
      <c r="D96" s="44">
        <v>21972241886</v>
      </c>
      <c r="E96" s="43" t="s">
        <v>461</v>
      </c>
      <c r="F96" s="46">
        <v>104.9</v>
      </c>
      <c r="G96" s="42">
        <v>45209</v>
      </c>
      <c r="H96" s="47">
        <v>104525272</v>
      </c>
      <c r="I96" s="48" t="s">
        <v>495</v>
      </c>
      <c r="J96" s="47"/>
      <c r="K96" s="42">
        <v>45218</v>
      </c>
      <c r="L96" s="48" t="s">
        <v>500</v>
      </c>
      <c r="M96" s="47">
        <f>VLOOKUP(R96,dados!M:N,2,0)</f>
      </c>
      <c r="N96" s="49" t="s">
        <v>924</v>
      </c>
      <c r="O96" s="48" t="s">
        <v>54</v>
      </c>
      <c r="P96" s="48" t="s">
        <v>259</v>
      </c>
      <c r="Q96" s="48"/>
      <c r="R96" s="48" t="s">
        <v>504</v>
      </c>
      <c r="S96" s="48" t="s">
        <v>495</v>
      </c>
      <c r="T96" s="48"/>
      <c r="U96" s="50">
        <f>(concat(TEXT(M96,"000"),(TEXT(N96,"000000000"))))</f>
      </c>
      <c r="V96" s="48"/>
      <c r="W96" s="48"/>
      <c r="X96" s="51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</row>
    <row x14ac:dyDescent="0.25" r="97" customHeight="1" ht="18.75">
      <c r="A97" s="52">
        <v>45210</v>
      </c>
      <c r="B97" s="53" t="s">
        <v>925</v>
      </c>
      <c r="C97" s="54">
        <v>43996747331</v>
      </c>
      <c r="D97" s="54">
        <v>43998279336</v>
      </c>
      <c r="E97" s="53" t="s">
        <v>926</v>
      </c>
      <c r="F97" s="56">
        <v>104.9</v>
      </c>
      <c r="G97" s="52">
        <v>45210</v>
      </c>
      <c r="H97" s="57">
        <v>104532629</v>
      </c>
      <c r="I97" s="58" t="s">
        <v>495</v>
      </c>
      <c r="J97" s="57"/>
      <c r="K97" s="52">
        <v>45212</v>
      </c>
      <c r="L97" s="58" t="s">
        <v>500</v>
      </c>
      <c r="M97" s="57">
        <f>VLOOKUP(R97,dados!M:N,2,0)</f>
      </c>
      <c r="N97" s="59" t="s">
        <v>927</v>
      </c>
      <c r="O97" s="58" t="s">
        <v>54</v>
      </c>
      <c r="P97" s="58" t="s">
        <v>259</v>
      </c>
      <c r="Q97" s="58"/>
      <c r="R97" s="58" t="s">
        <v>577</v>
      </c>
      <c r="S97" s="58" t="s">
        <v>495</v>
      </c>
      <c r="T97" s="58"/>
      <c r="U97" s="60">
        <f>(concat(TEXT(M97,"000"),(TEXT(N97,"000000000"))))</f>
      </c>
      <c r="V97" s="58"/>
      <c r="W97" s="58"/>
      <c r="X97" s="61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</row>
    <row x14ac:dyDescent="0.25" r="98" customHeight="1" ht="18.75">
      <c r="A98" s="42">
        <v>45210</v>
      </c>
      <c r="B98" s="43" t="s">
        <v>928</v>
      </c>
      <c r="C98" s="44">
        <v>41988550514</v>
      </c>
      <c r="D98" s="44">
        <v>41987909773</v>
      </c>
      <c r="E98" s="43" t="s">
        <v>250</v>
      </c>
      <c r="F98" s="46">
        <v>104.9</v>
      </c>
      <c r="G98" s="42">
        <v>45210</v>
      </c>
      <c r="H98" s="47">
        <v>104532672</v>
      </c>
      <c r="I98" s="48" t="s">
        <v>495</v>
      </c>
      <c r="J98" s="47"/>
      <c r="K98" s="42">
        <v>45213</v>
      </c>
      <c r="L98" s="48" t="s">
        <v>494</v>
      </c>
      <c r="M98" s="47">
        <f>VLOOKUP(R98,dados!M:N,2,0)</f>
      </c>
      <c r="N98" s="49" t="s">
        <v>929</v>
      </c>
      <c r="O98" s="48" t="s">
        <v>54</v>
      </c>
      <c r="P98" s="48" t="s">
        <v>259</v>
      </c>
      <c r="Q98" s="48"/>
      <c r="R98" s="48" t="s">
        <v>504</v>
      </c>
      <c r="S98" s="48" t="s">
        <v>495</v>
      </c>
      <c r="T98" s="48"/>
      <c r="U98" s="50">
        <f>(concat(TEXT(M98,"000"),(TEXT(N98,"000000000"))))</f>
      </c>
      <c r="V98" s="48"/>
      <c r="W98" s="48"/>
      <c r="X98" s="51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</row>
    <row x14ac:dyDescent="0.25" r="99" customHeight="1" ht="18.75">
      <c r="A99" s="52">
        <v>45210</v>
      </c>
      <c r="B99" s="53" t="s">
        <v>930</v>
      </c>
      <c r="C99" s="54">
        <v>4191900074</v>
      </c>
      <c r="D99" s="54">
        <v>41984076466</v>
      </c>
      <c r="E99" s="53" t="s">
        <v>250</v>
      </c>
      <c r="F99" s="56">
        <v>104.9</v>
      </c>
      <c r="G99" s="52">
        <v>45210</v>
      </c>
      <c r="H99" s="57">
        <v>104532747</v>
      </c>
      <c r="I99" s="58" t="s">
        <v>495</v>
      </c>
      <c r="J99" s="57"/>
      <c r="K99" s="52">
        <v>45215</v>
      </c>
      <c r="L99" s="58" t="s">
        <v>500</v>
      </c>
      <c r="M99" s="57">
        <f>VLOOKUP(R99,dados!M:N,2,0)</f>
      </c>
      <c r="N99" s="59" t="s">
        <v>931</v>
      </c>
      <c r="O99" s="58" t="s">
        <v>54</v>
      </c>
      <c r="P99" s="58" t="s">
        <v>259</v>
      </c>
      <c r="Q99" s="58"/>
      <c r="R99" s="58" t="s">
        <v>504</v>
      </c>
      <c r="S99" s="58" t="s">
        <v>495</v>
      </c>
      <c r="T99" s="58"/>
      <c r="U99" s="60">
        <f>(concat(TEXT(M99,"000"),(TEXT(N99,"000000000"))))</f>
      </c>
      <c r="V99" s="58"/>
      <c r="W99" s="58"/>
      <c r="X99" s="61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</row>
    <row x14ac:dyDescent="0.25" r="100" customHeight="1" ht="18.75">
      <c r="A100" s="42">
        <v>45210</v>
      </c>
      <c r="B100" s="43" t="s">
        <v>932</v>
      </c>
      <c r="C100" s="44">
        <v>41984339427</v>
      </c>
      <c r="D100" s="44">
        <v>41997750468</v>
      </c>
      <c r="E100" s="43" t="s">
        <v>250</v>
      </c>
      <c r="F100" s="46">
        <v>104.9</v>
      </c>
      <c r="G100" s="42">
        <v>45210</v>
      </c>
      <c r="H100" s="47">
        <v>104534461</v>
      </c>
      <c r="I100" s="48" t="s">
        <v>502</v>
      </c>
      <c r="J100" s="47"/>
      <c r="K100" s="42">
        <v>45215</v>
      </c>
      <c r="L100" s="48" t="s">
        <v>500</v>
      </c>
      <c r="M100" s="47">
        <f>VLOOKUP(R100,dados!M:N,2,0)</f>
      </c>
      <c r="N100" s="49" t="s">
        <v>933</v>
      </c>
      <c r="O100" s="48" t="s">
        <v>65</v>
      </c>
      <c r="P100" s="48" t="s">
        <v>259</v>
      </c>
      <c r="Q100" s="48"/>
      <c r="R100" s="48" t="s">
        <v>504</v>
      </c>
      <c r="S100" s="48" t="s">
        <v>495</v>
      </c>
      <c r="T100" s="48"/>
      <c r="U100" s="50">
        <f>(concat(TEXT(M100,"000"),(TEXT(N100,"000000000"))))</f>
      </c>
      <c r="V100" s="48"/>
      <c r="W100" s="48"/>
      <c r="X100" s="51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</row>
    <row x14ac:dyDescent="0.25" r="101" customHeight="1" ht="18.75">
      <c r="A101" s="52">
        <v>45210</v>
      </c>
      <c r="B101" s="53" t="s">
        <v>934</v>
      </c>
      <c r="C101" s="54">
        <v>4999090934</v>
      </c>
      <c r="D101" s="54">
        <v>4984314666</v>
      </c>
      <c r="E101" s="53" t="s">
        <v>250</v>
      </c>
      <c r="F101" s="56">
        <v>104.9</v>
      </c>
      <c r="G101" s="52">
        <v>45210</v>
      </c>
      <c r="H101" s="57">
        <v>104535432</v>
      </c>
      <c r="I101" s="58" t="s">
        <v>495</v>
      </c>
      <c r="J101" s="57"/>
      <c r="K101" s="52">
        <v>45212</v>
      </c>
      <c r="L101" s="58" t="s">
        <v>500</v>
      </c>
      <c r="M101" s="57">
        <f>VLOOKUP(R101,dados!M:N,2,0)</f>
      </c>
      <c r="N101" s="59" t="s">
        <v>935</v>
      </c>
      <c r="O101" s="58" t="s">
        <v>54</v>
      </c>
      <c r="P101" s="58" t="s">
        <v>259</v>
      </c>
      <c r="Q101" s="58"/>
      <c r="R101" s="58" t="s">
        <v>526</v>
      </c>
      <c r="S101" s="58" t="s">
        <v>495</v>
      </c>
      <c r="T101" s="58"/>
      <c r="U101" s="60">
        <f>(concat(TEXT(M101,"000"),(TEXT(N101,"000000000"))))</f>
      </c>
      <c r="V101" s="58"/>
      <c r="W101" s="58"/>
      <c r="X101" s="61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</row>
    <row x14ac:dyDescent="0.25" r="102" customHeight="1" ht="18.75">
      <c r="A102" s="42">
        <v>45210</v>
      </c>
      <c r="B102" s="43" t="s">
        <v>936</v>
      </c>
      <c r="C102" s="44">
        <v>47997020403</v>
      </c>
      <c r="D102" s="45"/>
      <c r="E102" s="43" t="s">
        <v>301</v>
      </c>
      <c r="F102" s="46">
        <v>104.9</v>
      </c>
      <c r="G102" s="42">
        <v>45210</v>
      </c>
      <c r="H102" s="47">
        <v>104538741</v>
      </c>
      <c r="I102" s="48" t="s">
        <v>495</v>
      </c>
      <c r="J102" s="47"/>
      <c r="K102" s="42">
        <v>45213</v>
      </c>
      <c r="L102" s="48" t="s">
        <v>494</v>
      </c>
      <c r="M102" s="47">
        <f>VLOOKUP(R102,dados!M:N,2,0)</f>
      </c>
      <c r="N102" s="49" t="s">
        <v>937</v>
      </c>
      <c r="O102" s="48" t="s">
        <v>54</v>
      </c>
      <c r="P102" s="48" t="s">
        <v>259</v>
      </c>
      <c r="Q102" s="48"/>
      <c r="R102" s="48" t="s">
        <v>629</v>
      </c>
      <c r="S102" s="48" t="s">
        <v>495</v>
      </c>
      <c r="T102" s="48"/>
      <c r="U102" s="50">
        <f>(concat(TEXT(M102,"000"),(TEXT(N102,"000000000"))))</f>
      </c>
      <c r="V102" s="48"/>
      <c r="W102" s="48"/>
      <c r="X102" s="51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</row>
    <row x14ac:dyDescent="0.25" r="103" customHeight="1" ht="18.75">
      <c r="A103" s="52">
        <v>45210</v>
      </c>
      <c r="B103" s="53" t="s">
        <v>938</v>
      </c>
      <c r="C103" s="54">
        <v>47999615026</v>
      </c>
      <c r="D103" s="55"/>
      <c r="E103" s="53" t="s">
        <v>939</v>
      </c>
      <c r="F103" s="56">
        <v>159.8</v>
      </c>
      <c r="G103" s="52">
        <v>45210</v>
      </c>
      <c r="H103" s="57">
        <v>104538787</v>
      </c>
      <c r="I103" s="58" t="s">
        <v>495</v>
      </c>
      <c r="J103" s="57"/>
      <c r="K103" s="52">
        <v>45213</v>
      </c>
      <c r="L103" s="58" t="s">
        <v>494</v>
      </c>
      <c r="M103" s="57">
        <f>VLOOKUP(R103,dados!M:N,2,0)</f>
      </c>
      <c r="N103" s="59" t="s">
        <v>940</v>
      </c>
      <c r="O103" s="58" t="s">
        <v>54</v>
      </c>
      <c r="P103" s="58" t="s">
        <v>259</v>
      </c>
      <c r="Q103" s="58"/>
      <c r="R103" s="58" t="s">
        <v>629</v>
      </c>
      <c r="S103" s="58" t="s">
        <v>495</v>
      </c>
      <c r="T103" s="58"/>
      <c r="U103" s="60">
        <f>(concat(TEXT(M103,"000"),(TEXT(N103,"000000000"))))</f>
      </c>
      <c r="V103" s="58"/>
      <c r="W103" s="58"/>
      <c r="X103" s="61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</row>
    <row x14ac:dyDescent="0.25" r="104" customHeight="1" ht="18.75">
      <c r="A104" s="42">
        <v>45212</v>
      </c>
      <c r="B104" s="43" t="s">
        <v>941</v>
      </c>
      <c r="C104" s="44">
        <v>45998338137</v>
      </c>
      <c r="D104" s="45"/>
      <c r="E104" s="43" t="s">
        <v>289</v>
      </c>
      <c r="F104" s="46">
        <v>104.9</v>
      </c>
      <c r="G104" s="42">
        <v>45212</v>
      </c>
      <c r="H104" s="47">
        <v>104546362</v>
      </c>
      <c r="I104" s="48" t="s">
        <v>495</v>
      </c>
      <c r="J104" s="47"/>
      <c r="K104" s="42">
        <v>45213</v>
      </c>
      <c r="L104" s="48" t="s">
        <v>500</v>
      </c>
      <c r="M104" s="47">
        <f>VLOOKUP(R104,dados!M:N,2,0)</f>
      </c>
      <c r="N104" s="49" t="s">
        <v>942</v>
      </c>
      <c r="O104" s="48" t="s">
        <v>54</v>
      </c>
      <c r="P104" s="48" t="s">
        <v>259</v>
      </c>
      <c r="Q104" s="48"/>
      <c r="R104" s="48" t="s">
        <v>572</v>
      </c>
      <c r="S104" s="48" t="s">
        <v>495</v>
      </c>
      <c r="T104" s="48"/>
      <c r="U104" s="50">
        <f>(concat(TEXT(M104,"000"),(TEXT(N104,"000000000"))))</f>
      </c>
      <c r="V104" s="48"/>
      <c r="W104" s="48"/>
      <c r="X104" s="51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</row>
    <row x14ac:dyDescent="0.25" r="105" customHeight="1" ht="18.75">
      <c r="A105" s="52">
        <v>45212</v>
      </c>
      <c r="B105" s="53" t="s">
        <v>943</v>
      </c>
      <c r="C105" s="54">
        <v>43996378004</v>
      </c>
      <c r="D105" s="55"/>
      <c r="E105" s="53" t="s">
        <v>301</v>
      </c>
      <c r="F105" s="56">
        <v>104.9</v>
      </c>
      <c r="G105" s="52">
        <v>45212</v>
      </c>
      <c r="H105" s="57">
        <v>104546452</v>
      </c>
      <c r="I105" s="58" t="s">
        <v>502</v>
      </c>
      <c r="J105" s="57"/>
      <c r="K105" s="52">
        <v>45213</v>
      </c>
      <c r="L105" s="58" t="s">
        <v>500</v>
      </c>
      <c r="M105" s="57">
        <f>VLOOKUP(R105,dados!M:N,2,0)</f>
      </c>
      <c r="N105" s="59" t="s">
        <v>944</v>
      </c>
      <c r="O105" s="58" t="s">
        <v>65</v>
      </c>
      <c r="P105" s="58" t="s">
        <v>259</v>
      </c>
      <c r="Q105" s="58"/>
      <c r="R105" s="58" t="s">
        <v>632</v>
      </c>
      <c r="S105" s="58" t="s">
        <v>495</v>
      </c>
      <c r="T105" s="58"/>
      <c r="U105" s="60">
        <f>(concat(TEXT(M105,"000"),(TEXT(N105,"000000000"))))</f>
      </c>
      <c r="V105" s="58"/>
      <c r="W105" s="58"/>
      <c r="X105" s="61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</row>
    <row x14ac:dyDescent="0.25" r="106" customHeight="1" ht="18.75">
      <c r="A106" s="42">
        <v>45212</v>
      </c>
      <c r="B106" s="43" t="s">
        <v>945</v>
      </c>
      <c r="C106" s="44">
        <v>47999474951</v>
      </c>
      <c r="D106" s="45"/>
      <c r="E106" s="43" t="s">
        <v>301</v>
      </c>
      <c r="F106" s="46">
        <v>104.9</v>
      </c>
      <c r="G106" s="42">
        <v>45212</v>
      </c>
      <c r="H106" s="47">
        <v>104546508</v>
      </c>
      <c r="I106" s="48" t="s">
        <v>502</v>
      </c>
      <c r="J106" s="47"/>
      <c r="K106" s="42">
        <v>45215</v>
      </c>
      <c r="L106" s="48" t="s">
        <v>500</v>
      </c>
      <c r="M106" s="47">
        <f>VLOOKUP(R106,dados!M:N,2,0)</f>
      </c>
      <c r="N106" s="49" t="s">
        <v>946</v>
      </c>
      <c r="O106" s="48" t="s">
        <v>65</v>
      </c>
      <c r="P106" s="48" t="s">
        <v>259</v>
      </c>
      <c r="Q106" s="48"/>
      <c r="R106" s="48" t="s">
        <v>629</v>
      </c>
      <c r="S106" s="48" t="s">
        <v>495</v>
      </c>
      <c r="T106" s="48"/>
      <c r="U106" s="50">
        <f>(concat(TEXT(M106,"000"),(TEXT(N106,"000000000"))))</f>
      </c>
      <c r="V106" s="48"/>
      <c r="W106" s="48"/>
      <c r="X106" s="51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</row>
    <row x14ac:dyDescent="0.25" r="107" customHeight="1" ht="18.75">
      <c r="A107" s="52">
        <v>45212</v>
      </c>
      <c r="B107" s="53" t="s">
        <v>947</v>
      </c>
      <c r="C107" s="54">
        <v>49984131006</v>
      </c>
      <c r="D107" s="55"/>
      <c r="E107" s="53" t="s">
        <v>250</v>
      </c>
      <c r="F107" s="56">
        <v>104.9</v>
      </c>
      <c r="G107" s="52">
        <v>45212</v>
      </c>
      <c r="H107" s="57">
        <v>104546604</v>
      </c>
      <c r="I107" s="58" t="s">
        <v>495</v>
      </c>
      <c r="J107" s="57"/>
      <c r="K107" s="52">
        <v>45215</v>
      </c>
      <c r="L107" s="58" t="s">
        <v>500</v>
      </c>
      <c r="M107" s="57">
        <f>VLOOKUP(R107,dados!M:N,2,0)</f>
      </c>
      <c r="N107" s="59" t="s">
        <v>948</v>
      </c>
      <c r="O107" s="58" t="s">
        <v>54</v>
      </c>
      <c r="P107" s="58" t="s">
        <v>259</v>
      </c>
      <c r="Q107" s="58"/>
      <c r="R107" s="58" t="s">
        <v>592</v>
      </c>
      <c r="S107" s="58" t="s">
        <v>495</v>
      </c>
      <c r="T107" s="58"/>
      <c r="U107" s="60">
        <f>(concat(TEXT(M107,"000"),(TEXT(N107,"000000000"))))</f>
      </c>
      <c r="V107" s="58"/>
      <c r="W107" s="58"/>
      <c r="X107" s="61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</row>
    <row x14ac:dyDescent="0.25" r="108" customHeight="1" ht="18.75">
      <c r="A108" s="42">
        <v>45212</v>
      </c>
      <c r="B108" s="43" t="s">
        <v>949</v>
      </c>
      <c r="C108" s="44">
        <v>48999253632</v>
      </c>
      <c r="D108" s="45"/>
      <c r="E108" s="43" t="s">
        <v>950</v>
      </c>
      <c r="F108" s="46">
        <v>159.8</v>
      </c>
      <c r="G108" s="42">
        <v>45212</v>
      </c>
      <c r="H108" s="47">
        <v>104546666</v>
      </c>
      <c r="I108" s="48" t="s">
        <v>502</v>
      </c>
      <c r="J108" s="47"/>
      <c r="K108" s="42">
        <v>45220</v>
      </c>
      <c r="L108" s="48" t="s">
        <v>508</v>
      </c>
      <c r="M108" s="47">
        <f>VLOOKUP(R108,dados!M:N,2,0)</f>
      </c>
      <c r="N108" s="49" t="s">
        <v>951</v>
      </c>
      <c r="O108" s="48" t="s">
        <v>65</v>
      </c>
      <c r="P108" s="48" t="s">
        <v>259</v>
      </c>
      <c r="Q108" s="48"/>
      <c r="R108" s="48" t="s">
        <v>531</v>
      </c>
      <c r="S108" s="48" t="s">
        <v>495</v>
      </c>
      <c r="T108" s="48"/>
      <c r="U108" s="50">
        <f>(concat(TEXT(M108,"000"),(TEXT(N108,"000000000"))))</f>
      </c>
      <c r="V108" s="48"/>
      <c r="W108" s="48"/>
      <c r="X108" s="51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</row>
    <row x14ac:dyDescent="0.25" r="109" customHeight="1" ht="18.75">
      <c r="A109" s="52">
        <v>45212</v>
      </c>
      <c r="B109" s="53" t="s">
        <v>952</v>
      </c>
      <c r="C109" s="54">
        <v>4192093368</v>
      </c>
      <c r="D109" s="55"/>
      <c r="E109" s="53" t="s">
        <v>250</v>
      </c>
      <c r="F109" s="56">
        <v>104.9</v>
      </c>
      <c r="G109" s="52">
        <v>45212</v>
      </c>
      <c r="H109" s="57">
        <v>104548381</v>
      </c>
      <c r="I109" s="58" t="s">
        <v>495</v>
      </c>
      <c r="J109" s="57"/>
      <c r="K109" s="52">
        <v>45213</v>
      </c>
      <c r="L109" s="58" t="s">
        <v>500</v>
      </c>
      <c r="M109" s="57">
        <f>VLOOKUP(R109,dados!M:N,2,0)</f>
      </c>
      <c r="N109" s="59" t="s">
        <v>953</v>
      </c>
      <c r="O109" s="58" t="s">
        <v>54</v>
      </c>
      <c r="P109" s="58" t="s">
        <v>259</v>
      </c>
      <c r="Q109" s="58"/>
      <c r="R109" s="58" t="s">
        <v>649</v>
      </c>
      <c r="S109" s="58" t="s">
        <v>495</v>
      </c>
      <c r="T109" s="58"/>
      <c r="U109" s="60">
        <f>(concat(TEXT(M109,"000"),(TEXT(N109,"000000000"))))</f>
      </c>
      <c r="V109" s="58"/>
      <c r="W109" s="58"/>
      <c r="X109" s="61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</row>
    <row x14ac:dyDescent="0.25" r="110" customHeight="1" ht="18.75">
      <c r="A110" s="42">
        <v>45212</v>
      </c>
      <c r="B110" s="43" t="s">
        <v>954</v>
      </c>
      <c r="C110" s="44">
        <v>18981210991</v>
      </c>
      <c r="D110" s="44">
        <v>18981166896</v>
      </c>
      <c r="E110" s="43" t="s">
        <v>301</v>
      </c>
      <c r="F110" s="46">
        <v>104.9</v>
      </c>
      <c r="G110" s="42">
        <v>45212</v>
      </c>
      <c r="H110" s="47">
        <v>104548426</v>
      </c>
      <c r="I110" s="48" t="s">
        <v>495</v>
      </c>
      <c r="J110" s="47"/>
      <c r="K110" s="42">
        <v>45217</v>
      </c>
      <c r="L110" s="48" t="s">
        <v>500</v>
      </c>
      <c r="M110" s="47">
        <f>VLOOKUP(R110,dados!M:N,2,0)</f>
      </c>
      <c r="N110" s="49" t="s">
        <v>955</v>
      </c>
      <c r="O110" s="48" t="s">
        <v>54</v>
      </c>
      <c r="P110" s="48" t="s">
        <v>259</v>
      </c>
      <c r="Q110" s="48"/>
      <c r="R110" s="48" t="s">
        <v>632</v>
      </c>
      <c r="S110" s="48" t="s">
        <v>495</v>
      </c>
      <c r="T110" s="48"/>
      <c r="U110" s="50">
        <f>(concat(TEXT(M110,"000"),(TEXT(N110,"000000000"))))</f>
      </c>
      <c r="V110" s="48"/>
      <c r="W110" s="48"/>
      <c r="X110" s="51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</row>
    <row x14ac:dyDescent="0.25" r="111" customHeight="1" ht="18.75">
      <c r="A111" s="52">
        <v>45212</v>
      </c>
      <c r="B111" s="53" t="s">
        <v>956</v>
      </c>
      <c r="C111" s="54">
        <v>43991512404</v>
      </c>
      <c r="D111" s="55"/>
      <c r="E111" s="53" t="s">
        <v>885</v>
      </c>
      <c r="F111" s="56">
        <v>104.9</v>
      </c>
      <c r="G111" s="52">
        <v>45212</v>
      </c>
      <c r="H111" s="57">
        <v>104548503</v>
      </c>
      <c r="I111" s="58" t="s">
        <v>495</v>
      </c>
      <c r="J111" s="57"/>
      <c r="K111" s="52">
        <v>45215</v>
      </c>
      <c r="L111" s="58" t="s">
        <v>500</v>
      </c>
      <c r="M111" s="57">
        <f>VLOOKUP(R111,dados!M:N,2,0)</f>
      </c>
      <c r="N111" s="59" t="s">
        <v>957</v>
      </c>
      <c r="O111" s="58" t="s">
        <v>54</v>
      </c>
      <c r="P111" s="58" t="s">
        <v>259</v>
      </c>
      <c r="Q111" s="58"/>
      <c r="R111" s="58" t="s">
        <v>577</v>
      </c>
      <c r="S111" s="58" t="s">
        <v>495</v>
      </c>
      <c r="T111" s="58"/>
      <c r="U111" s="60">
        <f>(concat(TEXT(M111,"000"),(TEXT(N111,"000000000"))))</f>
      </c>
      <c r="V111" s="58"/>
      <c r="W111" s="58"/>
      <c r="X111" s="61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</row>
    <row x14ac:dyDescent="0.25" r="112" customHeight="1" ht="18.75">
      <c r="A112" s="42">
        <v>45212</v>
      </c>
      <c r="B112" s="43" t="s">
        <v>958</v>
      </c>
      <c r="C112" s="44">
        <v>48996481564</v>
      </c>
      <c r="D112" s="45"/>
      <c r="E112" s="43" t="s">
        <v>852</v>
      </c>
      <c r="F112" s="46">
        <v>84.9</v>
      </c>
      <c r="G112" s="42">
        <v>45212</v>
      </c>
      <c r="H112" s="47">
        <v>104552177</v>
      </c>
      <c r="I112" s="48" t="s">
        <v>495</v>
      </c>
      <c r="J112" s="47"/>
      <c r="K112" s="42">
        <v>45215</v>
      </c>
      <c r="L112" s="48" t="s">
        <v>494</v>
      </c>
      <c r="M112" s="47">
        <f>VLOOKUP(R112,dados!M:N,2,0)</f>
      </c>
      <c r="N112" s="49" t="s">
        <v>959</v>
      </c>
      <c r="O112" s="48" t="s">
        <v>54</v>
      </c>
      <c r="P112" s="48" t="s">
        <v>259</v>
      </c>
      <c r="Q112" s="48"/>
      <c r="R112" s="48" t="s">
        <v>623</v>
      </c>
      <c r="S112" s="48" t="s">
        <v>495</v>
      </c>
      <c r="T112" s="48"/>
      <c r="U112" s="50">
        <f>(concat(TEXT(M112,"000"),(TEXT(N112,"000000000"))))</f>
      </c>
      <c r="V112" s="48"/>
      <c r="W112" s="48"/>
      <c r="X112" s="51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</row>
    <row x14ac:dyDescent="0.25" r="113" customHeight="1" ht="18.75">
      <c r="A113" s="52">
        <v>45212</v>
      </c>
      <c r="B113" s="53" t="s">
        <v>960</v>
      </c>
      <c r="C113" s="54">
        <v>49991003730</v>
      </c>
      <c r="D113" s="55"/>
      <c r="E113" s="53" t="s">
        <v>283</v>
      </c>
      <c r="F113" s="56">
        <v>104.9</v>
      </c>
      <c r="G113" s="52">
        <v>45212</v>
      </c>
      <c r="H113" s="57">
        <v>104552204</v>
      </c>
      <c r="I113" s="58" t="s">
        <v>495</v>
      </c>
      <c r="J113" s="57"/>
      <c r="K113" s="52">
        <v>45213</v>
      </c>
      <c r="L113" s="58" t="s">
        <v>500</v>
      </c>
      <c r="M113" s="57">
        <f>VLOOKUP(R113,dados!M:N,2,0)</f>
      </c>
      <c r="N113" s="59" t="s">
        <v>961</v>
      </c>
      <c r="O113" s="58" t="s">
        <v>54</v>
      </c>
      <c r="P113" s="58" t="s">
        <v>259</v>
      </c>
      <c r="Q113" s="58"/>
      <c r="R113" s="58" t="s">
        <v>526</v>
      </c>
      <c r="S113" s="58" t="s">
        <v>495</v>
      </c>
      <c r="T113" s="58"/>
      <c r="U113" s="60">
        <f>(concat(TEXT(M113,"000"),(TEXT(N113,"000000000"))))</f>
      </c>
      <c r="V113" s="58"/>
      <c r="W113" s="58"/>
      <c r="X113" s="61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</row>
    <row x14ac:dyDescent="0.25" r="114" customHeight="1" ht="18.75">
      <c r="A114" s="42">
        <v>45212</v>
      </c>
      <c r="B114" s="43" t="s">
        <v>962</v>
      </c>
      <c r="C114" s="44">
        <v>49991794178</v>
      </c>
      <c r="D114" s="45"/>
      <c r="E114" s="43" t="s">
        <v>283</v>
      </c>
      <c r="F114" s="46">
        <v>104.9</v>
      </c>
      <c r="G114" s="42">
        <v>45212</v>
      </c>
      <c r="H114" s="47">
        <v>104552266</v>
      </c>
      <c r="I114" s="48" t="s">
        <v>495</v>
      </c>
      <c r="J114" s="47"/>
      <c r="K114" s="42">
        <v>45213</v>
      </c>
      <c r="L114" s="48" t="s">
        <v>500</v>
      </c>
      <c r="M114" s="47">
        <f>VLOOKUP(R114,dados!M:N,2,0)</f>
      </c>
      <c r="N114" s="49" t="s">
        <v>963</v>
      </c>
      <c r="O114" s="48" t="s">
        <v>54</v>
      </c>
      <c r="P114" s="48" t="s">
        <v>259</v>
      </c>
      <c r="Q114" s="48"/>
      <c r="R114" s="48" t="s">
        <v>595</v>
      </c>
      <c r="S114" s="48" t="s">
        <v>495</v>
      </c>
      <c r="T114" s="48"/>
      <c r="U114" s="50">
        <f>(concat(TEXT(M114,"000"),(TEXT(N114,"000000000"))))</f>
      </c>
      <c r="V114" s="48"/>
      <c r="W114" s="48"/>
      <c r="X114" s="51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</row>
    <row x14ac:dyDescent="0.25" r="115" customHeight="1" ht="18.75">
      <c r="A115" s="52">
        <v>45212</v>
      </c>
      <c r="B115" s="53" t="s">
        <v>964</v>
      </c>
      <c r="C115" s="54">
        <v>49988035073</v>
      </c>
      <c r="D115" s="55"/>
      <c r="E115" s="53" t="s">
        <v>371</v>
      </c>
      <c r="F115" s="56">
        <v>84.9</v>
      </c>
      <c r="G115" s="52">
        <v>45212</v>
      </c>
      <c r="H115" s="57">
        <v>104552285</v>
      </c>
      <c r="I115" s="58" t="s">
        <v>495</v>
      </c>
      <c r="J115" s="57"/>
      <c r="K115" s="52">
        <v>45213</v>
      </c>
      <c r="L115" s="58" t="s">
        <v>494</v>
      </c>
      <c r="M115" s="57">
        <f>VLOOKUP(R115,dados!M:N,2,0)</f>
      </c>
      <c r="N115" s="59" t="s">
        <v>965</v>
      </c>
      <c r="O115" s="58" t="s">
        <v>54</v>
      </c>
      <c r="P115" s="58" t="s">
        <v>259</v>
      </c>
      <c r="Q115" s="58"/>
      <c r="R115" s="58" t="s">
        <v>597</v>
      </c>
      <c r="S115" s="58" t="s">
        <v>495</v>
      </c>
      <c r="T115" s="58"/>
      <c r="U115" s="60">
        <f>(concat(TEXT(M115,"000"),(TEXT(N115,"000000000"))))</f>
      </c>
      <c r="V115" s="58"/>
      <c r="W115" s="58"/>
      <c r="X115" s="61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</row>
    <row x14ac:dyDescent="0.25" r="116" customHeight="1" ht="18.75">
      <c r="A116" s="42">
        <v>45212</v>
      </c>
      <c r="B116" s="43" t="s">
        <v>966</v>
      </c>
      <c r="C116" s="44">
        <v>43999618172</v>
      </c>
      <c r="D116" s="44">
        <v>43999698378</v>
      </c>
      <c r="E116" s="43" t="s">
        <v>926</v>
      </c>
      <c r="F116" s="46">
        <v>104.9</v>
      </c>
      <c r="G116" s="42">
        <v>45212</v>
      </c>
      <c r="H116" s="47">
        <v>104552305</v>
      </c>
      <c r="I116" s="48" t="s">
        <v>495</v>
      </c>
      <c r="J116" s="47"/>
      <c r="K116" s="42">
        <v>45213</v>
      </c>
      <c r="L116" s="48" t="s">
        <v>500</v>
      </c>
      <c r="M116" s="47">
        <f>VLOOKUP(R116,dados!M:N,2,0)</f>
      </c>
      <c r="N116" s="49" t="s">
        <v>967</v>
      </c>
      <c r="O116" s="48" t="s">
        <v>54</v>
      </c>
      <c r="P116" s="48" t="s">
        <v>259</v>
      </c>
      <c r="Q116" s="48"/>
      <c r="R116" s="48" t="s">
        <v>655</v>
      </c>
      <c r="S116" s="48" t="s">
        <v>495</v>
      </c>
      <c r="T116" s="48"/>
      <c r="U116" s="50">
        <f>(concat(TEXT(M116,"000"),(TEXT(N116,"000000000"))))</f>
      </c>
      <c r="V116" s="48"/>
      <c r="W116" s="48"/>
      <c r="X116" s="51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</row>
    <row x14ac:dyDescent="0.25" r="117" customHeight="1" ht="18.75">
      <c r="A117" s="52">
        <v>45212</v>
      </c>
      <c r="B117" s="53" t="s">
        <v>968</v>
      </c>
      <c r="C117" s="54">
        <v>49999125840</v>
      </c>
      <c r="D117" s="55"/>
      <c r="E117" s="53" t="s">
        <v>461</v>
      </c>
      <c r="F117" s="56">
        <v>104.9</v>
      </c>
      <c r="G117" s="52">
        <v>45212</v>
      </c>
      <c r="H117" s="57">
        <v>104552332</v>
      </c>
      <c r="I117" s="58" t="s">
        <v>495</v>
      </c>
      <c r="J117" s="57"/>
      <c r="K117" s="52">
        <v>45213</v>
      </c>
      <c r="L117" s="58" t="s">
        <v>500</v>
      </c>
      <c r="M117" s="57">
        <f>VLOOKUP(R117,dados!M:N,2,0)</f>
      </c>
      <c r="N117" s="59" t="s">
        <v>969</v>
      </c>
      <c r="O117" s="58" t="s">
        <v>54</v>
      </c>
      <c r="P117" s="58" t="s">
        <v>259</v>
      </c>
      <c r="Q117" s="58"/>
      <c r="R117" s="58" t="s">
        <v>595</v>
      </c>
      <c r="S117" s="58" t="s">
        <v>495</v>
      </c>
      <c r="T117" s="58"/>
      <c r="U117" s="60">
        <f>(concat(TEXT(M117,"000"),(TEXT(N117,"000000000"))))</f>
      </c>
      <c r="V117" s="58"/>
      <c r="W117" s="58"/>
      <c r="X117" s="61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</row>
    <row x14ac:dyDescent="0.25" r="118" customHeight="1" ht="18.75">
      <c r="A118" s="42">
        <v>45212</v>
      </c>
      <c r="B118" s="43" t="s">
        <v>970</v>
      </c>
      <c r="C118" s="44">
        <v>49999222929</v>
      </c>
      <c r="D118" s="45"/>
      <c r="E118" s="43" t="s">
        <v>461</v>
      </c>
      <c r="F118" s="46">
        <v>104.9</v>
      </c>
      <c r="G118" s="42">
        <v>45212</v>
      </c>
      <c r="H118" s="47">
        <v>104552551</v>
      </c>
      <c r="I118" s="48" t="s">
        <v>495</v>
      </c>
      <c r="J118" s="47"/>
      <c r="K118" s="42">
        <v>45213</v>
      </c>
      <c r="L118" s="48" t="s">
        <v>508</v>
      </c>
      <c r="M118" s="47">
        <f>VLOOKUP(R118,dados!M:N,2,0)</f>
      </c>
      <c r="N118" s="49" t="s">
        <v>971</v>
      </c>
      <c r="O118" s="48" t="s">
        <v>54</v>
      </c>
      <c r="P118" s="48" t="s">
        <v>259</v>
      </c>
      <c r="Q118" s="48"/>
      <c r="R118" s="48" t="s">
        <v>686</v>
      </c>
      <c r="S118" s="48" t="s">
        <v>495</v>
      </c>
      <c r="T118" s="48"/>
      <c r="U118" s="50">
        <f>(concat(TEXT(M118,"000"),(TEXT(N118,"000000000"))))</f>
      </c>
      <c r="V118" s="48"/>
      <c r="W118" s="48"/>
      <c r="X118" s="51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</row>
    <row x14ac:dyDescent="0.25" r="119" customHeight="1" ht="18.75">
      <c r="A119" s="52">
        <v>45213</v>
      </c>
      <c r="B119" s="53" t="s">
        <v>972</v>
      </c>
      <c r="C119" s="54">
        <v>49991126768</v>
      </c>
      <c r="D119" s="55"/>
      <c r="E119" s="53" t="s">
        <v>973</v>
      </c>
      <c r="F119" s="56">
        <v>209.8</v>
      </c>
      <c r="G119" s="52">
        <v>45213</v>
      </c>
      <c r="H119" s="57">
        <v>104554044</v>
      </c>
      <c r="I119" s="58" t="s">
        <v>495</v>
      </c>
      <c r="J119" s="57"/>
      <c r="K119" s="52">
        <v>45215</v>
      </c>
      <c r="L119" s="58" t="s">
        <v>500</v>
      </c>
      <c r="M119" s="57">
        <f>VLOOKUP(R119,dados!M:N,2,0)</f>
      </c>
      <c r="N119" s="59" t="s">
        <v>974</v>
      </c>
      <c r="O119" s="58" t="s">
        <v>54</v>
      </c>
      <c r="P119" s="58" t="s">
        <v>259</v>
      </c>
      <c r="Q119" s="58"/>
      <c r="R119" s="58" t="s">
        <v>595</v>
      </c>
      <c r="S119" s="58" t="s">
        <v>495</v>
      </c>
      <c r="T119" s="58"/>
      <c r="U119" s="60">
        <f>(concat(TEXT(M119,"000"),(TEXT(N119,"000000000"))))</f>
      </c>
      <c r="V119" s="58"/>
      <c r="W119" s="58"/>
      <c r="X119" s="61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</row>
    <row x14ac:dyDescent="0.25" r="120" customHeight="1" ht="18.75">
      <c r="A120" s="42">
        <v>45213</v>
      </c>
      <c r="B120" s="43" t="s">
        <v>975</v>
      </c>
      <c r="C120" s="44">
        <v>42999813010</v>
      </c>
      <c r="D120" s="44">
        <v>42999044077</v>
      </c>
      <c r="E120" s="43" t="s">
        <v>250</v>
      </c>
      <c r="F120" s="46">
        <v>104.9</v>
      </c>
      <c r="G120" s="42">
        <v>45213</v>
      </c>
      <c r="H120" s="47">
        <v>104554066</v>
      </c>
      <c r="I120" s="48" t="s">
        <v>495</v>
      </c>
      <c r="J120" s="47"/>
      <c r="K120" s="42">
        <v>45215</v>
      </c>
      <c r="L120" s="48" t="s">
        <v>494</v>
      </c>
      <c r="M120" s="47">
        <f>VLOOKUP(R120,dados!M:N,2,0)</f>
      </c>
      <c r="N120" s="49" t="s">
        <v>976</v>
      </c>
      <c r="O120" s="48" t="s">
        <v>54</v>
      </c>
      <c r="P120" s="48" t="s">
        <v>259</v>
      </c>
      <c r="Q120" s="48"/>
      <c r="R120" s="48" t="s">
        <v>572</v>
      </c>
      <c r="S120" s="48" t="s">
        <v>495</v>
      </c>
      <c r="T120" s="48"/>
      <c r="U120" s="50">
        <f>(concat(TEXT(M120,"000"),(TEXT(N120,"000000000"))))</f>
      </c>
      <c r="V120" s="48"/>
      <c r="W120" s="48"/>
      <c r="X120" s="51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</row>
    <row x14ac:dyDescent="0.25" r="121" customHeight="1" ht="18.75">
      <c r="A121" s="52">
        <v>45213</v>
      </c>
      <c r="B121" s="53" t="s">
        <v>977</v>
      </c>
      <c r="C121" s="54">
        <v>43996986957</v>
      </c>
      <c r="D121" s="54">
        <v>43996053228</v>
      </c>
      <c r="E121" s="53" t="s">
        <v>301</v>
      </c>
      <c r="F121" s="56">
        <v>104.9</v>
      </c>
      <c r="G121" s="52">
        <v>45213</v>
      </c>
      <c r="H121" s="57">
        <v>104555114</v>
      </c>
      <c r="I121" s="58" t="s">
        <v>495</v>
      </c>
      <c r="J121" s="57"/>
      <c r="K121" s="52">
        <v>45216</v>
      </c>
      <c r="L121" s="58" t="s">
        <v>494</v>
      </c>
      <c r="M121" s="57">
        <f>VLOOKUP(R121,dados!M:N,2,0)</f>
      </c>
      <c r="N121" s="59" t="s">
        <v>978</v>
      </c>
      <c r="O121" s="58" t="s">
        <v>54</v>
      </c>
      <c r="P121" s="58" t="s">
        <v>259</v>
      </c>
      <c r="Q121" s="58"/>
      <c r="R121" s="58" t="s">
        <v>632</v>
      </c>
      <c r="S121" s="58" t="s">
        <v>495</v>
      </c>
      <c r="T121" s="58"/>
      <c r="U121" s="60">
        <f>(concat(TEXT(M121,"000"),(TEXT(N121,"000000000"))))</f>
      </c>
      <c r="V121" s="58"/>
      <c r="W121" s="58"/>
      <c r="X121" s="61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</row>
    <row x14ac:dyDescent="0.25" r="122" customHeight="1" ht="18.75">
      <c r="A122" s="42">
        <v>45213</v>
      </c>
      <c r="B122" s="43" t="s">
        <v>979</v>
      </c>
      <c r="C122" s="44">
        <v>42999377665</v>
      </c>
      <c r="D122" s="45"/>
      <c r="E122" s="43" t="s">
        <v>980</v>
      </c>
      <c r="F122" s="46">
        <v>104.9</v>
      </c>
      <c r="G122" s="42">
        <v>45213</v>
      </c>
      <c r="H122" s="47">
        <v>104555129</v>
      </c>
      <c r="I122" s="48" t="s">
        <v>495</v>
      </c>
      <c r="J122" s="47"/>
      <c r="K122" s="42">
        <v>45215</v>
      </c>
      <c r="L122" s="48" t="s">
        <v>500</v>
      </c>
      <c r="M122" s="47">
        <f>VLOOKUP(R122,dados!M:N,2,0)</f>
      </c>
      <c r="N122" s="49" t="s">
        <v>981</v>
      </c>
      <c r="O122" s="48" t="s">
        <v>54</v>
      </c>
      <c r="P122" s="48" t="s">
        <v>259</v>
      </c>
      <c r="Q122" s="48"/>
      <c r="R122" s="48" t="s">
        <v>620</v>
      </c>
      <c r="S122" s="48" t="s">
        <v>502</v>
      </c>
      <c r="T122" s="48"/>
      <c r="U122" s="50">
        <f>(concat(TEXT(M122,"000"),(TEXT(N122,"000000000"))))</f>
      </c>
      <c r="V122" s="48"/>
      <c r="W122" s="48"/>
      <c r="X122" s="51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</row>
    <row x14ac:dyDescent="0.25" r="123" customHeight="1" ht="18.75">
      <c r="A123" s="52">
        <v>45213</v>
      </c>
      <c r="B123" s="53" t="s">
        <v>982</v>
      </c>
      <c r="C123" s="54">
        <v>4999570878</v>
      </c>
      <c r="D123" s="55"/>
      <c r="E123" s="53" t="s">
        <v>983</v>
      </c>
      <c r="F123" s="56">
        <v>124.9</v>
      </c>
      <c r="G123" s="52">
        <v>45213</v>
      </c>
      <c r="H123" s="57">
        <v>104555189</v>
      </c>
      <c r="I123" s="58" t="s">
        <v>495</v>
      </c>
      <c r="J123" s="57"/>
      <c r="K123" s="52">
        <v>45215</v>
      </c>
      <c r="L123" s="58" t="s">
        <v>494</v>
      </c>
      <c r="M123" s="57">
        <f>VLOOKUP(R123,dados!M:N,2,0)</f>
      </c>
      <c r="N123" s="59" t="s">
        <v>984</v>
      </c>
      <c r="O123" s="58" t="s">
        <v>54</v>
      </c>
      <c r="P123" s="58" t="s">
        <v>259</v>
      </c>
      <c r="Q123" s="58"/>
      <c r="R123" s="58" t="s">
        <v>623</v>
      </c>
      <c r="S123" s="58" t="s">
        <v>502</v>
      </c>
      <c r="T123" s="58"/>
      <c r="U123" s="60">
        <f>(concat(TEXT(M123,"000"),(TEXT(N123,"000000000"))))</f>
      </c>
      <c r="V123" s="58"/>
      <c r="W123" s="58"/>
      <c r="X123" s="61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</row>
    <row x14ac:dyDescent="0.25" r="124" customHeight="1" ht="18.75">
      <c r="A124" s="42">
        <v>45215</v>
      </c>
      <c r="B124" s="43" t="s">
        <v>985</v>
      </c>
      <c r="C124" s="44">
        <v>4197737449</v>
      </c>
      <c r="D124" s="45"/>
      <c r="E124" s="43" t="s">
        <v>363</v>
      </c>
      <c r="F124" s="46">
        <v>104.9</v>
      </c>
      <c r="G124" s="42">
        <v>45215</v>
      </c>
      <c r="H124" s="47">
        <v>104563757</v>
      </c>
      <c r="I124" s="48" t="s">
        <v>502</v>
      </c>
      <c r="J124" s="47"/>
      <c r="K124" s="42">
        <v>45217</v>
      </c>
      <c r="L124" s="48" t="s">
        <v>494</v>
      </c>
      <c r="M124" s="47">
        <f>VLOOKUP(R124,dados!M:N,2,0)</f>
      </c>
      <c r="N124" s="49" t="s">
        <v>986</v>
      </c>
      <c r="O124" s="48" t="s">
        <v>65</v>
      </c>
      <c r="P124" s="48" t="s">
        <v>259</v>
      </c>
      <c r="Q124" s="48"/>
      <c r="R124" s="48" t="s">
        <v>504</v>
      </c>
      <c r="S124" s="48" t="s">
        <v>495</v>
      </c>
      <c r="T124" s="48"/>
      <c r="U124" s="50">
        <f>(concat(TEXT(M124,"000"),(TEXT(N124,"000000000"))))</f>
      </c>
      <c r="V124" s="48"/>
      <c r="W124" s="48"/>
      <c r="X124" s="51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</row>
    <row x14ac:dyDescent="0.25" r="125" customHeight="1" ht="18.75">
      <c r="A125" s="52">
        <v>45215</v>
      </c>
      <c r="B125" s="53" t="s">
        <v>987</v>
      </c>
      <c r="C125" s="54">
        <v>92991449653</v>
      </c>
      <c r="D125" s="55"/>
      <c r="E125" s="53" t="s">
        <v>363</v>
      </c>
      <c r="F125" s="56">
        <v>104.9</v>
      </c>
      <c r="G125" s="52">
        <v>45215</v>
      </c>
      <c r="H125" s="57">
        <v>104563806</v>
      </c>
      <c r="I125" s="58" t="s">
        <v>502</v>
      </c>
      <c r="J125" s="57"/>
      <c r="K125" s="52">
        <v>45216</v>
      </c>
      <c r="L125" s="58" t="s">
        <v>500</v>
      </c>
      <c r="M125" s="57">
        <f>VLOOKUP(R125,dados!M:N,2,0)</f>
      </c>
      <c r="N125" s="59" t="s">
        <v>988</v>
      </c>
      <c r="O125" s="58" t="s">
        <v>65</v>
      </c>
      <c r="P125" s="58" t="s">
        <v>259</v>
      </c>
      <c r="Q125" s="58"/>
      <c r="R125" s="58" t="s">
        <v>592</v>
      </c>
      <c r="S125" s="58" t="s">
        <v>495</v>
      </c>
      <c r="T125" s="58"/>
      <c r="U125" s="60">
        <f>(concat(TEXT(M125,"000"),(TEXT(N125,"000000000"))))</f>
      </c>
      <c r="V125" s="58"/>
      <c r="W125" s="58"/>
      <c r="X125" s="61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</row>
    <row x14ac:dyDescent="0.25" r="126" customHeight="1" ht="18.75">
      <c r="A126" s="42">
        <v>45215</v>
      </c>
      <c r="B126" s="43" t="s">
        <v>989</v>
      </c>
      <c r="C126" s="44">
        <v>42988595845</v>
      </c>
      <c r="D126" s="45"/>
      <c r="E126" s="43" t="s">
        <v>363</v>
      </c>
      <c r="F126" s="46">
        <v>104.9</v>
      </c>
      <c r="G126" s="42">
        <v>45215</v>
      </c>
      <c r="H126" s="47">
        <v>104563861</v>
      </c>
      <c r="I126" s="48" t="s">
        <v>495</v>
      </c>
      <c r="J126" s="47"/>
      <c r="K126" s="42">
        <v>45216</v>
      </c>
      <c r="L126" s="48" t="s">
        <v>494</v>
      </c>
      <c r="M126" s="47">
        <f>VLOOKUP(R126,dados!M:N,2,0)</f>
      </c>
      <c r="N126" s="49" t="s">
        <v>990</v>
      </c>
      <c r="O126" s="48" t="s">
        <v>54</v>
      </c>
      <c r="P126" s="48" t="s">
        <v>259</v>
      </c>
      <c r="Q126" s="48"/>
      <c r="R126" s="48" t="s">
        <v>620</v>
      </c>
      <c r="S126" s="48" t="s">
        <v>495</v>
      </c>
      <c r="T126" s="48"/>
      <c r="U126" s="50">
        <f>(concat(TEXT(M126,"000"),(TEXT(N126,"000000000"))))</f>
      </c>
      <c r="V126" s="48"/>
      <c r="W126" s="48"/>
      <c r="X126" s="51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</row>
    <row x14ac:dyDescent="0.25" r="127" customHeight="1" ht="18.75">
      <c r="A127" s="52">
        <v>45215</v>
      </c>
      <c r="B127" s="53" t="s">
        <v>991</v>
      </c>
      <c r="C127" s="54">
        <v>55996618022</v>
      </c>
      <c r="D127" s="55"/>
      <c r="E127" s="53" t="s">
        <v>363</v>
      </c>
      <c r="F127" s="56">
        <v>104.9</v>
      </c>
      <c r="G127" s="52">
        <v>45215</v>
      </c>
      <c r="H127" s="57">
        <v>104566690</v>
      </c>
      <c r="I127" s="58" t="s">
        <v>502</v>
      </c>
      <c r="J127" s="57"/>
      <c r="K127" s="52">
        <v>45220</v>
      </c>
      <c r="L127" s="58" t="s">
        <v>500</v>
      </c>
      <c r="M127" s="57">
        <f>VLOOKUP(R127,dados!M:N,2,0)</f>
      </c>
      <c r="N127" s="59" t="s">
        <v>992</v>
      </c>
      <c r="O127" s="58" t="s">
        <v>65</v>
      </c>
      <c r="P127" s="58" t="s">
        <v>259</v>
      </c>
      <c r="Q127" s="58"/>
      <c r="R127" s="58" t="s">
        <v>576</v>
      </c>
      <c r="S127" s="58" t="s">
        <v>495</v>
      </c>
      <c r="T127" s="58"/>
      <c r="U127" s="60">
        <f>(concat(TEXT(M127,"000"),(TEXT(N127,"000000000"))))</f>
      </c>
      <c r="V127" s="58"/>
      <c r="W127" s="58"/>
      <c r="X127" s="61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</row>
    <row x14ac:dyDescent="0.25" r="128" customHeight="1" ht="18.75">
      <c r="A128" s="42">
        <v>45215</v>
      </c>
      <c r="B128" s="43" t="s">
        <v>993</v>
      </c>
      <c r="C128" s="44">
        <v>44997659740</v>
      </c>
      <c r="D128" s="45"/>
      <c r="E128" s="43" t="s">
        <v>363</v>
      </c>
      <c r="F128" s="46">
        <v>104.9</v>
      </c>
      <c r="G128" s="42">
        <v>45215</v>
      </c>
      <c r="H128" s="47">
        <v>104566738</v>
      </c>
      <c r="I128" s="48" t="s">
        <v>495</v>
      </c>
      <c r="J128" s="47"/>
      <c r="K128" s="42">
        <v>45216</v>
      </c>
      <c r="L128" s="48" t="s">
        <v>500</v>
      </c>
      <c r="M128" s="47">
        <f>VLOOKUP(R128,dados!M:N,2,0)</f>
      </c>
      <c r="N128" s="49" t="s">
        <v>994</v>
      </c>
      <c r="O128" s="48" t="s">
        <v>54</v>
      </c>
      <c r="P128" s="48" t="s">
        <v>259</v>
      </c>
      <c r="Q128" s="48"/>
      <c r="R128" s="48" t="s">
        <v>521</v>
      </c>
      <c r="S128" s="48" t="s">
        <v>495</v>
      </c>
      <c r="T128" s="48"/>
      <c r="U128" s="50">
        <f>(concat(TEXT(M128,"000"),(TEXT(N128,"000000000"))))</f>
      </c>
      <c r="V128" s="48"/>
      <c r="W128" s="48"/>
      <c r="X128" s="51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</row>
    <row x14ac:dyDescent="0.25" r="129" customHeight="1" ht="18.75">
      <c r="A129" s="52">
        <v>45215</v>
      </c>
      <c r="B129" s="53" t="s">
        <v>995</v>
      </c>
      <c r="C129" s="54">
        <v>43999120959</v>
      </c>
      <c r="D129" s="55"/>
      <c r="E129" s="53" t="s">
        <v>996</v>
      </c>
      <c r="F129" s="56">
        <v>159.8</v>
      </c>
      <c r="G129" s="52">
        <v>45215</v>
      </c>
      <c r="H129" s="57">
        <v>104566790</v>
      </c>
      <c r="I129" s="58" t="s">
        <v>495</v>
      </c>
      <c r="J129" s="57"/>
      <c r="K129" s="52">
        <v>45216</v>
      </c>
      <c r="L129" s="58" t="s">
        <v>500</v>
      </c>
      <c r="M129" s="57">
        <f>VLOOKUP(R129,dados!M:N,2,0)</f>
      </c>
      <c r="N129" s="59" t="s">
        <v>997</v>
      </c>
      <c r="O129" s="58" t="s">
        <v>54</v>
      </c>
      <c r="P129" s="58" t="s">
        <v>259</v>
      </c>
      <c r="Q129" s="58"/>
      <c r="R129" s="58" t="s">
        <v>577</v>
      </c>
      <c r="S129" s="58" t="s">
        <v>495</v>
      </c>
      <c r="T129" s="58"/>
      <c r="U129" s="60">
        <f>(concat(TEXT(M129,"000"),(TEXT(N129,"000000000"))))</f>
      </c>
      <c r="V129" s="58"/>
      <c r="W129" s="58"/>
      <c r="X129" s="61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</row>
    <row x14ac:dyDescent="0.25" r="130" customHeight="1" ht="18.75">
      <c r="A130" s="42">
        <v>45215</v>
      </c>
      <c r="B130" s="43" t="s">
        <v>998</v>
      </c>
      <c r="C130" s="44">
        <v>44991535001</v>
      </c>
      <c r="D130" s="45"/>
      <c r="E130" s="43" t="s">
        <v>283</v>
      </c>
      <c r="F130" s="46">
        <v>104.9</v>
      </c>
      <c r="G130" s="42">
        <v>45215</v>
      </c>
      <c r="H130" s="47">
        <v>104566814</v>
      </c>
      <c r="I130" s="48" t="s">
        <v>495</v>
      </c>
      <c r="J130" s="47"/>
      <c r="K130" s="42">
        <v>45216</v>
      </c>
      <c r="L130" s="48" t="s">
        <v>500</v>
      </c>
      <c r="M130" s="47">
        <f>VLOOKUP(R130,dados!M:N,2,0)</f>
      </c>
      <c r="N130" s="49" t="s">
        <v>999</v>
      </c>
      <c r="O130" s="48" t="s">
        <v>54</v>
      </c>
      <c r="P130" s="48" t="s">
        <v>259</v>
      </c>
      <c r="Q130" s="48"/>
      <c r="R130" s="48" t="s">
        <v>521</v>
      </c>
      <c r="S130" s="48" t="s">
        <v>495</v>
      </c>
      <c r="T130" s="48"/>
      <c r="U130" s="50">
        <f>(concat(TEXT(M130,"000"),(TEXT(N130,"000000000"))))</f>
      </c>
      <c r="V130" s="48"/>
      <c r="W130" s="48"/>
      <c r="X130" s="51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</row>
    <row x14ac:dyDescent="0.25" r="131" customHeight="1" ht="18.75">
      <c r="A131" s="52">
        <v>45215</v>
      </c>
      <c r="B131" s="53" t="s">
        <v>1000</v>
      </c>
      <c r="C131" s="54">
        <v>91984103690</v>
      </c>
      <c r="D131" s="55"/>
      <c r="E131" s="53" t="s">
        <v>283</v>
      </c>
      <c r="F131" s="56">
        <v>104.9</v>
      </c>
      <c r="G131" s="52">
        <v>45215</v>
      </c>
      <c r="H131" s="57">
        <v>104566850</v>
      </c>
      <c r="I131" s="58" t="s">
        <v>495</v>
      </c>
      <c r="J131" s="57"/>
      <c r="K131" s="52">
        <v>45216</v>
      </c>
      <c r="L131" s="58" t="s">
        <v>500</v>
      </c>
      <c r="M131" s="57">
        <f>VLOOKUP(R131,dados!M:N,2,0)</f>
      </c>
      <c r="N131" s="59" t="s">
        <v>1001</v>
      </c>
      <c r="O131" s="58" t="s">
        <v>54</v>
      </c>
      <c r="P131" s="58" t="s">
        <v>259</v>
      </c>
      <c r="Q131" s="58"/>
      <c r="R131" s="58" t="s">
        <v>576</v>
      </c>
      <c r="S131" s="58" t="s">
        <v>495</v>
      </c>
      <c r="T131" s="58"/>
      <c r="U131" s="60">
        <f>(concat(TEXT(M131,"000"),(TEXT(N131,"000000000"))))</f>
      </c>
      <c r="V131" s="58"/>
      <c r="W131" s="58"/>
      <c r="X131" s="61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</row>
    <row x14ac:dyDescent="0.25" r="132" customHeight="1" ht="18.75">
      <c r="A132" s="42">
        <v>45215</v>
      </c>
      <c r="B132" s="43" t="s">
        <v>1002</v>
      </c>
      <c r="C132" s="44">
        <v>4198154495</v>
      </c>
      <c r="D132" s="44">
        <v>4198888274</v>
      </c>
      <c r="E132" s="43" t="s">
        <v>283</v>
      </c>
      <c r="F132" s="46">
        <v>104.9</v>
      </c>
      <c r="G132" s="42">
        <v>45215</v>
      </c>
      <c r="H132" s="47">
        <v>104566880</v>
      </c>
      <c r="I132" s="48" t="s">
        <v>502</v>
      </c>
      <c r="J132" s="47"/>
      <c r="K132" s="42">
        <v>45218</v>
      </c>
      <c r="L132" s="48" t="s">
        <v>500</v>
      </c>
      <c r="M132" s="47">
        <f>VLOOKUP(R132,dados!M:N,2,0)</f>
      </c>
      <c r="N132" s="49" t="s">
        <v>1003</v>
      </c>
      <c r="O132" s="48" t="s">
        <v>65</v>
      </c>
      <c r="P132" s="48" t="s">
        <v>259</v>
      </c>
      <c r="Q132" s="48"/>
      <c r="R132" s="48" t="s">
        <v>504</v>
      </c>
      <c r="S132" s="48" t="s">
        <v>495</v>
      </c>
      <c r="T132" s="48"/>
      <c r="U132" s="50">
        <f>(concat(TEXT(M132,"000"),(TEXT(N132,"000000000"))))</f>
      </c>
      <c r="V132" s="48"/>
      <c r="W132" s="48"/>
      <c r="X132" s="51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</row>
    <row x14ac:dyDescent="0.25" r="133" customHeight="1" ht="18.75">
      <c r="A133" s="52">
        <v>45215</v>
      </c>
      <c r="B133" s="53" t="s">
        <v>1004</v>
      </c>
      <c r="C133" s="54">
        <v>48996157167</v>
      </c>
      <c r="D133" s="55"/>
      <c r="E133" s="53" t="s">
        <v>283</v>
      </c>
      <c r="F133" s="56">
        <v>104.9</v>
      </c>
      <c r="G133" s="52">
        <v>45215</v>
      </c>
      <c r="H133" s="57">
        <v>104566903</v>
      </c>
      <c r="I133" s="58" t="s">
        <v>502</v>
      </c>
      <c r="J133" s="57"/>
      <c r="K133" s="52">
        <v>45216</v>
      </c>
      <c r="L133" s="58" t="s">
        <v>500</v>
      </c>
      <c r="M133" s="57">
        <f>VLOOKUP(R133,dados!M:N,2,0)</f>
      </c>
      <c r="N133" s="59" t="s">
        <v>1005</v>
      </c>
      <c r="O133" s="58" t="s">
        <v>65</v>
      </c>
      <c r="P133" s="58" t="s">
        <v>259</v>
      </c>
      <c r="Q133" s="58"/>
      <c r="R133" s="58" t="s">
        <v>576</v>
      </c>
      <c r="S133" s="58" t="s">
        <v>495</v>
      </c>
      <c r="T133" s="58"/>
      <c r="U133" s="60">
        <f>(concat(TEXT(M133,"000"),(TEXT(N133,"000000000"))))</f>
      </c>
      <c r="V133" s="58"/>
      <c r="W133" s="58"/>
      <c r="X133" s="61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</row>
    <row x14ac:dyDescent="0.25" r="134" customHeight="1" ht="18.75">
      <c r="A134" s="42">
        <v>45215</v>
      </c>
      <c r="B134" s="43" t="s">
        <v>1006</v>
      </c>
      <c r="C134" s="44">
        <v>42999535787</v>
      </c>
      <c r="D134" s="45"/>
      <c r="E134" s="43" t="s">
        <v>283</v>
      </c>
      <c r="F134" s="46">
        <v>104.9</v>
      </c>
      <c r="G134" s="42">
        <v>45215</v>
      </c>
      <c r="H134" s="47">
        <v>104566945</v>
      </c>
      <c r="I134" s="48" t="s">
        <v>495</v>
      </c>
      <c r="J134" s="47"/>
      <c r="K134" s="42">
        <v>45216</v>
      </c>
      <c r="L134" s="48" t="s">
        <v>494</v>
      </c>
      <c r="M134" s="47">
        <f>VLOOKUP(R134,dados!M:N,2,0)</f>
      </c>
      <c r="N134" s="49" t="s">
        <v>1007</v>
      </c>
      <c r="O134" s="48" t="s">
        <v>54</v>
      </c>
      <c r="P134" s="48" t="s">
        <v>259</v>
      </c>
      <c r="Q134" s="48"/>
      <c r="R134" s="48" t="s">
        <v>620</v>
      </c>
      <c r="S134" s="48" t="s">
        <v>495</v>
      </c>
      <c r="T134" s="48"/>
      <c r="U134" s="50">
        <f>(concat(TEXT(M134,"000"),(TEXT(N134,"000000000"))))</f>
      </c>
      <c r="V134" s="48"/>
      <c r="W134" s="48"/>
      <c r="X134" s="51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</row>
    <row x14ac:dyDescent="0.25" r="135" customHeight="1" ht="18.75">
      <c r="A135" s="52">
        <v>45215</v>
      </c>
      <c r="B135" s="53" t="s">
        <v>1008</v>
      </c>
      <c r="C135" s="54">
        <v>55996618022</v>
      </c>
      <c r="D135" s="55"/>
      <c r="E135" s="53" t="s">
        <v>283</v>
      </c>
      <c r="F135" s="56">
        <v>104.9</v>
      </c>
      <c r="G135" s="52">
        <v>45215</v>
      </c>
      <c r="H135" s="57"/>
      <c r="I135" s="58"/>
      <c r="J135" s="57"/>
      <c r="K135" s="52">
        <v>45218</v>
      </c>
      <c r="L135" s="58" t="s">
        <v>500</v>
      </c>
      <c r="M135" s="57">
        <f>VLOOKUP(R135,dados!M:N,2,0)</f>
      </c>
      <c r="N135" s="59" t="s">
        <v>1009</v>
      </c>
      <c r="O135" s="58" t="s">
        <v>54</v>
      </c>
      <c r="P135" s="58" t="s">
        <v>501</v>
      </c>
      <c r="Q135" s="58"/>
      <c r="R135" s="58" t="s">
        <v>663</v>
      </c>
      <c r="S135" s="58" t="s">
        <v>495</v>
      </c>
      <c r="T135" s="58"/>
      <c r="U135" s="60">
        <f>(concat(TEXT(M135,"000"),(TEXT(N135,"000000000"))))</f>
      </c>
      <c r="V135" s="58"/>
      <c r="W135" s="58"/>
      <c r="X135" s="61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</row>
    <row x14ac:dyDescent="0.25" r="136" customHeight="1" ht="18.75">
      <c r="A136" s="42">
        <v>45215</v>
      </c>
      <c r="B136" s="43" t="s">
        <v>1010</v>
      </c>
      <c r="C136" s="44">
        <v>55984429206</v>
      </c>
      <c r="D136" s="45"/>
      <c r="E136" s="43" t="s">
        <v>283</v>
      </c>
      <c r="F136" s="46">
        <v>104.9</v>
      </c>
      <c r="G136" s="42">
        <v>45215</v>
      </c>
      <c r="H136" s="47"/>
      <c r="I136" s="48"/>
      <c r="J136" s="47"/>
      <c r="K136" s="42">
        <v>45217</v>
      </c>
      <c r="L136" s="48" t="s">
        <v>500</v>
      </c>
      <c r="M136" s="47">
        <f>VLOOKUP(R136,dados!M:N,2,0)</f>
      </c>
      <c r="N136" s="49" t="s">
        <v>1011</v>
      </c>
      <c r="O136" s="48" t="s">
        <v>54</v>
      </c>
      <c r="P136" s="48" t="s">
        <v>501</v>
      </c>
      <c r="Q136" s="48"/>
      <c r="R136" s="48" t="s">
        <v>663</v>
      </c>
      <c r="S136" s="48" t="s">
        <v>495</v>
      </c>
      <c r="T136" s="48"/>
      <c r="U136" s="50">
        <f>(concat(TEXT(M136,"000"),(TEXT(N136,"000000000"))))</f>
      </c>
      <c r="V136" s="48"/>
      <c r="W136" s="48"/>
      <c r="X136" s="51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</row>
    <row x14ac:dyDescent="0.25" r="137" customHeight="1" ht="18.75">
      <c r="A137" s="52">
        <v>45215</v>
      </c>
      <c r="B137" s="53" t="s">
        <v>1012</v>
      </c>
      <c r="C137" s="54">
        <v>4733761205</v>
      </c>
      <c r="D137" s="54">
        <v>47991023704</v>
      </c>
      <c r="E137" s="53" t="s">
        <v>1013</v>
      </c>
      <c r="F137" s="56">
        <v>134.9</v>
      </c>
      <c r="G137" s="52">
        <v>45215</v>
      </c>
      <c r="H137" s="57">
        <v>104566974</v>
      </c>
      <c r="I137" s="58" t="s">
        <v>495</v>
      </c>
      <c r="J137" s="57"/>
      <c r="K137" s="52">
        <v>45217</v>
      </c>
      <c r="L137" s="58" t="s">
        <v>500</v>
      </c>
      <c r="M137" s="57">
        <f>VLOOKUP(R137,dados!M:N,2,0)</f>
      </c>
      <c r="N137" s="59" t="s">
        <v>1014</v>
      </c>
      <c r="O137" s="58" t="s">
        <v>54</v>
      </c>
      <c r="P137" s="58" t="s">
        <v>259</v>
      </c>
      <c r="Q137" s="58"/>
      <c r="R137" s="58" t="s">
        <v>536</v>
      </c>
      <c r="S137" s="58" t="s">
        <v>495</v>
      </c>
      <c r="T137" s="58"/>
      <c r="U137" s="60">
        <f>(concat(TEXT(M137,"000"),(TEXT(N137,"000000000"))))</f>
      </c>
      <c r="V137" s="58"/>
      <c r="W137" s="58"/>
      <c r="X137" s="61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</row>
    <row x14ac:dyDescent="0.25" r="138" customHeight="1" ht="18.75">
      <c r="A138" s="42">
        <v>45215</v>
      </c>
      <c r="B138" s="43" t="s">
        <v>1015</v>
      </c>
      <c r="C138" s="44">
        <v>4799902985</v>
      </c>
      <c r="D138" s="44">
        <v>47996814877</v>
      </c>
      <c r="E138" s="43" t="s">
        <v>1016</v>
      </c>
      <c r="F138" s="46">
        <v>134.9</v>
      </c>
      <c r="G138" s="42">
        <v>45215</v>
      </c>
      <c r="H138" s="47">
        <v>104567032</v>
      </c>
      <c r="I138" s="48" t="s">
        <v>495</v>
      </c>
      <c r="J138" s="47"/>
      <c r="K138" s="42">
        <v>45216</v>
      </c>
      <c r="L138" s="48" t="s">
        <v>500</v>
      </c>
      <c r="M138" s="47">
        <f>VLOOKUP(R138,dados!M:N,2,0)</f>
      </c>
      <c r="N138" s="49" t="s">
        <v>1017</v>
      </c>
      <c r="O138" s="48" t="s">
        <v>54</v>
      </c>
      <c r="P138" s="48" t="s">
        <v>259</v>
      </c>
      <c r="Q138" s="48"/>
      <c r="R138" s="48" t="s">
        <v>629</v>
      </c>
      <c r="S138" s="48" t="s">
        <v>495</v>
      </c>
      <c r="T138" s="48"/>
      <c r="U138" s="50">
        <f>(concat(TEXT(M138,"000"),(TEXT(N138,"000000000"))))</f>
      </c>
      <c r="V138" s="48"/>
      <c r="W138" s="48"/>
      <c r="X138" s="51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</row>
    <row x14ac:dyDescent="0.25" r="139" customHeight="1" ht="18.75">
      <c r="A139" s="52">
        <v>45215</v>
      </c>
      <c r="B139" s="53" t="s">
        <v>1018</v>
      </c>
      <c r="C139" s="54">
        <v>48984665931</v>
      </c>
      <c r="D139" s="55"/>
      <c r="E139" s="53" t="s">
        <v>1016</v>
      </c>
      <c r="F139" s="56">
        <v>134.9</v>
      </c>
      <c r="G139" s="52">
        <v>45215</v>
      </c>
      <c r="H139" s="57">
        <v>104567224</v>
      </c>
      <c r="I139" s="58" t="s">
        <v>502</v>
      </c>
      <c r="J139" s="57"/>
      <c r="K139" s="52">
        <v>45218</v>
      </c>
      <c r="L139" s="58" t="s">
        <v>494</v>
      </c>
      <c r="M139" s="57">
        <f>VLOOKUP(R139,dados!M:N,2,0)</f>
      </c>
      <c r="N139" s="59" t="s">
        <v>1019</v>
      </c>
      <c r="O139" s="58" t="s">
        <v>65</v>
      </c>
      <c r="P139" s="58" t="s">
        <v>259</v>
      </c>
      <c r="Q139" s="58"/>
      <c r="R139" s="58" t="s">
        <v>531</v>
      </c>
      <c r="S139" s="58" t="s">
        <v>495</v>
      </c>
      <c r="T139" s="58"/>
      <c r="U139" s="60">
        <f>(concat(TEXT(M139,"000"),(TEXT(N139,"000000000"))))</f>
      </c>
      <c r="V139" s="58"/>
      <c r="W139" s="58"/>
      <c r="X139" s="61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</row>
    <row x14ac:dyDescent="0.25" r="140" customHeight="1" ht="18.75">
      <c r="A140" s="42">
        <v>45216</v>
      </c>
      <c r="B140" s="43" t="s">
        <v>1020</v>
      </c>
      <c r="C140" s="44">
        <v>41997072726</v>
      </c>
      <c r="D140" s="45"/>
      <c r="E140" s="43" t="s">
        <v>461</v>
      </c>
      <c r="F140" s="46">
        <v>104.9</v>
      </c>
      <c r="G140" s="42">
        <v>45216</v>
      </c>
      <c r="H140" s="47">
        <v>104577896</v>
      </c>
      <c r="I140" s="48" t="s">
        <v>495</v>
      </c>
      <c r="J140" s="47"/>
      <c r="K140" s="42">
        <v>45218</v>
      </c>
      <c r="L140" s="48" t="s">
        <v>500</v>
      </c>
      <c r="M140" s="47">
        <f>VLOOKUP(R140,dados!M:N,2,0)</f>
      </c>
      <c r="N140" s="49" t="s">
        <v>1021</v>
      </c>
      <c r="O140" s="48" t="s">
        <v>54</v>
      </c>
      <c r="P140" s="48" t="s">
        <v>259</v>
      </c>
      <c r="Q140" s="48"/>
      <c r="R140" s="48" t="s">
        <v>504</v>
      </c>
      <c r="S140" s="48" t="s">
        <v>495</v>
      </c>
      <c r="T140" s="48"/>
      <c r="U140" s="50">
        <f>(concat(TEXT(M140,"000"),(TEXT(N140,"000000000"))))</f>
      </c>
      <c r="V140" s="48"/>
      <c r="W140" s="48"/>
      <c r="X140" s="51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</row>
    <row x14ac:dyDescent="0.25" r="141" customHeight="1" ht="18.75">
      <c r="A141" s="52">
        <v>45216</v>
      </c>
      <c r="B141" s="53" t="s">
        <v>1022</v>
      </c>
      <c r="C141" s="54">
        <v>43984051461</v>
      </c>
      <c r="D141" s="55"/>
      <c r="E141" s="53" t="s">
        <v>301</v>
      </c>
      <c r="F141" s="56">
        <v>104.9</v>
      </c>
      <c r="G141" s="52">
        <v>45216</v>
      </c>
      <c r="H141" s="57">
        <v>104577819</v>
      </c>
      <c r="I141" s="58" t="s">
        <v>495</v>
      </c>
      <c r="J141" s="57"/>
      <c r="K141" s="52">
        <v>45217</v>
      </c>
      <c r="L141" s="58" t="s">
        <v>500</v>
      </c>
      <c r="M141" s="57">
        <f>VLOOKUP(R141,dados!M:N,2,0)</f>
      </c>
      <c r="N141" s="59" t="s">
        <v>1023</v>
      </c>
      <c r="O141" s="58" t="s">
        <v>54</v>
      </c>
      <c r="P141" s="58" t="s">
        <v>259</v>
      </c>
      <c r="Q141" s="58"/>
      <c r="R141" s="58" t="s">
        <v>632</v>
      </c>
      <c r="S141" s="58" t="s">
        <v>495</v>
      </c>
      <c r="T141" s="58"/>
      <c r="U141" s="60">
        <f>(concat(TEXT(M141,"000"),(TEXT(N141,"000000000"))))</f>
      </c>
      <c r="V141" s="58"/>
      <c r="W141" s="58"/>
      <c r="X141" s="61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</row>
    <row x14ac:dyDescent="0.25" r="142" customHeight="1" ht="18.75">
      <c r="A142" s="42">
        <v>45216</v>
      </c>
      <c r="B142" s="43" t="s">
        <v>1024</v>
      </c>
      <c r="C142" s="44">
        <v>41984094839</v>
      </c>
      <c r="D142" s="44">
        <v>41985304734</v>
      </c>
      <c r="E142" s="43" t="s">
        <v>250</v>
      </c>
      <c r="F142" s="46">
        <v>104.9</v>
      </c>
      <c r="G142" s="42">
        <v>45216</v>
      </c>
      <c r="H142" s="47">
        <v>104577764</v>
      </c>
      <c r="I142" s="48" t="s">
        <v>502</v>
      </c>
      <c r="J142" s="47"/>
      <c r="K142" s="42">
        <v>45220</v>
      </c>
      <c r="L142" s="48" t="s">
        <v>500</v>
      </c>
      <c r="M142" s="47">
        <f>VLOOKUP(R142,dados!M:N,2,0)</f>
      </c>
      <c r="N142" s="49" t="s">
        <v>1025</v>
      </c>
      <c r="O142" s="48" t="s">
        <v>65</v>
      </c>
      <c r="P142" s="48" t="s">
        <v>259</v>
      </c>
      <c r="Q142" s="48"/>
      <c r="R142" s="48" t="s">
        <v>504</v>
      </c>
      <c r="S142" s="48" t="s">
        <v>495</v>
      </c>
      <c r="T142" s="48"/>
      <c r="U142" s="50">
        <f>(concat(TEXT(M142,"000"),(TEXT(N142,"000000000"))))</f>
      </c>
      <c r="V142" s="48"/>
      <c r="W142" s="48"/>
      <c r="X142" s="51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</row>
    <row x14ac:dyDescent="0.25" r="143" customHeight="1" ht="18.75">
      <c r="A143" s="52">
        <v>45216</v>
      </c>
      <c r="B143" s="53" t="s">
        <v>1026</v>
      </c>
      <c r="C143" s="54">
        <v>44988093424</v>
      </c>
      <c r="D143" s="55"/>
      <c r="E143" s="53" t="s">
        <v>250</v>
      </c>
      <c r="F143" s="56">
        <v>104.9</v>
      </c>
      <c r="G143" s="52">
        <v>45216</v>
      </c>
      <c r="H143" s="57">
        <v>104577711</v>
      </c>
      <c r="I143" s="58" t="s">
        <v>502</v>
      </c>
      <c r="J143" s="57"/>
      <c r="K143" s="52">
        <v>45218</v>
      </c>
      <c r="L143" s="58" t="s">
        <v>500</v>
      </c>
      <c r="M143" s="57">
        <f>VLOOKUP(R143,dados!M:N,2,0)</f>
      </c>
      <c r="N143" s="59" t="s">
        <v>1027</v>
      </c>
      <c r="O143" s="58" t="s">
        <v>65</v>
      </c>
      <c r="P143" s="58" t="s">
        <v>259</v>
      </c>
      <c r="Q143" s="58"/>
      <c r="R143" s="58" t="s">
        <v>521</v>
      </c>
      <c r="S143" s="58" t="s">
        <v>495</v>
      </c>
      <c r="T143" s="58"/>
      <c r="U143" s="60">
        <f>(concat(TEXT(M143,"000"),(TEXT(N143,"000000000"))))</f>
      </c>
      <c r="V143" s="58"/>
      <c r="W143" s="58"/>
      <c r="X143" s="61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</row>
    <row x14ac:dyDescent="0.25" r="144" customHeight="1" ht="18.75">
      <c r="A144" s="42">
        <v>45216</v>
      </c>
      <c r="B144" s="43" t="s">
        <v>1028</v>
      </c>
      <c r="C144" s="44">
        <v>47989107322</v>
      </c>
      <c r="D144" s="44">
        <v>47992633102</v>
      </c>
      <c r="E144" s="43" t="s">
        <v>837</v>
      </c>
      <c r="F144" s="46">
        <v>209.8</v>
      </c>
      <c r="G144" s="42">
        <v>45216</v>
      </c>
      <c r="H144" s="47">
        <v>104577564</v>
      </c>
      <c r="I144" s="48" t="s">
        <v>495</v>
      </c>
      <c r="J144" s="47"/>
      <c r="K144" s="42">
        <v>45218</v>
      </c>
      <c r="L144" s="48" t="s">
        <v>500</v>
      </c>
      <c r="M144" s="47">
        <f>VLOOKUP(R144,dados!M:N,2,0)</f>
      </c>
      <c r="N144" s="49" t="s">
        <v>1029</v>
      </c>
      <c r="O144" s="48" t="s">
        <v>54</v>
      </c>
      <c r="P144" s="48" t="s">
        <v>259</v>
      </c>
      <c r="Q144" s="48"/>
      <c r="R144" s="48" t="s">
        <v>536</v>
      </c>
      <c r="S144" s="48" t="s">
        <v>495</v>
      </c>
      <c r="T144" s="48"/>
      <c r="U144" s="50">
        <f>(concat(TEXT(M144,"000"),(TEXT(N144,"000000000"))))</f>
      </c>
      <c r="V144" s="48"/>
      <c r="W144" s="48"/>
      <c r="X144" s="51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</row>
    <row x14ac:dyDescent="0.25" r="145" customHeight="1" ht="18.75">
      <c r="A145" s="52">
        <v>45216</v>
      </c>
      <c r="B145" s="53" t="s">
        <v>1030</v>
      </c>
      <c r="C145" s="54">
        <v>47992689907</v>
      </c>
      <c r="D145" s="55"/>
      <c r="E145" s="53" t="s">
        <v>840</v>
      </c>
      <c r="F145" s="56">
        <v>104.9</v>
      </c>
      <c r="G145" s="52">
        <v>45216</v>
      </c>
      <c r="H145" s="57">
        <v>104577411</v>
      </c>
      <c r="I145" s="58" t="s">
        <v>502</v>
      </c>
      <c r="J145" s="57"/>
      <c r="K145" s="52">
        <v>45218</v>
      </c>
      <c r="L145" s="58" t="s">
        <v>500</v>
      </c>
      <c r="M145" s="57">
        <f>VLOOKUP(R145,dados!M:N,2,0)</f>
      </c>
      <c r="N145" s="59" t="s">
        <v>1031</v>
      </c>
      <c r="O145" s="58" t="s">
        <v>65</v>
      </c>
      <c r="P145" s="58" t="s">
        <v>259</v>
      </c>
      <c r="Q145" s="58"/>
      <c r="R145" s="58" t="s">
        <v>536</v>
      </c>
      <c r="S145" s="58" t="s">
        <v>495</v>
      </c>
      <c r="T145" s="58"/>
      <c r="U145" s="60">
        <f>(concat(TEXT(M145,"000"),(TEXT(N145,"000000000"))))</f>
      </c>
      <c r="V145" s="58"/>
      <c r="W145" s="58"/>
      <c r="X145" s="61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</row>
    <row x14ac:dyDescent="0.25" r="146" customHeight="1" ht="18.75">
      <c r="A146" s="42">
        <v>45216</v>
      </c>
      <c r="B146" s="43" t="s">
        <v>1032</v>
      </c>
      <c r="C146" s="44">
        <v>46988173399</v>
      </c>
      <c r="D146" s="45"/>
      <c r="E146" s="43" t="s">
        <v>289</v>
      </c>
      <c r="F146" s="46">
        <v>104.9</v>
      </c>
      <c r="G146" s="42">
        <v>45216</v>
      </c>
      <c r="H146" s="47">
        <v>104577322</v>
      </c>
      <c r="I146" s="48" t="s">
        <v>502</v>
      </c>
      <c r="J146" s="47"/>
      <c r="K146" s="42">
        <v>45217</v>
      </c>
      <c r="L146" s="48" t="s">
        <v>500</v>
      </c>
      <c r="M146" s="47">
        <f>VLOOKUP(R146,dados!M:N,2,0)</f>
      </c>
      <c r="N146" s="49" t="s">
        <v>1033</v>
      </c>
      <c r="O146" s="48" t="s">
        <v>65</v>
      </c>
      <c r="P146" s="48" t="s">
        <v>259</v>
      </c>
      <c r="Q146" s="48"/>
      <c r="R146" s="48" t="s">
        <v>641</v>
      </c>
      <c r="S146" s="48" t="s">
        <v>495</v>
      </c>
      <c r="T146" s="48"/>
      <c r="U146" s="50">
        <f>(concat(TEXT(M146,"000"),(TEXT(N146,"000000000"))))</f>
      </c>
      <c r="V146" s="48"/>
      <c r="W146" s="48"/>
      <c r="X146" s="51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</row>
    <row x14ac:dyDescent="0.25" r="147" customHeight="1" ht="18.75">
      <c r="A147" s="52">
        <v>45216</v>
      </c>
      <c r="B147" s="53" t="s">
        <v>1034</v>
      </c>
      <c r="C147" s="54">
        <v>4498574091</v>
      </c>
      <c r="D147" s="55"/>
      <c r="E147" s="53" t="s">
        <v>289</v>
      </c>
      <c r="F147" s="56">
        <v>104.9</v>
      </c>
      <c r="G147" s="52">
        <v>45216</v>
      </c>
      <c r="H147" s="57">
        <v>104577273</v>
      </c>
      <c r="I147" s="58" t="s">
        <v>495</v>
      </c>
      <c r="J147" s="57"/>
      <c r="K147" s="52">
        <v>45218</v>
      </c>
      <c r="L147" s="58" t="s">
        <v>500</v>
      </c>
      <c r="M147" s="57">
        <f>VLOOKUP(R147,dados!M:N,2,0)</f>
      </c>
      <c r="N147" s="59" t="s">
        <v>1035</v>
      </c>
      <c r="O147" s="58" t="s">
        <v>54</v>
      </c>
      <c r="P147" s="58" t="s">
        <v>259</v>
      </c>
      <c r="Q147" s="58"/>
      <c r="R147" s="58" t="s">
        <v>521</v>
      </c>
      <c r="S147" s="58" t="s">
        <v>495</v>
      </c>
      <c r="T147" s="58"/>
      <c r="U147" s="60">
        <f>(concat(TEXT(M147,"000"),(TEXT(N147,"000000000"))))</f>
      </c>
      <c r="V147" s="58"/>
      <c r="W147" s="58"/>
      <c r="X147" s="61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</row>
    <row x14ac:dyDescent="0.25" r="148" customHeight="1" ht="18.75">
      <c r="A148" s="42">
        <v>45216</v>
      </c>
      <c r="B148" s="43" t="s">
        <v>1036</v>
      </c>
      <c r="C148" s="44">
        <v>43996126325</v>
      </c>
      <c r="D148" s="45"/>
      <c r="E148" s="43" t="s">
        <v>1037</v>
      </c>
      <c r="F148" s="46">
        <v>134.9</v>
      </c>
      <c r="G148" s="42">
        <v>45216</v>
      </c>
      <c r="H148" s="47">
        <v>104577225</v>
      </c>
      <c r="I148" s="48" t="s">
        <v>495</v>
      </c>
      <c r="J148" s="47"/>
      <c r="K148" s="42">
        <v>45217</v>
      </c>
      <c r="L148" s="48" t="s">
        <v>500</v>
      </c>
      <c r="M148" s="47">
        <f>VLOOKUP(R148,dados!M:N,2,0)</f>
      </c>
      <c r="N148" s="49" t="s">
        <v>1038</v>
      </c>
      <c r="O148" s="48" t="s">
        <v>54</v>
      </c>
      <c r="P148" s="48" t="s">
        <v>259</v>
      </c>
      <c r="Q148" s="48"/>
      <c r="R148" s="48" t="s">
        <v>520</v>
      </c>
      <c r="S148" s="48" t="s">
        <v>495</v>
      </c>
      <c r="T148" s="48"/>
      <c r="U148" s="50">
        <f>(concat(TEXT(M148,"000"),(TEXT(N148,"000000000"))))</f>
      </c>
      <c r="V148" s="48"/>
      <c r="W148" s="48"/>
      <c r="X148" s="51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</row>
    <row x14ac:dyDescent="0.25" r="149" customHeight="1" ht="18.75">
      <c r="A149" s="52">
        <v>45217</v>
      </c>
      <c r="B149" s="53" t="s">
        <v>1039</v>
      </c>
      <c r="C149" s="54">
        <v>49999172632</v>
      </c>
      <c r="D149" s="55"/>
      <c r="E149" s="53" t="s">
        <v>1016</v>
      </c>
      <c r="F149" s="56">
        <v>94.9</v>
      </c>
      <c r="G149" s="52">
        <v>45217</v>
      </c>
      <c r="H149" s="57">
        <v>104591651</v>
      </c>
      <c r="I149" s="58" t="s">
        <v>495</v>
      </c>
      <c r="J149" s="57">
        <v>10</v>
      </c>
      <c r="K149" s="52">
        <v>45218</v>
      </c>
      <c r="L149" s="58" t="s">
        <v>494</v>
      </c>
      <c r="M149" s="57">
        <f>VLOOKUP(R149,dados!M:N,2,0)</f>
      </c>
      <c r="N149" s="59" t="s">
        <v>1040</v>
      </c>
      <c r="O149" s="58" t="s">
        <v>54</v>
      </c>
      <c r="P149" s="58" t="s">
        <v>259</v>
      </c>
      <c r="Q149" s="58"/>
      <c r="R149" s="58" t="s">
        <v>526</v>
      </c>
      <c r="S149" s="58" t="s">
        <v>495</v>
      </c>
      <c r="T149" s="58"/>
      <c r="U149" s="60">
        <f>(concat(TEXT(M149,"000"),(TEXT(N149,"000000000"))))</f>
      </c>
      <c r="V149" s="58"/>
      <c r="W149" s="58"/>
      <c r="X149" s="61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</row>
    <row x14ac:dyDescent="0.25" r="150" customHeight="1" ht="18.75">
      <c r="A150" s="42">
        <v>45217</v>
      </c>
      <c r="B150" s="43" t="s">
        <v>1041</v>
      </c>
      <c r="C150" s="44">
        <v>48984044908</v>
      </c>
      <c r="D150" s="45"/>
      <c r="E150" s="43" t="s">
        <v>301</v>
      </c>
      <c r="F150" s="46">
        <v>104.9</v>
      </c>
      <c r="G150" s="42">
        <v>45217</v>
      </c>
      <c r="H150" s="47">
        <v>104591661</v>
      </c>
      <c r="I150" s="48" t="s">
        <v>495</v>
      </c>
      <c r="J150" s="47">
        <v>5</v>
      </c>
      <c r="K150" s="42">
        <v>45218</v>
      </c>
      <c r="L150" s="48" t="s">
        <v>508</v>
      </c>
      <c r="M150" s="47">
        <f>VLOOKUP(R150,dados!M:N,2,0)</f>
      </c>
      <c r="N150" s="49" t="s">
        <v>1042</v>
      </c>
      <c r="O150" s="48" t="s">
        <v>54</v>
      </c>
      <c r="P150" s="48" t="s">
        <v>259</v>
      </c>
      <c r="Q150" s="48"/>
      <c r="R150" s="48" t="s">
        <v>531</v>
      </c>
      <c r="S150" s="48" t="s">
        <v>495</v>
      </c>
      <c r="T150" s="48"/>
      <c r="U150" s="50">
        <f>(concat(TEXT(M150,"000"),(TEXT(N150,"000000000"))))</f>
      </c>
      <c r="V150" s="48"/>
      <c r="W150" s="48"/>
      <c r="X150" s="51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</row>
    <row x14ac:dyDescent="0.25" r="151" customHeight="1" ht="18.75">
      <c r="A151" s="52">
        <v>45217</v>
      </c>
      <c r="B151" s="53" t="s">
        <v>1043</v>
      </c>
      <c r="C151" s="54">
        <v>48999311187</v>
      </c>
      <c r="D151" s="55"/>
      <c r="E151" s="53" t="s">
        <v>1044</v>
      </c>
      <c r="F151" s="56">
        <v>174.9</v>
      </c>
      <c r="G151" s="52">
        <v>45217</v>
      </c>
      <c r="H151" s="57">
        <v>104591662</v>
      </c>
      <c r="I151" s="58" t="s">
        <v>495</v>
      </c>
      <c r="J151" s="57">
        <v>10</v>
      </c>
      <c r="K151" s="52">
        <v>45219</v>
      </c>
      <c r="L151" s="58" t="s">
        <v>508</v>
      </c>
      <c r="M151" s="57">
        <f>VLOOKUP(R151,dados!M:N,2,0)</f>
      </c>
      <c r="N151" s="59" t="s">
        <v>1045</v>
      </c>
      <c r="O151" s="58" t="s">
        <v>54</v>
      </c>
      <c r="P151" s="58" t="s">
        <v>259</v>
      </c>
      <c r="Q151" s="58"/>
      <c r="R151" s="58" t="s">
        <v>546</v>
      </c>
      <c r="S151" s="58" t="s">
        <v>495</v>
      </c>
      <c r="T151" s="58"/>
      <c r="U151" s="60">
        <f>(concat(TEXT(M151,"000"),(TEXT(N151,"000000000"))))</f>
      </c>
      <c r="V151" s="58"/>
      <c r="W151" s="58"/>
      <c r="X151" s="61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58"/>
    </row>
    <row x14ac:dyDescent="0.25" r="152" customHeight="1" ht="18.75">
      <c r="A152" s="42">
        <v>45217</v>
      </c>
      <c r="B152" s="43" t="s">
        <v>1046</v>
      </c>
      <c r="C152" s="44">
        <v>41998015067</v>
      </c>
      <c r="D152" s="45"/>
      <c r="E152" s="43" t="s">
        <v>250</v>
      </c>
      <c r="F152" s="46">
        <v>104.9</v>
      </c>
      <c r="G152" s="42">
        <v>45217</v>
      </c>
      <c r="H152" s="47">
        <v>104591666</v>
      </c>
      <c r="I152" s="48" t="s">
        <v>502</v>
      </c>
      <c r="J152" s="47">
        <v>15</v>
      </c>
      <c r="K152" s="42">
        <v>45222</v>
      </c>
      <c r="L152" s="48" t="s">
        <v>494</v>
      </c>
      <c r="M152" s="47">
        <f>VLOOKUP(R152,dados!M:N,2,0)</f>
      </c>
      <c r="N152" s="49" t="s">
        <v>1047</v>
      </c>
      <c r="O152" s="48" t="s">
        <v>65</v>
      </c>
      <c r="P152" s="48" t="s">
        <v>259</v>
      </c>
      <c r="Q152" s="48"/>
      <c r="R152" s="48" t="s">
        <v>504</v>
      </c>
      <c r="S152" s="48" t="s">
        <v>495</v>
      </c>
      <c r="T152" s="48"/>
      <c r="U152" s="50">
        <f>(concat(TEXT(M152,"000"),(TEXT(N152,"000000000"))))</f>
      </c>
      <c r="V152" s="48"/>
      <c r="W152" s="48"/>
      <c r="X152" s="51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</row>
    <row x14ac:dyDescent="0.25" r="153" customHeight="1" ht="18.75">
      <c r="A153" s="52">
        <v>45217</v>
      </c>
      <c r="B153" s="53" t="s">
        <v>1048</v>
      </c>
      <c r="C153" s="54">
        <v>42988881327</v>
      </c>
      <c r="D153" s="55"/>
      <c r="E153" s="53" t="s">
        <v>283</v>
      </c>
      <c r="F153" s="56">
        <v>104.9</v>
      </c>
      <c r="G153" s="52">
        <v>45217</v>
      </c>
      <c r="H153" s="57">
        <v>104591670</v>
      </c>
      <c r="I153" s="58" t="s">
        <v>495</v>
      </c>
      <c r="J153" s="57">
        <v>10</v>
      </c>
      <c r="K153" s="52">
        <v>45219</v>
      </c>
      <c r="L153" s="58" t="s">
        <v>508</v>
      </c>
      <c r="M153" s="57">
        <f>VLOOKUP(R153,dados!M:N,2,0)</f>
      </c>
      <c r="N153" s="59" t="s">
        <v>1049</v>
      </c>
      <c r="O153" s="58" t="s">
        <v>54</v>
      </c>
      <c r="P153" s="58" t="s">
        <v>259</v>
      </c>
      <c r="Q153" s="58"/>
      <c r="R153" s="58" t="s">
        <v>620</v>
      </c>
      <c r="S153" s="58" t="s">
        <v>495</v>
      </c>
      <c r="T153" s="58"/>
      <c r="U153" s="60">
        <f>(concat(TEXT(M153,"000"),(TEXT(N153,"000000000"))))</f>
      </c>
      <c r="V153" s="58"/>
      <c r="W153" s="58"/>
      <c r="X153" s="61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  <c r="AU153" s="58"/>
      <c r="AV153" s="58"/>
    </row>
    <row x14ac:dyDescent="0.25" r="154" customHeight="1" ht="18.75">
      <c r="A154" s="42">
        <v>45218</v>
      </c>
      <c r="B154" s="43" t="s">
        <v>1050</v>
      </c>
      <c r="C154" s="44">
        <v>5182512503</v>
      </c>
      <c r="D154" s="45"/>
      <c r="E154" s="43" t="s">
        <v>250</v>
      </c>
      <c r="F154" s="46">
        <v>104.9</v>
      </c>
      <c r="G154" s="42">
        <v>45218</v>
      </c>
      <c r="H154" s="47"/>
      <c r="I154" s="48" t="s">
        <v>502</v>
      </c>
      <c r="J154" s="47">
        <v>5</v>
      </c>
      <c r="K154" s="42">
        <v>45220</v>
      </c>
      <c r="L154" s="48" t="s">
        <v>494</v>
      </c>
      <c r="M154" s="47">
        <f>VLOOKUP(R154,dados!M:N,2,0)</f>
      </c>
      <c r="N154" s="49" t="s">
        <v>1051</v>
      </c>
      <c r="O154" s="48" t="s">
        <v>65</v>
      </c>
      <c r="P154" s="48" t="s">
        <v>501</v>
      </c>
      <c r="Q154" s="48"/>
      <c r="R154" s="48" t="s">
        <v>586</v>
      </c>
      <c r="S154" s="48" t="s">
        <v>495</v>
      </c>
      <c r="T154" s="48"/>
      <c r="U154" s="50">
        <f>(concat(TEXT(M154,"000"),(TEXT(N154,"000000000"))))</f>
      </c>
      <c r="V154" s="48"/>
      <c r="W154" s="48"/>
      <c r="X154" s="51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</row>
    <row x14ac:dyDescent="0.25" r="155" customHeight="1" ht="18.75">
      <c r="A155" s="52">
        <v>45218</v>
      </c>
      <c r="B155" s="53" t="s">
        <v>1052</v>
      </c>
      <c r="C155" s="54">
        <v>48999204995</v>
      </c>
      <c r="D155" s="54">
        <v>48996314842</v>
      </c>
      <c r="E155" s="53" t="s">
        <v>283</v>
      </c>
      <c r="F155" s="56">
        <v>104.9</v>
      </c>
      <c r="G155" s="52">
        <v>45218</v>
      </c>
      <c r="H155" s="57">
        <v>104597437</v>
      </c>
      <c r="I155" s="58" t="s">
        <v>495</v>
      </c>
      <c r="J155" s="57">
        <v>10</v>
      </c>
      <c r="K155" s="52">
        <v>45219</v>
      </c>
      <c r="L155" s="58" t="s">
        <v>500</v>
      </c>
      <c r="M155" s="57">
        <f>VLOOKUP(R155,dados!M:N,2,0)</f>
      </c>
      <c r="N155" s="59" t="s">
        <v>1053</v>
      </c>
      <c r="O155" s="58" t="s">
        <v>54</v>
      </c>
      <c r="P155" s="58" t="s">
        <v>259</v>
      </c>
      <c r="Q155" s="58"/>
      <c r="R155" s="58" t="s">
        <v>576</v>
      </c>
      <c r="S155" s="58" t="s">
        <v>495</v>
      </c>
      <c r="T155" s="58"/>
      <c r="U155" s="60">
        <f>(concat(TEXT(M155,"000"),(TEXT(N155,"000000000"))))</f>
      </c>
      <c r="V155" s="58"/>
      <c r="W155" s="58"/>
      <c r="X155" s="61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</row>
    <row x14ac:dyDescent="0.25" r="156" customHeight="1" ht="18.75">
      <c r="A156" s="42">
        <v>45218</v>
      </c>
      <c r="B156" s="43" t="s">
        <v>1054</v>
      </c>
      <c r="C156" s="44">
        <v>48991574147</v>
      </c>
      <c r="D156" s="44">
        <v>48998490984</v>
      </c>
      <c r="E156" s="43" t="s">
        <v>301</v>
      </c>
      <c r="F156" s="46">
        <v>104.9</v>
      </c>
      <c r="G156" s="42">
        <v>45218</v>
      </c>
      <c r="H156" s="47">
        <v>104597499</v>
      </c>
      <c r="I156" s="48" t="s">
        <v>502</v>
      </c>
      <c r="J156" s="47">
        <v>10</v>
      </c>
      <c r="K156" s="42">
        <v>45222</v>
      </c>
      <c r="L156" s="48" t="s">
        <v>508</v>
      </c>
      <c r="M156" s="47">
        <f>VLOOKUP(R156,dados!M:N,2,0)</f>
      </c>
      <c r="N156" s="49" t="s">
        <v>1055</v>
      </c>
      <c r="O156" s="48" t="s">
        <v>65</v>
      </c>
      <c r="P156" s="48" t="s">
        <v>259</v>
      </c>
      <c r="Q156" s="48"/>
      <c r="R156" s="48" t="s">
        <v>546</v>
      </c>
      <c r="S156" s="48" t="s">
        <v>495</v>
      </c>
      <c r="T156" s="48"/>
      <c r="U156" s="50">
        <f>(concat(TEXT(M156,"000"),(TEXT(N156,"000000000"))))</f>
      </c>
      <c r="V156" s="48"/>
      <c r="W156" s="48"/>
      <c r="X156" s="51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</row>
    <row x14ac:dyDescent="0.25" r="157" customHeight="1" ht="18.75">
      <c r="A157" s="52">
        <v>45218</v>
      </c>
      <c r="B157" s="53" t="s">
        <v>1056</v>
      </c>
      <c r="C157" s="54">
        <v>4891341991</v>
      </c>
      <c r="D157" s="55"/>
      <c r="E157" s="53" t="s">
        <v>301</v>
      </c>
      <c r="F157" s="56">
        <v>104.9</v>
      </c>
      <c r="G157" s="52">
        <v>45218</v>
      </c>
      <c r="H157" s="57">
        <v>104597564</v>
      </c>
      <c r="I157" s="58" t="s">
        <v>495</v>
      </c>
      <c r="J157" s="57">
        <v>10</v>
      </c>
      <c r="K157" s="52">
        <v>45225</v>
      </c>
      <c r="L157" s="58" t="s">
        <v>494</v>
      </c>
      <c r="M157" s="57">
        <f>VLOOKUP(R157,dados!M:N,2,0)</f>
      </c>
      <c r="N157" s="59" t="s">
        <v>1057</v>
      </c>
      <c r="O157" s="58" t="s">
        <v>54</v>
      </c>
      <c r="P157" s="58" t="s">
        <v>259</v>
      </c>
      <c r="Q157" s="58"/>
      <c r="R157" s="58" t="s">
        <v>531</v>
      </c>
      <c r="S157" s="58" t="s">
        <v>495</v>
      </c>
      <c r="T157" s="58"/>
      <c r="U157" s="60">
        <f>(concat(TEXT(M157,"000"),(TEXT(N157,"000000000"))))</f>
      </c>
      <c r="V157" s="58"/>
      <c r="W157" s="58"/>
      <c r="X157" s="61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</row>
    <row x14ac:dyDescent="0.25" r="158" customHeight="1" ht="18.75">
      <c r="A158" s="42">
        <v>45218</v>
      </c>
      <c r="B158" s="43" t="s">
        <v>1058</v>
      </c>
      <c r="C158" s="44">
        <v>43991461161</v>
      </c>
      <c r="D158" s="45"/>
      <c r="E158" s="43" t="s">
        <v>301</v>
      </c>
      <c r="F158" s="46">
        <v>104.9</v>
      </c>
      <c r="G158" s="42">
        <v>45218</v>
      </c>
      <c r="H158" s="47">
        <v>104597630</v>
      </c>
      <c r="I158" s="48" t="s">
        <v>495</v>
      </c>
      <c r="J158" s="47">
        <v>10</v>
      </c>
      <c r="K158" s="42">
        <v>45220</v>
      </c>
      <c r="L158" s="48" t="s">
        <v>500</v>
      </c>
      <c r="M158" s="47">
        <f>VLOOKUP(R158,dados!M:N,2,0)</f>
      </c>
      <c r="N158" s="49" t="s">
        <v>1059</v>
      </c>
      <c r="O158" s="48" t="s">
        <v>54</v>
      </c>
      <c r="P158" s="48" t="s">
        <v>259</v>
      </c>
      <c r="Q158" s="48"/>
      <c r="R158" s="48" t="s">
        <v>632</v>
      </c>
      <c r="S158" s="48" t="s">
        <v>502</v>
      </c>
      <c r="T158" s="48"/>
      <c r="U158" s="50">
        <f>(concat(TEXT(M158,"000"),(TEXT(N158,"000000000"))))</f>
      </c>
      <c r="V158" s="48"/>
      <c r="W158" s="48"/>
      <c r="X158" s="51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</row>
    <row x14ac:dyDescent="0.25" r="159" customHeight="1" ht="18.75">
      <c r="A159" s="52">
        <v>45218</v>
      </c>
      <c r="B159" s="53" t="s">
        <v>1060</v>
      </c>
      <c r="C159" s="54">
        <v>92991449653</v>
      </c>
      <c r="D159" s="55"/>
      <c r="E159" s="53" t="s">
        <v>363</v>
      </c>
      <c r="F159" s="56">
        <v>104.9</v>
      </c>
      <c r="G159" s="52">
        <v>45218</v>
      </c>
      <c r="H159" s="57"/>
      <c r="I159" s="58" t="s">
        <v>502</v>
      </c>
      <c r="J159" s="57">
        <v>10</v>
      </c>
      <c r="K159" s="52">
        <v>45219</v>
      </c>
      <c r="L159" s="58" t="s">
        <v>508</v>
      </c>
      <c r="M159" s="57">
        <f>VLOOKUP(R159,dados!M:N,2,0)</f>
      </c>
      <c r="N159" s="59" t="s">
        <v>1061</v>
      </c>
      <c r="O159" s="58" t="s">
        <v>65</v>
      </c>
      <c r="P159" s="58" t="s">
        <v>259</v>
      </c>
      <c r="Q159" s="58"/>
      <c r="R159" s="58" t="s">
        <v>592</v>
      </c>
      <c r="S159" s="58" t="s">
        <v>495</v>
      </c>
      <c r="T159" s="58"/>
      <c r="U159" s="60">
        <f>(concat(TEXT(M159,"000"),(TEXT(N159,"000000000"))))</f>
      </c>
      <c r="V159" s="58"/>
      <c r="W159" s="58"/>
      <c r="X159" s="61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</row>
    <row x14ac:dyDescent="0.25" r="160" customHeight="1" ht="18.75">
      <c r="A160" s="42">
        <v>45218</v>
      </c>
      <c r="B160" s="43" t="s">
        <v>1062</v>
      </c>
      <c r="C160" s="44">
        <v>49991318766</v>
      </c>
      <c r="D160" s="44">
        <v>49991316847</v>
      </c>
      <c r="E160" s="43" t="s">
        <v>363</v>
      </c>
      <c r="F160" s="46">
        <v>104.9</v>
      </c>
      <c r="G160" s="42">
        <v>45218</v>
      </c>
      <c r="H160" s="47">
        <v>104597741</v>
      </c>
      <c r="I160" s="48" t="s">
        <v>495</v>
      </c>
      <c r="J160" s="47">
        <v>10</v>
      </c>
      <c r="K160" s="42">
        <v>45220</v>
      </c>
      <c r="L160" s="48" t="s">
        <v>500</v>
      </c>
      <c r="M160" s="47">
        <f>VLOOKUP(R160,dados!M:N,2,0)</f>
      </c>
      <c r="N160" s="49" t="s">
        <v>1063</v>
      </c>
      <c r="O160" s="48" t="s">
        <v>54</v>
      </c>
      <c r="P160" s="48" t="s">
        <v>259</v>
      </c>
      <c r="Q160" s="48"/>
      <c r="R160" s="48" t="s">
        <v>597</v>
      </c>
      <c r="S160" s="48" t="s">
        <v>495</v>
      </c>
      <c r="T160" s="48"/>
      <c r="U160" s="50">
        <f>(concat(TEXT(M160,"000"),(TEXT(N160,"000000000"))))</f>
      </c>
      <c r="V160" s="48"/>
      <c r="W160" s="48"/>
      <c r="X160" s="51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</row>
    <row x14ac:dyDescent="0.25" r="161" customHeight="1" ht="18.75">
      <c r="A161" s="52">
        <v>45218</v>
      </c>
      <c r="B161" s="53" t="s">
        <v>1064</v>
      </c>
      <c r="C161" s="54">
        <v>31992411197</v>
      </c>
      <c r="D161" s="55"/>
      <c r="E161" s="53" t="s">
        <v>363</v>
      </c>
      <c r="F161" s="56">
        <v>104.9</v>
      </c>
      <c r="G161" s="52">
        <v>45218</v>
      </c>
      <c r="H161" s="57">
        <v>104597819</v>
      </c>
      <c r="I161" s="58" t="s">
        <v>502</v>
      </c>
      <c r="J161" s="57">
        <v>10</v>
      </c>
      <c r="K161" s="52">
        <v>45219</v>
      </c>
      <c r="L161" s="58" t="s">
        <v>500</v>
      </c>
      <c r="M161" s="57">
        <f>VLOOKUP(R161,dados!M:N,2,0)</f>
      </c>
      <c r="N161" s="59" t="s">
        <v>1065</v>
      </c>
      <c r="O161" s="58" t="s">
        <v>65</v>
      </c>
      <c r="P161" s="58" t="s">
        <v>259</v>
      </c>
      <c r="Q161" s="58"/>
      <c r="R161" s="58" t="s">
        <v>526</v>
      </c>
      <c r="S161" s="58" t="s">
        <v>495</v>
      </c>
      <c r="T161" s="58"/>
      <c r="U161" s="60">
        <f>(concat(TEXT(M161,"000"),(TEXT(N161,"000000000"))))</f>
      </c>
      <c r="V161" s="58"/>
      <c r="W161" s="58"/>
      <c r="X161" s="61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</row>
    <row x14ac:dyDescent="0.25" r="162" customHeight="1" ht="18.75">
      <c r="A162" s="42">
        <v>45218</v>
      </c>
      <c r="B162" s="43" t="s">
        <v>1066</v>
      </c>
      <c r="C162" s="44">
        <v>48996649069</v>
      </c>
      <c r="D162" s="45"/>
      <c r="E162" s="43" t="s">
        <v>301</v>
      </c>
      <c r="F162" s="46">
        <v>104.9</v>
      </c>
      <c r="G162" s="42">
        <v>45218</v>
      </c>
      <c r="H162" s="47">
        <v>104598077</v>
      </c>
      <c r="I162" s="48" t="s">
        <v>502</v>
      </c>
      <c r="J162" s="47">
        <v>10</v>
      </c>
      <c r="K162" s="42">
        <v>45220</v>
      </c>
      <c r="L162" s="48" t="s">
        <v>494</v>
      </c>
      <c r="M162" s="47">
        <f>VLOOKUP(R162,dados!M:N,2,0)</f>
      </c>
      <c r="N162" s="49" t="s">
        <v>1067</v>
      </c>
      <c r="O162" s="48" t="s">
        <v>65</v>
      </c>
      <c r="P162" s="48" t="s">
        <v>259</v>
      </c>
      <c r="Q162" s="48"/>
      <c r="R162" s="48" t="s">
        <v>546</v>
      </c>
      <c r="S162" s="48" t="s">
        <v>495</v>
      </c>
      <c r="T162" s="48"/>
      <c r="U162" s="50">
        <f>(concat(TEXT(M162,"000"),(TEXT(N162,"000000000"))))</f>
      </c>
      <c r="V162" s="48"/>
      <c r="W162" s="48"/>
      <c r="X162" s="51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</row>
    <row x14ac:dyDescent="0.25" r="163" customHeight="1" ht="18.75">
      <c r="A163" s="52">
        <v>45218</v>
      </c>
      <c r="B163" s="53" t="s">
        <v>1068</v>
      </c>
      <c r="C163" s="54">
        <v>43984832388</v>
      </c>
      <c r="D163" s="55"/>
      <c r="E163" s="53" t="s">
        <v>435</v>
      </c>
      <c r="F163" s="56">
        <v>84.9</v>
      </c>
      <c r="G163" s="52">
        <v>45218</v>
      </c>
      <c r="H163" s="57">
        <v>104598178</v>
      </c>
      <c r="I163" s="58" t="s">
        <v>495</v>
      </c>
      <c r="J163" s="57">
        <v>10</v>
      </c>
      <c r="K163" s="52">
        <v>45219</v>
      </c>
      <c r="L163" s="58" t="s">
        <v>494</v>
      </c>
      <c r="M163" s="57">
        <f>VLOOKUP(R163,dados!M:N,2,0)</f>
      </c>
      <c r="N163" s="59" t="s">
        <v>1069</v>
      </c>
      <c r="O163" s="58" t="s">
        <v>54</v>
      </c>
      <c r="P163" s="58" t="s">
        <v>259</v>
      </c>
      <c r="Q163" s="58"/>
      <c r="R163" s="58" t="s">
        <v>577</v>
      </c>
      <c r="S163" s="58" t="s">
        <v>495</v>
      </c>
      <c r="T163" s="58"/>
      <c r="U163" s="60">
        <f>(concat(TEXT(M163,"000"),(TEXT(N163,"000000000"))))</f>
      </c>
      <c r="V163" s="58"/>
      <c r="W163" s="58"/>
      <c r="X163" s="61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  <c r="AV163" s="58"/>
    </row>
    <row x14ac:dyDescent="0.25" r="164" customHeight="1" ht="18.75">
      <c r="A164" s="42">
        <v>45218</v>
      </c>
      <c r="B164" s="43" t="s">
        <v>1070</v>
      </c>
      <c r="C164" s="44">
        <v>41984254082</v>
      </c>
      <c r="D164" s="45"/>
      <c r="E164" s="43" t="s">
        <v>778</v>
      </c>
      <c r="F164" s="46">
        <v>114.9</v>
      </c>
      <c r="G164" s="42">
        <v>45218</v>
      </c>
      <c r="H164" s="47">
        <v>104598233</v>
      </c>
      <c r="I164" s="48" t="s">
        <v>495</v>
      </c>
      <c r="J164" s="47">
        <v>10</v>
      </c>
      <c r="K164" s="42">
        <v>45220</v>
      </c>
      <c r="L164" s="48" t="s">
        <v>494</v>
      </c>
      <c r="M164" s="47">
        <f>VLOOKUP(R164,dados!M:N,2,0)</f>
      </c>
      <c r="N164" s="49" t="s">
        <v>1071</v>
      </c>
      <c r="O164" s="48" t="s">
        <v>54</v>
      </c>
      <c r="P164" s="48" t="s">
        <v>259</v>
      </c>
      <c r="Q164" s="48"/>
      <c r="R164" s="48" t="s">
        <v>504</v>
      </c>
      <c r="S164" s="48" t="s">
        <v>495</v>
      </c>
      <c r="T164" s="48"/>
      <c r="U164" s="50">
        <f>(concat(TEXT(M164,"000"),(TEXT(N164,"000000000"))))</f>
      </c>
      <c r="V164" s="48"/>
      <c r="W164" s="48"/>
      <c r="X164" s="51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</row>
    <row x14ac:dyDescent="0.25" r="165" customHeight="1" ht="18.75">
      <c r="A165" s="52">
        <v>45218</v>
      </c>
      <c r="B165" s="53" t="s">
        <v>1072</v>
      </c>
      <c r="C165" s="54">
        <v>41984490209</v>
      </c>
      <c r="D165" s="55"/>
      <c r="E165" s="53" t="s">
        <v>250</v>
      </c>
      <c r="F165" s="56">
        <v>104.9</v>
      </c>
      <c r="G165" s="52">
        <v>45218</v>
      </c>
      <c r="H165" s="57">
        <v>104598748</v>
      </c>
      <c r="I165" s="58" t="s">
        <v>502</v>
      </c>
      <c r="J165" s="57">
        <v>10</v>
      </c>
      <c r="K165" s="52">
        <v>45220</v>
      </c>
      <c r="L165" s="58" t="s">
        <v>494</v>
      </c>
      <c r="M165" s="57">
        <f>VLOOKUP(R165,dados!M:N,2,0)</f>
      </c>
      <c r="N165" s="59" t="s">
        <v>1073</v>
      </c>
      <c r="O165" s="58" t="s">
        <v>65</v>
      </c>
      <c r="P165" s="58" t="s">
        <v>259</v>
      </c>
      <c r="Q165" s="58"/>
      <c r="R165" s="58" t="s">
        <v>504</v>
      </c>
      <c r="S165" s="58" t="s">
        <v>495</v>
      </c>
      <c r="T165" s="58"/>
      <c r="U165" s="60">
        <f>(concat(TEXT(M165,"000"),(TEXT(N165,"000000000"))))</f>
      </c>
      <c r="V165" s="58"/>
      <c r="W165" s="58"/>
      <c r="X165" s="61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</row>
    <row x14ac:dyDescent="0.25" r="166" customHeight="1" ht="18.75">
      <c r="A166" s="42">
        <v>45218</v>
      </c>
      <c r="B166" s="43" t="s">
        <v>1074</v>
      </c>
      <c r="C166" s="44">
        <v>4899225303</v>
      </c>
      <c r="D166" s="45"/>
      <c r="E166" s="43" t="s">
        <v>371</v>
      </c>
      <c r="F166" s="46">
        <v>84.9</v>
      </c>
      <c r="G166" s="42">
        <v>45218</v>
      </c>
      <c r="H166" s="47">
        <v>104602485</v>
      </c>
      <c r="I166" s="48" t="s">
        <v>495</v>
      </c>
      <c r="J166" s="47">
        <v>10</v>
      </c>
      <c r="K166" s="42">
        <v>45222</v>
      </c>
      <c r="L166" s="48" t="s">
        <v>494</v>
      </c>
      <c r="M166" s="47">
        <f>VLOOKUP(R166,dados!M:N,2,0)</f>
      </c>
      <c r="N166" s="49" t="s">
        <v>1075</v>
      </c>
      <c r="O166" s="48" t="s">
        <v>54</v>
      </c>
      <c r="P166" s="48" t="s">
        <v>259</v>
      </c>
      <c r="Q166" s="48"/>
      <c r="R166" s="48" t="s">
        <v>623</v>
      </c>
      <c r="S166" s="48" t="s">
        <v>495</v>
      </c>
      <c r="T166" s="48"/>
      <c r="U166" s="50">
        <f>(concat(TEXT(M166,"000"),(TEXT(N166,"000000000"))))</f>
      </c>
      <c r="V166" s="48"/>
      <c r="W166" s="48"/>
      <c r="X166" s="51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</row>
    <row x14ac:dyDescent="0.25" r="167" customHeight="1" ht="18.75">
      <c r="A167" s="52">
        <v>45218</v>
      </c>
      <c r="B167" s="53" t="s">
        <v>1076</v>
      </c>
      <c r="C167" s="54">
        <v>49998120642</v>
      </c>
      <c r="D167" s="55"/>
      <c r="E167" s="53" t="s">
        <v>461</v>
      </c>
      <c r="F167" s="56">
        <v>104.9</v>
      </c>
      <c r="G167" s="52">
        <v>45218</v>
      </c>
      <c r="H167" s="57">
        <v>104602525</v>
      </c>
      <c r="I167" s="58" t="s">
        <v>495</v>
      </c>
      <c r="J167" s="57">
        <v>10</v>
      </c>
      <c r="K167" s="52">
        <v>45219</v>
      </c>
      <c r="L167" s="58" t="s">
        <v>500</v>
      </c>
      <c r="M167" s="57">
        <f>VLOOKUP(R167,dados!M:N,2,0)</f>
      </c>
      <c r="N167" s="59" t="s">
        <v>1077</v>
      </c>
      <c r="O167" s="58" t="s">
        <v>54</v>
      </c>
      <c r="P167" s="58" t="s">
        <v>259</v>
      </c>
      <c r="Q167" s="58"/>
      <c r="R167" s="58" t="s">
        <v>590</v>
      </c>
      <c r="S167" s="58" t="s">
        <v>502</v>
      </c>
      <c r="T167" s="58"/>
      <c r="U167" s="60">
        <f>(concat(TEXT(M167,"000"),(TEXT(N167,"000000000"))))</f>
      </c>
      <c r="V167" s="58"/>
      <c r="W167" s="58"/>
      <c r="X167" s="61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58"/>
      <c r="AV167" s="58"/>
    </row>
    <row x14ac:dyDescent="0.25" r="168" customHeight="1" ht="18.75">
      <c r="A168" s="42">
        <v>45219</v>
      </c>
      <c r="B168" s="43" t="s">
        <v>1078</v>
      </c>
      <c r="C168" s="44">
        <v>41996754280</v>
      </c>
      <c r="D168" s="45"/>
      <c r="E168" s="43" t="s">
        <v>461</v>
      </c>
      <c r="F168" s="46">
        <v>104.9</v>
      </c>
      <c r="G168" s="42">
        <v>45219</v>
      </c>
      <c r="H168" s="47">
        <v>104615953</v>
      </c>
      <c r="I168" s="48" t="s">
        <v>495</v>
      </c>
      <c r="J168" s="47">
        <v>10</v>
      </c>
      <c r="K168" s="64" t="s">
        <v>1079</v>
      </c>
      <c r="L168" s="48" t="s">
        <v>494</v>
      </c>
      <c r="M168" s="47">
        <f>VLOOKUP(R168,dados!M:N,2,0)</f>
      </c>
      <c r="N168" s="49" t="s">
        <v>1080</v>
      </c>
      <c r="O168" s="48" t="s">
        <v>54</v>
      </c>
      <c r="P168" s="48" t="s">
        <v>259</v>
      </c>
      <c r="Q168" s="48"/>
      <c r="R168" s="48" t="s">
        <v>504</v>
      </c>
      <c r="S168" s="48" t="s">
        <v>495</v>
      </c>
      <c r="T168" s="48"/>
      <c r="U168" s="50">
        <f>(concat(TEXT(M168,"000"),(TEXT(N168,"000000000"))))</f>
      </c>
      <c r="V168" s="48"/>
      <c r="W168" s="48"/>
      <c r="X168" s="51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</row>
    <row x14ac:dyDescent="0.25" r="169" customHeight="1" ht="18.75">
      <c r="A169" s="52">
        <v>45219</v>
      </c>
      <c r="B169" s="53" t="s">
        <v>1081</v>
      </c>
      <c r="C169" s="54">
        <v>47989155845</v>
      </c>
      <c r="D169" s="55"/>
      <c r="E169" s="53" t="s">
        <v>301</v>
      </c>
      <c r="F169" s="56">
        <v>104.9</v>
      </c>
      <c r="G169" s="52">
        <v>45219</v>
      </c>
      <c r="H169" s="57">
        <v>104615965</v>
      </c>
      <c r="I169" s="58" t="s">
        <v>495</v>
      </c>
      <c r="J169" s="57">
        <v>10</v>
      </c>
      <c r="K169" s="52">
        <v>45222</v>
      </c>
      <c r="L169" s="58" t="s">
        <v>494</v>
      </c>
      <c r="M169" s="57">
        <f>VLOOKUP(R169,dados!M:N,2,0)</f>
      </c>
      <c r="N169" s="59" t="s">
        <v>1082</v>
      </c>
      <c r="O169" s="58" t="s">
        <v>54</v>
      </c>
      <c r="P169" s="58" t="s">
        <v>259</v>
      </c>
      <c r="Q169" s="58"/>
      <c r="R169" s="58" t="s">
        <v>629</v>
      </c>
      <c r="S169" s="58" t="s">
        <v>495</v>
      </c>
      <c r="T169" s="58"/>
      <c r="U169" s="60">
        <f>(concat(TEXT(M169,"000"),(TEXT(N169,"000000000"))))</f>
      </c>
      <c r="V169" s="58"/>
      <c r="W169" s="58"/>
      <c r="X169" s="61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</row>
    <row x14ac:dyDescent="0.25" r="170" customHeight="1" ht="18.75">
      <c r="A170" s="42">
        <v>45219</v>
      </c>
      <c r="B170" s="43" t="s">
        <v>1083</v>
      </c>
      <c r="C170" s="44">
        <v>4998123676</v>
      </c>
      <c r="D170" s="45"/>
      <c r="E170" s="43" t="s">
        <v>301</v>
      </c>
      <c r="F170" s="46">
        <v>104.9</v>
      </c>
      <c r="G170" s="42">
        <v>45219</v>
      </c>
      <c r="H170" s="47">
        <v>104615973</v>
      </c>
      <c r="I170" s="48" t="s">
        <v>502</v>
      </c>
      <c r="J170" s="47">
        <v>10</v>
      </c>
      <c r="K170" s="64" t="s">
        <v>1079</v>
      </c>
      <c r="L170" s="48" t="s">
        <v>500</v>
      </c>
      <c r="M170" s="47">
        <f>VLOOKUP(R170,dados!M:N,2,0)</f>
      </c>
      <c r="N170" s="49" t="s">
        <v>1084</v>
      </c>
      <c r="O170" s="48" t="s">
        <v>65</v>
      </c>
      <c r="P170" s="48" t="s">
        <v>259</v>
      </c>
      <c r="Q170" s="48"/>
      <c r="R170" s="48" t="s">
        <v>686</v>
      </c>
      <c r="S170" s="48" t="s">
        <v>495</v>
      </c>
      <c r="T170" s="48"/>
      <c r="U170" s="50">
        <f>(concat(TEXT(M170,"000"),(TEXT(N170,"000000000"))))</f>
      </c>
      <c r="V170" s="48"/>
      <c r="W170" s="48"/>
      <c r="X170" s="51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</row>
    <row x14ac:dyDescent="0.25" r="171" customHeight="1" ht="18.75">
      <c r="A171" s="52">
        <v>45219</v>
      </c>
      <c r="B171" s="53" t="s">
        <v>1085</v>
      </c>
      <c r="C171" s="54">
        <v>4299031725</v>
      </c>
      <c r="D171" s="54">
        <v>42999174379</v>
      </c>
      <c r="E171" s="53" t="s">
        <v>250</v>
      </c>
      <c r="F171" s="56">
        <v>104.9</v>
      </c>
      <c r="G171" s="52">
        <v>45219</v>
      </c>
      <c r="H171" s="57">
        <v>104615982</v>
      </c>
      <c r="I171" s="58" t="s">
        <v>502</v>
      </c>
      <c r="J171" s="57">
        <v>10</v>
      </c>
      <c r="K171" s="65" t="s">
        <v>1086</v>
      </c>
      <c r="L171" s="58" t="s">
        <v>494</v>
      </c>
      <c r="M171" s="57">
        <f>VLOOKUP(R171,dados!M:N,2,0)</f>
      </c>
      <c r="N171" s="59" t="s">
        <v>1087</v>
      </c>
      <c r="O171" s="58" t="s">
        <v>65</v>
      </c>
      <c r="P171" s="58" t="s">
        <v>259</v>
      </c>
      <c r="Q171" s="58"/>
      <c r="R171" s="58" t="s">
        <v>665</v>
      </c>
      <c r="S171" s="58" t="s">
        <v>495</v>
      </c>
      <c r="T171" s="58"/>
      <c r="U171" s="60">
        <f>(concat(TEXT(M171,"000"),(TEXT(N171,"000000000"))))</f>
      </c>
      <c r="V171" s="58"/>
      <c r="W171" s="58"/>
      <c r="X171" s="61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</row>
    <row x14ac:dyDescent="0.25" r="172" customHeight="1" ht="18.75">
      <c r="A172" s="42">
        <v>45219</v>
      </c>
      <c r="B172" s="43" t="s">
        <v>1088</v>
      </c>
      <c r="C172" s="44">
        <v>47996559719</v>
      </c>
      <c r="D172" s="45"/>
      <c r="E172" s="43" t="s">
        <v>250</v>
      </c>
      <c r="F172" s="46">
        <v>104.9</v>
      </c>
      <c r="G172" s="42">
        <v>45219</v>
      </c>
      <c r="H172" s="47">
        <v>104615988</v>
      </c>
      <c r="I172" s="48" t="s">
        <v>495</v>
      </c>
      <c r="J172" s="47">
        <v>10</v>
      </c>
      <c r="K172" s="64" t="s">
        <v>1079</v>
      </c>
      <c r="L172" s="48" t="s">
        <v>508</v>
      </c>
      <c r="M172" s="47">
        <f>VLOOKUP(R172,dados!M:N,2,0)</f>
      </c>
      <c r="N172" s="49" t="s">
        <v>1089</v>
      </c>
      <c r="O172" s="48" t="s">
        <v>54</v>
      </c>
      <c r="P172" s="48" t="s">
        <v>259</v>
      </c>
      <c r="Q172" s="48"/>
      <c r="R172" s="48" t="s">
        <v>595</v>
      </c>
      <c r="S172" s="48" t="s">
        <v>495</v>
      </c>
      <c r="T172" s="48"/>
      <c r="U172" s="50">
        <f>(concat(TEXT(M172,"000"),(TEXT(N172,"000000000"))))</f>
      </c>
      <c r="V172" s="48"/>
      <c r="W172" s="48"/>
      <c r="X172" s="51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</row>
    <row x14ac:dyDescent="0.25" r="173" customHeight="1" ht="18.75">
      <c r="A173" s="52">
        <v>45219</v>
      </c>
      <c r="B173" s="53" t="s">
        <v>1090</v>
      </c>
      <c r="C173" s="54">
        <v>31992411197</v>
      </c>
      <c r="D173" s="55"/>
      <c r="E173" s="53" t="s">
        <v>250</v>
      </c>
      <c r="F173" s="56">
        <v>104.9</v>
      </c>
      <c r="G173" s="52">
        <v>45219</v>
      </c>
      <c r="H173" s="57">
        <v>104615993</v>
      </c>
      <c r="I173" s="58" t="s">
        <v>502</v>
      </c>
      <c r="J173" s="57">
        <v>10</v>
      </c>
      <c r="K173" s="65" t="s">
        <v>1079</v>
      </c>
      <c r="L173" s="58" t="s">
        <v>500</v>
      </c>
      <c r="M173" s="57">
        <f>VLOOKUP(R173,dados!M:N,2,0)</f>
      </c>
      <c r="N173" s="59" t="s">
        <v>1091</v>
      </c>
      <c r="O173" s="58" t="s">
        <v>65</v>
      </c>
      <c r="P173" s="58" t="s">
        <v>259</v>
      </c>
      <c r="Q173" s="58"/>
      <c r="R173" s="58" t="s">
        <v>526</v>
      </c>
      <c r="S173" s="58" t="s">
        <v>495</v>
      </c>
      <c r="T173" s="58"/>
      <c r="U173" s="60">
        <f>(concat(TEXT(M173,"000"),(TEXT(N173,"000000000"))))</f>
      </c>
      <c r="V173" s="58"/>
      <c r="W173" s="58"/>
      <c r="X173" s="61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</row>
    <row x14ac:dyDescent="0.25" r="174" customHeight="1" ht="18.75">
      <c r="A174" s="42">
        <v>45219</v>
      </c>
      <c r="B174" s="43" t="s">
        <v>1092</v>
      </c>
      <c r="C174" s="44">
        <v>4299566492</v>
      </c>
      <c r="D174" s="45"/>
      <c r="E174" s="43" t="s">
        <v>250</v>
      </c>
      <c r="F174" s="46">
        <v>104.9</v>
      </c>
      <c r="G174" s="42">
        <v>45219</v>
      </c>
      <c r="H174" s="47">
        <v>104616000</v>
      </c>
      <c r="I174" s="48" t="s">
        <v>495</v>
      </c>
      <c r="J174" s="47">
        <v>10</v>
      </c>
      <c r="K174" s="64" t="s">
        <v>1079</v>
      </c>
      <c r="L174" s="48" t="s">
        <v>494</v>
      </c>
      <c r="M174" s="47">
        <f>VLOOKUP(R174,dados!M:N,2,0)</f>
      </c>
      <c r="N174" s="49" t="s">
        <v>1093</v>
      </c>
      <c r="O174" s="48" t="s">
        <v>54</v>
      </c>
      <c r="P174" s="48" t="s">
        <v>259</v>
      </c>
      <c r="Q174" s="48"/>
      <c r="R174" s="48" t="s">
        <v>620</v>
      </c>
      <c r="S174" s="48" t="s">
        <v>495</v>
      </c>
      <c r="T174" s="48"/>
      <c r="U174" s="50">
        <f>(concat(TEXT(M174,"000"),(TEXT(N174,"000000000"))))</f>
      </c>
      <c r="V174" s="48"/>
      <c r="W174" s="48"/>
      <c r="X174" s="51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</row>
    <row x14ac:dyDescent="0.25" r="175" customHeight="1" ht="18.75">
      <c r="A175" s="52">
        <v>45219</v>
      </c>
      <c r="B175" s="53" t="s">
        <v>1094</v>
      </c>
      <c r="C175" s="54">
        <v>49988890785</v>
      </c>
      <c r="D175" s="55"/>
      <c r="E175" s="53" t="s">
        <v>250</v>
      </c>
      <c r="F175" s="56">
        <v>104.9</v>
      </c>
      <c r="G175" s="52">
        <v>45219</v>
      </c>
      <c r="H175" s="57">
        <v>104616004</v>
      </c>
      <c r="I175" s="58" t="s">
        <v>502</v>
      </c>
      <c r="J175" s="57">
        <v>10</v>
      </c>
      <c r="K175" s="65" t="s">
        <v>1079</v>
      </c>
      <c r="L175" s="58" t="s">
        <v>508</v>
      </c>
      <c r="M175" s="57">
        <f>VLOOKUP(R175,dados!M:N,2,0)</f>
      </c>
      <c r="N175" s="59" t="s">
        <v>1095</v>
      </c>
      <c r="O175" s="58" t="s">
        <v>65</v>
      </c>
      <c r="P175" s="58" t="s">
        <v>259</v>
      </c>
      <c r="Q175" s="58"/>
      <c r="R175" s="58" t="s">
        <v>597</v>
      </c>
      <c r="S175" s="58" t="s">
        <v>495</v>
      </c>
      <c r="T175" s="58"/>
      <c r="U175" s="60">
        <f>(concat(TEXT(M175,"000"),(TEXT(N175,"000000000"))))</f>
      </c>
      <c r="V175" s="58"/>
      <c r="W175" s="58"/>
      <c r="X175" s="61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</row>
    <row x14ac:dyDescent="0.25" r="176" customHeight="1" ht="18.75">
      <c r="A176" s="42">
        <v>45219</v>
      </c>
      <c r="B176" s="43" t="s">
        <v>1096</v>
      </c>
      <c r="C176" s="44">
        <v>4499322009</v>
      </c>
      <c r="D176" s="45"/>
      <c r="E176" s="43" t="s">
        <v>742</v>
      </c>
      <c r="F176" s="46">
        <v>134.9</v>
      </c>
      <c r="G176" s="42">
        <v>45219</v>
      </c>
      <c r="H176" s="47">
        <v>104616009</v>
      </c>
      <c r="I176" s="48" t="s">
        <v>502</v>
      </c>
      <c r="J176" s="47">
        <v>10</v>
      </c>
      <c r="K176" s="64" t="s">
        <v>1097</v>
      </c>
      <c r="L176" s="48" t="s">
        <v>494</v>
      </c>
      <c r="M176" s="47">
        <f>VLOOKUP(R176,dados!M:N,2,0)</f>
      </c>
      <c r="N176" s="49" t="s">
        <v>1098</v>
      </c>
      <c r="O176" s="48" t="s">
        <v>65</v>
      </c>
      <c r="P176" s="48" t="s">
        <v>259</v>
      </c>
      <c r="Q176" s="48"/>
      <c r="R176" s="48" t="s">
        <v>521</v>
      </c>
      <c r="S176" s="48" t="s">
        <v>495</v>
      </c>
      <c r="T176" s="48"/>
      <c r="U176" s="50">
        <f>(concat(TEXT(M176,"000"),(TEXT(N176,"000000000"))))</f>
      </c>
      <c r="V176" s="48"/>
      <c r="W176" s="48"/>
      <c r="X176" s="51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</row>
    <row x14ac:dyDescent="0.25" r="177" customHeight="1" ht="18.75">
      <c r="A177" s="52">
        <v>45219</v>
      </c>
      <c r="B177" s="53" t="s">
        <v>1099</v>
      </c>
      <c r="C177" s="54">
        <v>41985254010</v>
      </c>
      <c r="D177" s="55"/>
      <c r="E177" s="53" t="s">
        <v>1100</v>
      </c>
      <c r="F177" s="56">
        <v>104.9</v>
      </c>
      <c r="G177" s="52">
        <v>45219</v>
      </c>
      <c r="H177" s="57">
        <v>104616015</v>
      </c>
      <c r="I177" s="58" t="s">
        <v>495</v>
      </c>
      <c r="J177" s="57">
        <v>10</v>
      </c>
      <c r="K177" s="52">
        <v>45222</v>
      </c>
      <c r="L177" s="58" t="s">
        <v>494</v>
      </c>
      <c r="M177" s="57">
        <f>VLOOKUP(R177,dados!M:N,2,0)</f>
      </c>
      <c r="N177" s="59" t="s">
        <v>1101</v>
      </c>
      <c r="O177" s="58" t="s">
        <v>54</v>
      </c>
      <c r="P177" s="58" t="s">
        <v>259</v>
      </c>
      <c r="Q177" s="58"/>
      <c r="R177" s="58" t="s">
        <v>504</v>
      </c>
      <c r="S177" s="58" t="s">
        <v>495</v>
      </c>
      <c r="T177" s="58"/>
      <c r="U177" s="60">
        <f>(concat(TEXT(M177,"000"),(TEXT(N177,"000000000"))))</f>
      </c>
      <c r="V177" s="58"/>
      <c r="W177" s="58"/>
      <c r="X177" s="61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</row>
    <row x14ac:dyDescent="0.25" r="178" customHeight="1" ht="18.75">
      <c r="A178" s="42">
        <v>45220</v>
      </c>
      <c r="B178" s="43" t="s">
        <v>1102</v>
      </c>
      <c r="C178" s="44">
        <v>4299469881</v>
      </c>
      <c r="D178" s="45"/>
      <c r="E178" s="43" t="s">
        <v>1100</v>
      </c>
      <c r="F178" s="46">
        <v>104.9</v>
      </c>
      <c r="G178" s="42">
        <v>45220</v>
      </c>
      <c r="H178" s="47">
        <v>104618280</v>
      </c>
      <c r="I178" s="48" t="s">
        <v>502</v>
      </c>
      <c r="J178" s="47">
        <v>10</v>
      </c>
      <c r="K178" s="42">
        <v>45222</v>
      </c>
      <c r="L178" s="48" t="s">
        <v>494</v>
      </c>
      <c r="M178" s="47">
        <f>VLOOKUP(R178,dados!M:N,2,0)</f>
      </c>
      <c r="N178" s="49" t="s">
        <v>1103</v>
      </c>
      <c r="O178" s="48" t="s">
        <v>65</v>
      </c>
      <c r="P178" s="48" t="s">
        <v>259</v>
      </c>
      <c r="Q178" s="48"/>
      <c r="R178" s="48" t="s">
        <v>572</v>
      </c>
      <c r="S178" s="48" t="s">
        <v>495</v>
      </c>
      <c r="T178" s="48"/>
      <c r="U178" s="50">
        <f>(concat(TEXT(M178,"000"),(TEXT(N178,"000000000"))))</f>
      </c>
      <c r="V178" s="48"/>
      <c r="W178" s="48"/>
      <c r="X178" s="51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</row>
    <row x14ac:dyDescent="0.25" r="179" customHeight="1" ht="18.75">
      <c r="A179" s="52">
        <v>45220</v>
      </c>
      <c r="B179" s="53" t="s">
        <v>1104</v>
      </c>
      <c r="C179" s="54">
        <v>3191031024</v>
      </c>
      <c r="D179" s="55"/>
      <c r="E179" s="53" t="s">
        <v>1100</v>
      </c>
      <c r="F179" s="56">
        <v>104.9</v>
      </c>
      <c r="G179" s="52">
        <v>45220</v>
      </c>
      <c r="H179" s="57">
        <v>104618296</v>
      </c>
      <c r="I179" s="58" t="s">
        <v>495</v>
      </c>
      <c r="J179" s="57">
        <v>10</v>
      </c>
      <c r="K179" s="52">
        <v>45222</v>
      </c>
      <c r="L179" s="58" t="s">
        <v>500</v>
      </c>
      <c r="M179" s="57">
        <f>VLOOKUP(R179,dados!M:N,2,0)</f>
      </c>
      <c r="N179" s="59" t="s">
        <v>1105</v>
      </c>
      <c r="O179" s="58" t="s">
        <v>54</v>
      </c>
      <c r="P179" s="58" t="s">
        <v>259</v>
      </c>
      <c r="Q179" s="58"/>
      <c r="R179" s="58" t="s">
        <v>686</v>
      </c>
      <c r="S179" s="58" t="s">
        <v>495</v>
      </c>
      <c r="T179" s="58"/>
      <c r="U179" s="60">
        <f>(concat(TEXT(M179,"000"),(TEXT(N179,"000000000"))))</f>
      </c>
      <c r="V179" s="58"/>
      <c r="W179" s="58"/>
      <c r="X179" s="61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  <c r="AV179" s="58"/>
    </row>
    <row x14ac:dyDescent="0.25" r="180" customHeight="1" ht="18.75">
      <c r="A180" s="42">
        <v>45220</v>
      </c>
      <c r="B180" s="43" t="s">
        <v>1106</v>
      </c>
      <c r="C180" s="44">
        <v>4788771612</v>
      </c>
      <c r="D180" s="45"/>
      <c r="E180" s="43" t="s">
        <v>840</v>
      </c>
      <c r="F180" s="46">
        <v>104.9</v>
      </c>
      <c r="G180" s="42">
        <v>45220</v>
      </c>
      <c r="H180" s="47">
        <v>104618308</v>
      </c>
      <c r="I180" s="48" t="s">
        <v>495</v>
      </c>
      <c r="J180" s="47">
        <v>10</v>
      </c>
      <c r="K180" s="42">
        <v>45222</v>
      </c>
      <c r="L180" s="48" t="s">
        <v>508</v>
      </c>
      <c r="M180" s="47">
        <f>VLOOKUP(R180,dados!M:N,2,0)</f>
      </c>
      <c r="N180" s="49" t="s">
        <v>1107</v>
      </c>
      <c r="O180" s="48" t="s">
        <v>54</v>
      </c>
      <c r="P180" s="48" t="s">
        <v>259</v>
      </c>
      <c r="Q180" s="48"/>
      <c r="R180" s="48" t="s">
        <v>536</v>
      </c>
      <c r="S180" s="48" t="s">
        <v>495</v>
      </c>
      <c r="T180" s="48"/>
      <c r="U180" s="50">
        <f>(concat(TEXT(M180,"000"),(TEXT(N180,"000000000"))))</f>
      </c>
      <c r="V180" s="48"/>
      <c r="W180" s="48"/>
      <c r="X180" s="51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</row>
    <row x14ac:dyDescent="0.25" r="181" customHeight="1" ht="18.75">
      <c r="A181" s="52">
        <v>45220</v>
      </c>
      <c r="B181" s="53" t="s">
        <v>1108</v>
      </c>
      <c r="C181" s="54">
        <v>41992908177</v>
      </c>
      <c r="D181" s="55"/>
      <c r="E181" s="53" t="s">
        <v>250</v>
      </c>
      <c r="F181" s="56">
        <v>104.9</v>
      </c>
      <c r="G181" s="52">
        <v>45220</v>
      </c>
      <c r="H181" s="57">
        <v>104618323</v>
      </c>
      <c r="I181" s="58" t="s">
        <v>502</v>
      </c>
      <c r="J181" s="57">
        <v>10</v>
      </c>
      <c r="K181" s="52">
        <v>45222</v>
      </c>
      <c r="L181" s="58" t="s">
        <v>500</v>
      </c>
      <c r="M181" s="57">
        <f>VLOOKUP(R181,dados!M:N,2,0)</f>
      </c>
      <c r="N181" s="59" t="s">
        <v>1109</v>
      </c>
      <c r="O181" s="58" t="s">
        <v>65</v>
      </c>
      <c r="P181" s="58" t="s">
        <v>259</v>
      </c>
      <c r="Q181" s="58"/>
      <c r="R181" s="58" t="s">
        <v>504</v>
      </c>
      <c r="S181" s="58" t="s">
        <v>495</v>
      </c>
      <c r="T181" s="58"/>
      <c r="U181" s="60">
        <f>(concat(TEXT(M181,"000"),(TEXT(N181,"000000000"))))</f>
      </c>
      <c r="V181" s="58"/>
      <c r="W181" s="58"/>
      <c r="X181" s="61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</row>
    <row x14ac:dyDescent="0.25" r="182" customHeight="1" ht="18.75">
      <c r="A182" s="42">
        <v>45220</v>
      </c>
      <c r="B182" s="43" t="s">
        <v>819</v>
      </c>
      <c r="C182" s="44">
        <v>4187932819</v>
      </c>
      <c r="D182" s="45"/>
      <c r="E182" s="43" t="s">
        <v>250</v>
      </c>
      <c r="F182" s="46">
        <v>104.9</v>
      </c>
      <c r="G182" s="42">
        <v>45220</v>
      </c>
      <c r="H182" s="47">
        <v>104618337</v>
      </c>
      <c r="I182" s="48" t="s">
        <v>502</v>
      </c>
      <c r="J182" s="47">
        <v>10</v>
      </c>
      <c r="K182" s="42">
        <v>45222</v>
      </c>
      <c r="L182" s="48" t="s">
        <v>500</v>
      </c>
      <c r="M182" s="47">
        <f>VLOOKUP(R182,dados!M:N,2,0)</f>
      </c>
      <c r="N182" s="49" t="s">
        <v>1110</v>
      </c>
      <c r="O182" s="48" t="s">
        <v>65</v>
      </c>
      <c r="P182" s="48" t="s">
        <v>259</v>
      </c>
      <c r="Q182" s="48"/>
      <c r="R182" s="48" t="s">
        <v>504</v>
      </c>
      <c r="S182" s="48" t="s">
        <v>495</v>
      </c>
      <c r="T182" s="48"/>
      <c r="U182" s="50">
        <f>(concat(TEXT(M182,"000"),(TEXT(N182,"000000000"))))</f>
      </c>
      <c r="V182" s="48"/>
      <c r="W182" s="48"/>
      <c r="X182" s="51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</row>
    <row x14ac:dyDescent="0.25" r="183" customHeight="1" ht="18.75">
      <c r="A183" s="52">
        <v>45220</v>
      </c>
      <c r="B183" s="53" t="s">
        <v>1111</v>
      </c>
      <c r="C183" s="54">
        <v>43998286411</v>
      </c>
      <c r="D183" s="55"/>
      <c r="E183" s="53" t="s">
        <v>256</v>
      </c>
      <c r="F183" s="56">
        <v>104.9</v>
      </c>
      <c r="G183" s="52">
        <v>45220</v>
      </c>
      <c r="H183" s="57">
        <v>104618352</v>
      </c>
      <c r="I183" s="58" t="s">
        <v>502</v>
      </c>
      <c r="J183" s="57">
        <v>10</v>
      </c>
      <c r="K183" s="52">
        <v>45223</v>
      </c>
      <c r="L183" s="58" t="s">
        <v>494</v>
      </c>
      <c r="M183" s="57">
        <f>VLOOKUP(R183,dados!M:N,2,0)</f>
      </c>
      <c r="N183" s="59" t="s">
        <v>1112</v>
      </c>
      <c r="O183" s="58" t="s">
        <v>65</v>
      </c>
      <c r="P183" s="58" t="s">
        <v>259</v>
      </c>
      <c r="Q183" s="58"/>
      <c r="R183" s="58" t="s">
        <v>520</v>
      </c>
      <c r="S183" s="58" t="s">
        <v>495</v>
      </c>
      <c r="T183" s="58"/>
      <c r="U183" s="60">
        <f>(concat(TEXT(M183,"000"),(TEXT(N183,"000000000"))))</f>
      </c>
      <c r="V183" s="58"/>
      <c r="W183" s="58"/>
      <c r="X183" s="61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  <c r="AV183" s="58"/>
    </row>
    <row x14ac:dyDescent="0.25" r="184" customHeight="1" ht="18.75">
      <c r="A184" s="42">
        <v>45220</v>
      </c>
      <c r="B184" s="43" t="s">
        <v>1113</v>
      </c>
      <c r="C184" s="44">
        <v>48996677942</v>
      </c>
      <c r="D184" s="45"/>
      <c r="E184" s="43" t="s">
        <v>335</v>
      </c>
      <c r="F184" s="46">
        <v>84.9</v>
      </c>
      <c r="G184" s="42">
        <v>45220</v>
      </c>
      <c r="H184" s="47">
        <v>104618358</v>
      </c>
      <c r="I184" s="48" t="s">
        <v>502</v>
      </c>
      <c r="J184" s="47">
        <v>10</v>
      </c>
      <c r="K184" s="42">
        <v>45222</v>
      </c>
      <c r="L184" s="48" t="s">
        <v>494</v>
      </c>
      <c r="M184" s="47">
        <f>VLOOKUP(R184,dados!M:N,2,0)</f>
      </c>
      <c r="N184" s="49" t="s">
        <v>1114</v>
      </c>
      <c r="O184" s="48" t="s">
        <v>65</v>
      </c>
      <c r="P184" s="48" t="s">
        <v>259</v>
      </c>
      <c r="Q184" s="48"/>
      <c r="R184" s="48" t="s">
        <v>576</v>
      </c>
      <c r="S184" s="48" t="s">
        <v>495</v>
      </c>
      <c r="T184" s="48"/>
      <c r="U184" s="50">
        <f>(concat(TEXT(M184,"000"),(TEXT(N184,"000000000"))))</f>
      </c>
      <c r="V184" s="48"/>
      <c r="W184" s="48"/>
      <c r="X184" s="51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</row>
    <row x14ac:dyDescent="0.25" r="185" customHeight="1" ht="18.75">
      <c r="A185" s="52">
        <v>45220</v>
      </c>
      <c r="B185" s="53" t="s">
        <v>945</v>
      </c>
      <c r="C185" s="54">
        <v>47999474951</v>
      </c>
      <c r="D185" s="55"/>
      <c r="E185" s="53" t="s">
        <v>301</v>
      </c>
      <c r="F185" s="56">
        <v>104.9</v>
      </c>
      <c r="G185" s="52">
        <v>45220</v>
      </c>
      <c r="H185" s="57">
        <v>104618366</v>
      </c>
      <c r="I185" s="58" t="s">
        <v>502</v>
      </c>
      <c r="J185" s="57">
        <v>10</v>
      </c>
      <c r="K185" s="52">
        <v>45222</v>
      </c>
      <c r="L185" s="58" t="s">
        <v>494</v>
      </c>
      <c r="M185" s="57">
        <f>VLOOKUP(R185,dados!M:N,2,0)</f>
      </c>
      <c r="N185" s="59" t="s">
        <v>1115</v>
      </c>
      <c r="O185" s="58" t="s">
        <v>65</v>
      </c>
      <c r="P185" s="58" t="s">
        <v>259</v>
      </c>
      <c r="Q185" s="58"/>
      <c r="R185" s="58" t="s">
        <v>629</v>
      </c>
      <c r="S185" s="58" t="s">
        <v>495</v>
      </c>
      <c r="T185" s="58"/>
      <c r="U185" s="60">
        <f>(concat(TEXT(M185,"000"),(TEXT(N185,"000000000"))))</f>
      </c>
      <c r="V185" s="58"/>
      <c r="W185" s="58"/>
      <c r="X185" s="61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</row>
    <row x14ac:dyDescent="0.25" r="186" customHeight="1" ht="18.75">
      <c r="A186" s="42">
        <v>45220</v>
      </c>
      <c r="B186" s="43" t="s">
        <v>1018</v>
      </c>
      <c r="C186" s="44">
        <v>48984665931</v>
      </c>
      <c r="D186" s="45"/>
      <c r="E186" s="43" t="s">
        <v>1116</v>
      </c>
      <c r="F186" s="46">
        <v>134.9</v>
      </c>
      <c r="G186" s="42">
        <v>45220</v>
      </c>
      <c r="H186" s="47">
        <v>104618371</v>
      </c>
      <c r="I186" s="48" t="s">
        <v>495</v>
      </c>
      <c r="J186" s="47">
        <v>10</v>
      </c>
      <c r="K186" s="42">
        <v>45223</v>
      </c>
      <c r="L186" s="48" t="s">
        <v>500</v>
      </c>
      <c r="M186" s="47">
        <f>VLOOKUP(R186,dados!M:N,2,0)</f>
      </c>
      <c r="N186" s="49" t="s">
        <v>1117</v>
      </c>
      <c r="O186" s="48" t="s">
        <v>54</v>
      </c>
      <c r="P186" s="48" t="s">
        <v>259</v>
      </c>
      <c r="Q186" s="48"/>
      <c r="R186" s="48" t="s">
        <v>531</v>
      </c>
      <c r="S186" s="48" t="s">
        <v>495</v>
      </c>
      <c r="T186" s="48"/>
      <c r="U186" s="50">
        <f>(concat(TEXT(M186,"000"),(TEXT(N186,"000000000"))))</f>
      </c>
      <c r="V186" s="48"/>
      <c r="W186" s="48"/>
      <c r="X186" s="51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</row>
    <row x14ac:dyDescent="0.25" r="187" customHeight="1" ht="18.75">
      <c r="A187" s="52">
        <v>45220</v>
      </c>
      <c r="B187" s="53" t="s">
        <v>1004</v>
      </c>
      <c r="C187" s="54">
        <v>48996157167</v>
      </c>
      <c r="D187" s="55"/>
      <c r="E187" s="53" t="s">
        <v>461</v>
      </c>
      <c r="F187" s="56">
        <v>104.9</v>
      </c>
      <c r="G187" s="52">
        <v>45220</v>
      </c>
      <c r="H187" s="57">
        <v>104618394</v>
      </c>
      <c r="I187" s="58" t="s">
        <v>495</v>
      </c>
      <c r="J187" s="57">
        <v>10</v>
      </c>
      <c r="K187" s="52">
        <v>45222</v>
      </c>
      <c r="L187" s="58" t="s">
        <v>500</v>
      </c>
      <c r="M187" s="57">
        <f>VLOOKUP(R187,dados!M:N,2,0)</f>
      </c>
      <c r="N187" s="59" t="s">
        <v>1118</v>
      </c>
      <c r="O187" s="58" t="s">
        <v>54</v>
      </c>
      <c r="P187" s="58" t="s">
        <v>259</v>
      </c>
      <c r="Q187" s="58"/>
      <c r="R187" s="58" t="s">
        <v>576</v>
      </c>
      <c r="S187" s="58" t="s">
        <v>495</v>
      </c>
      <c r="T187" s="58"/>
      <c r="U187" s="60">
        <f>(concat(TEXT(M187,"000"),(TEXT(N187,"000000000"))))</f>
      </c>
      <c r="V187" s="58"/>
      <c r="W187" s="58"/>
      <c r="X187" s="61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  <c r="AV187" s="58"/>
    </row>
    <row x14ac:dyDescent="0.25" r="188" customHeight="1" ht="18.75">
      <c r="A188" s="42">
        <v>45220</v>
      </c>
      <c r="B188" s="43" t="s">
        <v>1119</v>
      </c>
      <c r="C188" s="44">
        <v>55999031003</v>
      </c>
      <c r="D188" s="45"/>
      <c r="E188" s="43" t="s">
        <v>461</v>
      </c>
      <c r="F188" s="46"/>
      <c r="G188" s="42">
        <v>45220</v>
      </c>
      <c r="H188" s="47"/>
      <c r="I188" s="48"/>
      <c r="J188" s="47">
        <v>10</v>
      </c>
      <c r="K188" s="42">
        <v>45223</v>
      </c>
      <c r="L188" s="48" t="s">
        <v>494</v>
      </c>
      <c r="M188" s="47">
        <f>VLOOKUP(R188,dados!M:N,2,0)</f>
      </c>
      <c r="N188" s="49" t="s">
        <v>1120</v>
      </c>
      <c r="O188" s="48" t="s">
        <v>65</v>
      </c>
      <c r="P188" s="48" t="s">
        <v>501</v>
      </c>
      <c r="Q188" s="48"/>
      <c r="R188" s="48" t="s">
        <v>681</v>
      </c>
      <c r="S188" s="48" t="s">
        <v>495</v>
      </c>
      <c r="T188" s="48"/>
      <c r="U188" s="50">
        <f>(concat(TEXT(M188,"000"),(TEXT(N188,"000000000"))))</f>
      </c>
      <c r="V188" s="48"/>
      <c r="W188" s="48"/>
      <c r="X188" s="51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</row>
    <row x14ac:dyDescent="0.25" r="189" customHeight="1" ht="18.75">
      <c r="A189" s="52">
        <v>45220</v>
      </c>
      <c r="B189" s="53" t="s">
        <v>1121</v>
      </c>
      <c r="C189" s="54">
        <v>5599721620</v>
      </c>
      <c r="D189" s="55"/>
      <c r="E189" s="53" t="s">
        <v>461</v>
      </c>
      <c r="F189" s="56"/>
      <c r="G189" s="52">
        <v>45220</v>
      </c>
      <c r="H189" s="57"/>
      <c r="I189" s="58"/>
      <c r="J189" s="57">
        <v>10</v>
      </c>
      <c r="K189" s="52">
        <v>45224</v>
      </c>
      <c r="L189" s="58" t="s">
        <v>494</v>
      </c>
      <c r="M189" s="57">
        <f>VLOOKUP(R189,dados!M:N,2,0)</f>
      </c>
      <c r="N189" s="59" t="s">
        <v>1122</v>
      </c>
      <c r="O189" s="58" t="s">
        <v>54</v>
      </c>
      <c r="P189" s="58" t="s">
        <v>501</v>
      </c>
      <c r="Q189" s="58"/>
      <c r="R189" s="58" t="s">
        <v>663</v>
      </c>
      <c r="S189" s="58" t="s">
        <v>495</v>
      </c>
      <c r="T189" s="58"/>
      <c r="U189" s="60">
        <f>(concat(TEXT(M189,"000"),(TEXT(N189,"000000000"))))</f>
      </c>
      <c r="V189" s="58"/>
      <c r="W189" s="58"/>
      <c r="X189" s="61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</row>
    <row x14ac:dyDescent="0.25" r="190" customHeight="1" ht="18.75">
      <c r="A190" s="42">
        <v>45220</v>
      </c>
      <c r="B190" s="43" t="s">
        <v>1123</v>
      </c>
      <c r="C190" s="44">
        <v>5192775320</v>
      </c>
      <c r="D190" s="45"/>
      <c r="E190" s="43" t="s">
        <v>301</v>
      </c>
      <c r="F190" s="46"/>
      <c r="G190" s="42">
        <v>45220</v>
      </c>
      <c r="H190" s="47"/>
      <c r="I190" s="48"/>
      <c r="J190" s="47">
        <v>10</v>
      </c>
      <c r="K190" s="64" t="s">
        <v>1097</v>
      </c>
      <c r="L190" s="48" t="s">
        <v>494</v>
      </c>
      <c r="M190" s="47">
        <f>VLOOKUP(R190,dados!M:N,2,0)</f>
      </c>
      <c r="N190" s="49" t="s">
        <v>1124</v>
      </c>
      <c r="O190" s="48" t="s">
        <v>54</v>
      </c>
      <c r="P190" s="48" t="s">
        <v>501</v>
      </c>
      <c r="Q190" s="48"/>
      <c r="R190" s="48" t="s">
        <v>650</v>
      </c>
      <c r="S190" s="48" t="s">
        <v>495</v>
      </c>
      <c r="T190" s="48"/>
      <c r="U190" s="50">
        <f>(concat(TEXT(M190,"000"),(TEXT(N190,"000000000"))))</f>
      </c>
      <c r="V190" s="48"/>
      <c r="W190" s="48"/>
      <c r="X190" s="51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</row>
    <row x14ac:dyDescent="0.25" r="191" customHeight="1" ht="18.75">
      <c r="A191" s="52">
        <v>45220</v>
      </c>
      <c r="B191" s="53" t="s">
        <v>1125</v>
      </c>
      <c r="C191" s="54">
        <v>51981539249</v>
      </c>
      <c r="D191" s="55"/>
      <c r="E191" s="53" t="s">
        <v>1126</v>
      </c>
      <c r="F191" s="56"/>
      <c r="G191" s="52">
        <v>45220</v>
      </c>
      <c r="H191" s="57"/>
      <c r="I191" s="58"/>
      <c r="J191" s="57">
        <v>10</v>
      </c>
      <c r="K191" s="52">
        <v>45227</v>
      </c>
      <c r="L191" s="58" t="s">
        <v>494</v>
      </c>
      <c r="M191" s="57">
        <f>VLOOKUP(R191,dados!M:N,2,0)</f>
      </c>
      <c r="N191" s="59" t="s">
        <v>1127</v>
      </c>
      <c r="O191" s="58" t="s">
        <v>65</v>
      </c>
      <c r="P191" s="58" t="s">
        <v>501</v>
      </c>
      <c r="Q191" s="58"/>
      <c r="R191" s="58" t="s">
        <v>586</v>
      </c>
      <c r="S191" s="58" t="s">
        <v>495</v>
      </c>
      <c r="T191" s="58"/>
      <c r="U191" s="60">
        <f>(concat(TEXT(M191,"000"),(TEXT(N191,"000000000"))))</f>
      </c>
      <c r="V191" s="58"/>
      <c r="W191" s="58"/>
      <c r="X191" s="61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</row>
    <row x14ac:dyDescent="0.25" r="192" customHeight="1" ht="18.75">
      <c r="A192" s="42">
        <v>45220</v>
      </c>
      <c r="B192" s="43" t="s">
        <v>1128</v>
      </c>
      <c r="C192" s="44">
        <v>55981359099</v>
      </c>
      <c r="D192" s="45"/>
      <c r="E192" s="43" t="s">
        <v>461</v>
      </c>
      <c r="F192" s="46"/>
      <c r="G192" s="42">
        <v>45220</v>
      </c>
      <c r="H192" s="47"/>
      <c r="I192" s="48"/>
      <c r="J192" s="47">
        <v>10</v>
      </c>
      <c r="K192" s="64" t="s">
        <v>1079</v>
      </c>
      <c r="L192" s="48" t="s">
        <v>500</v>
      </c>
      <c r="M192" s="47">
        <f>VLOOKUP(R192,dados!M:N,2,0)</f>
      </c>
      <c r="N192" s="49" t="s">
        <v>1129</v>
      </c>
      <c r="O192" s="48" t="s">
        <v>54</v>
      </c>
      <c r="P192" s="48" t="s">
        <v>501</v>
      </c>
      <c r="Q192" s="48"/>
      <c r="R192" s="48" t="s">
        <v>659</v>
      </c>
      <c r="S192" s="48" t="s">
        <v>495</v>
      </c>
      <c r="T192" s="48"/>
      <c r="U192" s="50">
        <f>(concat(TEXT(M192,"000"),(TEXT(N192,"000000000"))))</f>
      </c>
      <c r="V192" s="48"/>
      <c r="W192" s="48"/>
      <c r="X192" s="51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</row>
    <row x14ac:dyDescent="0.25" r="193" customHeight="1" ht="18.75">
      <c r="A193" s="52">
        <v>45220</v>
      </c>
      <c r="B193" s="53" t="s">
        <v>1130</v>
      </c>
      <c r="C193" s="54">
        <v>5195478169</v>
      </c>
      <c r="D193" s="55"/>
      <c r="E193" s="53" t="s">
        <v>461</v>
      </c>
      <c r="F193" s="56"/>
      <c r="G193" s="52">
        <v>45220</v>
      </c>
      <c r="H193" s="57"/>
      <c r="I193" s="58"/>
      <c r="J193" s="57">
        <v>10</v>
      </c>
      <c r="K193" s="65" t="s">
        <v>1079</v>
      </c>
      <c r="L193" s="58" t="s">
        <v>500</v>
      </c>
      <c r="M193" s="57">
        <f>VLOOKUP(R193,dados!M:N,2,0)</f>
      </c>
      <c r="N193" s="59" t="s">
        <v>1131</v>
      </c>
      <c r="O193" s="58" t="s">
        <v>54</v>
      </c>
      <c r="P193" s="58" t="s">
        <v>501</v>
      </c>
      <c r="Q193" s="58"/>
      <c r="R193" s="58" t="s">
        <v>609</v>
      </c>
      <c r="S193" s="58" t="s">
        <v>495</v>
      </c>
      <c r="T193" s="58"/>
      <c r="U193" s="60">
        <f>(concat(TEXT(M193,"000"),(TEXT(N193,"000000000"))))</f>
      </c>
      <c r="V193" s="58"/>
      <c r="W193" s="58"/>
      <c r="X193" s="61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AQ193" s="58"/>
      <c r="AR193" s="58"/>
      <c r="AS193" s="58"/>
      <c r="AT193" s="58"/>
      <c r="AU193" s="58"/>
      <c r="AV193" s="58"/>
    </row>
    <row x14ac:dyDescent="0.25" r="194" customHeight="1" ht="18.75">
      <c r="A194" s="42">
        <v>45222</v>
      </c>
      <c r="B194" s="43" t="s">
        <v>1132</v>
      </c>
      <c r="C194" s="44">
        <v>4799940707</v>
      </c>
      <c r="D194" s="45"/>
      <c r="E194" s="43" t="s">
        <v>472</v>
      </c>
      <c r="F194" s="46">
        <v>134.9</v>
      </c>
      <c r="G194" s="42">
        <v>45222</v>
      </c>
      <c r="H194" s="47">
        <v>104631032</v>
      </c>
      <c r="I194" s="48" t="s">
        <v>495</v>
      </c>
      <c r="J194" s="47">
        <v>10</v>
      </c>
      <c r="K194" s="42">
        <v>45223</v>
      </c>
      <c r="L194" s="48" t="s">
        <v>500</v>
      </c>
      <c r="M194" s="47">
        <f>VLOOKUP(R194,dados!M:N,2,0)</f>
      </c>
      <c r="N194" s="49" t="s">
        <v>1133</v>
      </c>
      <c r="O194" s="48" t="s">
        <v>54</v>
      </c>
      <c r="P194" s="48" t="s">
        <v>259</v>
      </c>
      <c r="Q194" s="48"/>
      <c r="R194" s="48" t="s">
        <v>629</v>
      </c>
      <c r="S194" s="48" t="s">
        <v>495</v>
      </c>
      <c r="T194" s="48"/>
      <c r="U194" s="50">
        <f>(concat(TEXT(M194,"000"),(TEXT(N194,"000000000"))))</f>
      </c>
      <c r="V194" s="48"/>
      <c r="W194" s="48"/>
      <c r="X194" s="51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</row>
    <row x14ac:dyDescent="0.25" r="195" customHeight="1" ht="18.75">
      <c r="A195" s="52">
        <v>45222</v>
      </c>
      <c r="B195" s="53" t="s">
        <v>1134</v>
      </c>
      <c r="C195" s="54">
        <v>4784002494</v>
      </c>
      <c r="D195" s="55"/>
      <c r="E195" s="53" t="s">
        <v>1135</v>
      </c>
      <c r="F195" s="56">
        <v>119.9</v>
      </c>
      <c r="G195" s="52">
        <v>45222</v>
      </c>
      <c r="H195" s="57">
        <v>104631075</v>
      </c>
      <c r="I195" s="58" t="s">
        <v>495</v>
      </c>
      <c r="J195" s="57">
        <v>10</v>
      </c>
      <c r="K195" s="52">
        <v>45223</v>
      </c>
      <c r="L195" s="58" t="s">
        <v>508</v>
      </c>
      <c r="M195" s="57">
        <f>VLOOKUP(R195,dados!M:N,2,0)</f>
      </c>
      <c r="N195" s="59" t="s">
        <v>1136</v>
      </c>
      <c r="O195" s="58" t="s">
        <v>54</v>
      </c>
      <c r="P195" s="58" t="s">
        <v>259</v>
      </c>
      <c r="Q195" s="58"/>
      <c r="R195" s="58" t="s">
        <v>578</v>
      </c>
      <c r="S195" s="58" t="s">
        <v>495</v>
      </c>
      <c r="T195" s="58"/>
      <c r="U195" s="60">
        <f>(concat(TEXT(M195,"000"),(TEXT(N195,"000000000"))))</f>
      </c>
      <c r="V195" s="58"/>
      <c r="W195" s="58"/>
      <c r="X195" s="61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58"/>
      <c r="AV195" s="58"/>
    </row>
    <row x14ac:dyDescent="0.25" r="196" customHeight="1" ht="18.75">
      <c r="A196" s="42">
        <v>45222</v>
      </c>
      <c r="B196" s="43" t="s">
        <v>1002</v>
      </c>
      <c r="C196" s="44">
        <v>4198154495</v>
      </c>
      <c r="D196" s="44">
        <v>4198888274</v>
      </c>
      <c r="E196" s="43" t="s">
        <v>250</v>
      </c>
      <c r="F196" s="46">
        <v>104.9</v>
      </c>
      <c r="G196" s="42">
        <v>45222</v>
      </c>
      <c r="H196" s="47">
        <v>104631113</v>
      </c>
      <c r="I196" s="48" t="s">
        <v>495</v>
      </c>
      <c r="J196" s="47">
        <v>10</v>
      </c>
      <c r="K196" s="42">
        <v>45223</v>
      </c>
      <c r="L196" s="48" t="s">
        <v>494</v>
      </c>
      <c r="M196" s="47">
        <f>VLOOKUP(R196,dados!M:N,2,0)</f>
      </c>
      <c r="N196" s="49" t="s">
        <v>1137</v>
      </c>
      <c r="O196" s="48" t="s">
        <v>54</v>
      </c>
      <c r="P196" s="48" t="s">
        <v>259</v>
      </c>
      <c r="Q196" s="48"/>
      <c r="R196" s="48" t="s">
        <v>504</v>
      </c>
      <c r="S196" s="48" t="s">
        <v>495</v>
      </c>
      <c r="T196" s="48"/>
      <c r="U196" s="50">
        <f>(concat(TEXT(M196,"000"),(TEXT(N196,"000000000"))))</f>
      </c>
      <c r="V196" s="48"/>
      <c r="W196" s="48"/>
      <c r="X196" s="51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</row>
    <row x14ac:dyDescent="0.25" r="197" customHeight="1" ht="18.75">
      <c r="A197" s="52">
        <v>45222</v>
      </c>
      <c r="B197" s="53" t="s">
        <v>1138</v>
      </c>
      <c r="C197" s="54">
        <v>4196551192</v>
      </c>
      <c r="D197" s="54">
        <v>4195659655</v>
      </c>
      <c r="E197" s="53" t="s">
        <v>409</v>
      </c>
      <c r="F197" s="56">
        <v>114.9</v>
      </c>
      <c r="G197" s="52">
        <v>45222</v>
      </c>
      <c r="H197" s="57">
        <v>104631159</v>
      </c>
      <c r="I197" s="58" t="s">
        <v>502</v>
      </c>
      <c r="J197" s="57">
        <v>10</v>
      </c>
      <c r="K197" s="52">
        <v>45229</v>
      </c>
      <c r="L197" s="58" t="s">
        <v>500</v>
      </c>
      <c r="M197" s="57">
        <f>VLOOKUP(R197,dados!M:N,2,0)</f>
      </c>
      <c r="N197" s="59" t="s">
        <v>1139</v>
      </c>
      <c r="O197" s="58" t="s">
        <v>65</v>
      </c>
      <c r="P197" s="58" t="s">
        <v>259</v>
      </c>
      <c r="Q197" s="58"/>
      <c r="R197" s="58" t="s">
        <v>504</v>
      </c>
      <c r="S197" s="58" t="s">
        <v>495</v>
      </c>
      <c r="T197" s="58"/>
      <c r="U197" s="60">
        <f>(concat(TEXT(M197,"000"),(TEXT(N197,"000000000"))))</f>
      </c>
      <c r="V197" s="58"/>
      <c r="W197" s="58"/>
      <c r="X197" s="61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  <c r="AV197" s="58"/>
    </row>
    <row x14ac:dyDescent="0.25" r="198" customHeight="1" ht="18.75">
      <c r="A198" s="42">
        <v>45222</v>
      </c>
      <c r="B198" s="43" t="s">
        <v>1140</v>
      </c>
      <c r="C198" s="44">
        <v>4396695713</v>
      </c>
      <c r="D198" s="45"/>
      <c r="E198" s="43" t="s">
        <v>301</v>
      </c>
      <c r="F198" s="46">
        <v>104.9</v>
      </c>
      <c r="G198" s="42">
        <v>45222</v>
      </c>
      <c r="H198" s="47">
        <v>104631194</v>
      </c>
      <c r="I198" s="48" t="s">
        <v>502</v>
      </c>
      <c r="J198" s="47">
        <v>10</v>
      </c>
      <c r="K198" s="42">
        <v>45224</v>
      </c>
      <c r="L198" s="48" t="s">
        <v>494</v>
      </c>
      <c r="M198" s="47">
        <f>VLOOKUP(R198,dados!M:N,2,0)</f>
      </c>
      <c r="N198" s="49" t="s">
        <v>1141</v>
      </c>
      <c r="O198" s="48" t="s">
        <v>65</v>
      </c>
      <c r="P198" s="48" t="s">
        <v>259</v>
      </c>
      <c r="Q198" s="48"/>
      <c r="R198" s="48" t="s">
        <v>520</v>
      </c>
      <c r="S198" s="48" t="s">
        <v>495</v>
      </c>
      <c r="T198" s="48"/>
      <c r="U198" s="50">
        <f>(concat(TEXT(M198,"000"),(TEXT(N198,"000000000"))))</f>
      </c>
      <c r="V198" s="48"/>
      <c r="W198" s="48"/>
      <c r="X198" s="51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</row>
    <row x14ac:dyDescent="0.25" r="199" customHeight="1" ht="18.75">
      <c r="A199" s="52">
        <v>45222</v>
      </c>
      <c r="B199" s="53" t="s">
        <v>1142</v>
      </c>
      <c r="C199" s="54">
        <v>4999779050</v>
      </c>
      <c r="D199" s="55"/>
      <c r="E199" s="53" t="s">
        <v>250</v>
      </c>
      <c r="F199" s="56">
        <v>104.9</v>
      </c>
      <c r="G199" s="52">
        <v>45222</v>
      </c>
      <c r="H199" s="57">
        <v>104631240</v>
      </c>
      <c r="I199" s="58" t="s">
        <v>495</v>
      </c>
      <c r="J199" s="57">
        <v>10</v>
      </c>
      <c r="K199" s="52">
        <v>45223</v>
      </c>
      <c r="L199" s="58" t="s">
        <v>500</v>
      </c>
      <c r="M199" s="57">
        <f>VLOOKUP(R199,dados!M:N,2,0)</f>
      </c>
      <c r="N199" s="59" t="s">
        <v>1143</v>
      </c>
      <c r="O199" s="58" t="s">
        <v>54</v>
      </c>
      <c r="P199" s="58" t="s">
        <v>259</v>
      </c>
      <c r="Q199" s="58"/>
      <c r="R199" s="58" t="s">
        <v>592</v>
      </c>
      <c r="S199" s="58" t="s">
        <v>495</v>
      </c>
      <c r="T199" s="58"/>
      <c r="U199" s="60">
        <f>(concat(TEXT(M199,"000"),(TEXT(N199,"000000000"))))</f>
      </c>
      <c r="V199" s="58"/>
      <c r="W199" s="58"/>
      <c r="X199" s="61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  <c r="AV199" s="58"/>
    </row>
    <row x14ac:dyDescent="0.25" r="200" customHeight="1" ht="18.75">
      <c r="A200" s="42">
        <v>45222</v>
      </c>
      <c r="B200" s="43" t="s">
        <v>1144</v>
      </c>
      <c r="C200" s="44">
        <v>12991477623</v>
      </c>
      <c r="D200" s="44">
        <v>12991477623</v>
      </c>
      <c r="E200" s="43" t="s">
        <v>1145</v>
      </c>
      <c r="F200" s="46">
        <v>289.6</v>
      </c>
      <c r="G200" s="42">
        <v>45222</v>
      </c>
      <c r="H200" s="47">
        <v>104631315</v>
      </c>
      <c r="I200" s="48" t="s">
        <v>495</v>
      </c>
      <c r="J200" s="47">
        <v>10</v>
      </c>
      <c r="K200" s="42">
        <v>45229</v>
      </c>
      <c r="L200" s="48" t="s">
        <v>494</v>
      </c>
      <c r="M200" s="47">
        <f>VLOOKUP(R200,dados!M:N,2,0)</f>
      </c>
      <c r="N200" s="49" t="s">
        <v>1146</v>
      </c>
      <c r="O200" s="48" t="s">
        <v>54</v>
      </c>
      <c r="P200" s="48" t="s">
        <v>259</v>
      </c>
      <c r="Q200" s="48"/>
      <c r="R200" s="48" t="s">
        <v>531</v>
      </c>
      <c r="S200" s="48" t="s">
        <v>495</v>
      </c>
      <c r="T200" s="48"/>
      <c r="U200" s="50">
        <f>(concat(TEXT(M200,"000"),(TEXT(N200,"000000000"))))</f>
      </c>
      <c r="V200" s="48"/>
      <c r="W200" s="48"/>
      <c r="X200" s="51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</row>
    <row x14ac:dyDescent="0.25" r="201" customHeight="1" ht="18.75">
      <c r="A201" s="52">
        <v>45222</v>
      </c>
      <c r="B201" s="53" t="s">
        <v>1147</v>
      </c>
      <c r="C201" s="54">
        <v>49998344918</v>
      </c>
      <c r="D201" s="55"/>
      <c r="E201" s="53" t="s">
        <v>461</v>
      </c>
      <c r="F201" s="56">
        <v>104.9</v>
      </c>
      <c r="G201" s="52">
        <v>45222</v>
      </c>
      <c r="H201" s="57">
        <v>104631365</v>
      </c>
      <c r="I201" s="58" t="s">
        <v>495</v>
      </c>
      <c r="J201" s="57">
        <v>10</v>
      </c>
      <c r="K201" s="52">
        <v>45223</v>
      </c>
      <c r="L201" s="58" t="s">
        <v>508</v>
      </c>
      <c r="M201" s="57">
        <f>VLOOKUP(R201,dados!M:N,2,0)</f>
      </c>
      <c r="N201" s="59" t="s">
        <v>1148</v>
      </c>
      <c r="O201" s="58" t="s">
        <v>54</v>
      </c>
      <c r="P201" s="58" t="s">
        <v>259</v>
      </c>
      <c r="Q201" s="58"/>
      <c r="R201" s="58" t="s">
        <v>595</v>
      </c>
      <c r="S201" s="58" t="s">
        <v>495</v>
      </c>
      <c r="T201" s="58"/>
      <c r="U201" s="60">
        <f>(concat(TEXT(M201,"000"),(TEXT(N201,"000000000"))))</f>
      </c>
      <c r="V201" s="58"/>
      <c r="W201" s="58"/>
      <c r="X201" s="61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</row>
    <row x14ac:dyDescent="0.25" r="202" customHeight="1" ht="18.75">
      <c r="A202" s="42">
        <v>45222</v>
      </c>
      <c r="B202" s="43" t="s">
        <v>1149</v>
      </c>
      <c r="C202" s="44">
        <v>4191668580</v>
      </c>
      <c r="D202" s="44">
        <v>41992534934</v>
      </c>
      <c r="E202" s="43" t="s">
        <v>461</v>
      </c>
      <c r="F202" s="46">
        <v>104.9</v>
      </c>
      <c r="G202" s="42">
        <v>45222</v>
      </c>
      <c r="H202" s="47">
        <v>104631444</v>
      </c>
      <c r="I202" s="48" t="s">
        <v>495</v>
      </c>
      <c r="J202" s="47">
        <v>10</v>
      </c>
      <c r="K202" s="42">
        <v>45223</v>
      </c>
      <c r="L202" s="48" t="s">
        <v>508</v>
      </c>
      <c r="M202" s="47">
        <f>VLOOKUP(R202,dados!M:N,2,0)</f>
      </c>
      <c r="N202" s="49" t="s">
        <v>1150</v>
      </c>
      <c r="O202" s="48" t="s">
        <v>54</v>
      </c>
      <c r="P202" s="48" t="s">
        <v>259</v>
      </c>
      <c r="Q202" s="48"/>
      <c r="R202" s="48" t="s">
        <v>504</v>
      </c>
      <c r="S202" s="48" t="s">
        <v>495</v>
      </c>
      <c r="T202" s="48"/>
      <c r="U202" s="50">
        <f>(concat(TEXT(M202,"000"),(TEXT(N202,"000000000"))))</f>
      </c>
      <c r="V202" s="48"/>
      <c r="W202" s="48"/>
      <c r="X202" s="51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</row>
    <row x14ac:dyDescent="0.25" r="203" customHeight="1" ht="18.75">
      <c r="A203" s="52">
        <v>45222</v>
      </c>
      <c r="B203" s="53" t="s">
        <v>1151</v>
      </c>
      <c r="C203" s="54">
        <v>4197632918</v>
      </c>
      <c r="D203" s="55"/>
      <c r="E203" s="53" t="s">
        <v>461</v>
      </c>
      <c r="F203" s="56">
        <v>104.9</v>
      </c>
      <c r="G203" s="52">
        <v>45222</v>
      </c>
      <c r="H203" s="57">
        <v>104631480</v>
      </c>
      <c r="I203" s="58" t="s">
        <v>495</v>
      </c>
      <c r="J203" s="57">
        <v>10</v>
      </c>
      <c r="K203" s="52">
        <v>45223</v>
      </c>
      <c r="L203" s="58" t="s">
        <v>508</v>
      </c>
      <c r="M203" s="57">
        <f>VLOOKUP(R203,dados!M:N,2,0)</f>
      </c>
      <c r="N203" s="59" t="s">
        <v>1152</v>
      </c>
      <c r="O203" s="58" t="s">
        <v>54</v>
      </c>
      <c r="P203" s="58" t="s">
        <v>259</v>
      </c>
      <c r="Q203" s="58"/>
      <c r="R203" s="58" t="s">
        <v>504</v>
      </c>
      <c r="S203" s="58" t="s">
        <v>495</v>
      </c>
      <c r="T203" s="58"/>
      <c r="U203" s="60">
        <f>(concat(TEXT(M203,"000"),(TEXT(N203,"000000000"))))</f>
      </c>
      <c r="V203" s="58"/>
      <c r="W203" s="58"/>
      <c r="X203" s="61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</row>
    <row x14ac:dyDescent="0.25" r="204" customHeight="1" ht="18.75">
      <c r="A204" s="42">
        <v>45222</v>
      </c>
      <c r="B204" s="43" t="s">
        <v>1026</v>
      </c>
      <c r="C204" s="44">
        <v>44988093424</v>
      </c>
      <c r="D204" s="45"/>
      <c r="E204" s="43" t="s">
        <v>461</v>
      </c>
      <c r="F204" s="46">
        <v>104.9</v>
      </c>
      <c r="G204" s="42">
        <v>45222</v>
      </c>
      <c r="H204" s="47">
        <v>104631520</v>
      </c>
      <c r="I204" s="48" t="s">
        <v>502</v>
      </c>
      <c r="J204" s="47">
        <v>10</v>
      </c>
      <c r="K204" s="42">
        <v>45225</v>
      </c>
      <c r="L204" s="48" t="s">
        <v>508</v>
      </c>
      <c r="M204" s="47">
        <f>VLOOKUP(R204,dados!M:N,2,0)</f>
      </c>
      <c r="N204" s="49" t="s">
        <v>1153</v>
      </c>
      <c r="O204" s="48" t="s">
        <v>65</v>
      </c>
      <c r="P204" s="48" t="s">
        <v>259</v>
      </c>
      <c r="Q204" s="48"/>
      <c r="R204" s="48" t="s">
        <v>521</v>
      </c>
      <c r="S204" s="48" t="s">
        <v>495</v>
      </c>
      <c r="T204" s="48"/>
      <c r="U204" s="50">
        <f>(concat(TEXT(M204,"000"),(TEXT(N204,"000000000"))))</f>
      </c>
      <c r="V204" s="48"/>
      <c r="W204" s="48"/>
      <c r="X204" s="51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</row>
    <row x14ac:dyDescent="0.25" r="205" customHeight="1" ht="18.75">
      <c r="A205" s="52">
        <v>45222</v>
      </c>
      <c r="B205" s="53" t="s">
        <v>1154</v>
      </c>
      <c r="C205" s="54">
        <v>48999255242</v>
      </c>
      <c r="D205" s="54">
        <v>4896302151</v>
      </c>
      <c r="E205" s="53" t="s">
        <v>461</v>
      </c>
      <c r="F205" s="56">
        <v>104.9</v>
      </c>
      <c r="G205" s="52">
        <v>45222</v>
      </c>
      <c r="H205" s="57">
        <v>104631542</v>
      </c>
      <c r="I205" s="58" t="s">
        <v>495</v>
      </c>
      <c r="J205" s="57">
        <v>10</v>
      </c>
      <c r="K205" s="52">
        <v>45223</v>
      </c>
      <c r="L205" s="58" t="s">
        <v>500</v>
      </c>
      <c r="M205" s="57">
        <f>VLOOKUP(R205,dados!M:N,2,0)</f>
      </c>
      <c r="N205" s="59" t="s">
        <v>1155</v>
      </c>
      <c r="O205" s="58" t="s">
        <v>54</v>
      </c>
      <c r="P205" s="58" t="s">
        <v>259</v>
      </c>
      <c r="Q205" s="58"/>
      <c r="R205" s="58" t="s">
        <v>576</v>
      </c>
      <c r="S205" s="58" t="s">
        <v>495</v>
      </c>
      <c r="T205" s="58"/>
      <c r="U205" s="60">
        <f>(concat(TEXT(M205,"000"),(TEXT(N205,"000000000"))))</f>
      </c>
      <c r="V205" s="58"/>
      <c r="W205" s="58"/>
      <c r="X205" s="61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</row>
    <row x14ac:dyDescent="0.25" r="206" customHeight="1" ht="18.75">
      <c r="A206" s="42">
        <v>45222</v>
      </c>
      <c r="B206" s="43" t="s">
        <v>1156</v>
      </c>
      <c r="C206" s="44">
        <v>4399309922</v>
      </c>
      <c r="D206" s="45"/>
      <c r="E206" s="43" t="s">
        <v>335</v>
      </c>
      <c r="F206" s="46">
        <v>84.9</v>
      </c>
      <c r="G206" s="42">
        <v>45222</v>
      </c>
      <c r="H206" s="47">
        <v>104631569</v>
      </c>
      <c r="I206" s="48" t="s">
        <v>495</v>
      </c>
      <c r="J206" s="47">
        <v>10</v>
      </c>
      <c r="K206" s="42">
        <v>45225</v>
      </c>
      <c r="L206" s="48" t="s">
        <v>494</v>
      </c>
      <c r="M206" s="47">
        <f>VLOOKUP(R206,dados!M:N,2,0)</f>
      </c>
      <c r="N206" s="49" t="s">
        <v>1157</v>
      </c>
      <c r="O206" s="48" t="s">
        <v>54</v>
      </c>
      <c r="P206" s="48" t="s">
        <v>259</v>
      </c>
      <c r="Q206" s="48"/>
      <c r="R206" s="48" t="s">
        <v>632</v>
      </c>
      <c r="S206" s="48" t="s">
        <v>495</v>
      </c>
      <c r="T206" s="48"/>
      <c r="U206" s="50">
        <f>(concat(TEXT(M206,"000"),(TEXT(N206,"000000000"))))</f>
      </c>
      <c r="V206" s="48"/>
      <c r="W206" s="48"/>
      <c r="X206" s="51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</row>
    <row x14ac:dyDescent="0.25" r="207" customHeight="1" ht="18.75">
      <c r="A207" s="52">
        <v>45222</v>
      </c>
      <c r="B207" s="53" t="s">
        <v>1158</v>
      </c>
      <c r="C207" s="54">
        <v>49984269385</v>
      </c>
      <c r="D207" s="54">
        <v>4984246820</v>
      </c>
      <c r="E207" s="53" t="s">
        <v>289</v>
      </c>
      <c r="F207" s="56">
        <v>104.9</v>
      </c>
      <c r="G207" s="52">
        <v>45222</v>
      </c>
      <c r="H207" s="57">
        <v>104631598</v>
      </c>
      <c r="I207" s="58" t="s">
        <v>495</v>
      </c>
      <c r="J207" s="57">
        <v>10</v>
      </c>
      <c r="K207" s="52">
        <v>45223</v>
      </c>
      <c r="L207" s="58" t="s">
        <v>508</v>
      </c>
      <c r="M207" s="57">
        <f>VLOOKUP(R207,dados!M:N,2,0)</f>
      </c>
      <c r="N207" s="59" t="s">
        <v>1159</v>
      </c>
      <c r="O207" s="58" t="s">
        <v>54</v>
      </c>
      <c r="P207" s="58" t="s">
        <v>259</v>
      </c>
      <c r="Q207" s="58"/>
      <c r="R207" s="58" t="s">
        <v>592</v>
      </c>
      <c r="S207" s="58" t="s">
        <v>495</v>
      </c>
      <c r="T207" s="58"/>
      <c r="U207" s="60">
        <f>(concat(TEXT(M207,"000"),(TEXT(N207,"000000000"))))</f>
      </c>
      <c r="V207" s="58"/>
      <c r="W207" s="58"/>
      <c r="X207" s="61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</row>
    <row x14ac:dyDescent="0.25" r="208" customHeight="1" ht="18.75">
      <c r="A208" s="42">
        <v>45222</v>
      </c>
      <c r="B208" s="43" t="s">
        <v>1160</v>
      </c>
      <c r="C208" s="44">
        <v>4792093551</v>
      </c>
      <c r="D208" s="44">
        <v>47999851458</v>
      </c>
      <c r="E208" s="43" t="s">
        <v>289</v>
      </c>
      <c r="F208" s="46">
        <v>104.9</v>
      </c>
      <c r="G208" s="42">
        <v>45222</v>
      </c>
      <c r="H208" s="47">
        <v>104631622</v>
      </c>
      <c r="I208" s="48" t="s">
        <v>495</v>
      </c>
      <c r="J208" s="47">
        <v>10</v>
      </c>
      <c r="K208" s="42">
        <v>45223</v>
      </c>
      <c r="L208" s="48" t="s">
        <v>508</v>
      </c>
      <c r="M208" s="47">
        <f>VLOOKUP(R208,dados!M:N,2,0)</f>
      </c>
      <c r="N208" s="49" t="s">
        <v>1161</v>
      </c>
      <c r="O208" s="48" t="s">
        <v>54</v>
      </c>
      <c r="P208" s="48" t="s">
        <v>259</v>
      </c>
      <c r="Q208" s="48"/>
      <c r="R208" s="48" t="s">
        <v>576</v>
      </c>
      <c r="S208" s="48" t="s">
        <v>495</v>
      </c>
      <c r="T208" s="48"/>
      <c r="U208" s="50">
        <f>(concat(TEXT(M208,"000"),(TEXT(N208,"000000000"))))</f>
      </c>
      <c r="V208" s="48"/>
      <c r="W208" s="48"/>
      <c r="X208" s="51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</row>
    <row x14ac:dyDescent="0.25" r="209" customHeight="1" ht="18.75">
      <c r="A209" s="52">
        <v>45222</v>
      </c>
      <c r="B209" s="53" t="s">
        <v>1162</v>
      </c>
      <c r="C209" s="54">
        <v>49985012729</v>
      </c>
      <c r="D209" s="55"/>
      <c r="E209" s="53" t="s">
        <v>289</v>
      </c>
      <c r="F209" s="56">
        <v>104.9</v>
      </c>
      <c r="G209" s="52">
        <v>45222</v>
      </c>
      <c r="H209" s="57">
        <v>104631648</v>
      </c>
      <c r="I209" s="58" t="s">
        <v>495</v>
      </c>
      <c r="J209" s="57">
        <v>10</v>
      </c>
      <c r="K209" s="52">
        <v>45223</v>
      </c>
      <c r="L209" s="58" t="s">
        <v>500</v>
      </c>
      <c r="M209" s="57">
        <f>VLOOKUP(R209,dados!M:N,2,0)</f>
      </c>
      <c r="N209" s="59" t="s">
        <v>1163</v>
      </c>
      <c r="O209" s="58" t="s">
        <v>54</v>
      </c>
      <c r="P209" s="58" t="s">
        <v>259</v>
      </c>
      <c r="Q209" s="58"/>
      <c r="R209" s="58" t="s">
        <v>595</v>
      </c>
      <c r="S209" s="58" t="s">
        <v>495</v>
      </c>
      <c r="T209" s="58"/>
      <c r="U209" s="60">
        <f>(concat(TEXT(M209,"000"),(TEXT(N209,"000000000"))))</f>
      </c>
      <c r="V209" s="58"/>
      <c r="W209" s="58"/>
      <c r="X209" s="61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</row>
    <row x14ac:dyDescent="0.25" r="210" customHeight="1" ht="18.75">
      <c r="A210" s="42">
        <v>45222</v>
      </c>
      <c r="B210" s="43" t="s">
        <v>1024</v>
      </c>
      <c r="C210" s="44">
        <v>41984094839</v>
      </c>
      <c r="D210" s="44">
        <v>41985304734</v>
      </c>
      <c r="E210" s="43" t="s">
        <v>289</v>
      </c>
      <c r="F210" s="46">
        <v>104.9</v>
      </c>
      <c r="G210" s="42">
        <v>45222</v>
      </c>
      <c r="H210" s="47">
        <v>104631675</v>
      </c>
      <c r="I210" s="48" t="s">
        <v>502</v>
      </c>
      <c r="J210" s="47">
        <v>10</v>
      </c>
      <c r="K210" s="42">
        <v>45231</v>
      </c>
      <c r="L210" s="48" t="s">
        <v>500</v>
      </c>
      <c r="M210" s="47">
        <f>VLOOKUP(R210,dados!M:N,2,0)</f>
      </c>
      <c r="N210" s="49" t="s">
        <v>1164</v>
      </c>
      <c r="O210" s="48" t="s">
        <v>65</v>
      </c>
      <c r="P210" s="48" t="s">
        <v>259</v>
      </c>
      <c r="Q210" s="48"/>
      <c r="R210" s="48" t="s">
        <v>504</v>
      </c>
      <c r="S210" s="48" t="s">
        <v>495</v>
      </c>
      <c r="T210" s="48"/>
      <c r="U210" s="50">
        <f>(concat(TEXT(M210,"000"),(TEXT(N210,"000000000"))))</f>
      </c>
      <c r="V210" s="48"/>
      <c r="W210" s="48"/>
      <c r="X210" s="51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</row>
    <row x14ac:dyDescent="0.25" r="211" customHeight="1" ht="18.75">
      <c r="A211" s="52">
        <v>45222</v>
      </c>
      <c r="B211" s="53" t="s">
        <v>1165</v>
      </c>
      <c r="C211" s="54">
        <v>4488134077</v>
      </c>
      <c r="D211" s="55"/>
      <c r="E211" s="53" t="s">
        <v>289</v>
      </c>
      <c r="F211" s="56">
        <v>104.9</v>
      </c>
      <c r="G211" s="52">
        <v>45222</v>
      </c>
      <c r="H211" s="57">
        <v>104631700</v>
      </c>
      <c r="I211" s="58" t="s">
        <v>495</v>
      </c>
      <c r="J211" s="57">
        <v>10</v>
      </c>
      <c r="K211" s="52">
        <v>45224</v>
      </c>
      <c r="L211" s="58" t="s">
        <v>494</v>
      </c>
      <c r="M211" s="57">
        <f>VLOOKUP(R211,dados!M:N,2,0)</f>
      </c>
      <c r="N211" s="59" t="s">
        <v>1166</v>
      </c>
      <c r="O211" s="58" t="s">
        <v>54</v>
      </c>
      <c r="P211" s="58" t="s">
        <v>259</v>
      </c>
      <c r="Q211" s="58"/>
      <c r="R211" s="58" t="s">
        <v>521</v>
      </c>
      <c r="S211" s="58" t="s">
        <v>495</v>
      </c>
      <c r="T211" s="58"/>
      <c r="U211" s="60">
        <f>(concat(TEXT(M211,"000"),(TEXT(N211,"000000000"))))</f>
      </c>
      <c r="V211" s="58"/>
      <c r="W211" s="58"/>
      <c r="X211" s="61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</row>
    <row x14ac:dyDescent="0.25" r="212" customHeight="1" ht="18.75">
      <c r="A212" s="42">
        <v>45223</v>
      </c>
      <c r="B212" s="43" t="s">
        <v>1167</v>
      </c>
      <c r="C212" s="44">
        <v>4799413433</v>
      </c>
      <c r="D212" s="44">
        <v>4733710795</v>
      </c>
      <c r="E212" s="43" t="s">
        <v>1168</v>
      </c>
      <c r="F212" s="46">
        <v>84.9</v>
      </c>
      <c r="G212" s="42">
        <v>45223</v>
      </c>
      <c r="H212" s="47">
        <v>104638267</v>
      </c>
      <c r="I212" s="48" t="s">
        <v>495</v>
      </c>
      <c r="J212" s="47">
        <v>10</v>
      </c>
      <c r="K212" s="42">
        <v>45224</v>
      </c>
      <c r="L212" s="48" t="s">
        <v>508</v>
      </c>
      <c r="M212" s="47">
        <f>VLOOKUP(R212,dados!M:N,2,0)</f>
      </c>
      <c r="N212" s="49" t="s">
        <v>1169</v>
      </c>
      <c r="O212" s="48" t="s">
        <v>54</v>
      </c>
      <c r="P212" s="48" t="s">
        <v>259</v>
      </c>
      <c r="Q212" s="48"/>
      <c r="R212" s="48" t="s">
        <v>536</v>
      </c>
      <c r="S212" s="48" t="s">
        <v>495</v>
      </c>
      <c r="T212" s="48"/>
      <c r="U212" s="50">
        <f>(concat(TEXT(M212,"000"),(TEXT(N212,"000000000"))))</f>
      </c>
      <c r="V212" s="48"/>
      <c r="W212" s="48"/>
      <c r="X212" s="51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</row>
    <row x14ac:dyDescent="0.25" r="213" customHeight="1" ht="18.75">
      <c r="A213" s="52">
        <v>45223</v>
      </c>
      <c r="B213" s="53" t="s">
        <v>1170</v>
      </c>
      <c r="C213" s="54">
        <v>4399357956</v>
      </c>
      <c r="D213" s="54">
        <v>43996242379</v>
      </c>
      <c r="E213" s="53" t="s">
        <v>269</v>
      </c>
      <c r="F213" s="56">
        <v>104.9</v>
      </c>
      <c r="G213" s="52">
        <v>45223</v>
      </c>
      <c r="H213" s="57">
        <v>104638316</v>
      </c>
      <c r="I213" s="58" t="s">
        <v>495</v>
      </c>
      <c r="J213" s="57">
        <v>10</v>
      </c>
      <c r="K213" s="52">
        <v>45225</v>
      </c>
      <c r="L213" s="58" t="s">
        <v>494</v>
      </c>
      <c r="M213" s="57">
        <f>VLOOKUP(R213,dados!M:N,2,0)</f>
      </c>
      <c r="N213" s="59" t="s">
        <v>1171</v>
      </c>
      <c r="O213" s="58" t="s">
        <v>54</v>
      </c>
      <c r="P213" s="58" t="s">
        <v>259</v>
      </c>
      <c r="Q213" s="58"/>
      <c r="R213" s="58" t="s">
        <v>632</v>
      </c>
      <c r="S213" s="58" t="s">
        <v>495</v>
      </c>
      <c r="T213" s="58"/>
      <c r="U213" s="60">
        <f>(concat(TEXT(M213,"000"),(TEXT(N213,"000000000"))))</f>
      </c>
      <c r="V213" s="58"/>
      <c r="W213" s="58"/>
      <c r="X213" s="61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</row>
    <row x14ac:dyDescent="0.25" r="214" customHeight="1" ht="18.75">
      <c r="A214" s="42">
        <v>45223</v>
      </c>
      <c r="B214" s="43" t="s">
        <v>1172</v>
      </c>
      <c r="C214" s="44">
        <v>4999610095</v>
      </c>
      <c r="D214" s="45"/>
      <c r="E214" s="43" t="s">
        <v>461</v>
      </c>
      <c r="F214" s="46">
        <v>104.9</v>
      </c>
      <c r="G214" s="42">
        <v>45223</v>
      </c>
      <c r="H214" s="47">
        <v>104645374</v>
      </c>
      <c r="I214" s="48" t="s">
        <v>495</v>
      </c>
      <c r="J214" s="47">
        <v>10</v>
      </c>
      <c r="K214" s="42">
        <v>45224</v>
      </c>
      <c r="L214" s="48" t="s">
        <v>508</v>
      </c>
      <c r="M214" s="47">
        <f>VLOOKUP(R214,dados!M:N,2,0)</f>
      </c>
      <c r="N214" s="49" t="s">
        <v>1173</v>
      </c>
      <c r="O214" s="48" t="s">
        <v>54</v>
      </c>
      <c r="P214" s="48" t="s">
        <v>259</v>
      </c>
      <c r="Q214" s="48"/>
      <c r="R214" s="48" t="s">
        <v>526</v>
      </c>
      <c r="S214" s="48" t="s">
        <v>495</v>
      </c>
      <c r="T214" s="48"/>
      <c r="U214" s="50">
        <f>(concat(TEXT(M214,"000"),(TEXT(N214,"000000000"))))</f>
      </c>
      <c r="V214" s="48"/>
      <c r="W214" s="48"/>
      <c r="X214" s="51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</row>
    <row x14ac:dyDescent="0.25" r="215" customHeight="1" ht="18.75">
      <c r="A215" s="52">
        <v>45223</v>
      </c>
      <c r="B215" s="53" t="s">
        <v>1174</v>
      </c>
      <c r="C215" s="54">
        <v>49999198577</v>
      </c>
      <c r="D215" s="55"/>
      <c r="E215" s="53" t="s">
        <v>461</v>
      </c>
      <c r="F215" s="56">
        <v>104.9</v>
      </c>
      <c r="G215" s="52">
        <v>45223</v>
      </c>
      <c r="H215" s="57">
        <v>104645426</v>
      </c>
      <c r="I215" s="58" t="s">
        <v>495</v>
      </c>
      <c r="J215" s="57">
        <v>10</v>
      </c>
      <c r="K215" s="52">
        <v>45224</v>
      </c>
      <c r="L215" s="58" t="s">
        <v>500</v>
      </c>
      <c r="M215" s="57">
        <f>VLOOKUP(R215,dados!M:N,2,0)</f>
      </c>
      <c r="N215" s="59" t="s">
        <v>1175</v>
      </c>
      <c r="O215" s="58" t="s">
        <v>54</v>
      </c>
      <c r="P215" s="58" t="s">
        <v>259</v>
      </c>
      <c r="Q215" s="58"/>
      <c r="R215" s="58" t="s">
        <v>526</v>
      </c>
      <c r="S215" s="58" t="s">
        <v>495</v>
      </c>
      <c r="T215" s="58"/>
      <c r="U215" s="60">
        <f>(concat(TEXT(M215,"000"),(TEXT(N215,"000000000"))))</f>
      </c>
      <c r="V215" s="58"/>
      <c r="W215" s="58"/>
      <c r="X215" s="61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</row>
    <row x14ac:dyDescent="0.25" r="216" customHeight="1" ht="18.75">
      <c r="A216" s="42">
        <v>45223</v>
      </c>
      <c r="B216" s="43" t="s">
        <v>1176</v>
      </c>
      <c r="C216" s="44">
        <v>4988678335</v>
      </c>
      <c r="D216" s="45"/>
      <c r="E216" s="43" t="s">
        <v>461</v>
      </c>
      <c r="F216" s="46">
        <v>104.9</v>
      </c>
      <c r="G216" s="42">
        <v>45223</v>
      </c>
      <c r="H216" s="47">
        <v>104645452</v>
      </c>
      <c r="I216" s="48" t="s">
        <v>495</v>
      </c>
      <c r="J216" s="47">
        <v>10</v>
      </c>
      <c r="K216" s="42">
        <v>45224</v>
      </c>
      <c r="L216" s="48" t="s">
        <v>494</v>
      </c>
      <c r="M216" s="47">
        <f>VLOOKUP(R216,dados!M:N,2,0)</f>
      </c>
      <c r="N216" s="49" t="s">
        <v>1177</v>
      </c>
      <c r="O216" s="48" t="s">
        <v>54</v>
      </c>
      <c r="P216" s="48" t="s">
        <v>259</v>
      </c>
      <c r="Q216" s="48"/>
      <c r="R216" s="48" t="s">
        <v>595</v>
      </c>
      <c r="S216" s="48" t="s">
        <v>495</v>
      </c>
      <c r="T216" s="48"/>
      <c r="U216" s="50">
        <f>(concat(TEXT(M216,"000"),(TEXT(N216,"000000000"))))</f>
      </c>
      <c r="V216" s="48"/>
      <c r="W216" s="48"/>
      <c r="X216" s="51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</row>
    <row x14ac:dyDescent="0.25" r="217" customHeight="1" ht="18.75">
      <c r="A217" s="52">
        <v>45223</v>
      </c>
      <c r="B217" s="53" t="s">
        <v>1178</v>
      </c>
      <c r="C217" s="54">
        <v>4984197431</v>
      </c>
      <c r="D217" s="55"/>
      <c r="E217" s="53" t="s">
        <v>301</v>
      </c>
      <c r="F217" s="56">
        <v>104.9</v>
      </c>
      <c r="G217" s="52">
        <v>45223</v>
      </c>
      <c r="H217" s="57">
        <v>104645455</v>
      </c>
      <c r="I217" s="58" t="s">
        <v>495</v>
      </c>
      <c r="J217" s="57">
        <v>10</v>
      </c>
      <c r="K217" s="52">
        <v>45224</v>
      </c>
      <c r="L217" s="58" t="s">
        <v>508</v>
      </c>
      <c r="M217" s="57">
        <f>VLOOKUP(R217,dados!M:N,2,0)</f>
      </c>
      <c r="N217" s="59" t="s">
        <v>1179</v>
      </c>
      <c r="O217" s="58" t="s">
        <v>54</v>
      </c>
      <c r="P217" s="58" t="s">
        <v>259</v>
      </c>
      <c r="Q217" s="58"/>
      <c r="R217" s="58" t="s">
        <v>623</v>
      </c>
      <c r="S217" s="58" t="s">
        <v>495</v>
      </c>
      <c r="T217" s="58"/>
      <c r="U217" s="60">
        <f>(concat(TEXT(M217,"000"),(TEXT(N217,"000000000"))))</f>
      </c>
      <c r="V217" s="58"/>
      <c r="W217" s="58"/>
      <c r="X217" s="61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</row>
    <row x14ac:dyDescent="0.25" r="218" customHeight="1" ht="18.75">
      <c r="A218" s="42">
        <v>45223</v>
      </c>
      <c r="B218" s="43" t="s">
        <v>1180</v>
      </c>
      <c r="C218" s="44">
        <v>41988881760</v>
      </c>
      <c r="D218" s="45"/>
      <c r="E218" s="43" t="s">
        <v>785</v>
      </c>
      <c r="F218" s="46">
        <v>104.9</v>
      </c>
      <c r="G218" s="42">
        <v>45223</v>
      </c>
      <c r="H218" s="47">
        <v>104645470</v>
      </c>
      <c r="I218" s="48" t="s">
        <v>502</v>
      </c>
      <c r="J218" s="47">
        <v>10</v>
      </c>
      <c r="K218" s="42">
        <v>45224</v>
      </c>
      <c r="L218" s="48" t="s">
        <v>494</v>
      </c>
      <c r="M218" s="47">
        <f>VLOOKUP(R218,dados!M:N,2,0)</f>
      </c>
      <c r="N218" s="49" t="s">
        <v>1181</v>
      </c>
      <c r="O218" s="48" t="s">
        <v>65</v>
      </c>
      <c r="P218" s="48" t="s">
        <v>259</v>
      </c>
      <c r="Q218" s="48"/>
      <c r="R218" s="48" t="s">
        <v>504</v>
      </c>
      <c r="S218" s="48" t="s">
        <v>502</v>
      </c>
      <c r="T218" s="48"/>
      <c r="U218" s="50">
        <f>(concat(TEXT(M218,"000"),(TEXT(N218,"000000000"))))</f>
      </c>
      <c r="V218" s="48"/>
      <c r="W218" s="48"/>
      <c r="X218" s="51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</row>
    <row x14ac:dyDescent="0.25" r="219" customHeight="1" ht="18.75">
      <c r="A219" s="52">
        <v>45223</v>
      </c>
      <c r="B219" s="53" t="s">
        <v>1182</v>
      </c>
      <c r="C219" s="54">
        <v>4197660520</v>
      </c>
      <c r="D219" s="55"/>
      <c r="E219" s="53" t="s">
        <v>283</v>
      </c>
      <c r="F219" s="56">
        <v>104.9</v>
      </c>
      <c r="G219" s="52">
        <v>45223</v>
      </c>
      <c r="H219" s="57">
        <v>104645477</v>
      </c>
      <c r="I219" s="58" t="s">
        <v>495</v>
      </c>
      <c r="J219" s="57">
        <v>10</v>
      </c>
      <c r="K219" s="52">
        <v>45224</v>
      </c>
      <c r="L219" s="58" t="s">
        <v>494</v>
      </c>
      <c r="M219" s="57">
        <f>VLOOKUP(R219,dados!M:N,2,0)</f>
      </c>
      <c r="N219" s="59" t="s">
        <v>1183</v>
      </c>
      <c r="O219" s="58" t="s">
        <v>54</v>
      </c>
      <c r="P219" s="58" t="s">
        <v>259</v>
      </c>
      <c r="Q219" s="58"/>
      <c r="R219" s="58" t="s">
        <v>504</v>
      </c>
      <c r="S219" s="58" t="s">
        <v>495</v>
      </c>
      <c r="T219" s="58"/>
      <c r="U219" s="60">
        <f>(concat(TEXT(M219,"000"),(TEXT(N219,"000000000"))))</f>
      </c>
      <c r="V219" s="58"/>
      <c r="W219" s="58"/>
      <c r="X219" s="61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</row>
    <row x14ac:dyDescent="0.25" r="220" customHeight="1" ht="18.75">
      <c r="A220" s="42">
        <v>45223</v>
      </c>
      <c r="B220" s="43" t="s">
        <v>1184</v>
      </c>
      <c r="C220" s="44">
        <v>49998239498</v>
      </c>
      <c r="D220" s="45"/>
      <c r="E220" s="43" t="s">
        <v>371</v>
      </c>
      <c r="F220" s="46">
        <v>84.9</v>
      </c>
      <c r="G220" s="42">
        <v>45223</v>
      </c>
      <c r="H220" s="47">
        <v>104645487</v>
      </c>
      <c r="I220" s="48" t="s">
        <v>495</v>
      </c>
      <c r="J220" s="47">
        <v>10</v>
      </c>
      <c r="K220" s="42">
        <v>45224</v>
      </c>
      <c r="L220" s="48" t="s">
        <v>494</v>
      </c>
      <c r="M220" s="47">
        <f>VLOOKUP(R220,dados!M:N,2,0)</f>
      </c>
      <c r="N220" s="49" t="s">
        <v>1185</v>
      </c>
      <c r="O220" s="48" t="s">
        <v>54</v>
      </c>
      <c r="P220" s="48" t="s">
        <v>259</v>
      </c>
      <c r="Q220" s="48"/>
      <c r="R220" s="48" t="s">
        <v>629</v>
      </c>
      <c r="S220" s="48" t="s">
        <v>495</v>
      </c>
      <c r="T220" s="48"/>
      <c r="U220" s="50">
        <f>(concat(TEXT(M220,"000"),(TEXT(N220,"000000000"))))</f>
      </c>
      <c r="V220" s="48"/>
      <c r="W220" s="48"/>
      <c r="X220" s="51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</row>
    <row x14ac:dyDescent="0.25" r="221" customHeight="1" ht="18.75">
      <c r="A221" s="52">
        <v>45223</v>
      </c>
      <c r="B221" s="53" t="s">
        <v>1186</v>
      </c>
      <c r="C221" s="54">
        <v>47999481750</v>
      </c>
      <c r="D221" s="55"/>
      <c r="E221" s="53" t="s">
        <v>1187</v>
      </c>
      <c r="F221" s="56">
        <v>54.9</v>
      </c>
      <c r="G221" s="52">
        <v>45223</v>
      </c>
      <c r="H221" s="57">
        <v>104645413</v>
      </c>
      <c r="I221" s="58" t="s">
        <v>495</v>
      </c>
      <c r="J221" s="57">
        <v>10</v>
      </c>
      <c r="K221" s="52">
        <v>45224</v>
      </c>
      <c r="L221" s="58" t="s">
        <v>508</v>
      </c>
      <c r="M221" s="57">
        <f>VLOOKUP(R221,dados!M:N,2,0)</f>
      </c>
      <c r="N221" s="59" t="s">
        <v>1188</v>
      </c>
      <c r="O221" s="58" t="s">
        <v>54</v>
      </c>
      <c r="P221" s="58" t="s">
        <v>259</v>
      </c>
      <c r="Q221" s="58"/>
      <c r="R221" s="58" t="s">
        <v>526</v>
      </c>
      <c r="S221" s="58" t="s">
        <v>495</v>
      </c>
      <c r="T221" s="58"/>
      <c r="U221" s="60">
        <f>(concat(TEXT(M221,"000"),(TEXT(N221,"000000000"))))</f>
      </c>
      <c r="V221" s="58"/>
      <c r="W221" s="58"/>
      <c r="X221" s="61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</row>
    <row x14ac:dyDescent="0.25" r="222" customHeight="1" ht="18.75">
      <c r="A222" s="42">
        <v>45224</v>
      </c>
      <c r="B222" s="43" t="s">
        <v>1189</v>
      </c>
      <c r="C222" s="44">
        <v>4992009252</v>
      </c>
      <c r="D222" s="44">
        <v>62996227035</v>
      </c>
      <c r="E222" s="43" t="s">
        <v>363</v>
      </c>
      <c r="F222" s="46">
        <v>104.9</v>
      </c>
      <c r="G222" s="42">
        <v>45224</v>
      </c>
      <c r="H222" s="47">
        <v>104652356</v>
      </c>
      <c r="I222" s="48" t="s">
        <v>495</v>
      </c>
      <c r="J222" s="47">
        <v>10</v>
      </c>
      <c r="K222" s="42">
        <v>45225</v>
      </c>
      <c r="L222" s="48" t="s">
        <v>500</v>
      </c>
      <c r="M222" s="47">
        <f>VLOOKUP(R222,dados!M:N,2,0)</f>
      </c>
      <c r="N222" s="49" t="s">
        <v>1190</v>
      </c>
      <c r="O222" s="48" t="s">
        <v>54</v>
      </c>
      <c r="P222" s="48" t="s">
        <v>259</v>
      </c>
      <c r="Q222" s="48"/>
      <c r="R222" s="48" t="s">
        <v>597</v>
      </c>
      <c r="S222" s="48" t="s">
        <v>495</v>
      </c>
      <c r="T222" s="48"/>
      <c r="U222" s="50">
        <f>(concat(TEXT(M222,"000"),(TEXT(N222,"000000000"))))</f>
      </c>
      <c r="V222" s="48"/>
      <c r="W222" s="48"/>
      <c r="X222" s="51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</row>
    <row x14ac:dyDescent="0.25" r="223" customHeight="1" ht="18.75">
      <c r="A223" s="52">
        <v>45224</v>
      </c>
      <c r="B223" s="53" t="s">
        <v>1191</v>
      </c>
      <c r="C223" s="54">
        <v>4184106745</v>
      </c>
      <c r="D223" s="54">
        <v>41984404251</v>
      </c>
      <c r="E223" s="53" t="s">
        <v>363</v>
      </c>
      <c r="F223" s="56">
        <v>104.9</v>
      </c>
      <c r="G223" s="52">
        <v>45224</v>
      </c>
      <c r="H223" s="66">
        <v>104652468</v>
      </c>
      <c r="I223" s="58" t="s">
        <v>495</v>
      </c>
      <c r="J223" s="57">
        <v>10</v>
      </c>
      <c r="K223" s="52">
        <v>45225</v>
      </c>
      <c r="L223" s="58" t="s">
        <v>500</v>
      </c>
      <c r="M223" s="57">
        <f>VLOOKUP(R223,dados!M:N,2,0)</f>
      </c>
      <c r="N223" s="59" t="s">
        <v>1192</v>
      </c>
      <c r="O223" s="58" t="s">
        <v>54</v>
      </c>
      <c r="P223" s="58" t="s">
        <v>259</v>
      </c>
      <c r="Q223" s="58"/>
      <c r="R223" s="58" t="s">
        <v>504</v>
      </c>
      <c r="S223" s="58" t="s">
        <v>495</v>
      </c>
      <c r="T223" s="58"/>
      <c r="U223" s="60">
        <f>(concat(TEXT(M223,"000"),(TEXT(N223,"000000000"))))</f>
      </c>
      <c r="V223" s="58"/>
      <c r="W223" s="58"/>
      <c r="X223" s="61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/>
    </row>
    <row x14ac:dyDescent="0.25" r="224" customHeight="1" ht="18.75">
      <c r="A224" s="42">
        <v>45224</v>
      </c>
      <c r="B224" s="43" t="s">
        <v>1193</v>
      </c>
      <c r="C224" s="44">
        <v>4899852660</v>
      </c>
      <c r="D224" s="44">
        <v>48996087560</v>
      </c>
      <c r="E224" s="43" t="s">
        <v>1194</v>
      </c>
      <c r="F224" s="46">
        <v>204.9</v>
      </c>
      <c r="G224" s="42">
        <v>45224</v>
      </c>
      <c r="H224" s="67">
        <v>104652627</v>
      </c>
      <c r="I224" s="48" t="s">
        <v>495</v>
      </c>
      <c r="J224" s="47">
        <v>10</v>
      </c>
      <c r="K224" s="42">
        <v>45226</v>
      </c>
      <c r="L224" s="48" t="s">
        <v>494</v>
      </c>
      <c r="M224" s="47">
        <f>VLOOKUP(R224,dados!M:N,2,0)</f>
      </c>
      <c r="N224" s="49" t="s">
        <v>1195</v>
      </c>
      <c r="O224" s="48" t="s">
        <v>54</v>
      </c>
      <c r="P224" s="48" t="s">
        <v>259</v>
      </c>
      <c r="Q224" s="48"/>
      <c r="R224" s="48" t="s">
        <v>531</v>
      </c>
      <c r="S224" s="48" t="s">
        <v>495</v>
      </c>
      <c r="T224" s="48"/>
      <c r="U224" s="50">
        <f>(concat(TEXT(M224,"000"),(TEXT(N224,"000000000"))))</f>
      </c>
      <c r="V224" s="48"/>
      <c r="W224" s="48"/>
      <c r="X224" s="51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</row>
    <row x14ac:dyDescent="0.25" r="225" customHeight="1" ht="18.75">
      <c r="A225" s="52">
        <v>45224</v>
      </c>
      <c r="B225" s="53" t="s">
        <v>1046</v>
      </c>
      <c r="C225" s="54">
        <v>4198015067</v>
      </c>
      <c r="D225" s="55"/>
      <c r="E225" s="53" t="s">
        <v>289</v>
      </c>
      <c r="F225" s="56">
        <v>104.9</v>
      </c>
      <c r="G225" s="52">
        <v>45224</v>
      </c>
      <c r="H225" s="66">
        <v>104652682</v>
      </c>
      <c r="I225" s="58" t="s">
        <v>495</v>
      </c>
      <c r="J225" s="57">
        <v>10</v>
      </c>
      <c r="K225" s="52">
        <v>45225</v>
      </c>
      <c r="L225" s="58" t="s">
        <v>494</v>
      </c>
      <c r="M225" s="57">
        <f>VLOOKUP(R225,dados!M:N,2,0)</f>
      </c>
      <c r="N225" s="59" t="s">
        <v>1196</v>
      </c>
      <c r="O225" s="58" t="s">
        <v>54</v>
      </c>
      <c r="P225" s="58" t="s">
        <v>259</v>
      </c>
      <c r="Q225" s="58"/>
      <c r="R225" s="58" t="s">
        <v>504</v>
      </c>
      <c r="S225" s="58" t="s">
        <v>495</v>
      </c>
      <c r="T225" s="58"/>
      <c r="U225" s="60">
        <f>(concat(TEXT(M225,"000"),(TEXT(N225,"000000000"))))</f>
      </c>
      <c r="V225" s="58"/>
      <c r="W225" s="58"/>
      <c r="X225" s="61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  <c r="AV225" s="58"/>
    </row>
    <row x14ac:dyDescent="0.25" r="226" customHeight="1" ht="18.75">
      <c r="A226" s="42">
        <v>45224</v>
      </c>
      <c r="B226" s="43" t="s">
        <v>1066</v>
      </c>
      <c r="C226" s="44">
        <v>48996649069</v>
      </c>
      <c r="D226" s="45"/>
      <c r="E226" s="43" t="s">
        <v>301</v>
      </c>
      <c r="F226" s="46">
        <v>104.9</v>
      </c>
      <c r="G226" s="42">
        <v>45224</v>
      </c>
      <c r="H226" s="67">
        <v>104652747</v>
      </c>
      <c r="I226" s="48" t="s">
        <v>495</v>
      </c>
      <c r="J226" s="47">
        <v>10</v>
      </c>
      <c r="K226" s="42">
        <v>45231</v>
      </c>
      <c r="L226" s="48" t="s">
        <v>500</v>
      </c>
      <c r="M226" s="47">
        <f>VLOOKUP(R226,dados!M:N,2,0)</f>
      </c>
      <c r="N226" s="49" t="s">
        <v>1197</v>
      </c>
      <c r="O226" s="48" t="s">
        <v>54</v>
      </c>
      <c r="P226" s="48" t="s">
        <v>259</v>
      </c>
      <c r="Q226" s="48"/>
      <c r="R226" s="48" t="s">
        <v>546</v>
      </c>
      <c r="S226" s="48" t="s">
        <v>495</v>
      </c>
      <c r="T226" s="48"/>
      <c r="U226" s="50">
        <f>(concat(TEXT(M226,"000"),(TEXT(N226,"000000000"))))</f>
      </c>
      <c r="V226" s="48"/>
      <c r="W226" s="48"/>
      <c r="X226" s="51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</row>
    <row x14ac:dyDescent="0.25" r="227" customHeight="1" ht="18.75">
      <c r="A227" s="52">
        <v>45224</v>
      </c>
      <c r="B227" s="53" t="s">
        <v>1140</v>
      </c>
      <c r="C227" s="54">
        <v>4396695713</v>
      </c>
      <c r="D227" s="55"/>
      <c r="E227" s="53" t="s">
        <v>350</v>
      </c>
      <c r="F227" s="56">
        <v>84.9</v>
      </c>
      <c r="G227" s="52">
        <v>45224</v>
      </c>
      <c r="H227" s="66">
        <v>104652806</v>
      </c>
      <c r="I227" s="58" t="s">
        <v>495</v>
      </c>
      <c r="J227" s="57">
        <v>10</v>
      </c>
      <c r="K227" s="52">
        <v>45226</v>
      </c>
      <c r="L227" s="58" t="s">
        <v>494</v>
      </c>
      <c r="M227" s="57">
        <f>VLOOKUP(R227,dados!M:N,2,0)</f>
      </c>
      <c r="N227" s="59" t="s">
        <v>1198</v>
      </c>
      <c r="O227" s="58" t="s">
        <v>54</v>
      </c>
      <c r="P227" s="58" t="s">
        <v>259</v>
      </c>
      <c r="Q227" s="58"/>
      <c r="R227" s="58" t="s">
        <v>520</v>
      </c>
      <c r="S227" s="58" t="s">
        <v>495</v>
      </c>
      <c r="T227" s="58"/>
      <c r="U227" s="60">
        <f>(concat(TEXT(M227,"000"),(TEXT(N227,"000000000"))))</f>
      </c>
      <c r="V227" s="58"/>
      <c r="W227" s="58"/>
      <c r="X227" s="61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/>
      <c r="AT227" s="58"/>
      <c r="AU227" s="58"/>
      <c r="AV227" s="58"/>
    </row>
    <row x14ac:dyDescent="0.25" r="228" customHeight="1" ht="18.75">
      <c r="A228" s="42">
        <v>45224</v>
      </c>
      <c r="B228" s="43" t="s">
        <v>1199</v>
      </c>
      <c r="C228" s="44">
        <v>47991423308</v>
      </c>
      <c r="D228" s="44">
        <v>9291344374</v>
      </c>
      <c r="E228" s="43" t="s">
        <v>1116</v>
      </c>
      <c r="F228" s="46">
        <v>134.9</v>
      </c>
      <c r="G228" s="42">
        <v>45224</v>
      </c>
      <c r="H228" s="67">
        <v>104652919</v>
      </c>
      <c r="I228" s="48" t="s">
        <v>495</v>
      </c>
      <c r="J228" s="47">
        <v>10</v>
      </c>
      <c r="K228" s="42">
        <v>45225</v>
      </c>
      <c r="L228" s="48" t="s">
        <v>508</v>
      </c>
      <c r="M228" s="47">
        <f>VLOOKUP(R228,dados!M:N,2,0)</f>
      </c>
      <c r="N228" s="49" t="s">
        <v>1200</v>
      </c>
      <c r="O228" s="48" t="s">
        <v>54</v>
      </c>
      <c r="P228" s="48" t="s">
        <v>259</v>
      </c>
      <c r="Q228" s="48"/>
      <c r="R228" s="48" t="s">
        <v>629</v>
      </c>
      <c r="S228" s="48" t="s">
        <v>495</v>
      </c>
      <c r="T228" s="48"/>
      <c r="U228" s="50">
        <f>(concat(TEXT(M228,"000"),(TEXT(N228,"000000000"))))</f>
      </c>
      <c r="V228" s="48"/>
      <c r="W228" s="48"/>
      <c r="X228" s="51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</row>
    <row x14ac:dyDescent="0.25" r="229" customHeight="1" ht="18.75">
      <c r="A229" s="52">
        <v>45224</v>
      </c>
      <c r="B229" s="53" t="s">
        <v>1201</v>
      </c>
      <c r="C229" s="54">
        <v>42999159842</v>
      </c>
      <c r="D229" s="54">
        <v>4298226109</v>
      </c>
      <c r="E229" s="53" t="s">
        <v>283</v>
      </c>
      <c r="F229" s="56">
        <v>104.9</v>
      </c>
      <c r="G229" s="52">
        <v>45224</v>
      </c>
      <c r="H229" s="66">
        <v>104653010</v>
      </c>
      <c r="I229" s="58" t="s">
        <v>495</v>
      </c>
      <c r="J229" s="57">
        <v>10</v>
      </c>
      <c r="K229" s="52">
        <v>45225</v>
      </c>
      <c r="L229" s="58" t="s">
        <v>494</v>
      </c>
      <c r="M229" s="57">
        <f>VLOOKUP(R229,dados!M:N,2,0)</f>
      </c>
      <c r="N229" s="59" t="s">
        <v>1202</v>
      </c>
      <c r="O229" s="58" t="s">
        <v>54</v>
      </c>
      <c r="P229" s="58" t="s">
        <v>259</v>
      </c>
      <c r="Q229" s="58"/>
      <c r="R229" s="58" t="s">
        <v>620</v>
      </c>
      <c r="S229" s="58" t="s">
        <v>495</v>
      </c>
      <c r="T229" s="58"/>
      <c r="U229" s="60">
        <f>(concat(TEXT(M229,"000"),(TEXT(N229,"000000000"))))</f>
      </c>
      <c r="V229" s="58"/>
      <c r="W229" s="58"/>
      <c r="X229" s="61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  <c r="AQ229" s="58"/>
      <c r="AR229" s="58"/>
      <c r="AS229" s="58"/>
      <c r="AT229" s="58"/>
      <c r="AU229" s="58"/>
      <c r="AV229" s="58"/>
    </row>
    <row x14ac:dyDescent="0.25" r="230" customHeight="1" ht="18.75">
      <c r="A230" s="42">
        <v>45224</v>
      </c>
      <c r="B230" s="43" t="s">
        <v>1203</v>
      </c>
      <c r="C230" s="44">
        <v>4384036769</v>
      </c>
      <c r="D230" s="45"/>
      <c r="E230" s="43" t="s">
        <v>301</v>
      </c>
      <c r="F230" s="46">
        <v>104.9</v>
      </c>
      <c r="G230" s="42">
        <v>45224</v>
      </c>
      <c r="H230" s="67">
        <v>104653074</v>
      </c>
      <c r="I230" s="48" t="s">
        <v>495</v>
      </c>
      <c r="J230" s="47">
        <v>10</v>
      </c>
      <c r="K230" s="42">
        <v>45225</v>
      </c>
      <c r="L230" s="48" t="s">
        <v>508</v>
      </c>
      <c r="M230" s="47">
        <f>VLOOKUP(R230,dados!M:N,2,0)</f>
      </c>
      <c r="N230" s="49" t="s">
        <v>1204</v>
      </c>
      <c r="O230" s="48" t="s">
        <v>54</v>
      </c>
      <c r="P230" s="48" t="s">
        <v>259</v>
      </c>
      <c r="Q230" s="48"/>
      <c r="R230" s="48" t="s">
        <v>632</v>
      </c>
      <c r="S230" s="48" t="s">
        <v>495</v>
      </c>
      <c r="T230" s="48"/>
      <c r="U230" s="50">
        <f>(concat(TEXT(M230,"000"),(TEXT(N230,"000000000"))))</f>
      </c>
      <c r="V230" s="48"/>
      <c r="W230" s="48"/>
      <c r="X230" s="51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</row>
    <row x14ac:dyDescent="0.25" r="231" customHeight="1" ht="18.75">
      <c r="A231" s="52">
        <v>45224</v>
      </c>
      <c r="B231" s="53" t="s">
        <v>1205</v>
      </c>
      <c r="C231" s="54">
        <v>4497485795</v>
      </c>
      <c r="D231" s="55"/>
      <c r="E231" s="53" t="s">
        <v>840</v>
      </c>
      <c r="F231" s="56">
        <v>94.9</v>
      </c>
      <c r="G231" s="52">
        <v>45224</v>
      </c>
      <c r="H231" s="66">
        <v>104653136</v>
      </c>
      <c r="I231" s="58" t="s">
        <v>502</v>
      </c>
      <c r="J231" s="57">
        <v>10</v>
      </c>
      <c r="K231" s="52">
        <v>45225</v>
      </c>
      <c r="L231" s="58" t="s">
        <v>500</v>
      </c>
      <c r="M231" s="57">
        <f>VLOOKUP(R231,dados!M:N,2,0)</f>
      </c>
      <c r="N231" s="59" t="s">
        <v>1206</v>
      </c>
      <c r="O231" s="58" t="s">
        <v>65</v>
      </c>
      <c r="P231" s="58" t="s">
        <v>259</v>
      </c>
      <c r="Q231" s="58"/>
      <c r="R231" s="58" t="s">
        <v>521</v>
      </c>
      <c r="S231" s="58" t="s">
        <v>495</v>
      </c>
      <c r="T231" s="58"/>
      <c r="U231" s="60">
        <f>(concat(TEXT(M231,"000"),(TEXT(N231,"000000000"))))</f>
      </c>
      <c r="V231" s="58"/>
      <c r="W231" s="58"/>
      <c r="X231" s="61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/>
    </row>
    <row x14ac:dyDescent="0.25" r="232" customHeight="1" ht="18.75">
      <c r="A232" s="42">
        <v>45224</v>
      </c>
      <c r="B232" s="43" t="s">
        <v>1207</v>
      </c>
      <c r="C232" s="45" t="s">
        <v>1208</v>
      </c>
      <c r="D232" s="45"/>
      <c r="E232" s="43" t="s">
        <v>1209</v>
      </c>
      <c r="F232" s="46">
        <v>104.9</v>
      </c>
      <c r="G232" s="42">
        <v>45224</v>
      </c>
      <c r="H232" s="67">
        <v>104657375</v>
      </c>
      <c r="I232" s="48" t="s">
        <v>495</v>
      </c>
      <c r="J232" s="47">
        <v>10</v>
      </c>
      <c r="K232" s="42">
        <v>45225</v>
      </c>
      <c r="L232" s="48" t="s">
        <v>508</v>
      </c>
      <c r="M232" s="47">
        <f>VLOOKUP(R232,dados!M:N,2,0)</f>
      </c>
      <c r="N232" s="49" t="s">
        <v>1210</v>
      </c>
      <c r="O232" s="48" t="s">
        <v>54</v>
      </c>
      <c r="P232" s="48" t="s">
        <v>259</v>
      </c>
      <c r="Q232" s="48"/>
      <c r="R232" s="48" t="s">
        <v>595</v>
      </c>
      <c r="S232" s="48" t="s">
        <v>495</v>
      </c>
      <c r="T232" s="48"/>
      <c r="U232" s="50">
        <f>(concat(TEXT(M232,"000"),(TEXT(N232,"000000000"))))</f>
      </c>
      <c r="V232" s="48"/>
      <c r="W232" s="48"/>
      <c r="X232" s="51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</row>
    <row x14ac:dyDescent="0.25" r="233" customHeight="1" ht="18.75">
      <c r="A233" s="52">
        <v>45224</v>
      </c>
      <c r="B233" s="53" t="s">
        <v>1211</v>
      </c>
      <c r="C233" s="55" t="s">
        <v>1212</v>
      </c>
      <c r="D233" s="55" t="s">
        <v>1213</v>
      </c>
      <c r="E233" s="53" t="s">
        <v>1209</v>
      </c>
      <c r="F233" s="56">
        <v>104.9</v>
      </c>
      <c r="G233" s="52">
        <v>45224</v>
      </c>
      <c r="H233" s="66">
        <v>104657422</v>
      </c>
      <c r="I233" s="58" t="s">
        <v>502</v>
      </c>
      <c r="J233" s="57">
        <v>10</v>
      </c>
      <c r="K233" s="52">
        <v>45225</v>
      </c>
      <c r="L233" s="58" t="s">
        <v>494</v>
      </c>
      <c r="M233" s="57">
        <f>VLOOKUP(R233,dados!M:N,2,0)</f>
      </c>
      <c r="N233" s="59" t="s">
        <v>1214</v>
      </c>
      <c r="O233" s="58" t="s">
        <v>65</v>
      </c>
      <c r="P233" s="58" t="s">
        <v>259</v>
      </c>
      <c r="Q233" s="58"/>
      <c r="R233" s="58" t="s">
        <v>576</v>
      </c>
      <c r="S233" s="58" t="s">
        <v>495</v>
      </c>
      <c r="T233" s="58"/>
      <c r="U233" s="60">
        <f>(concat(TEXT(M233,"000"),(TEXT(N233,"000000000"))))</f>
      </c>
      <c r="V233" s="58"/>
      <c r="W233" s="58"/>
      <c r="X233" s="61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</row>
    <row x14ac:dyDescent="0.25" r="234" customHeight="1" ht="18.75">
      <c r="A234" s="42">
        <v>45225</v>
      </c>
      <c r="B234" s="43" t="s">
        <v>1215</v>
      </c>
      <c r="C234" s="45" t="s">
        <v>1216</v>
      </c>
      <c r="D234" s="45"/>
      <c r="E234" s="43" t="s">
        <v>1217</v>
      </c>
      <c r="F234" s="46">
        <v>104.9</v>
      </c>
      <c r="G234" s="42">
        <v>45225</v>
      </c>
      <c r="H234" s="47">
        <v>104668232</v>
      </c>
      <c r="I234" s="48" t="s">
        <v>495</v>
      </c>
      <c r="J234" s="47">
        <v>10</v>
      </c>
      <c r="K234" s="42">
        <v>45226</v>
      </c>
      <c r="L234" s="48" t="s">
        <v>494</v>
      </c>
      <c r="M234" s="47">
        <f>VLOOKUP(R234,dados!M:N,2,0)</f>
      </c>
      <c r="N234" s="49" t="s">
        <v>1218</v>
      </c>
      <c r="O234" s="48" t="s">
        <v>54</v>
      </c>
      <c r="P234" s="48" t="s">
        <v>259</v>
      </c>
      <c r="Q234" s="48"/>
      <c r="R234" s="48" t="s">
        <v>595</v>
      </c>
      <c r="S234" s="48" t="s">
        <v>495</v>
      </c>
      <c r="T234" s="48"/>
      <c r="U234" s="50">
        <f>(concat(TEXT(M234,"000"),(TEXT(N234,"000000000"))))</f>
      </c>
      <c r="V234" s="48"/>
      <c r="W234" s="48"/>
      <c r="X234" s="51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</row>
    <row x14ac:dyDescent="0.25" r="235" customHeight="1" ht="18.75">
      <c r="A235" s="52">
        <v>45225</v>
      </c>
      <c r="B235" s="53" t="s">
        <v>1219</v>
      </c>
      <c r="C235" s="55" t="s">
        <v>1220</v>
      </c>
      <c r="D235" s="55" t="s">
        <v>1221</v>
      </c>
      <c r="E235" s="53" t="s">
        <v>1217</v>
      </c>
      <c r="F235" s="56">
        <v>104.9</v>
      </c>
      <c r="G235" s="52">
        <v>45225</v>
      </c>
      <c r="H235" s="57">
        <v>104668280</v>
      </c>
      <c r="I235" s="58" t="s">
        <v>495</v>
      </c>
      <c r="J235" s="57">
        <v>10</v>
      </c>
      <c r="K235" s="52">
        <v>45226</v>
      </c>
      <c r="L235" s="58" t="s">
        <v>494</v>
      </c>
      <c r="M235" s="57">
        <f>VLOOKUP(R235,dados!M:N,2,0)</f>
      </c>
      <c r="N235" s="59" t="s">
        <v>1222</v>
      </c>
      <c r="O235" s="58" t="s">
        <v>54</v>
      </c>
      <c r="P235" s="58" t="s">
        <v>259</v>
      </c>
      <c r="Q235" s="58"/>
      <c r="R235" s="58" t="s">
        <v>597</v>
      </c>
      <c r="S235" s="58" t="s">
        <v>495</v>
      </c>
      <c r="T235" s="58"/>
      <c r="U235" s="60">
        <f>(concat(TEXT(M235,"000"),(TEXT(N235,"000000000"))))</f>
      </c>
      <c r="V235" s="58"/>
      <c r="W235" s="58"/>
      <c r="X235" s="61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  <c r="AV235" s="58"/>
    </row>
    <row x14ac:dyDescent="0.25" r="236" customHeight="1" ht="18.75">
      <c r="A236" s="42">
        <v>45225</v>
      </c>
      <c r="B236" s="43" t="s">
        <v>1223</v>
      </c>
      <c r="C236" s="45" t="s">
        <v>1224</v>
      </c>
      <c r="D236" s="45" t="s">
        <v>1225</v>
      </c>
      <c r="E236" s="43" t="s">
        <v>1226</v>
      </c>
      <c r="F236" s="46">
        <v>134.9</v>
      </c>
      <c r="G236" s="42">
        <v>45225</v>
      </c>
      <c r="H236" s="47">
        <v>104668352</v>
      </c>
      <c r="I236" s="48" t="s">
        <v>502</v>
      </c>
      <c r="J236" s="47">
        <v>10</v>
      </c>
      <c r="K236" s="42">
        <v>45229</v>
      </c>
      <c r="L236" s="48" t="s">
        <v>508</v>
      </c>
      <c r="M236" s="47">
        <f>VLOOKUP(R236,dados!M:N,2,0)</f>
      </c>
      <c r="N236" s="49" t="s">
        <v>1227</v>
      </c>
      <c r="O236" s="48" t="s">
        <v>65</v>
      </c>
      <c r="P236" s="48" t="s">
        <v>259</v>
      </c>
      <c r="Q236" s="48"/>
      <c r="R236" s="48" t="s">
        <v>521</v>
      </c>
      <c r="S236" s="48" t="s">
        <v>495</v>
      </c>
      <c r="T236" s="48"/>
      <c r="U236" s="50">
        <f>(concat(TEXT(M236,"000"),(TEXT(N236,"000000000"))))</f>
      </c>
      <c r="V236" s="48"/>
      <c r="W236" s="48"/>
      <c r="X236" s="51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</row>
    <row x14ac:dyDescent="0.25" r="237" customHeight="1" ht="18.75">
      <c r="A237" s="52">
        <v>45225</v>
      </c>
      <c r="B237" s="53" t="s">
        <v>1228</v>
      </c>
      <c r="C237" s="55" t="s">
        <v>1229</v>
      </c>
      <c r="D237" s="55" t="s">
        <v>1230</v>
      </c>
      <c r="E237" s="53" t="s">
        <v>1231</v>
      </c>
      <c r="F237" s="56">
        <v>104.9</v>
      </c>
      <c r="G237" s="52">
        <v>45225</v>
      </c>
      <c r="H237" s="57">
        <v>104668492</v>
      </c>
      <c r="I237" s="58" t="s">
        <v>502</v>
      </c>
      <c r="J237" s="57">
        <v>10</v>
      </c>
      <c r="K237" s="52">
        <v>45226</v>
      </c>
      <c r="L237" s="58" t="s">
        <v>508</v>
      </c>
      <c r="M237" s="57">
        <f>VLOOKUP(R237,dados!M:N,2,0)</f>
      </c>
      <c r="N237" s="59" t="s">
        <v>1232</v>
      </c>
      <c r="O237" s="58" t="s">
        <v>65</v>
      </c>
      <c r="P237" s="58" t="s">
        <v>259</v>
      </c>
      <c r="Q237" s="58"/>
      <c r="R237" s="58" t="s">
        <v>504</v>
      </c>
      <c r="S237" s="58" t="s">
        <v>495</v>
      </c>
      <c r="T237" s="58"/>
      <c r="U237" s="60">
        <f>(concat(TEXT(M237,"000"),(TEXT(N237,"000000000"))))</f>
      </c>
      <c r="V237" s="58"/>
      <c r="W237" s="58"/>
      <c r="X237" s="61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58"/>
      <c r="AQ237" s="58"/>
      <c r="AR237" s="58"/>
      <c r="AS237" s="58"/>
      <c r="AT237" s="58"/>
      <c r="AU237" s="58"/>
      <c r="AV237" s="58"/>
    </row>
    <row x14ac:dyDescent="0.25" r="238" customHeight="1" ht="18.75">
      <c r="A238" s="42">
        <v>45225</v>
      </c>
      <c r="B238" s="43" t="s">
        <v>1233</v>
      </c>
      <c r="C238" s="45" t="s">
        <v>1234</v>
      </c>
      <c r="D238" s="45" t="s">
        <v>1235</v>
      </c>
      <c r="E238" s="43" t="s">
        <v>301</v>
      </c>
      <c r="F238" s="46">
        <v>104.9</v>
      </c>
      <c r="G238" s="42">
        <v>45225</v>
      </c>
      <c r="H238" s="47">
        <v>104668553</v>
      </c>
      <c r="I238" s="48" t="s">
        <v>495</v>
      </c>
      <c r="J238" s="47">
        <v>10</v>
      </c>
      <c r="K238" s="42">
        <v>45231</v>
      </c>
      <c r="L238" s="48" t="s">
        <v>494</v>
      </c>
      <c r="M238" s="47">
        <f>VLOOKUP(R238,dados!M:N,2,0)</f>
      </c>
      <c r="N238" s="49" t="s">
        <v>1236</v>
      </c>
      <c r="O238" s="48" t="s">
        <v>54</v>
      </c>
      <c r="P238" s="48" t="s">
        <v>259</v>
      </c>
      <c r="Q238" s="48"/>
      <c r="R238" s="48" t="s">
        <v>531</v>
      </c>
      <c r="S238" s="48" t="s">
        <v>495</v>
      </c>
      <c r="T238" s="48"/>
      <c r="U238" s="50">
        <f>(concat(TEXT(M238,"000"),(TEXT(N238,"000000000"))))</f>
      </c>
      <c r="V238" s="48"/>
      <c r="W238" s="48"/>
      <c r="X238" s="51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</row>
    <row x14ac:dyDescent="0.25" r="239" customHeight="1" ht="18.75">
      <c r="A239" s="52">
        <v>45225</v>
      </c>
      <c r="B239" s="53" t="s">
        <v>1237</v>
      </c>
      <c r="C239" s="55" t="s">
        <v>1238</v>
      </c>
      <c r="D239" s="55" t="s">
        <v>1238</v>
      </c>
      <c r="E239" s="53" t="s">
        <v>250</v>
      </c>
      <c r="F239" s="56">
        <v>104.9</v>
      </c>
      <c r="G239" s="52">
        <v>45225</v>
      </c>
      <c r="H239" s="57">
        <v>104668638</v>
      </c>
      <c r="I239" s="58" t="s">
        <v>495</v>
      </c>
      <c r="J239" s="57">
        <v>10</v>
      </c>
      <c r="K239" s="52">
        <v>45227</v>
      </c>
      <c r="L239" s="58" t="s">
        <v>508</v>
      </c>
      <c r="M239" s="57">
        <f>VLOOKUP(R239,dados!M:N,2,0)</f>
      </c>
      <c r="N239" s="59" t="s">
        <v>1239</v>
      </c>
      <c r="O239" s="58" t="s">
        <v>54</v>
      </c>
      <c r="P239" s="58" t="s">
        <v>259</v>
      </c>
      <c r="Q239" s="58"/>
      <c r="R239" s="58" t="s">
        <v>504</v>
      </c>
      <c r="S239" s="58" t="s">
        <v>495</v>
      </c>
      <c r="T239" s="58"/>
      <c r="U239" s="60">
        <f>(concat(TEXT(M239,"000"),(TEXT(N239,"000000000"))))</f>
      </c>
      <c r="V239" s="58"/>
      <c r="W239" s="58"/>
      <c r="X239" s="61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  <c r="AR239" s="58"/>
      <c r="AS239" s="58"/>
      <c r="AT239" s="58"/>
      <c r="AU239" s="58"/>
      <c r="AV239" s="58"/>
    </row>
    <row x14ac:dyDescent="0.25" r="240" customHeight="1" ht="18.75">
      <c r="A240" s="42">
        <v>45225</v>
      </c>
      <c r="B240" s="43" t="s">
        <v>1240</v>
      </c>
      <c r="C240" s="68" t="s">
        <v>1241</v>
      </c>
      <c r="D240" s="45" t="s">
        <v>1242</v>
      </c>
      <c r="E240" s="43" t="s">
        <v>250</v>
      </c>
      <c r="F240" s="46">
        <v>104.9</v>
      </c>
      <c r="G240" s="42">
        <v>45225</v>
      </c>
      <c r="H240" s="47">
        <v>104668715</v>
      </c>
      <c r="I240" s="48" t="s">
        <v>502</v>
      </c>
      <c r="J240" s="47">
        <v>10</v>
      </c>
      <c r="K240" s="42">
        <v>45231</v>
      </c>
      <c r="L240" s="48" t="s">
        <v>494</v>
      </c>
      <c r="M240" s="47">
        <f>VLOOKUP(R240,dados!M:N,2,0)</f>
      </c>
      <c r="N240" s="49" t="s">
        <v>1243</v>
      </c>
      <c r="O240" s="48" t="s">
        <v>65</v>
      </c>
      <c r="P240" s="48" t="s">
        <v>259</v>
      </c>
      <c r="Q240" s="48"/>
      <c r="R240" s="48" t="s">
        <v>504</v>
      </c>
      <c r="S240" s="48" t="s">
        <v>495</v>
      </c>
      <c r="T240" s="48"/>
      <c r="U240" s="50">
        <f>(concat(TEXT(M240,"000"),(TEXT(N240,"000000000"))))</f>
      </c>
      <c r="V240" s="48"/>
      <c r="W240" s="48"/>
      <c r="X240" s="51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</row>
    <row x14ac:dyDescent="0.25" r="241" customHeight="1" ht="18.75">
      <c r="A241" s="52">
        <v>45225</v>
      </c>
      <c r="B241" s="53" t="s">
        <v>1244</v>
      </c>
      <c r="C241" s="69" t="s">
        <v>1245</v>
      </c>
      <c r="D241" s="55"/>
      <c r="E241" s="53" t="s">
        <v>250</v>
      </c>
      <c r="F241" s="56">
        <v>104.9</v>
      </c>
      <c r="G241" s="52">
        <v>45225</v>
      </c>
      <c r="H241" s="57">
        <v>104668808</v>
      </c>
      <c r="I241" s="58" t="s">
        <v>502</v>
      </c>
      <c r="J241" s="57">
        <v>10</v>
      </c>
      <c r="K241" s="52">
        <v>45226</v>
      </c>
      <c r="L241" s="58" t="s">
        <v>500</v>
      </c>
      <c r="M241" s="57">
        <f>VLOOKUP(R241,dados!M:N,2,0)</f>
      </c>
      <c r="N241" s="59" t="s">
        <v>1246</v>
      </c>
      <c r="O241" s="58" t="s">
        <v>65</v>
      </c>
      <c r="P241" s="58" t="s">
        <v>259</v>
      </c>
      <c r="Q241" s="58"/>
      <c r="R241" s="58" t="s">
        <v>620</v>
      </c>
      <c r="S241" s="58" t="s">
        <v>495</v>
      </c>
      <c r="T241" s="58"/>
      <c r="U241" s="60">
        <f>(concat(TEXT(M241,"000"),(TEXT(N241,"000000000"))))</f>
      </c>
      <c r="V241" s="58"/>
      <c r="W241" s="58"/>
      <c r="X241" s="61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58"/>
      <c r="AQ241" s="58"/>
      <c r="AR241" s="58"/>
      <c r="AS241" s="58"/>
      <c r="AT241" s="58"/>
      <c r="AU241" s="58"/>
      <c r="AV241" s="58"/>
    </row>
    <row x14ac:dyDescent="0.25" r="242" customHeight="1" ht="18.75">
      <c r="A242" s="42">
        <v>45225</v>
      </c>
      <c r="B242" s="43" t="s">
        <v>1247</v>
      </c>
      <c r="C242" s="68" t="s">
        <v>1248</v>
      </c>
      <c r="D242" s="45"/>
      <c r="E242" s="43" t="s">
        <v>350</v>
      </c>
      <c r="F242" s="46">
        <v>84.9</v>
      </c>
      <c r="G242" s="42">
        <v>45225</v>
      </c>
      <c r="H242" s="47">
        <v>104668880</v>
      </c>
      <c r="I242" s="48" t="s">
        <v>502</v>
      </c>
      <c r="J242" s="47">
        <v>10</v>
      </c>
      <c r="K242" s="42">
        <v>45226</v>
      </c>
      <c r="L242" s="48" t="s">
        <v>500</v>
      </c>
      <c r="M242" s="47">
        <f>VLOOKUP(R242,dados!M:N,2,0)</f>
      </c>
      <c r="N242" s="49" t="s">
        <v>1249</v>
      </c>
      <c r="O242" s="48" t="s">
        <v>65</v>
      </c>
      <c r="P242" s="48" t="s">
        <v>259</v>
      </c>
      <c r="Q242" s="48"/>
      <c r="R242" s="48" t="s">
        <v>620</v>
      </c>
      <c r="S242" s="48" t="s">
        <v>495</v>
      </c>
      <c r="T242" s="48"/>
      <c r="U242" s="50">
        <f>(concat(TEXT(M242,"000"),(TEXT(N242,"000000000"))))</f>
      </c>
      <c r="V242" s="48"/>
      <c r="W242" s="48"/>
      <c r="X242" s="51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</row>
    <row x14ac:dyDescent="0.25" r="243" customHeight="1" ht="18.75">
      <c r="A243" s="52">
        <v>45225</v>
      </c>
      <c r="B243" s="53" t="s">
        <v>943</v>
      </c>
      <c r="C243" s="69" t="s">
        <v>1250</v>
      </c>
      <c r="D243" s="55"/>
      <c r="E243" s="53" t="s">
        <v>301</v>
      </c>
      <c r="F243" s="56">
        <v>104.9</v>
      </c>
      <c r="G243" s="52">
        <v>45225</v>
      </c>
      <c r="H243" s="57">
        <v>104668963</v>
      </c>
      <c r="I243" s="58" t="s">
        <v>502</v>
      </c>
      <c r="J243" s="57">
        <v>10</v>
      </c>
      <c r="K243" s="52">
        <v>45231</v>
      </c>
      <c r="L243" s="58" t="s">
        <v>494</v>
      </c>
      <c r="M243" s="57">
        <f>VLOOKUP(R243,dados!M:N,2,0)</f>
      </c>
      <c r="N243" s="59" t="s">
        <v>1251</v>
      </c>
      <c r="O243" s="58" t="s">
        <v>65</v>
      </c>
      <c r="P243" s="58" t="s">
        <v>259</v>
      </c>
      <c r="Q243" s="58"/>
      <c r="R243" s="58" t="s">
        <v>632</v>
      </c>
      <c r="S243" s="58" t="s">
        <v>495</v>
      </c>
      <c r="T243" s="58"/>
      <c r="U243" s="60">
        <f>(concat(TEXT(M243,"000"),(TEXT(N243,"000000000"))))</f>
      </c>
      <c r="V243" s="58"/>
      <c r="W243" s="58"/>
      <c r="X243" s="61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58"/>
      <c r="AQ243" s="58"/>
      <c r="AR243" s="58"/>
      <c r="AS243" s="58"/>
      <c r="AT243" s="58"/>
      <c r="AU243" s="58"/>
      <c r="AV243" s="58"/>
    </row>
    <row x14ac:dyDescent="0.25" r="244" customHeight="1" ht="18.75">
      <c r="A244" s="42">
        <v>45225</v>
      </c>
      <c r="B244" s="43" t="s">
        <v>1252</v>
      </c>
      <c r="C244" s="68" t="s">
        <v>1253</v>
      </c>
      <c r="D244" s="45" t="s">
        <v>1254</v>
      </c>
      <c r="E244" s="43" t="s">
        <v>301</v>
      </c>
      <c r="F244" s="46">
        <v>104.9</v>
      </c>
      <c r="G244" s="42">
        <v>45225</v>
      </c>
      <c r="H244" s="47">
        <v>104669424</v>
      </c>
      <c r="I244" s="48" t="s">
        <v>495</v>
      </c>
      <c r="J244" s="47">
        <v>10</v>
      </c>
      <c r="K244" s="42">
        <v>45227</v>
      </c>
      <c r="L244" s="48" t="s">
        <v>494</v>
      </c>
      <c r="M244" s="47">
        <f>VLOOKUP(R244,dados!M:N,2,0)</f>
      </c>
      <c r="N244" s="49" t="s">
        <v>1255</v>
      </c>
      <c r="O244" s="48" t="s">
        <v>54</v>
      </c>
      <c r="P244" s="48" t="s">
        <v>259</v>
      </c>
      <c r="Q244" s="48"/>
      <c r="R244" s="48" t="s">
        <v>531</v>
      </c>
      <c r="S244" s="48" t="s">
        <v>495</v>
      </c>
      <c r="T244" s="48"/>
      <c r="U244" s="50">
        <f>(concat(TEXT(M244,"000"),(TEXT(N244,"000000000"))))</f>
      </c>
      <c r="V244" s="48"/>
      <c r="W244" s="48"/>
      <c r="X244" s="51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</row>
    <row x14ac:dyDescent="0.25" r="245" customHeight="1" ht="18.75">
      <c r="A245" s="52">
        <v>45226</v>
      </c>
      <c r="B245" s="53" t="s">
        <v>1256</v>
      </c>
      <c r="C245" s="69" t="s">
        <v>1257</v>
      </c>
      <c r="D245" s="55"/>
      <c r="E245" s="53" t="s">
        <v>461</v>
      </c>
      <c r="F245" s="56">
        <v>104.9</v>
      </c>
      <c r="G245" s="52">
        <v>45226</v>
      </c>
      <c r="H245" s="66">
        <v>104682055</v>
      </c>
      <c r="I245" s="58" t="s">
        <v>495</v>
      </c>
      <c r="J245" s="57">
        <v>10</v>
      </c>
      <c r="K245" s="52">
        <v>45227</v>
      </c>
      <c r="L245" s="58" t="s">
        <v>500</v>
      </c>
      <c r="M245" s="57">
        <f>VLOOKUP(R245,dados!M:N,2,0)</f>
      </c>
      <c r="N245" s="59" t="s">
        <v>1258</v>
      </c>
      <c r="O245" s="58" t="s">
        <v>54</v>
      </c>
      <c r="P245" s="58" t="s">
        <v>259</v>
      </c>
      <c r="Q245" s="58"/>
      <c r="R245" s="58" t="s">
        <v>595</v>
      </c>
      <c r="S245" s="58" t="s">
        <v>495</v>
      </c>
      <c r="T245" s="58"/>
      <c r="U245" s="60">
        <f>(concat(TEXT(M245,"000"),(TEXT(N245,"000000000"))))</f>
      </c>
      <c r="V245" s="58"/>
      <c r="W245" s="58"/>
      <c r="X245" s="61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58"/>
      <c r="AQ245" s="58"/>
      <c r="AR245" s="58"/>
      <c r="AS245" s="58"/>
      <c r="AT245" s="58"/>
      <c r="AU245" s="58"/>
      <c r="AV245" s="58"/>
    </row>
    <row x14ac:dyDescent="0.25" r="246" customHeight="1" ht="18.75">
      <c r="A246" s="42">
        <v>45226</v>
      </c>
      <c r="B246" s="43" t="s">
        <v>1259</v>
      </c>
      <c r="C246" s="68" t="s">
        <v>1260</v>
      </c>
      <c r="D246" s="45"/>
      <c r="E246" s="43" t="s">
        <v>461</v>
      </c>
      <c r="F246" s="46">
        <v>104.9</v>
      </c>
      <c r="G246" s="42">
        <v>45226</v>
      </c>
      <c r="H246" s="47">
        <v>104682144</v>
      </c>
      <c r="I246" s="48" t="s">
        <v>495</v>
      </c>
      <c r="J246" s="47">
        <v>10</v>
      </c>
      <c r="K246" s="42">
        <v>45229</v>
      </c>
      <c r="L246" s="48" t="s">
        <v>494</v>
      </c>
      <c r="M246" s="47">
        <f>VLOOKUP(R246,dados!M:N,2,0)</f>
      </c>
      <c r="N246" s="49" t="s">
        <v>1261</v>
      </c>
      <c r="O246" s="48" t="s">
        <v>54</v>
      </c>
      <c r="P246" s="48" t="s">
        <v>259</v>
      </c>
      <c r="Q246" s="48"/>
      <c r="R246" s="48" t="s">
        <v>580</v>
      </c>
      <c r="S246" s="48" t="s">
        <v>495</v>
      </c>
      <c r="T246" s="48"/>
      <c r="U246" s="50">
        <f>(concat(TEXT(M246,"000"),(TEXT(N246,"000000000"))))</f>
      </c>
      <c r="V246" s="48"/>
      <c r="W246" s="48"/>
      <c r="X246" s="51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</row>
    <row x14ac:dyDescent="0.25" r="247" customHeight="1" ht="18.75">
      <c r="A247" s="52">
        <v>45226</v>
      </c>
      <c r="B247" s="53" t="s">
        <v>1262</v>
      </c>
      <c r="C247" s="69" t="s">
        <v>1263</v>
      </c>
      <c r="D247" s="55" t="s">
        <v>1264</v>
      </c>
      <c r="E247" s="53" t="s">
        <v>1265</v>
      </c>
      <c r="F247" s="56">
        <v>165</v>
      </c>
      <c r="G247" s="52">
        <v>45226</v>
      </c>
      <c r="H247" s="57">
        <v>104682271</v>
      </c>
      <c r="I247" s="58" t="s">
        <v>495</v>
      </c>
      <c r="J247" s="57">
        <v>10</v>
      </c>
      <c r="K247" s="52">
        <v>45227</v>
      </c>
      <c r="L247" s="58" t="s">
        <v>500</v>
      </c>
      <c r="M247" s="57">
        <f>VLOOKUP(R247,dados!M:N,2,0)</f>
      </c>
      <c r="N247" s="59" t="s">
        <v>1266</v>
      </c>
      <c r="O247" s="58" t="s">
        <v>54</v>
      </c>
      <c r="P247" s="58" t="s">
        <v>259</v>
      </c>
      <c r="Q247" s="58"/>
      <c r="R247" s="58" t="s">
        <v>504</v>
      </c>
      <c r="S247" s="58" t="s">
        <v>495</v>
      </c>
      <c r="T247" s="58"/>
      <c r="U247" s="60">
        <f>(concat(TEXT(M247,"000"),(TEXT(N247,"000000000"))))</f>
      </c>
      <c r="V247" s="58"/>
      <c r="W247" s="58"/>
      <c r="X247" s="61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58"/>
      <c r="AQ247" s="58"/>
      <c r="AR247" s="58"/>
      <c r="AS247" s="58"/>
      <c r="AT247" s="58"/>
      <c r="AU247" s="58"/>
      <c r="AV247" s="58"/>
    </row>
    <row x14ac:dyDescent="0.25" r="248" customHeight="1" ht="18.75">
      <c r="A248" s="42">
        <v>45226</v>
      </c>
      <c r="B248" s="43" t="s">
        <v>1267</v>
      </c>
      <c r="C248" s="68" t="s">
        <v>1268</v>
      </c>
      <c r="D248" s="68"/>
      <c r="E248" s="43" t="s">
        <v>363</v>
      </c>
      <c r="F248" s="46">
        <v>104.9</v>
      </c>
      <c r="G248" s="42">
        <v>45226</v>
      </c>
      <c r="H248" s="47">
        <v>104682431</v>
      </c>
      <c r="I248" s="48" t="s">
        <v>495</v>
      </c>
      <c r="J248" s="47">
        <v>10</v>
      </c>
      <c r="K248" s="42">
        <v>45227</v>
      </c>
      <c r="L248" s="48" t="s">
        <v>500</v>
      </c>
      <c r="M248" s="47">
        <f>VLOOKUP(R248,dados!M:N,2,0)</f>
      </c>
      <c r="N248" s="49" t="s">
        <v>1269</v>
      </c>
      <c r="O248" s="48" t="s">
        <v>54</v>
      </c>
      <c r="P248" s="48" t="s">
        <v>259</v>
      </c>
      <c r="Q248" s="48"/>
      <c r="R248" s="48" t="s">
        <v>504</v>
      </c>
      <c r="S248" s="48" t="s">
        <v>495</v>
      </c>
      <c r="T248" s="48"/>
      <c r="U248" s="50">
        <f>(concat(TEXT(M248,"000"),(TEXT(N248,"000000000"))))</f>
      </c>
      <c r="V248" s="48"/>
      <c r="W248" s="48"/>
      <c r="X248" s="51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</row>
    <row x14ac:dyDescent="0.25" r="249" customHeight="1" ht="18.75">
      <c r="A249" s="52">
        <v>45226</v>
      </c>
      <c r="B249" s="53" t="s">
        <v>1270</v>
      </c>
      <c r="C249" s="69" t="s">
        <v>1271</v>
      </c>
      <c r="D249" s="69"/>
      <c r="E249" s="53" t="s">
        <v>1272</v>
      </c>
      <c r="F249" s="56">
        <v>84.9</v>
      </c>
      <c r="G249" s="52">
        <v>45226</v>
      </c>
      <c r="H249" s="57">
        <v>104682503</v>
      </c>
      <c r="I249" s="58" t="s">
        <v>495</v>
      </c>
      <c r="J249" s="57">
        <v>10</v>
      </c>
      <c r="K249" s="52">
        <v>45227</v>
      </c>
      <c r="L249" s="58" t="s">
        <v>500</v>
      </c>
      <c r="M249" s="57">
        <f>VLOOKUP(R249,dados!M:N,2,0)</f>
      </c>
      <c r="N249" s="59" t="s">
        <v>1273</v>
      </c>
      <c r="O249" s="58" t="s">
        <v>54</v>
      </c>
      <c r="P249" s="58" t="s">
        <v>259</v>
      </c>
      <c r="Q249" s="58"/>
      <c r="R249" s="58" t="s">
        <v>526</v>
      </c>
      <c r="S249" s="58" t="s">
        <v>495</v>
      </c>
      <c r="T249" s="58"/>
      <c r="U249" s="60">
        <f>(concat(TEXT(M249,"000"),(TEXT(N249,"000000000"))))</f>
      </c>
      <c r="V249" s="58"/>
      <c r="W249" s="58"/>
      <c r="X249" s="61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58"/>
      <c r="AQ249" s="58"/>
      <c r="AR249" s="58"/>
      <c r="AS249" s="58"/>
      <c r="AT249" s="58"/>
      <c r="AU249" s="58"/>
      <c r="AV249" s="58"/>
    </row>
    <row x14ac:dyDescent="0.25" r="250" customHeight="1" ht="18.75">
      <c r="A250" s="42">
        <v>45226</v>
      </c>
      <c r="B250" s="43" t="s">
        <v>1274</v>
      </c>
      <c r="C250" s="68" t="s">
        <v>1275</v>
      </c>
      <c r="D250" s="68"/>
      <c r="E250" s="43" t="s">
        <v>250</v>
      </c>
      <c r="F250" s="46">
        <v>104.9</v>
      </c>
      <c r="G250" s="42">
        <v>45226</v>
      </c>
      <c r="H250" s="47">
        <v>104682606</v>
      </c>
      <c r="I250" s="48" t="s">
        <v>502</v>
      </c>
      <c r="J250" s="47">
        <v>10</v>
      </c>
      <c r="K250" s="42">
        <v>45227</v>
      </c>
      <c r="L250" s="48" t="s">
        <v>500</v>
      </c>
      <c r="M250" s="47">
        <f>VLOOKUP(R250,dados!M:N,2,0)</f>
      </c>
      <c r="N250" s="49" t="s">
        <v>1276</v>
      </c>
      <c r="O250" s="48" t="s">
        <v>65</v>
      </c>
      <c r="P250" s="48" t="s">
        <v>259</v>
      </c>
      <c r="Q250" s="48"/>
      <c r="R250" s="48" t="s">
        <v>578</v>
      </c>
      <c r="S250" s="48" t="s">
        <v>495</v>
      </c>
      <c r="T250" s="48"/>
      <c r="U250" s="50">
        <f>(concat(TEXT(M250,"000"),(TEXT(N250,"000000000"))))</f>
      </c>
      <c r="V250" s="48"/>
      <c r="W250" s="48"/>
      <c r="X250" s="51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</row>
    <row x14ac:dyDescent="0.25" r="251" customHeight="1" ht="18.75">
      <c r="A251" s="52">
        <v>45227</v>
      </c>
      <c r="B251" s="53" t="s">
        <v>1277</v>
      </c>
      <c r="C251" s="69" t="s">
        <v>1278</v>
      </c>
      <c r="D251" s="69"/>
      <c r="E251" s="53" t="s">
        <v>250</v>
      </c>
      <c r="F251" s="56">
        <v>104.9</v>
      </c>
      <c r="G251" s="52">
        <v>45227</v>
      </c>
      <c r="H251" s="57">
        <v>104687050</v>
      </c>
      <c r="I251" s="58" t="s">
        <v>495</v>
      </c>
      <c r="J251" s="57">
        <v>10</v>
      </c>
      <c r="K251" s="52">
        <v>45229</v>
      </c>
      <c r="L251" s="58" t="s">
        <v>494</v>
      </c>
      <c r="M251" s="57">
        <f>VLOOKUP(R251,dados!M:N,2,0)</f>
      </c>
      <c r="N251" s="59" t="s">
        <v>1279</v>
      </c>
      <c r="O251" s="58" t="s">
        <v>54</v>
      </c>
      <c r="P251" s="58" t="s">
        <v>259</v>
      </c>
      <c r="Q251" s="58"/>
      <c r="R251" s="58" t="s">
        <v>504</v>
      </c>
      <c r="S251" s="58" t="s">
        <v>495</v>
      </c>
      <c r="T251" s="58"/>
      <c r="U251" s="60">
        <f>(concat(TEXT(M251,"000"),(TEXT(N251,"000000000"))))</f>
      </c>
      <c r="V251" s="58"/>
      <c r="W251" s="58"/>
      <c r="X251" s="61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/>
      <c r="AT251" s="58"/>
      <c r="AU251" s="58"/>
      <c r="AV251" s="58"/>
    </row>
    <row x14ac:dyDescent="0.25" r="252" customHeight="1" ht="18.75">
      <c r="A252" s="42">
        <v>45227</v>
      </c>
      <c r="B252" s="43" t="s">
        <v>1280</v>
      </c>
      <c r="C252" s="68" t="s">
        <v>1281</v>
      </c>
      <c r="D252" s="68"/>
      <c r="E252" s="43" t="s">
        <v>301</v>
      </c>
      <c r="F252" s="46">
        <v>104.9</v>
      </c>
      <c r="G252" s="42">
        <v>45227</v>
      </c>
      <c r="H252" s="47">
        <v>104687059</v>
      </c>
      <c r="I252" s="48" t="s">
        <v>495</v>
      </c>
      <c r="J252" s="47">
        <v>10</v>
      </c>
      <c r="K252" s="42">
        <v>45230</v>
      </c>
      <c r="L252" s="48" t="s">
        <v>508</v>
      </c>
      <c r="M252" s="47">
        <f>VLOOKUP(R252,dados!M:N,2,0)</f>
      </c>
      <c r="N252" s="49" t="s">
        <v>1282</v>
      </c>
      <c r="O252" s="48" t="s">
        <v>54</v>
      </c>
      <c r="P252" s="48" t="s">
        <v>259</v>
      </c>
      <c r="Q252" s="48"/>
      <c r="R252" s="48" t="s">
        <v>632</v>
      </c>
      <c r="S252" s="48" t="s">
        <v>495</v>
      </c>
      <c r="T252" s="48"/>
      <c r="U252" s="50">
        <f>(concat(TEXT(M252,"000"),(TEXT(N252,"000000000"))))</f>
      </c>
      <c r="V252" s="48"/>
      <c r="W252" s="48"/>
      <c r="X252" s="51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</row>
    <row x14ac:dyDescent="0.25" r="253" customHeight="1" ht="18.75">
      <c r="A253" s="52">
        <v>45227</v>
      </c>
      <c r="B253" s="53" t="s">
        <v>1283</v>
      </c>
      <c r="C253" s="69" t="s">
        <v>1284</v>
      </c>
      <c r="D253" s="69" t="s">
        <v>1285</v>
      </c>
      <c r="E253" s="53" t="s">
        <v>301</v>
      </c>
      <c r="F253" s="56">
        <v>104.9</v>
      </c>
      <c r="G253" s="52">
        <v>45227</v>
      </c>
      <c r="H253" s="57">
        <v>104687064</v>
      </c>
      <c r="I253" s="58" t="s">
        <v>495</v>
      </c>
      <c r="J253" s="57">
        <v>10</v>
      </c>
      <c r="K253" s="52">
        <v>45230</v>
      </c>
      <c r="L253" s="58" t="s">
        <v>508</v>
      </c>
      <c r="M253" s="57">
        <f>VLOOKUP(R253,dados!M:N,2,0)</f>
      </c>
      <c r="N253" s="59" t="s">
        <v>1286</v>
      </c>
      <c r="O253" s="58" t="s">
        <v>54</v>
      </c>
      <c r="P253" s="58" t="s">
        <v>259</v>
      </c>
      <c r="Q253" s="58"/>
      <c r="R253" s="58" t="s">
        <v>632</v>
      </c>
      <c r="S253" s="58" t="s">
        <v>495</v>
      </c>
      <c r="T253" s="58"/>
      <c r="U253" s="60">
        <f>(concat(TEXT(M253,"000"),(TEXT(N253,"000000000"))))</f>
      </c>
      <c r="V253" s="58"/>
      <c r="W253" s="58"/>
      <c r="X253" s="61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58"/>
      <c r="AP253" s="58"/>
      <c r="AQ253" s="58"/>
      <c r="AR253" s="58"/>
      <c r="AS253" s="58"/>
      <c r="AT253" s="58"/>
      <c r="AU253" s="58"/>
      <c r="AV253" s="58"/>
    </row>
    <row x14ac:dyDescent="0.25" r="254" customHeight="1" ht="18.75">
      <c r="A254" s="42">
        <v>45227</v>
      </c>
      <c r="B254" s="43" t="s">
        <v>1287</v>
      </c>
      <c r="C254" s="68" t="s">
        <v>1288</v>
      </c>
      <c r="D254" s="68" t="s">
        <v>1289</v>
      </c>
      <c r="E254" s="43" t="s">
        <v>840</v>
      </c>
      <c r="F254" s="46">
        <v>104.9</v>
      </c>
      <c r="G254" s="42">
        <v>45227</v>
      </c>
      <c r="H254" s="47">
        <v>104687070</v>
      </c>
      <c r="I254" s="48" t="s">
        <v>502</v>
      </c>
      <c r="J254" s="47">
        <v>10</v>
      </c>
      <c r="K254" s="42">
        <v>45229</v>
      </c>
      <c r="L254" s="48" t="s">
        <v>508</v>
      </c>
      <c r="M254" s="47">
        <f>VLOOKUP(R254,dados!M:N,2,0)</f>
      </c>
      <c r="N254" s="49" t="s">
        <v>1290</v>
      </c>
      <c r="O254" s="48" t="s">
        <v>65</v>
      </c>
      <c r="P254" s="48" t="s">
        <v>259</v>
      </c>
      <c r="Q254" s="48"/>
      <c r="R254" s="48" t="s">
        <v>536</v>
      </c>
      <c r="S254" s="48" t="s">
        <v>495</v>
      </c>
      <c r="T254" s="48"/>
      <c r="U254" s="50">
        <f>(concat(TEXT(M254,"000"),(TEXT(N254,"000000000"))))</f>
      </c>
      <c r="V254" s="48"/>
      <c r="W254" s="48"/>
      <c r="X254" s="51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</row>
    <row x14ac:dyDescent="0.25" r="255" customHeight="1" ht="18.75">
      <c r="A255" s="52">
        <v>45227</v>
      </c>
      <c r="B255" s="53" t="s">
        <v>1291</v>
      </c>
      <c r="C255" s="69" t="s">
        <v>1292</v>
      </c>
      <c r="D255" s="69"/>
      <c r="E255" s="53" t="s">
        <v>250</v>
      </c>
      <c r="F255" s="56">
        <v>104.9</v>
      </c>
      <c r="G255" s="52">
        <v>45227</v>
      </c>
      <c r="H255" s="57">
        <v>104687081</v>
      </c>
      <c r="I255" s="58" t="s">
        <v>495</v>
      </c>
      <c r="J255" s="57">
        <v>10</v>
      </c>
      <c r="K255" s="52">
        <v>45229</v>
      </c>
      <c r="L255" s="58" t="s">
        <v>494</v>
      </c>
      <c r="M255" s="57">
        <f>VLOOKUP(R255,dados!M:N,2,0)</f>
      </c>
      <c r="N255" s="59" t="s">
        <v>1293</v>
      </c>
      <c r="O255" s="58" t="s">
        <v>54</v>
      </c>
      <c r="P255" s="58" t="s">
        <v>259</v>
      </c>
      <c r="Q255" s="58"/>
      <c r="R255" s="58" t="s">
        <v>576</v>
      </c>
      <c r="S255" s="58" t="s">
        <v>495</v>
      </c>
      <c r="T255" s="58"/>
      <c r="U255" s="60">
        <f>(concat(TEXT(M255,"000"),(TEXT(N255,"000000000"))))</f>
      </c>
      <c r="V255" s="58"/>
      <c r="W255" s="58"/>
      <c r="X255" s="61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/>
      <c r="AR255" s="58"/>
      <c r="AS255" s="58"/>
      <c r="AT255" s="58"/>
      <c r="AU255" s="58"/>
      <c r="AV255" s="58"/>
    </row>
    <row x14ac:dyDescent="0.25" r="256" customHeight="1" ht="18.75">
      <c r="A256" s="42">
        <v>45227</v>
      </c>
      <c r="B256" s="43" t="s">
        <v>1294</v>
      </c>
      <c r="C256" s="45" t="s">
        <v>1295</v>
      </c>
      <c r="D256" s="68"/>
      <c r="E256" s="43" t="s">
        <v>1296</v>
      </c>
      <c r="F256" s="46"/>
      <c r="G256" s="42">
        <v>45227</v>
      </c>
      <c r="H256" s="70"/>
      <c r="I256" s="48"/>
      <c r="J256" s="47">
        <v>10</v>
      </c>
      <c r="K256" s="70">
        <v>45257</v>
      </c>
      <c r="L256" s="48" t="s">
        <v>500</v>
      </c>
      <c r="M256" s="47">
        <f>VLOOKUP(R256,dados!M:N,2,0)</f>
      </c>
      <c r="N256" s="49" t="s">
        <v>1297</v>
      </c>
      <c r="O256" s="48" t="s">
        <v>509</v>
      </c>
      <c r="P256" s="48" t="s">
        <v>501</v>
      </c>
      <c r="Q256" s="48"/>
      <c r="R256" s="48" t="s">
        <v>650</v>
      </c>
      <c r="S256" s="48" t="s">
        <v>495</v>
      </c>
      <c r="T256" s="48"/>
      <c r="U256" s="50">
        <f>(concat(TEXT(M256,"000"),(TEXT(N256,"000000000"))))</f>
      </c>
      <c r="V256" s="48"/>
      <c r="W256" s="48"/>
      <c r="X256" s="51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</row>
    <row x14ac:dyDescent="0.25" r="257" customHeight="1" ht="18.75">
      <c r="A257" s="52">
        <v>45227</v>
      </c>
      <c r="B257" s="53" t="s">
        <v>1298</v>
      </c>
      <c r="C257" s="55" t="s">
        <v>1299</v>
      </c>
      <c r="D257" s="69"/>
      <c r="E257" s="53" t="s">
        <v>250</v>
      </c>
      <c r="F257" s="56"/>
      <c r="G257" s="52">
        <v>45227</v>
      </c>
      <c r="H257" s="71"/>
      <c r="I257" s="58"/>
      <c r="J257" s="57">
        <v>10</v>
      </c>
      <c r="K257" s="71">
        <v>45230</v>
      </c>
      <c r="L257" s="58" t="s">
        <v>500</v>
      </c>
      <c r="M257" s="57">
        <f>VLOOKUP(R257,dados!M:N,2,0)</f>
      </c>
      <c r="N257" s="59" t="s">
        <v>1300</v>
      </c>
      <c r="O257" s="58" t="s">
        <v>54</v>
      </c>
      <c r="P257" s="58" t="s">
        <v>501</v>
      </c>
      <c r="Q257" s="58"/>
      <c r="R257" s="58" t="s">
        <v>586</v>
      </c>
      <c r="S257" s="58" t="s">
        <v>495</v>
      </c>
      <c r="T257" s="58"/>
      <c r="U257" s="60">
        <f>(concat(TEXT(M257,"000"),(TEXT(N257,"000000000"))))</f>
      </c>
      <c r="V257" s="58"/>
      <c r="W257" s="58"/>
      <c r="X257" s="61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58"/>
      <c r="AV257" s="58"/>
    </row>
    <row x14ac:dyDescent="0.25" r="258" customHeight="1" ht="18.75">
      <c r="A258" s="42">
        <v>45227</v>
      </c>
      <c r="B258" s="48" t="s">
        <v>1301</v>
      </c>
      <c r="C258" s="68" t="s">
        <v>1302</v>
      </c>
      <c r="D258" s="68"/>
      <c r="E258" s="43" t="s">
        <v>250</v>
      </c>
      <c r="F258" s="46">
        <v>104.9</v>
      </c>
      <c r="G258" s="42">
        <v>45227</v>
      </c>
      <c r="H258" s="47">
        <v>104687164</v>
      </c>
      <c r="I258" s="48" t="s">
        <v>495</v>
      </c>
      <c r="J258" s="47">
        <v>10</v>
      </c>
      <c r="K258" s="42">
        <v>45229</v>
      </c>
      <c r="L258" s="48" t="s">
        <v>500</v>
      </c>
      <c r="M258" s="47">
        <f>VLOOKUP(R258,dados!M:N,2,0)</f>
      </c>
      <c r="N258" s="49" t="s">
        <v>1303</v>
      </c>
      <c r="O258" s="48" t="s">
        <v>54</v>
      </c>
      <c r="P258" s="48" t="s">
        <v>259</v>
      </c>
      <c r="Q258" s="48"/>
      <c r="R258" s="48" t="s">
        <v>526</v>
      </c>
      <c r="S258" s="48" t="s">
        <v>495</v>
      </c>
      <c r="T258" s="48"/>
      <c r="U258" s="50">
        <f>(concat(TEXT(M258,"000"),(TEXT(N258,"000000000"))))</f>
      </c>
      <c r="V258" s="48"/>
      <c r="W258" s="48"/>
      <c r="X258" s="51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</row>
    <row x14ac:dyDescent="0.25" r="259" customHeight="1" ht="18.75">
      <c r="A259" s="52">
        <v>45227</v>
      </c>
      <c r="B259" s="58" t="s">
        <v>1304</v>
      </c>
      <c r="C259" s="69" t="s">
        <v>1305</v>
      </c>
      <c r="D259" s="69"/>
      <c r="E259" s="53" t="s">
        <v>250</v>
      </c>
      <c r="F259" s="56">
        <v>104.9</v>
      </c>
      <c r="G259" s="52">
        <v>45227</v>
      </c>
      <c r="H259" s="57">
        <v>104687467</v>
      </c>
      <c r="I259" s="58" t="s">
        <v>495</v>
      </c>
      <c r="J259" s="57">
        <v>10</v>
      </c>
      <c r="K259" s="52">
        <v>45229</v>
      </c>
      <c r="L259" s="58" t="s">
        <v>500</v>
      </c>
      <c r="M259" s="57">
        <f>VLOOKUP(R259,dados!M:N,2,0)</f>
      </c>
      <c r="N259" s="59" t="s">
        <v>1306</v>
      </c>
      <c r="O259" s="58" t="s">
        <v>54</v>
      </c>
      <c r="P259" s="58" t="s">
        <v>259</v>
      </c>
      <c r="Q259" s="58"/>
      <c r="R259" s="58" t="s">
        <v>595</v>
      </c>
      <c r="S259" s="58" t="s">
        <v>495</v>
      </c>
      <c r="T259" s="58"/>
      <c r="U259" s="60">
        <f>(concat(TEXT(M259,"000"),(TEXT(N259,"000000000"))))</f>
      </c>
      <c r="V259" s="58"/>
      <c r="W259" s="58"/>
      <c r="X259" s="61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  <c r="AR259" s="58"/>
      <c r="AS259" s="58"/>
      <c r="AT259" s="58"/>
      <c r="AU259" s="58"/>
      <c r="AV259" s="58"/>
    </row>
    <row x14ac:dyDescent="0.25" r="260" customHeight="1" ht="18.75">
      <c r="A260" s="42">
        <v>45227</v>
      </c>
      <c r="B260" s="48" t="s">
        <v>1307</v>
      </c>
      <c r="C260" s="68" t="s">
        <v>1308</v>
      </c>
      <c r="D260" s="68"/>
      <c r="E260" s="43" t="s">
        <v>840</v>
      </c>
      <c r="F260" s="46">
        <v>104.9</v>
      </c>
      <c r="G260" s="42">
        <v>45227</v>
      </c>
      <c r="H260" s="47">
        <v>104687478</v>
      </c>
      <c r="I260" s="48" t="s">
        <v>495</v>
      </c>
      <c r="J260" s="47">
        <v>10</v>
      </c>
      <c r="K260" s="42">
        <v>45229</v>
      </c>
      <c r="L260" s="48" t="s">
        <v>500</v>
      </c>
      <c r="M260" s="47">
        <f>VLOOKUP(R260,dados!M:N,2,0)</f>
      </c>
      <c r="N260" s="49" t="s">
        <v>1309</v>
      </c>
      <c r="O260" s="48" t="s">
        <v>54</v>
      </c>
      <c r="P260" s="48" t="s">
        <v>259</v>
      </c>
      <c r="Q260" s="48"/>
      <c r="R260" s="48" t="s">
        <v>515</v>
      </c>
      <c r="S260" s="48" t="s">
        <v>495</v>
      </c>
      <c r="T260" s="48"/>
      <c r="U260" s="50">
        <f>(concat(TEXT(M260,"000"),(TEXT(N260,"000000000"))))</f>
      </c>
      <c r="V260" s="48"/>
      <c r="W260" s="48"/>
      <c r="X260" s="51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</row>
    <row x14ac:dyDescent="0.25" r="261" customHeight="1" ht="18.75">
      <c r="A261" s="52">
        <v>45227</v>
      </c>
      <c r="B261" s="58" t="s">
        <v>1310</v>
      </c>
      <c r="C261" s="69" t="s">
        <v>1311</v>
      </c>
      <c r="D261" s="69"/>
      <c r="E261" s="58" t="s">
        <v>1312</v>
      </c>
      <c r="F261" s="56">
        <v>114.9</v>
      </c>
      <c r="G261" s="52">
        <v>45227</v>
      </c>
      <c r="H261" s="57">
        <v>104687482</v>
      </c>
      <c r="I261" s="58" t="s">
        <v>495</v>
      </c>
      <c r="J261" s="57">
        <v>10</v>
      </c>
      <c r="K261" s="52">
        <v>45229</v>
      </c>
      <c r="L261" s="58" t="s">
        <v>500</v>
      </c>
      <c r="M261" s="57">
        <f>VLOOKUP(R261,dados!M:N,2,0)</f>
      </c>
      <c r="N261" s="59" t="s">
        <v>1313</v>
      </c>
      <c r="O261" s="58" t="s">
        <v>54</v>
      </c>
      <c r="P261" s="58" t="s">
        <v>259</v>
      </c>
      <c r="Q261" s="58"/>
      <c r="R261" s="58" t="s">
        <v>521</v>
      </c>
      <c r="S261" s="58" t="s">
        <v>495</v>
      </c>
      <c r="T261" s="58"/>
      <c r="U261" s="60">
        <f>(concat(TEXT(M261,"000"),(TEXT(N261,"000000000"))))</f>
      </c>
      <c r="V261" s="58"/>
      <c r="W261" s="58"/>
      <c r="X261" s="61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</row>
    <row x14ac:dyDescent="0.25" r="262" customHeight="1" ht="18.75">
      <c r="A262" s="42">
        <v>45227</v>
      </c>
      <c r="B262" s="48" t="s">
        <v>1314</v>
      </c>
      <c r="C262" s="68" t="s">
        <v>1315</v>
      </c>
      <c r="D262" s="68"/>
      <c r="E262" s="48" t="s">
        <v>250</v>
      </c>
      <c r="F262" s="46">
        <v>104.9</v>
      </c>
      <c r="G262" s="42">
        <v>45227</v>
      </c>
      <c r="H262" s="47">
        <v>104687526</v>
      </c>
      <c r="I262" s="48" t="s">
        <v>495</v>
      </c>
      <c r="J262" s="47">
        <v>10</v>
      </c>
      <c r="K262" s="70">
        <v>45230</v>
      </c>
      <c r="L262" s="48" t="s">
        <v>494</v>
      </c>
      <c r="M262" s="47">
        <f>VLOOKUP(R262,dados!M:N,2,0)</f>
      </c>
      <c r="N262" s="49" t="s">
        <v>1316</v>
      </c>
      <c r="O262" s="48" t="s">
        <v>54</v>
      </c>
      <c r="P262" s="48" t="s">
        <v>259</v>
      </c>
      <c r="Q262" s="48"/>
      <c r="R262" s="48" t="s">
        <v>504</v>
      </c>
      <c r="S262" s="48" t="s">
        <v>495</v>
      </c>
      <c r="T262" s="48"/>
      <c r="U262" s="50">
        <f>(concat(TEXT(M262,"000"),(TEXT(N262,"000000000"))))</f>
      </c>
      <c r="V262" s="48"/>
      <c r="W262" s="48"/>
      <c r="X262" s="51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</row>
    <row x14ac:dyDescent="0.25" r="263" customHeight="1" ht="18.75">
      <c r="A263" s="52">
        <v>45227</v>
      </c>
      <c r="B263" s="53" t="s">
        <v>1317</v>
      </c>
      <c r="C263" s="55" t="s">
        <v>1318</v>
      </c>
      <c r="D263" s="69"/>
      <c r="E263" s="58" t="s">
        <v>250</v>
      </c>
      <c r="F263" s="56"/>
      <c r="G263" s="52">
        <v>45227</v>
      </c>
      <c r="H263" s="57"/>
      <c r="I263" s="58"/>
      <c r="J263" s="57">
        <v>10</v>
      </c>
      <c r="K263" s="52">
        <v>45227</v>
      </c>
      <c r="L263" s="58" t="s">
        <v>494</v>
      </c>
      <c r="M263" s="57">
        <f>VLOOKUP(R263,dados!M:N,2,0)</f>
      </c>
      <c r="N263" s="59" t="s">
        <v>1319</v>
      </c>
      <c r="O263" s="58" t="s">
        <v>54</v>
      </c>
      <c r="P263" s="58" t="s">
        <v>501</v>
      </c>
      <c r="Q263" s="58"/>
      <c r="R263" s="58" t="s">
        <v>659</v>
      </c>
      <c r="S263" s="58" t="s">
        <v>495</v>
      </c>
      <c r="T263" s="58"/>
      <c r="U263" s="60">
        <f>(concat(TEXT(M263,"000"),(TEXT(N263,"000000000"))))</f>
      </c>
      <c r="V263" s="58"/>
      <c r="W263" s="58"/>
      <c r="X263" s="61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58"/>
      <c r="AQ263" s="58"/>
      <c r="AR263" s="58"/>
      <c r="AS263" s="58"/>
      <c r="AT263" s="58"/>
      <c r="AU263" s="58"/>
      <c r="AV263" s="58"/>
    </row>
    <row x14ac:dyDescent="0.25" r="264" customHeight="1" ht="18.75">
      <c r="A264" s="42">
        <v>45227</v>
      </c>
      <c r="B264" s="43" t="s">
        <v>1320</v>
      </c>
      <c r="C264" s="45" t="s">
        <v>1321</v>
      </c>
      <c r="D264" s="68"/>
      <c r="E264" s="43" t="s">
        <v>1322</v>
      </c>
      <c r="F264" s="46"/>
      <c r="G264" s="42">
        <v>45227</v>
      </c>
      <c r="H264" s="47"/>
      <c r="I264" s="48"/>
      <c r="J264" s="47">
        <v>10</v>
      </c>
      <c r="K264" s="42">
        <v>45227</v>
      </c>
      <c r="L264" s="48" t="s">
        <v>500</v>
      </c>
      <c r="M264" s="47">
        <f>VLOOKUP(R264,dados!M:N,2,0)</f>
      </c>
      <c r="N264" s="49" t="s">
        <v>1323</v>
      </c>
      <c r="O264" s="48" t="s">
        <v>54</v>
      </c>
      <c r="P264" s="48" t="s">
        <v>501</v>
      </c>
      <c r="Q264" s="48"/>
      <c r="R264" s="48" t="s">
        <v>586</v>
      </c>
      <c r="S264" s="48" t="s">
        <v>495</v>
      </c>
      <c r="T264" s="48"/>
      <c r="U264" s="50">
        <f>(concat(TEXT(M264,"000"),(TEXT(N264,"000000000"))))</f>
      </c>
      <c r="V264" s="48"/>
      <c r="W264" s="48"/>
      <c r="X264" s="51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</row>
    <row x14ac:dyDescent="0.25" r="265" customHeight="1" ht="18.75">
      <c r="A265" s="52">
        <v>45227</v>
      </c>
      <c r="B265" s="53" t="s">
        <v>1324</v>
      </c>
      <c r="C265" s="55" t="s">
        <v>1325</v>
      </c>
      <c r="D265" s="69"/>
      <c r="E265" s="53" t="s">
        <v>363</v>
      </c>
      <c r="F265" s="56"/>
      <c r="G265" s="52">
        <v>45227</v>
      </c>
      <c r="H265" s="57"/>
      <c r="I265" s="58"/>
      <c r="J265" s="57">
        <v>10</v>
      </c>
      <c r="K265" s="71">
        <v>45230</v>
      </c>
      <c r="L265" s="58" t="s">
        <v>500</v>
      </c>
      <c r="M265" s="57">
        <f>VLOOKUP(R265,dados!M:N,2,0)</f>
      </c>
      <c r="N265" s="59" t="s">
        <v>1326</v>
      </c>
      <c r="O265" s="58" t="s">
        <v>54</v>
      </c>
      <c r="P265" s="58" t="s">
        <v>501</v>
      </c>
      <c r="Q265" s="58"/>
      <c r="R265" s="58" t="s">
        <v>659</v>
      </c>
      <c r="S265" s="58" t="s">
        <v>495</v>
      </c>
      <c r="T265" s="58"/>
      <c r="U265" s="60">
        <f>(concat(TEXT(M265,"000"),(TEXT(N265,"000000000"))))</f>
      </c>
      <c r="V265" s="58"/>
      <c r="W265" s="58"/>
      <c r="X265" s="61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58"/>
      <c r="AQ265" s="58"/>
      <c r="AR265" s="58"/>
      <c r="AS265" s="58"/>
      <c r="AT265" s="58"/>
      <c r="AU265" s="58"/>
      <c r="AV265" s="58"/>
    </row>
    <row x14ac:dyDescent="0.25" r="266" customHeight="1" ht="18.75">
      <c r="A266" s="42">
        <v>45229</v>
      </c>
      <c r="B266" s="43" t="s">
        <v>1327</v>
      </c>
      <c r="C266" s="45" t="s">
        <v>1328</v>
      </c>
      <c r="D266" s="45" t="s">
        <v>1329</v>
      </c>
      <c r="E266" s="43" t="s">
        <v>250</v>
      </c>
      <c r="F266" s="46">
        <v>104.9</v>
      </c>
      <c r="G266" s="42">
        <v>45229</v>
      </c>
      <c r="H266" s="67">
        <v>104692779</v>
      </c>
      <c r="I266" s="48" t="s">
        <v>495</v>
      </c>
      <c r="J266" s="47">
        <v>10</v>
      </c>
      <c r="K266" s="42">
        <v>45231</v>
      </c>
      <c r="L266" s="48" t="s">
        <v>500</v>
      </c>
      <c r="M266" s="47">
        <f>VLOOKUP(R266,dados!M:N,2,0)</f>
      </c>
      <c r="N266" s="49" t="s">
        <v>1330</v>
      </c>
      <c r="O266" s="48" t="s">
        <v>54</v>
      </c>
      <c r="P266" s="48" t="s">
        <v>259</v>
      </c>
      <c r="Q266" s="48"/>
      <c r="R266" s="48" t="s">
        <v>504</v>
      </c>
      <c r="S266" s="48" t="s">
        <v>495</v>
      </c>
      <c r="T266" s="48"/>
      <c r="U266" s="50">
        <f>(concat(TEXT(M266,"000"),(TEXT(N266,"000000000"))))</f>
      </c>
      <c r="V266" s="48"/>
      <c r="W266" s="48"/>
      <c r="X266" s="51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</row>
    <row x14ac:dyDescent="0.25" r="267" customHeight="1" ht="18.75">
      <c r="A267" s="52">
        <v>45229</v>
      </c>
      <c r="B267" s="53" t="s">
        <v>1331</v>
      </c>
      <c r="C267" s="55" t="s">
        <v>1332</v>
      </c>
      <c r="D267" s="69"/>
      <c r="E267" s="53" t="s">
        <v>250</v>
      </c>
      <c r="F267" s="56">
        <v>104.9</v>
      </c>
      <c r="G267" s="52">
        <v>45229</v>
      </c>
      <c r="H267" s="66">
        <v>104692823</v>
      </c>
      <c r="I267" s="58" t="s">
        <v>495</v>
      </c>
      <c r="J267" s="57">
        <v>10</v>
      </c>
      <c r="K267" s="52">
        <v>45230</v>
      </c>
      <c r="L267" s="58" t="s">
        <v>508</v>
      </c>
      <c r="M267" s="57">
        <f>VLOOKUP(R267,dados!M:N,2,0)</f>
      </c>
      <c r="N267" s="59" t="s">
        <v>1333</v>
      </c>
      <c r="O267" s="58" t="s">
        <v>54</v>
      </c>
      <c r="P267" s="58" t="s">
        <v>259</v>
      </c>
      <c r="Q267" s="58"/>
      <c r="R267" s="58" t="s">
        <v>620</v>
      </c>
      <c r="S267" s="58" t="s">
        <v>495</v>
      </c>
      <c r="T267" s="58"/>
      <c r="U267" s="60">
        <f>(concat(TEXT(M267,"000"),(TEXT(N267,"000000000"))))</f>
      </c>
      <c r="V267" s="58"/>
      <c r="W267" s="58"/>
      <c r="X267" s="61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58"/>
      <c r="AQ267" s="58"/>
      <c r="AR267" s="58"/>
      <c r="AS267" s="58"/>
      <c r="AT267" s="58"/>
      <c r="AU267" s="58"/>
      <c r="AV267" s="58"/>
    </row>
    <row x14ac:dyDescent="0.25" r="268" customHeight="1" ht="18.75">
      <c r="A268" s="42">
        <v>45229</v>
      </c>
      <c r="B268" s="43" t="s">
        <v>1334</v>
      </c>
      <c r="C268" s="45" t="s">
        <v>1335</v>
      </c>
      <c r="D268" s="45" t="s">
        <v>1336</v>
      </c>
      <c r="E268" s="43" t="s">
        <v>350</v>
      </c>
      <c r="F268" s="46">
        <v>84.9</v>
      </c>
      <c r="G268" s="42">
        <v>45229</v>
      </c>
      <c r="H268" s="67">
        <v>104692872</v>
      </c>
      <c r="I268" s="48" t="s">
        <v>495</v>
      </c>
      <c r="J268" s="47">
        <v>10</v>
      </c>
      <c r="K268" s="42">
        <v>45230</v>
      </c>
      <c r="L268" s="48" t="s">
        <v>494</v>
      </c>
      <c r="M268" s="47">
        <f>VLOOKUP(R268,dados!M:N,2,0)</f>
      </c>
      <c r="N268" s="49" t="s">
        <v>1337</v>
      </c>
      <c r="O268" s="48" t="s">
        <v>54</v>
      </c>
      <c r="P268" s="48" t="s">
        <v>259</v>
      </c>
      <c r="Q268" s="48"/>
      <c r="R268" s="48" t="s">
        <v>595</v>
      </c>
      <c r="S268" s="48" t="s">
        <v>495</v>
      </c>
      <c r="T268" s="48"/>
      <c r="U268" s="50">
        <f>(concat(TEXT(M268,"000"),(TEXT(N268,"000000000"))))</f>
      </c>
      <c r="V268" s="48"/>
      <c r="W268" s="48"/>
      <c r="X268" s="51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</row>
    <row x14ac:dyDescent="0.25" r="269" customHeight="1" ht="18.75">
      <c r="A269" s="52">
        <v>45229</v>
      </c>
      <c r="B269" s="53" t="s">
        <v>1338</v>
      </c>
      <c r="C269" s="55" t="s">
        <v>1339</v>
      </c>
      <c r="D269" s="55" t="s">
        <v>1340</v>
      </c>
      <c r="E269" s="53" t="s">
        <v>301</v>
      </c>
      <c r="F269" s="56">
        <v>104.9</v>
      </c>
      <c r="G269" s="52">
        <v>45229</v>
      </c>
      <c r="H269" s="66">
        <v>104692923</v>
      </c>
      <c r="I269" s="58" t="s">
        <v>495</v>
      </c>
      <c r="J269" s="57">
        <v>10</v>
      </c>
      <c r="K269" s="52">
        <v>45230</v>
      </c>
      <c r="L269" s="58" t="s">
        <v>500</v>
      </c>
      <c r="M269" s="57">
        <f>VLOOKUP(R269,dados!M:N,2,0)</f>
      </c>
      <c r="N269" s="59" t="s">
        <v>1341</v>
      </c>
      <c r="O269" s="58" t="s">
        <v>54</v>
      </c>
      <c r="P269" s="58" t="s">
        <v>259</v>
      </c>
      <c r="Q269" s="58"/>
      <c r="R269" s="58" t="s">
        <v>531</v>
      </c>
      <c r="S269" s="58" t="s">
        <v>495</v>
      </c>
      <c r="T269" s="58"/>
      <c r="U269" s="60">
        <f>(concat(TEXT(M269,"000"),(TEXT(N269,"000000000"))))</f>
      </c>
      <c r="V269" s="58"/>
      <c r="W269" s="58"/>
      <c r="X269" s="61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58"/>
      <c r="AQ269" s="58"/>
      <c r="AR269" s="58"/>
      <c r="AS269" s="58"/>
      <c r="AT269" s="58"/>
      <c r="AU269" s="58"/>
      <c r="AV269" s="58"/>
    </row>
    <row x14ac:dyDescent="0.25" r="270" customHeight="1" ht="18.75">
      <c r="A270" s="42">
        <v>45229</v>
      </c>
      <c r="B270" s="43" t="s">
        <v>1342</v>
      </c>
      <c r="C270" s="45" t="s">
        <v>1343</v>
      </c>
      <c r="D270" s="45" t="s">
        <v>1344</v>
      </c>
      <c r="E270" s="43" t="s">
        <v>461</v>
      </c>
      <c r="F270" s="46"/>
      <c r="G270" s="42">
        <v>45229</v>
      </c>
      <c r="H270" s="47"/>
      <c r="I270" s="48"/>
      <c r="J270" s="47">
        <v>10</v>
      </c>
      <c r="K270" s="42">
        <v>45231</v>
      </c>
      <c r="L270" s="48" t="s">
        <v>494</v>
      </c>
      <c r="M270" s="47">
        <f>VLOOKUP(R270,dados!M:N,2,0)</f>
      </c>
      <c r="N270" s="49" t="s">
        <v>1345</v>
      </c>
      <c r="O270" s="48" t="s">
        <v>509</v>
      </c>
      <c r="P270" s="48" t="s">
        <v>501</v>
      </c>
      <c r="Q270" s="48"/>
      <c r="R270" s="48" t="s">
        <v>681</v>
      </c>
      <c r="S270" s="48" t="s">
        <v>495</v>
      </c>
      <c r="T270" s="48"/>
      <c r="U270" s="50">
        <f>(concat(TEXT(M270,"000"),(TEXT(N270,"000000000"))))</f>
      </c>
      <c r="V270" s="48"/>
      <c r="W270" s="48"/>
      <c r="X270" s="51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</row>
    <row x14ac:dyDescent="0.25" r="271" customHeight="1" ht="18.75">
      <c r="A271" s="52">
        <v>45229</v>
      </c>
      <c r="B271" s="53" t="s">
        <v>1346</v>
      </c>
      <c r="C271" s="54">
        <v>44997568114</v>
      </c>
      <c r="D271" s="69"/>
      <c r="E271" s="53" t="s">
        <v>250</v>
      </c>
      <c r="F271" s="56">
        <v>104.9</v>
      </c>
      <c r="G271" s="52">
        <v>45229</v>
      </c>
      <c r="H271" s="66">
        <v>104695881</v>
      </c>
      <c r="I271" s="58" t="s">
        <v>495</v>
      </c>
      <c r="J271" s="57">
        <v>10</v>
      </c>
      <c r="K271" s="52">
        <v>45234</v>
      </c>
      <c r="L271" s="58" t="s">
        <v>494</v>
      </c>
      <c r="M271" s="57">
        <f>VLOOKUP(R271,dados!M:N,2,0)</f>
      </c>
      <c r="N271" s="59" t="s">
        <v>1347</v>
      </c>
      <c r="O271" s="58" t="s">
        <v>54</v>
      </c>
      <c r="P271" s="58" t="s">
        <v>259</v>
      </c>
      <c r="Q271" s="58"/>
      <c r="R271" s="58" t="s">
        <v>521</v>
      </c>
      <c r="S271" s="58" t="s">
        <v>495</v>
      </c>
      <c r="T271" s="58"/>
      <c r="U271" s="60">
        <f>(concat(TEXT(M271,"000"),(TEXT(N271,"000000000"))))</f>
      </c>
      <c r="V271" s="58"/>
      <c r="W271" s="58"/>
      <c r="X271" s="61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58"/>
      <c r="AQ271" s="58"/>
      <c r="AR271" s="58"/>
      <c r="AS271" s="58"/>
      <c r="AT271" s="58"/>
      <c r="AU271" s="58"/>
      <c r="AV271" s="58"/>
    </row>
    <row x14ac:dyDescent="0.25" r="272" customHeight="1" ht="18.75">
      <c r="A272" s="42">
        <v>45229</v>
      </c>
      <c r="B272" s="43" t="s">
        <v>1348</v>
      </c>
      <c r="C272" s="45" t="s">
        <v>1349</v>
      </c>
      <c r="D272" s="68"/>
      <c r="E272" s="43" t="s">
        <v>840</v>
      </c>
      <c r="F272" s="46">
        <v>104.9</v>
      </c>
      <c r="G272" s="42">
        <v>45229</v>
      </c>
      <c r="H272" s="67">
        <v>104695946</v>
      </c>
      <c r="I272" s="48" t="s">
        <v>495</v>
      </c>
      <c r="J272" s="47">
        <v>10</v>
      </c>
      <c r="K272" s="42">
        <v>45231</v>
      </c>
      <c r="L272" s="48" t="s">
        <v>494</v>
      </c>
      <c r="M272" s="47">
        <f>VLOOKUP(R272,dados!M:N,2,0)</f>
      </c>
      <c r="N272" s="49" t="s">
        <v>1350</v>
      </c>
      <c r="O272" s="48" t="s">
        <v>54</v>
      </c>
      <c r="P272" s="48" t="s">
        <v>259</v>
      </c>
      <c r="Q272" s="48"/>
      <c r="R272" s="48" t="s">
        <v>623</v>
      </c>
      <c r="S272" s="48" t="s">
        <v>495</v>
      </c>
      <c r="T272" s="48"/>
      <c r="U272" s="50">
        <f>(concat(TEXT(M272,"000"),(TEXT(N272,"000000000"))))</f>
      </c>
      <c r="V272" s="48"/>
      <c r="W272" s="48"/>
      <c r="X272" s="51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</row>
    <row x14ac:dyDescent="0.25" r="273" customHeight="1" ht="18.75">
      <c r="A273" s="52">
        <v>45229</v>
      </c>
      <c r="B273" s="53" t="s">
        <v>1247</v>
      </c>
      <c r="C273" s="55" t="s">
        <v>1248</v>
      </c>
      <c r="D273" s="69"/>
      <c r="E273" s="53" t="s">
        <v>435</v>
      </c>
      <c r="F273" s="56">
        <v>84.9</v>
      </c>
      <c r="G273" s="52">
        <v>45229</v>
      </c>
      <c r="H273" s="66">
        <v>104696615</v>
      </c>
      <c r="I273" s="58" t="s">
        <v>495</v>
      </c>
      <c r="J273" s="57">
        <v>10</v>
      </c>
      <c r="K273" s="52">
        <v>45231</v>
      </c>
      <c r="L273" s="58" t="s">
        <v>494</v>
      </c>
      <c r="M273" s="57">
        <f>VLOOKUP(R273,dados!M:N,2,0)</f>
      </c>
      <c r="N273" s="59" t="s">
        <v>1351</v>
      </c>
      <c r="O273" s="58" t="s">
        <v>54</v>
      </c>
      <c r="P273" s="58" t="s">
        <v>259</v>
      </c>
      <c r="Q273" s="58"/>
      <c r="R273" s="58" t="s">
        <v>620</v>
      </c>
      <c r="S273" s="58" t="s">
        <v>495</v>
      </c>
      <c r="T273" s="58"/>
      <c r="U273" s="60">
        <f>(concat(TEXT(M273,"000"),(TEXT(N273,"000000000"))))</f>
      </c>
      <c r="V273" s="58"/>
      <c r="W273" s="58"/>
      <c r="X273" s="61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58"/>
      <c r="AQ273" s="58"/>
      <c r="AR273" s="58"/>
      <c r="AS273" s="58"/>
      <c r="AT273" s="58"/>
      <c r="AU273" s="58"/>
      <c r="AV273" s="58"/>
    </row>
    <row x14ac:dyDescent="0.25" r="274" customHeight="1" ht="18.75">
      <c r="A274" s="42">
        <v>45229</v>
      </c>
      <c r="B274" s="48" t="s">
        <v>1352</v>
      </c>
      <c r="C274" s="68" t="s">
        <v>1353</v>
      </c>
      <c r="D274" s="68"/>
      <c r="E274" s="43" t="s">
        <v>1354</v>
      </c>
      <c r="F274" s="46">
        <v>89.8</v>
      </c>
      <c r="G274" s="42">
        <v>45229</v>
      </c>
      <c r="H274" s="47">
        <v>104697363</v>
      </c>
      <c r="I274" s="48" t="s">
        <v>495</v>
      </c>
      <c r="J274" s="47">
        <v>10</v>
      </c>
      <c r="K274" s="42">
        <v>45234</v>
      </c>
      <c r="L274" s="48" t="s">
        <v>500</v>
      </c>
      <c r="M274" s="47">
        <f>VLOOKUP(R274,dados!M:N,2,0)</f>
      </c>
      <c r="N274" s="49" t="s">
        <v>1355</v>
      </c>
      <c r="O274" s="48" t="s">
        <v>54</v>
      </c>
      <c r="P274" s="48" t="s">
        <v>259</v>
      </c>
      <c r="Q274" s="48"/>
      <c r="R274" s="48" t="s">
        <v>531</v>
      </c>
      <c r="S274" s="48" t="s">
        <v>495</v>
      </c>
      <c r="T274" s="48"/>
      <c r="U274" s="50">
        <f>(concat(TEXT(M274,"000"),(TEXT(N274,"000000000"))))</f>
      </c>
      <c r="V274" s="48"/>
      <c r="W274" s="48"/>
      <c r="X274" s="51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</row>
    <row x14ac:dyDescent="0.25" r="275" customHeight="1" ht="18.75">
      <c r="A275" s="52">
        <v>45229</v>
      </c>
      <c r="B275" s="58" t="s">
        <v>1356</v>
      </c>
      <c r="C275" s="69" t="s">
        <v>1357</v>
      </c>
      <c r="D275" s="69"/>
      <c r="E275" s="58" t="s">
        <v>1358</v>
      </c>
      <c r="F275" s="56">
        <v>144.8</v>
      </c>
      <c r="G275" s="52">
        <v>45229</v>
      </c>
      <c r="H275" s="57">
        <v>104697707</v>
      </c>
      <c r="I275" s="58" t="s">
        <v>495</v>
      </c>
      <c r="J275" s="57">
        <v>10</v>
      </c>
      <c r="K275" s="52">
        <v>45230</v>
      </c>
      <c r="L275" s="58" t="s">
        <v>508</v>
      </c>
      <c r="M275" s="57">
        <f>VLOOKUP(R275,dados!M:N,2,0)</f>
      </c>
      <c r="N275" s="59" t="s">
        <v>1359</v>
      </c>
      <c r="O275" s="58" t="s">
        <v>54</v>
      </c>
      <c r="P275" s="58" t="s">
        <v>259</v>
      </c>
      <c r="Q275" s="58"/>
      <c r="R275" s="58" t="s">
        <v>595</v>
      </c>
      <c r="S275" s="58" t="s">
        <v>495</v>
      </c>
      <c r="T275" s="58"/>
      <c r="U275" s="60">
        <f>(concat(TEXT(M275,"000"),(TEXT(N275,"000000000"))))</f>
      </c>
      <c r="V275" s="58"/>
      <c r="W275" s="58"/>
      <c r="X275" s="61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58"/>
      <c r="AP275" s="58"/>
      <c r="AQ275" s="58"/>
      <c r="AR275" s="58"/>
      <c r="AS275" s="58"/>
      <c r="AT275" s="58"/>
      <c r="AU275" s="58"/>
      <c r="AV275" s="58"/>
    </row>
    <row x14ac:dyDescent="0.25" r="276" customHeight="1" ht="18.75">
      <c r="A276" s="42">
        <v>45230</v>
      </c>
      <c r="B276" s="43" t="s">
        <v>1360</v>
      </c>
      <c r="C276" s="68" t="s">
        <v>1361</v>
      </c>
      <c r="D276" s="68"/>
      <c r="E276" s="43" t="s">
        <v>1362</v>
      </c>
      <c r="F276" s="46">
        <v>104.9</v>
      </c>
      <c r="G276" s="42">
        <v>45230</v>
      </c>
      <c r="H276" s="67">
        <v>104708951</v>
      </c>
      <c r="I276" s="48" t="s">
        <v>495</v>
      </c>
      <c r="J276" s="47">
        <v>10</v>
      </c>
      <c r="K276" s="42">
        <v>45236</v>
      </c>
      <c r="L276" s="48" t="s">
        <v>500</v>
      </c>
      <c r="M276" s="47">
        <f>VLOOKUP(R276,dados!M:N,2,0)</f>
      </c>
      <c r="N276" s="49" t="s">
        <v>1363</v>
      </c>
      <c r="O276" s="48" t="s">
        <v>54</v>
      </c>
      <c r="P276" s="48" t="s">
        <v>259</v>
      </c>
      <c r="Q276" s="48"/>
      <c r="R276" s="48" t="s">
        <v>632</v>
      </c>
      <c r="S276" s="48" t="s">
        <v>502</v>
      </c>
      <c r="T276" s="48"/>
      <c r="U276" s="50">
        <f>(concat(TEXT(M276,"000"),(TEXT(N276,"000000000"))))</f>
      </c>
      <c r="V276" s="48"/>
      <c r="W276" s="48"/>
      <c r="X276" s="51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</row>
    <row x14ac:dyDescent="0.25" r="277" customHeight="1" ht="18.75">
      <c r="A277" s="52">
        <v>45230</v>
      </c>
      <c r="B277" s="53" t="s">
        <v>1364</v>
      </c>
      <c r="C277" s="69" t="s">
        <v>1365</v>
      </c>
      <c r="D277" s="69"/>
      <c r="E277" s="53" t="s">
        <v>363</v>
      </c>
      <c r="F277" s="56">
        <v>104.9</v>
      </c>
      <c r="G277" s="52">
        <v>45230</v>
      </c>
      <c r="H277" s="57">
        <v>104708972</v>
      </c>
      <c r="I277" s="58" t="s">
        <v>495</v>
      </c>
      <c r="J277" s="57">
        <v>10</v>
      </c>
      <c r="K277" s="52">
        <v>45231</v>
      </c>
      <c r="L277" s="58" t="s">
        <v>508</v>
      </c>
      <c r="M277" s="57">
        <f>VLOOKUP(R277,dados!M:N,2,0)</f>
      </c>
      <c r="N277" s="59" t="s">
        <v>1366</v>
      </c>
      <c r="O277" s="58" t="s">
        <v>54</v>
      </c>
      <c r="P277" s="58" t="s">
        <v>259</v>
      </c>
      <c r="Q277" s="58"/>
      <c r="R277" s="58" t="s">
        <v>576</v>
      </c>
      <c r="S277" s="58" t="s">
        <v>495</v>
      </c>
      <c r="T277" s="58"/>
      <c r="U277" s="60">
        <f>(concat(TEXT(M277,"000"),(TEXT(N277,"000000000"))))</f>
      </c>
      <c r="V277" s="58"/>
      <c r="W277" s="58"/>
      <c r="X277" s="61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58"/>
      <c r="AP277" s="58"/>
      <c r="AQ277" s="58"/>
      <c r="AR277" s="58"/>
      <c r="AS277" s="58"/>
      <c r="AT277" s="58"/>
      <c r="AU277" s="58"/>
      <c r="AV277" s="58"/>
    </row>
    <row x14ac:dyDescent="0.25" r="278" customHeight="1" ht="18.75">
      <c r="A278" s="42">
        <v>45230</v>
      </c>
      <c r="B278" s="43" t="s">
        <v>1287</v>
      </c>
      <c r="C278" s="68" t="s">
        <v>1367</v>
      </c>
      <c r="D278" s="68" t="s">
        <v>1289</v>
      </c>
      <c r="E278" s="43" t="s">
        <v>840</v>
      </c>
      <c r="F278" s="46">
        <v>104.9</v>
      </c>
      <c r="G278" s="42">
        <v>45230</v>
      </c>
      <c r="H278" s="47">
        <v>104709027</v>
      </c>
      <c r="I278" s="48" t="s">
        <v>495</v>
      </c>
      <c r="J278" s="47">
        <v>10</v>
      </c>
      <c r="K278" s="42">
        <v>45231</v>
      </c>
      <c r="L278" s="48" t="s">
        <v>494</v>
      </c>
      <c r="M278" s="47">
        <f>VLOOKUP(R278,dados!M:N,2,0)</f>
      </c>
      <c r="N278" s="49" t="s">
        <v>1368</v>
      </c>
      <c r="O278" s="48" t="s">
        <v>54</v>
      </c>
      <c r="P278" s="48" t="s">
        <v>259</v>
      </c>
      <c r="Q278" s="48"/>
      <c r="R278" s="48" t="s">
        <v>536</v>
      </c>
      <c r="S278" s="48" t="s">
        <v>495</v>
      </c>
      <c r="T278" s="48"/>
      <c r="U278" s="50">
        <f>(concat(TEXT(M278,"000"),(TEXT(N278,"000000000"))))</f>
      </c>
      <c r="V278" s="48"/>
      <c r="W278" s="48"/>
      <c r="X278" s="51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</row>
    <row x14ac:dyDescent="0.25" r="279" customHeight="1" ht="18.75">
      <c r="A279" s="52">
        <v>45230</v>
      </c>
      <c r="B279" s="53" t="s">
        <v>1205</v>
      </c>
      <c r="C279" s="69" t="s">
        <v>1369</v>
      </c>
      <c r="D279" s="69"/>
      <c r="E279" s="53" t="s">
        <v>840</v>
      </c>
      <c r="F279" s="56">
        <v>94.9</v>
      </c>
      <c r="G279" s="52">
        <v>45230</v>
      </c>
      <c r="H279" s="57">
        <v>104709046</v>
      </c>
      <c r="I279" s="58" t="s">
        <v>495</v>
      </c>
      <c r="J279" s="57">
        <v>10</v>
      </c>
      <c r="K279" s="52">
        <v>45231</v>
      </c>
      <c r="L279" s="58" t="s">
        <v>500</v>
      </c>
      <c r="M279" s="57">
        <f>VLOOKUP(R279,dados!M:N,2,0)</f>
      </c>
      <c r="N279" s="59" t="s">
        <v>1370</v>
      </c>
      <c r="O279" s="58" t="s">
        <v>54</v>
      </c>
      <c r="P279" s="58" t="s">
        <v>259</v>
      </c>
      <c r="Q279" s="58"/>
      <c r="R279" s="58" t="s">
        <v>521</v>
      </c>
      <c r="S279" s="58" t="s">
        <v>495</v>
      </c>
      <c r="T279" s="58"/>
      <c r="U279" s="60">
        <f>(concat(TEXT(M279,"000"),(TEXT(N279,"000000000"))))</f>
      </c>
      <c r="V279" s="58"/>
      <c r="W279" s="58"/>
      <c r="X279" s="61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58"/>
      <c r="AQ279" s="58"/>
      <c r="AR279" s="58"/>
      <c r="AS279" s="58"/>
      <c r="AT279" s="58"/>
      <c r="AU279" s="58"/>
      <c r="AV279" s="58"/>
    </row>
    <row x14ac:dyDescent="0.25" r="280" customHeight="1" ht="18.75">
      <c r="A280" s="42">
        <v>45230</v>
      </c>
      <c r="B280" s="43" t="s">
        <v>1102</v>
      </c>
      <c r="C280" s="68" t="s">
        <v>1371</v>
      </c>
      <c r="D280" s="68"/>
      <c r="E280" s="43" t="s">
        <v>363</v>
      </c>
      <c r="F280" s="46">
        <v>104.9</v>
      </c>
      <c r="G280" s="42">
        <v>45230</v>
      </c>
      <c r="H280" s="47">
        <v>104709072</v>
      </c>
      <c r="I280" s="48" t="s">
        <v>502</v>
      </c>
      <c r="J280" s="47">
        <v>10</v>
      </c>
      <c r="K280" s="42">
        <v>45231</v>
      </c>
      <c r="L280" s="48" t="s">
        <v>500</v>
      </c>
      <c r="M280" s="47">
        <f>VLOOKUP(R280,dados!M:N,2,0)</f>
      </c>
      <c r="N280" s="49" t="s">
        <v>1372</v>
      </c>
      <c r="O280" s="48" t="s">
        <v>65</v>
      </c>
      <c r="P280" s="48" t="s">
        <v>259</v>
      </c>
      <c r="Q280" s="48"/>
      <c r="R280" s="48" t="s">
        <v>572</v>
      </c>
      <c r="S280" s="48" t="s">
        <v>495</v>
      </c>
      <c r="T280" s="48"/>
      <c r="U280" s="50">
        <f>(concat(TEXT(M280,"000"),(TEXT(N280,"000000000"))))</f>
      </c>
      <c r="V280" s="48"/>
      <c r="W280" s="48"/>
      <c r="X280" s="51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</row>
    <row x14ac:dyDescent="0.25" r="281" customHeight="1" ht="18.75">
      <c r="A281" s="52">
        <v>45230</v>
      </c>
      <c r="B281" s="53" t="s">
        <v>1373</v>
      </c>
      <c r="C281" s="69" t="s">
        <v>1374</v>
      </c>
      <c r="D281" s="69" t="s">
        <v>1375</v>
      </c>
      <c r="E281" s="53" t="s">
        <v>363</v>
      </c>
      <c r="F281" s="56">
        <v>104.9</v>
      </c>
      <c r="G281" s="52">
        <v>45230</v>
      </c>
      <c r="H281" s="57">
        <v>104709090</v>
      </c>
      <c r="I281" s="58" t="s">
        <v>495</v>
      </c>
      <c r="J281" s="57">
        <v>10</v>
      </c>
      <c r="K281" s="52">
        <v>45233</v>
      </c>
      <c r="L281" s="58" t="s">
        <v>494</v>
      </c>
      <c r="M281" s="57">
        <f>VLOOKUP(R281,dados!M:N,2,0)</f>
      </c>
      <c r="N281" s="59" t="s">
        <v>1376</v>
      </c>
      <c r="O281" s="58" t="s">
        <v>54</v>
      </c>
      <c r="P281" s="58" t="s">
        <v>259</v>
      </c>
      <c r="Q281" s="58"/>
      <c r="R281" s="58" t="s">
        <v>504</v>
      </c>
      <c r="S281" s="58" t="s">
        <v>495</v>
      </c>
      <c r="T281" s="58"/>
      <c r="U281" s="60">
        <f>(concat(TEXT(M281,"000"),(TEXT(N281,"000000000"))))</f>
      </c>
      <c r="V281" s="58"/>
      <c r="W281" s="58"/>
      <c r="X281" s="61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  <c r="AR281" s="58"/>
      <c r="AS281" s="58"/>
      <c r="AT281" s="58"/>
      <c r="AU281" s="58"/>
      <c r="AV281" s="58"/>
    </row>
    <row x14ac:dyDescent="0.25" r="282" customHeight="1" ht="18.75">
      <c r="A282" s="42">
        <v>45230</v>
      </c>
      <c r="B282" s="43" t="s">
        <v>1377</v>
      </c>
      <c r="C282" s="68" t="s">
        <v>1378</v>
      </c>
      <c r="D282" s="68" t="s">
        <v>1379</v>
      </c>
      <c r="E282" s="43" t="s">
        <v>363</v>
      </c>
      <c r="F282" s="46">
        <v>144.9</v>
      </c>
      <c r="G282" s="42">
        <v>45230</v>
      </c>
      <c r="H282" s="47">
        <v>104709243</v>
      </c>
      <c r="I282" s="48" t="s">
        <v>1380</v>
      </c>
      <c r="J282" s="47">
        <v>10</v>
      </c>
      <c r="K282" s="42">
        <v>45231</v>
      </c>
      <c r="L282" s="48" t="s">
        <v>508</v>
      </c>
      <c r="M282" s="47">
        <f>VLOOKUP(R282,dados!M:N,2,0)</f>
      </c>
      <c r="N282" s="49" t="s">
        <v>1381</v>
      </c>
      <c r="O282" s="48" t="s">
        <v>54</v>
      </c>
      <c r="P282" s="48" t="s">
        <v>259</v>
      </c>
      <c r="Q282" s="48"/>
      <c r="R282" s="48" t="s">
        <v>629</v>
      </c>
      <c r="S282" s="48" t="s">
        <v>495</v>
      </c>
      <c r="T282" s="48"/>
      <c r="U282" s="50">
        <f>(concat(TEXT(M282,"000"),(TEXT(N282,"000000000"))))</f>
      </c>
      <c r="V282" s="48"/>
      <c r="W282" s="48"/>
      <c r="X282" s="51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</row>
    <row x14ac:dyDescent="0.25" r="283" customHeight="1" ht="18.75">
      <c r="A283" s="52">
        <v>45230</v>
      </c>
      <c r="B283" s="53" t="s">
        <v>1382</v>
      </c>
      <c r="C283" s="69" t="s">
        <v>1383</v>
      </c>
      <c r="D283" s="69"/>
      <c r="E283" s="53" t="s">
        <v>363</v>
      </c>
      <c r="F283" s="56">
        <v>104.9</v>
      </c>
      <c r="G283" s="52">
        <v>45230</v>
      </c>
      <c r="H283" s="57">
        <v>104709300</v>
      </c>
      <c r="I283" s="58" t="s">
        <v>495</v>
      </c>
      <c r="J283" s="57">
        <v>10</v>
      </c>
      <c r="K283" s="52">
        <v>45233</v>
      </c>
      <c r="L283" s="58" t="s">
        <v>500</v>
      </c>
      <c r="M283" s="57">
        <f>VLOOKUP(R283,dados!M:N,2,0)</f>
      </c>
      <c r="N283" s="59" t="s">
        <v>1384</v>
      </c>
      <c r="O283" s="58" t="s">
        <v>54</v>
      </c>
      <c r="P283" s="58" t="s">
        <v>259</v>
      </c>
      <c r="Q283" s="58"/>
      <c r="R283" s="58" t="s">
        <v>504</v>
      </c>
      <c r="S283" s="58" t="s">
        <v>495</v>
      </c>
      <c r="T283" s="58"/>
      <c r="U283" s="60">
        <f>(concat(TEXT(M283,"000"),(TEXT(N283,"000000000"))))</f>
      </c>
      <c r="V283" s="58"/>
      <c r="W283" s="58"/>
      <c r="X283" s="61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58"/>
      <c r="AQ283" s="58"/>
      <c r="AR283" s="58"/>
      <c r="AS283" s="58"/>
      <c r="AT283" s="58"/>
      <c r="AU283" s="58"/>
      <c r="AV283" s="58"/>
    </row>
    <row x14ac:dyDescent="0.25" r="284" customHeight="1" ht="18.75">
      <c r="A284" s="42">
        <v>45230</v>
      </c>
      <c r="B284" s="43" t="s">
        <v>1385</v>
      </c>
      <c r="C284" s="68" t="s">
        <v>1386</v>
      </c>
      <c r="D284" s="68"/>
      <c r="E284" s="43" t="s">
        <v>363</v>
      </c>
      <c r="F284" s="46">
        <v>104.9</v>
      </c>
      <c r="G284" s="42">
        <v>45230</v>
      </c>
      <c r="H284" s="47">
        <v>104709333</v>
      </c>
      <c r="I284" s="48" t="s">
        <v>495</v>
      </c>
      <c r="J284" s="47">
        <v>10</v>
      </c>
      <c r="K284" s="42">
        <v>45231</v>
      </c>
      <c r="L284" s="48" t="s">
        <v>508</v>
      </c>
      <c r="M284" s="47">
        <f>VLOOKUP(R284,dados!M:N,2,0)</f>
      </c>
      <c r="N284" s="49" t="s">
        <v>1387</v>
      </c>
      <c r="O284" s="48" t="s">
        <v>54</v>
      </c>
      <c r="P284" s="48" t="s">
        <v>259</v>
      </c>
      <c r="Q284" s="48"/>
      <c r="R284" s="48" t="s">
        <v>595</v>
      </c>
      <c r="S284" s="48" t="s">
        <v>495</v>
      </c>
      <c r="T284" s="48"/>
      <c r="U284" s="50">
        <f>(concat(TEXT(M284,"000"),(TEXT(N284,"000000000"))))</f>
      </c>
      <c r="V284" s="48"/>
      <c r="W284" s="48"/>
      <c r="X284" s="51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</row>
    <row x14ac:dyDescent="0.25" r="285" customHeight="1" ht="18.75">
      <c r="A285" s="52">
        <v>45230</v>
      </c>
      <c r="B285" s="53" t="s">
        <v>1388</v>
      </c>
      <c r="C285" s="69" t="s">
        <v>1389</v>
      </c>
      <c r="D285" s="72">
        <v>49876563524</v>
      </c>
      <c r="E285" s="53" t="s">
        <v>363</v>
      </c>
      <c r="F285" s="56">
        <v>104.9</v>
      </c>
      <c r="G285" s="52">
        <v>45230</v>
      </c>
      <c r="H285" s="57">
        <v>104709355</v>
      </c>
      <c r="I285" s="58" t="s">
        <v>495</v>
      </c>
      <c r="J285" s="57">
        <v>10</v>
      </c>
      <c r="K285" s="52">
        <v>45231</v>
      </c>
      <c r="L285" s="58" t="s">
        <v>508</v>
      </c>
      <c r="M285" s="57">
        <f>VLOOKUP(R285,dados!M:N,2,0)</f>
      </c>
      <c r="N285" s="59" t="s">
        <v>1390</v>
      </c>
      <c r="O285" s="58" t="s">
        <v>54</v>
      </c>
      <c r="P285" s="58" t="s">
        <v>259</v>
      </c>
      <c r="Q285" s="58"/>
      <c r="R285" s="58" t="s">
        <v>595</v>
      </c>
      <c r="S285" s="58" t="s">
        <v>495</v>
      </c>
      <c r="T285" s="58"/>
      <c r="U285" s="60">
        <f>(concat(TEXT(M285,"000"),(TEXT(N285,"000000000"))))</f>
      </c>
      <c r="V285" s="58"/>
      <c r="W285" s="58"/>
      <c r="X285" s="61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58"/>
      <c r="AQ285" s="58"/>
      <c r="AR285" s="58"/>
      <c r="AS285" s="58"/>
      <c r="AT285" s="58"/>
      <c r="AU285" s="58"/>
      <c r="AV285" s="58"/>
    </row>
    <row x14ac:dyDescent="0.25" r="286" customHeight="1" ht="18.75">
      <c r="A286" s="42">
        <v>45230</v>
      </c>
      <c r="B286" s="43" t="s">
        <v>1391</v>
      </c>
      <c r="C286" s="68" t="s">
        <v>1392</v>
      </c>
      <c r="D286" s="68" t="s">
        <v>1393</v>
      </c>
      <c r="E286" s="43" t="s">
        <v>363</v>
      </c>
      <c r="F286" s="46">
        <v>104.9</v>
      </c>
      <c r="G286" s="42">
        <v>45230</v>
      </c>
      <c r="H286" s="47">
        <v>104709370</v>
      </c>
      <c r="I286" s="48" t="s">
        <v>495</v>
      </c>
      <c r="J286" s="47">
        <v>10</v>
      </c>
      <c r="K286" s="42">
        <v>45231</v>
      </c>
      <c r="L286" s="48" t="s">
        <v>508</v>
      </c>
      <c r="M286" s="47">
        <f>VLOOKUP(R286,dados!M:N,2,0)</f>
      </c>
      <c r="N286" s="49" t="s">
        <v>1394</v>
      </c>
      <c r="O286" s="48" t="s">
        <v>54</v>
      </c>
      <c r="P286" s="48" t="s">
        <v>259</v>
      </c>
      <c r="Q286" s="48"/>
      <c r="R286" s="48" t="s">
        <v>526</v>
      </c>
      <c r="S286" s="48" t="s">
        <v>495</v>
      </c>
      <c r="T286" s="48"/>
      <c r="U286" s="50">
        <f>(concat(TEXT(M286,"000"),(TEXT(N286,"000000000"))))</f>
      </c>
      <c r="V286" s="48"/>
      <c r="W286" s="48"/>
      <c r="X286" s="51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</row>
    <row x14ac:dyDescent="0.25" r="287" customHeight="1" ht="18.75">
      <c r="A287" s="52">
        <v>45230</v>
      </c>
      <c r="B287" s="53" t="s">
        <v>1395</v>
      </c>
      <c r="C287" s="69" t="s">
        <v>1396</v>
      </c>
      <c r="D287" s="72">
        <v>43988140099</v>
      </c>
      <c r="E287" s="53" t="s">
        <v>363</v>
      </c>
      <c r="F287" s="56">
        <v>104.9</v>
      </c>
      <c r="G287" s="52">
        <v>45230</v>
      </c>
      <c r="H287" s="57">
        <v>104709386</v>
      </c>
      <c r="I287" s="58" t="s">
        <v>495</v>
      </c>
      <c r="J287" s="57">
        <v>10</v>
      </c>
      <c r="K287" s="52">
        <v>45231</v>
      </c>
      <c r="L287" s="58" t="s">
        <v>500</v>
      </c>
      <c r="M287" s="57">
        <f>VLOOKUP(R287,dados!M:N,2,0)</f>
      </c>
      <c r="N287" s="59" t="s">
        <v>1397</v>
      </c>
      <c r="O287" s="58" t="s">
        <v>54</v>
      </c>
      <c r="P287" s="58" t="s">
        <v>259</v>
      </c>
      <c r="Q287" s="58"/>
      <c r="R287" s="58" t="s">
        <v>521</v>
      </c>
      <c r="S287" s="58" t="s">
        <v>495</v>
      </c>
      <c r="T287" s="58"/>
      <c r="U287" s="60">
        <f>(concat(TEXT(M287,"000"),(TEXT(N287,"000000000"))))</f>
      </c>
      <c r="V287" s="58"/>
      <c r="W287" s="58"/>
      <c r="X287" s="61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/>
      <c r="AP287" s="58"/>
      <c r="AQ287" s="58"/>
      <c r="AR287" s="58"/>
      <c r="AS287" s="58"/>
      <c r="AT287" s="58"/>
      <c r="AU287" s="58"/>
      <c r="AV287" s="58"/>
    </row>
    <row x14ac:dyDescent="0.25" r="288" customHeight="1" ht="18.75">
      <c r="A288" s="73"/>
      <c r="B288" s="62"/>
      <c r="C288" s="68"/>
      <c r="D288" s="68"/>
      <c r="E288" s="43"/>
      <c r="F288" s="46"/>
      <c r="G288" s="73"/>
      <c r="H288" s="47"/>
      <c r="I288" s="48"/>
      <c r="J288" s="74"/>
      <c r="K288" s="73"/>
      <c r="L288" s="48"/>
      <c r="M288" s="47">
        <f>VLOOKUP(R288,dados!M:N,2,0)</f>
      </c>
      <c r="N288" s="75"/>
      <c r="O288" s="48"/>
      <c r="P288" s="48"/>
      <c r="Q288" s="48"/>
      <c r="R288" s="48"/>
      <c r="S288" s="48"/>
      <c r="T288" s="48"/>
      <c r="U288" s="50">
        <f>(concat(TEXT(M288,"000"),(TEXT(N288,"000000000"))))</f>
      </c>
      <c r="V288" s="48"/>
      <c r="W288" s="48"/>
      <c r="X288" s="51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</row>
    <row x14ac:dyDescent="0.25" r="289" customHeight="1" ht="18.75">
      <c r="A289" s="76"/>
      <c r="B289" s="63"/>
      <c r="C289" s="69"/>
      <c r="D289" s="69"/>
      <c r="E289" s="58"/>
      <c r="F289" s="56"/>
      <c r="G289" s="76"/>
      <c r="H289" s="57"/>
      <c r="I289" s="58"/>
      <c r="J289" s="76"/>
      <c r="K289" s="76"/>
      <c r="L289" s="58"/>
      <c r="M289" s="57">
        <f>VLOOKUP(R289,dados!M:N,2,0)</f>
      </c>
      <c r="N289" s="77"/>
      <c r="O289" s="58"/>
      <c r="P289" s="58"/>
      <c r="Q289" s="58"/>
      <c r="R289" s="58"/>
      <c r="S289" s="58"/>
      <c r="T289" s="58"/>
      <c r="U289" s="60">
        <f>(concat(TEXT(M289,"000"),(TEXT(N289,"000000000"))))</f>
      </c>
      <c r="V289" s="58"/>
      <c r="W289" s="58"/>
      <c r="X289" s="61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58"/>
      <c r="AQ289" s="58"/>
      <c r="AR289" s="58"/>
      <c r="AS289" s="58"/>
      <c r="AT289" s="58"/>
      <c r="AU289" s="58"/>
      <c r="AV289" s="58"/>
    </row>
    <row x14ac:dyDescent="0.25" r="290" customHeight="1" ht="18.75">
      <c r="A290" s="74"/>
      <c r="B290" s="62"/>
      <c r="C290" s="68"/>
      <c r="D290" s="68"/>
      <c r="E290" s="48"/>
      <c r="F290" s="46"/>
      <c r="G290" s="74"/>
      <c r="H290" s="47"/>
      <c r="I290" s="48"/>
      <c r="J290" s="74"/>
      <c r="K290" s="74"/>
      <c r="L290" s="48"/>
      <c r="M290" s="47">
        <f>VLOOKUP(R290,dados!M:N,2,0)</f>
      </c>
      <c r="N290" s="78"/>
      <c r="O290" s="48"/>
      <c r="P290" s="48"/>
      <c r="Q290" s="48"/>
      <c r="R290" s="48"/>
      <c r="S290" s="48"/>
      <c r="T290" s="48"/>
      <c r="U290" s="50">
        <f>(concat(TEXT(M290,"000"),(TEXT(N290,"000000000"))))</f>
      </c>
      <c r="V290" s="48"/>
      <c r="W290" s="48"/>
      <c r="X290" s="51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</row>
    <row x14ac:dyDescent="0.25" r="291" customHeight="1" ht="18.75">
      <c r="A291" s="76"/>
      <c r="B291" s="63"/>
      <c r="C291" s="69"/>
      <c r="D291" s="69"/>
      <c r="E291" s="58"/>
      <c r="F291" s="56"/>
      <c r="G291" s="76"/>
      <c r="H291" s="57"/>
      <c r="I291" s="58"/>
      <c r="J291" s="76"/>
      <c r="K291" s="76"/>
      <c r="L291" s="58"/>
      <c r="M291" s="57">
        <f>VLOOKUP(R291,dados!M:N,2,0)</f>
      </c>
      <c r="N291" s="77"/>
      <c r="O291" s="58"/>
      <c r="P291" s="58"/>
      <c r="Q291" s="58"/>
      <c r="R291" s="58"/>
      <c r="S291" s="58"/>
      <c r="T291" s="58"/>
      <c r="U291" s="60">
        <f>(concat(TEXT(M291,"000"),(TEXT(N291,"000000000"))))</f>
      </c>
      <c r="V291" s="58"/>
      <c r="W291" s="58"/>
      <c r="X291" s="61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58"/>
      <c r="AQ291" s="58"/>
      <c r="AR291" s="58"/>
      <c r="AS291" s="58"/>
      <c r="AT291" s="58"/>
      <c r="AU291" s="58"/>
      <c r="AV291" s="58"/>
    </row>
    <row x14ac:dyDescent="0.25" r="292" customHeight="1" ht="18.75">
      <c r="A292" s="74"/>
      <c r="B292" s="62"/>
      <c r="C292" s="68"/>
      <c r="D292" s="68"/>
      <c r="E292" s="48"/>
      <c r="F292" s="46"/>
      <c r="G292" s="74"/>
      <c r="H292" s="47"/>
      <c r="I292" s="48"/>
      <c r="J292" s="74"/>
      <c r="K292" s="74"/>
      <c r="L292" s="48"/>
      <c r="M292" s="47">
        <f>VLOOKUP(R292,dados!M:N,2,0)</f>
      </c>
      <c r="N292" s="78"/>
      <c r="O292" s="48"/>
      <c r="P292" s="48"/>
      <c r="Q292" s="48"/>
      <c r="R292" s="48"/>
      <c r="S292" s="48"/>
      <c r="T292" s="48"/>
      <c r="U292" s="50">
        <f>(concat(TEXT(M292,"000"),(TEXT(N292,"000000000"))))</f>
      </c>
      <c r="V292" s="48"/>
      <c r="W292" s="48"/>
      <c r="X292" s="51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</row>
    <row x14ac:dyDescent="0.25" r="293" customHeight="1" ht="18.75">
      <c r="A293" s="76"/>
      <c r="B293" s="63"/>
      <c r="C293" s="69"/>
      <c r="D293" s="69"/>
      <c r="E293" s="58"/>
      <c r="F293" s="56"/>
      <c r="G293" s="76"/>
      <c r="H293" s="57"/>
      <c r="I293" s="58"/>
      <c r="J293" s="76"/>
      <c r="K293" s="76"/>
      <c r="L293" s="58"/>
      <c r="M293" s="57">
        <f>VLOOKUP(R293,dados!M:N,2,0)</f>
      </c>
      <c r="N293" s="77"/>
      <c r="O293" s="58"/>
      <c r="P293" s="58"/>
      <c r="Q293" s="58"/>
      <c r="R293" s="58"/>
      <c r="S293" s="58"/>
      <c r="T293" s="58"/>
      <c r="U293" s="60">
        <f>(concat(TEXT(M293,"000"),(TEXT(N293,"000000000"))))</f>
      </c>
      <c r="V293" s="58"/>
      <c r="W293" s="58"/>
      <c r="X293" s="61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58"/>
      <c r="AQ293" s="58"/>
      <c r="AR293" s="58"/>
      <c r="AS293" s="58"/>
      <c r="AT293" s="58"/>
      <c r="AU293" s="58"/>
      <c r="AV293" s="58"/>
    </row>
    <row x14ac:dyDescent="0.25" r="294" customHeight="1" ht="18.75">
      <c r="A294" s="74"/>
      <c r="B294" s="62"/>
      <c r="C294" s="68"/>
      <c r="D294" s="68"/>
      <c r="E294" s="48"/>
      <c r="F294" s="46"/>
      <c r="G294" s="74"/>
      <c r="H294" s="47"/>
      <c r="I294" s="48"/>
      <c r="J294" s="74"/>
      <c r="K294" s="74"/>
      <c r="L294" s="48"/>
      <c r="M294" s="47">
        <f>VLOOKUP(R294,dados!M:N,2,0)</f>
      </c>
      <c r="N294" s="78"/>
      <c r="O294" s="48"/>
      <c r="P294" s="48"/>
      <c r="Q294" s="48"/>
      <c r="R294" s="48"/>
      <c r="S294" s="48"/>
      <c r="T294" s="48"/>
      <c r="U294" s="50">
        <f>(concat(TEXT(M294,"000"),(TEXT(N294,"000000000"))))</f>
      </c>
      <c r="V294" s="48"/>
      <c r="W294" s="48"/>
      <c r="X294" s="51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</row>
    <row x14ac:dyDescent="0.25" r="295" customHeight="1" ht="18.75">
      <c r="A295" s="76"/>
      <c r="B295" s="63"/>
      <c r="C295" s="69"/>
      <c r="D295" s="69"/>
      <c r="E295" s="58"/>
      <c r="F295" s="56"/>
      <c r="G295" s="76"/>
      <c r="H295" s="57"/>
      <c r="I295" s="58"/>
      <c r="J295" s="76"/>
      <c r="K295" s="76"/>
      <c r="L295" s="58"/>
      <c r="M295" s="57">
        <f>VLOOKUP(R295,dados!M:N,2,0)</f>
      </c>
      <c r="N295" s="77"/>
      <c r="O295" s="58"/>
      <c r="P295" s="58"/>
      <c r="Q295" s="58"/>
      <c r="R295" s="58"/>
      <c r="S295" s="58"/>
      <c r="T295" s="58"/>
      <c r="U295" s="60">
        <f>(concat(TEXT(M295,"000"),(TEXT(N295,"000000000"))))</f>
      </c>
      <c r="V295" s="58"/>
      <c r="W295" s="58"/>
      <c r="X295" s="61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58"/>
      <c r="AQ295" s="58"/>
      <c r="AR295" s="58"/>
      <c r="AS295" s="58"/>
      <c r="AT295" s="58"/>
      <c r="AU295" s="58"/>
      <c r="AV295" s="58"/>
    </row>
    <row x14ac:dyDescent="0.25" r="296" customHeight="1" ht="18.75">
      <c r="A296" s="74"/>
      <c r="B296" s="62"/>
      <c r="C296" s="68"/>
      <c r="D296" s="68"/>
      <c r="E296" s="48"/>
      <c r="F296" s="46"/>
      <c r="G296" s="74"/>
      <c r="H296" s="47"/>
      <c r="I296" s="48"/>
      <c r="J296" s="74"/>
      <c r="K296" s="74"/>
      <c r="L296" s="48"/>
      <c r="M296" s="47">
        <f>VLOOKUP(R296,dados!M:N,2,0)</f>
      </c>
      <c r="N296" s="78"/>
      <c r="O296" s="48"/>
      <c r="P296" s="48"/>
      <c r="Q296" s="48"/>
      <c r="R296" s="48"/>
      <c r="S296" s="48"/>
      <c r="T296" s="48"/>
      <c r="U296" s="50">
        <f>(concat(TEXT(M296,"000"),(TEXT(N296,"000000000"))))</f>
      </c>
      <c r="V296" s="48"/>
      <c r="W296" s="48"/>
      <c r="X296" s="51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</row>
    <row x14ac:dyDescent="0.25" r="297" customHeight="1" ht="18.75">
      <c r="A297" s="76"/>
      <c r="B297" s="63"/>
      <c r="C297" s="69"/>
      <c r="D297" s="69"/>
      <c r="E297" s="58"/>
      <c r="F297" s="56"/>
      <c r="G297" s="76"/>
      <c r="H297" s="57"/>
      <c r="I297" s="58"/>
      <c r="J297" s="76"/>
      <c r="K297" s="76"/>
      <c r="L297" s="58"/>
      <c r="M297" s="57">
        <f>VLOOKUP(R297,dados!M:N,2,0)</f>
      </c>
      <c r="N297" s="77"/>
      <c r="O297" s="58"/>
      <c r="P297" s="58"/>
      <c r="Q297" s="58"/>
      <c r="R297" s="58"/>
      <c r="S297" s="58"/>
      <c r="T297" s="58"/>
      <c r="U297" s="60">
        <f>(concat(TEXT(M297,"000"),(TEXT(N297,"000000000"))))</f>
      </c>
      <c r="V297" s="58"/>
      <c r="W297" s="58"/>
      <c r="X297" s="61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58"/>
      <c r="AQ297" s="58"/>
      <c r="AR297" s="58"/>
      <c r="AS297" s="58"/>
      <c r="AT297" s="58"/>
      <c r="AU297" s="58"/>
      <c r="AV297" s="58"/>
    </row>
    <row x14ac:dyDescent="0.25" r="298" customHeight="1" ht="18.75">
      <c r="A298" s="74"/>
      <c r="B298" s="62"/>
      <c r="C298" s="68"/>
      <c r="D298" s="68"/>
      <c r="E298" s="48"/>
      <c r="F298" s="46"/>
      <c r="G298" s="74"/>
      <c r="H298" s="47"/>
      <c r="I298" s="48"/>
      <c r="J298" s="74"/>
      <c r="K298" s="74"/>
      <c r="L298" s="48"/>
      <c r="M298" s="47">
        <f>VLOOKUP(R298,dados!M:N,2,0)</f>
      </c>
      <c r="N298" s="78"/>
      <c r="O298" s="48"/>
      <c r="P298" s="48"/>
      <c r="Q298" s="48"/>
      <c r="R298" s="48"/>
      <c r="S298" s="48"/>
      <c r="T298" s="48"/>
      <c r="U298" s="50">
        <f>(concat(TEXT(M298,"000"),(TEXT(N298,"000000000"))))</f>
      </c>
      <c r="V298" s="48"/>
      <c r="W298" s="48"/>
      <c r="X298" s="51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</row>
    <row x14ac:dyDescent="0.25" r="299" customHeight="1" ht="18.75">
      <c r="A299" s="76"/>
      <c r="B299" s="63"/>
      <c r="C299" s="69"/>
      <c r="D299" s="69"/>
      <c r="E299" s="58"/>
      <c r="F299" s="56"/>
      <c r="G299" s="76"/>
      <c r="H299" s="57"/>
      <c r="I299" s="58"/>
      <c r="J299" s="76"/>
      <c r="K299" s="76"/>
      <c r="L299" s="58"/>
      <c r="M299" s="57">
        <f>VLOOKUP(R299,dados!M:N,2,0)</f>
      </c>
      <c r="N299" s="77"/>
      <c r="O299" s="58"/>
      <c r="P299" s="58"/>
      <c r="Q299" s="58"/>
      <c r="R299" s="58"/>
      <c r="S299" s="58"/>
      <c r="T299" s="58"/>
      <c r="U299" s="60">
        <f>(concat(TEXT(M299,"000"),(TEXT(N299,"000000000"))))</f>
      </c>
      <c r="V299" s="58"/>
      <c r="W299" s="58"/>
      <c r="X299" s="61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58"/>
      <c r="AP299" s="58"/>
      <c r="AQ299" s="58"/>
      <c r="AR299" s="58"/>
      <c r="AS299" s="58"/>
      <c r="AT299" s="58"/>
      <c r="AU299" s="58"/>
      <c r="AV299" s="58"/>
    </row>
    <row x14ac:dyDescent="0.25" r="300" customHeight="1" ht="18.75">
      <c r="A300" s="74"/>
      <c r="B300" s="62"/>
      <c r="C300" s="68"/>
      <c r="D300" s="68"/>
      <c r="E300" s="48"/>
      <c r="F300" s="46"/>
      <c r="G300" s="74"/>
      <c r="H300" s="47"/>
      <c r="I300" s="48"/>
      <c r="J300" s="74"/>
      <c r="K300" s="74"/>
      <c r="L300" s="48"/>
      <c r="M300" s="47">
        <f>VLOOKUP(R300,dados!M:N,2,0)</f>
      </c>
      <c r="N300" s="78"/>
      <c r="O300" s="48"/>
      <c r="P300" s="48"/>
      <c r="Q300" s="48"/>
      <c r="R300" s="48"/>
      <c r="S300" s="48"/>
      <c r="T300" s="48"/>
      <c r="U300" s="50">
        <f>(concat(TEXT(M300,"000"),(TEXT(N300,"000000000"))))</f>
      </c>
      <c r="V300" s="48"/>
      <c r="W300" s="48"/>
      <c r="X300" s="51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</row>
    <row x14ac:dyDescent="0.25" r="301" customHeight="1" ht="18.75">
      <c r="A301" s="76"/>
      <c r="B301" s="63"/>
      <c r="C301" s="69"/>
      <c r="D301" s="69"/>
      <c r="E301" s="58"/>
      <c r="F301" s="56"/>
      <c r="G301" s="76"/>
      <c r="H301" s="57"/>
      <c r="I301" s="58"/>
      <c r="J301" s="76"/>
      <c r="K301" s="76"/>
      <c r="L301" s="58"/>
      <c r="M301" s="57">
        <f>VLOOKUP(R301,dados!M:N,2,0)</f>
      </c>
      <c r="N301" s="77"/>
      <c r="O301" s="58"/>
      <c r="P301" s="58"/>
      <c r="Q301" s="58"/>
      <c r="R301" s="58"/>
      <c r="S301" s="58"/>
      <c r="T301" s="58"/>
      <c r="U301" s="60">
        <f>(concat(TEXT(M301,"000"),(TEXT(N301,"000000000"))))</f>
      </c>
      <c r="V301" s="58"/>
      <c r="W301" s="58"/>
      <c r="X301" s="61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  <c r="AP301" s="58"/>
      <c r="AQ301" s="58"/>
      <c r="AR301" s="58"/>
      <c r="AS301" s="58"/>
      <c r="AT301" s="58"/>
      <c r="AU301" s="58"/>
      <c r="AV301" s="58"/>
    </row>
    <row x14ac:dyDescent="0.25" r="302" customHeight="1" ht="18.75">
      <c r="A302" s="74"/>
      <c r="B302" s="62"/>
      <c r="C302" s="68"/>
      <c r="D302" s="68"/>
      <c r="E302" s="48"/>
      <c r="F302" s="46"/>
      <c r="G302" s="74"/>
      <c r="H302" s="47"/>
      <c r="I302" s="48"/>
      <c r="J302" s="74"/>
      <c r="K302" s="74"/>
      <c r="L302" s="48"/>
      <c r="M302" s="47">
        <f>VLOOKUP(R302,dados!M:N,2,0)</f>
      </c>
      <c r="N302" s="78"/>
      <c r="O302" s="48"/>
      <c r="P302" s="48"/>
      <c r="Q302" s="48"/>
      <c r="R302" s="48"/>
      <c r="S302" s="48"/>
      <c r="T302" s="48"/>
      <c r="U302" s="50">
        <f>(concat(TEXT(M302,"000"),(TEXT(N302,"000000000"))))</f>
      </c>
      <c r="V302" s="48"/>
      <c r="W302" s="48"/>
      <c r="X302" s="51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</row>
    <row x14ac:dyDescent="0.25" r="303" customHeight="1" ht="18.75">
      <c r="A303" s="76"/>
      <c r="B303" s="63"/>
      <c r="C303" s="69"/>
      <c r="D303" s="69"/>
      <c r="E303" s="58"/>
      <c r="F303" s="56"/>
      <c r="G303" s="76"/>
      <c r="H303" s="57"/>
      <c r="I303" s="58"/>
      <c r="J303" s="76"/>
      <c r="K303" s="76"/>
      <c r="L303" s="58"/>
      <c r="M303" s="57">
        <f>VLOOKUP(R303,dados!M:N,2,0)</f>
      </c>
      <c r="N303" s="77"/>
      <c r="O303" s="58"/>
      <c r="P303" s="58"/>
      <c r="Q303" s="58"/>
      <c r="R303" s="58"/>
      <c r="S303" s="58"/>
      <c r="T303" s="58"/>
      <c r="U303" s="60">
        <f>(concat(TEXT(M303,"000"),(TEXT(N303,"000000000"))))</f>
      </c>
      <c r="V303" s="58"/>
      <c r="W303" s="58"/>
      <c r="X303" s="61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58"/>
      <c r="AP303" s="58"/>
      <c r="AQ303" s="58"/>
      <c r="AR303" s="58"/>
      <c r="AS303" s="58"/>
      <c r="AT303" s="58"/>
      <c r="AU303" s="58"/>
      <c r="AV303" s="58"/>
    </row>
    <row x14ac:dyDescent="0.25" r="304" customHeight="1" ht="18.75">
      <c r="A304" s="74"/>
      <c r="B304" s="62"/>
      <c r="C304" s="68"/>
      <c r="D304" s="68"/>
      <c r="E304" s="48"/>
      <c r="F304" s="46"/>
      <c r="G304" s="74"/>
      <c r="H304" s="47"/>
      <c r="I304" s="48"/>
      <c r="J304" s="74"/>
      <c r="K304" s="74"/>
      <c r="L304" s="48"/>
      <c r="M304" s="47">
        <f>VLOOKUP(R304,dados!M:N,2,0)</f>
      </c>
      <c r="N304" s="78"/>
      <c r="O304" s="48"/>
      <c r="P304" s="48"/>
      <c r="Q304" s="48"/>
      <c r="R304" s="48"/>
      <c r="S304" s="48"/>
      <c r="T304" s="48"/>
      <c r="U304" s="50">
        <f>(concat(TEXT(M304,"000"),(TEXT(N304,"000000000"))))</f>
      </c>
      <c r="V304" s="48"/>
      <c r="W304" s="48"/>
      <c r="X304" s="51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</row>
    <row x14ac:dyDescent="0.25" r="305" customHeight="1" ht="18.75">
      <c r="A305" s="76"/>
      <c r="B305" s="63"/>
      <c r="C305" s="69"/>
      <c r="D305" s="69"/>
      <c r="E305" s="58"/>
      <c r="F305" s="56"/>
      <c r="G305" s="76"/>
      <c r="H305" s="57"/>
      <c r="I305" s="58"/>
      <c r="J305" s="76"/>
      <c r="K305" s="76"/>
      <c r="L305" s="58"/>
      <c r="M305" s="57">
        <f>VLOOKUP(R305,dados!M:N,2,0)</f>
      </c>
      <c r="N305" s="77"/>
      <c r="O305" s="58"/>
      <c r="P305" s="58"/>
      <c r="Q305" s="58"/>
      <c r="R305" s="58"/>
      <c r="S305" s="58"/>
      <c r="T305" s="58"/>
      <c r="U305" s="60">
        <f>(concat(TEXT(M305,"000"),(TEXT(N305,"000000000"))))</f>
      </c>
      <c r="V305" s="58"/>
      <c r="W305" s="58"/>
      <c r="X305" s="61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  <c r="AP305" s="58"/>
      <c r="AQ305" s="58"/>
      <c r="AR305" s="58"/>
      <c r="AS305" s="58"/>
      <c r="AT305" s="58"/>
      <c r="AU305" s="58"/>
      <c r="AV305" s="58"/>
    </row>
    <row x14ac:dyDescent="0.25" r="306" customHeight="1" ht="18.75">
      <c r="A306" s="74"/>
      <c r="B306" s="62"/>
      <c r="C306" s="68"/>
      <c r="D306" s="68"/>
      <c r="E306" s="48"/>
      <c r="F306" s="46"/>
      <c r="G306" s="74"/>
      <c r="H306" s="47"/>
      <c r="I306" s="48"/>
      <c r="J306" s="74"/>
      <c r="K306" s="74"/>
      <c r="L306" s="48"/>
      <c r="M306" s="47">
        <f>VLOOKUP(R306,dados!M:N,2,0)</f>
      </c>
      <c r="N306" s="78"/>
      <c r="O306" s="48"/>
      <c r="P306" s="48"/>
      <c r="Q306" s="48"/>
      <c r="R306" s="48"/>
      <c r="S306" s="48"/>
      <c r="T306" s="48"/>
      <c r="U306" s="50">
        <f>(concat(TEXT(M306,"000"),(TEXT(N306,"000000000"))))</f>
      </c>
      <c r="V306" s="48"/>
      <c r="W306" s="48"/>
      <c r="X306" s="51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</row>
    <row x14ac:dyDescent="0.25" r="307" customHeight="1" ht="18.75">
      <c r="A307" s="76"/>
      <c r="B307" s="63"/>
      <c r="C307" s="69"/>
      <c r="D307" s="69"/>
      <c r="E307" s="58"/>
      <c r="F307" s="56"/>
      <c r="G307" s="76"/>
      <c r="H307" s="57"/>
      <c r="I307" s="58"/>
      <c r="J307" s="76"/>
      <c r="K307" s="76"/>
      <c r="L307" s="58"/>
      <c r="M307" s="57">
        <f>VLOOKUP(R307,dados!M:N,2,0)</f>
      </c>
      <c r="N307" s="77"/>
      <c r="O307" s="58"/>
      <c r="P307" s="58"/>
      <c r="Q307" s="58"/>
      <c r="R307" s="58"/>
      <c r="S307" s="58"/>
      <c r="T307" s="58"/>
      <c r="U307" s="60">
        <f>(concat(TEXT(M307,"000"),(TEXT(N307,"000000000"))))</f>
      </c>
      <c r="V307" s="58"/>
      <c r="W307" s="58"/>
      <c r="X307" s="61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  <c r="AN307" s="58"/>
      <c r="AO307" s="58"/>
      <c r="AP307" s="58"/>
      <c r="AQ307" s="58"/>
      <c r="AR307" s="58"/>
      <c r="AS307" s="58"/>
      <c r="AT307" s="58"/>
      <c r="AU307" s="58"/>
      <c r="AV307" s="58"/>
    </row>
    <row x14ac:dyDescent="0.25" r="308" customHeight="1" ht="18.75">
      <c r="A308" s="74"/>
      <c r="B308" s="62"/>
      <c r="C308" s="68"/>
      <c r="D308" s="68"/>
      <c r="E308" s="48"/>
      <c r="F308" s="46"/>
      <c r="G308" s="74"/>
      <c r="H308" s="47"/>
      <c r="I308" s="48"/>
      <c r="J308" s="74"/>
      <c r="K308" s="74"/>
      <c r="L308" s="48"/>
      <c r="M308" s="47">
        <f>VLOOKUP(R308,dados!M:N,2,0)</f>
      </c>
      <c r="N308" s="78"/>
      <c r="O308" s="48"/>
      <c r="P308" s="48"/>
      <c r="Q308" s="48"/>
      <c r="R308" s="48"/>
      <c r="S308" s="48"/>
      <c r="T308" s="48"/>
      <c r="U308" s="50">
        <f>(concat(TEXT(M308,"000"),(TEXT(N308,"000000000"))))</f>
      </c>
      <c r="V308" s="48"/>
      <c r="W308" s="48"/>
      <c r="X308" s="51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</row>
    <row x14ac:dyDescent="0.25" r="309" customHeight="1" ht="18.75">
      <c r="A309" s="76"/>
      <c r="B309" s="63"/>
      <c r="C309" s="69"/>
      <c r="D309" s="69"/>
      <c r="E309" s="58"/>
      <c r="F309" s="56"/>
      <c r="G309" s="76"/>
      <c r="H309" s="57"/>
      <c r="I309" s="58"/>
      <c r="J309" s="76"/>
      <c r="K309" s="76"/>
      <c r="L309" s="58"/>
      <c r="M309" s="57">
        <f>VLOOKUP(R309,dados!M:N,2,0)</f>
      </c>
      <c r="N309" s="77"/>
      <c r="O309" s="58"/>
      <c r="P309" s="58"/>
      <c r="Q309" s="58"/>
      <c r="R309" s="58"/>
      <c r="S309" s="58"/>
      <c r="T309" s="58"/>
      <c r="U309" s="60">
        <f>(concat(TEXT(M309,"000"),(TEXT(N309,"000000000"))))</f>
      </c>
      <c r="V309" s="58"/>
      <c r="W309" s="58"/>
      <c r="X309" s="61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58"/>
      <c r="AP309" s="58"/>
      <c r="AQ309" s="58"/>
      <c r="AR309" s="58"/>
      <c r="AS309" s="58"/>
      <c r="AT309" s="58"/>
      <c r="AU309" s="58"/>
      <c r="AV309" s="58"/>
    </row>
    <row x14ac:dyDescent="0.25" r="310" customHeight="1" ht="18.75">
      <c r="A310" s="74"/>
      <c r="B310" s="62"/>
      <c r="C310" s="68"/>
      <c r="D310" s="68"/>
      <c r="E310" s="48"/>
      <c r="F310" s="46"/>
      <c r="G310" s="74"/>
      <c r="H310" s="47"/>
      <c r="I310" s="48"/>
      <c r="J310" s="74"/>
      <c r="K310" s="74"/>
      <c r="L310" s="48"/>
      <c r="M310" s="47">
        <f>VLOOKUP(R310,dados!M:N,2,0)</f>
      </c>
      <c r="N310" s="78"/>
      <c r="O310" s="48"/>
      <c r="P310" s="48"/>
      <c r="Q310" s="48"/>
      <c r="R310" s="48"/>
      <c r="S310" s="48"/>
      <c r="T310" s="48"/>
      <c r="U310" s="50">
        <f>(concat(TEXT(M310,"000"),(TEXT(N310,"000000000"))))</f>
      </c>
      <c r="V310" s="48"/>
      <c r="W310" s="48"/>
      <c r="X310" s="51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</row>
    <row x14ac:dyDescent="0.25" r="311" customHeight="1" ht="18.75">
      <c r="A311" s="76"/>
      <c r="B311" s="63"/>
      <c r="C311" s="69"/>
      <c r="D311" s="69"/>
      <c r="E311" s="58"/>
      <c r="F311" s="56"/>
      <c r="G311" s="76"/>
      <c r="H311" s="57"/>
      <c r="I311" s="58"/>
      <c r="J311" s="76"/>
      <c r="K311" s="76"/>
      <c r="L311" s="58"/>
      <c r="M311" s="57">
        <f>VLOOKUP(R311,dados!M:N,2,0)</f>
      </c>
      <c r="N311" s="77"/>
      <c r="O311" s="58"/>
      <c r="P311" s="58"/>
      <c r="Q311" s="58"/>
      <c r="R311" s="58"/>
      <c r="S311" s="58"/>
      <c r="T311" s="58"/>
      <c r="U311" s="60">
        <f>(concat(TEXT(M311,"000"),(TEXT(N311,"000000000"))))</f>
      </c>
      <c r="V311" s="58"/>
      <c r="W311" s="58"/>
      <c r="X311" s="61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58"/>
      <c r="AP311" s="58"/>
      <c r="AQ311" s="58"/>
      <c r="AR311" s="58"/>
      <c r="AS311" s="58"/>
      <c r="AT311" s="58"/>
      <c r="AU311" s="58"/>
      <c r="AV311" s="58"/>
    </row>
    <row x14ac:dyDescent="0.25" r="312" customHeight="1" ht="18.75">
      <c r="A312" s="74"/>
      <c r="B312" s="62"/>
      <c r="C312" s="68"/>
      <c r="D312" s="68"/>
      <c r="E312" s="48"/>
      <c r="F312" s="46"/>
      <c r="G312" s="74"/>
      <c r="H312" s="47"/>
      <c r="I312" s="48"/>
      <c r="J312" s="74"/>
      <c r="K312" s="74"/>
      <c r="L312" s="48"/>
      <c r="M312" s="47">
        <f>VLOOKUP(R312,dados!M:N,2,0)</f>
      </c>
      <c r="N312" s="78"/>
      <c r="O312" s="48"/>
      <c r="P312" s="48"/>
      <c r="Q312" s="48"/>
      <c r="R312" s="48"/>
      <c r="S312" s="48"/>
      <c r="T312" s="48"/>
      <c r="U312" s="50">
        <f>(concat(TEXT(M312,"000"),(TEXT(N312,"000000000"))))</f>
      </c>
      <c r="V312" s="48"/>
      <c r="W312" s="48"/>
      <c r="X312" s="51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</row>
    <row x14ac:dyDescent="0.25" r="313" customHeight="1" ht="18.75">
      <c r="A313" s="76"/>
      <c r="B313" s="63"/>
      <c r="C313" s="69"/>
      <c r="D313" s="69"/>
      <c r="E313" s="58"/>
      <c r="F313" s="56"/>
      <c r="G313" s="76"/>
      <c r="H313" s="57"/>
      <c r="I313" s="58"/>
      <c r="J313" s="76"/>
      <c r="K313" s="76"/>
      <c r="L313" s="58"/>
      <c r="M313" s="57">
        <f>VLOOKUP(R313,dados!M:N,2,0)</f>
      </c>
      <c r="N313" s="77"/>
      <c r="O313" s="58"/>
      <c r="P313" s="58"/>
      <c r="Q313" s="58"/>
      <c r="R313" s="58"/>
      <c r="S313" s="58"/>
      <c r="T313" s="58"/>
      <c r="U313" s="60">
        <f>(concat(TEXT(M313,"000"),(TEXT(N313,"000000000"))))</f>
      </c>
      <c r="V313" s="58"/>
      <c r="W313" s="58"/>
      <c r="X313" s="61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  <c r="AP313" s="58"/>
      <c r="AQ313" s="58"/>
      <c r="AR313" s="58"/>
      <c r="AS313" s="58"/>
      <c r="AT313" s="58"/>
      <c r="AU313" s="58"/>
      <c r="AV313" s="58"/>
    </row>
    <row x14ac:dyDescent="0.25" r="314" customHeight="1" ht="18.75">
      <c r="A314" s="74"/>
      <c r="B314" s="62"/>
      <c r="C314" s="68"/>
      <c r="D314" s="68"/>
      <c r="E314" s="48"/>
      <c r="F314" s="46"/>
      <c r="G314" s="74"/>
      <c r="H314" s="47"/>
      <c r="I314" s="48"/>
      <c r="J314" s="74"/>
      <c r="K314" s="74"/>
      <c r="L314" s="48"/>
      <c r="M314" s="47">
        <f>VLOOKUP(R314,dados!M:N,2,0)</f>
      </c>
      <c r="N314" s="78"/>
      <c r="O314" s="48"/>
      <c r="P314" s="48"/>
      <c r="Q314" s="48"/>
      <c r="R314" s="48"/>
      <c r="S314" s="48"/>
      <c r="T314" s="48"/>
      <c r="U314" s="50">
        <f>(concat(TEXT(M314,"000"),(TEXT(N314,"000000000"))))</f>
      </c>
      <c r="V314" s="48"/>
      <c r="W314" s="48"/>
      <c r="X314" s="51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</row>
    <row x14ac:dyDescent="0.25" r="315" customHeight="1" ht="18.75">
      <c r="A315" s="76"/>
      <c r="B315" s="63"/>
      <c r="C315" s="69"/>
      <c r="D315" s="69"/>
      <c r="E315" s="58"/>
      <c r="F315" s="56"/>
      <c r="G315" s="76"/>
      <c r="H315" s="57"/>
      <c r="I315" s="58"/>
      <c r="J315" s="76"/>
      <c r="K315" s="76"/>
      <c r="L315" s="58"/>
      <c r="M315" s="57">
        <f>VLOOKUP(R315,dados!M:N,2,0)</f>
      </c>
      <c r="N315" s="77"/>
      <c r="O315" s="58"/>
      <c r="P315" s="58"/>
      <c r="Q315" s="58"/>
      <c r="R315" s="58"/>
      <c r="S315" s="58"/>
      <c r="T315" s="58"/>
      <c r="U315" s="60">
        <f>(concat(TEXT(M315,"000"),(TEXT(N315,"000000000"))))</f>
      </c>
      <c r="V315" s="58"/>
      <c r="W315" s="58"/>
      <c r="X315" s="61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  <c r="AP315" s="58"/>
      <c r="AQ315" s="58"/>
      <c r="AR315" s="58"/>
      <c r="AS315" s="58"/>
      <c r="AT315" s="58"/>
      <c r="AU315" s="58"/>
      <c r="AV315" s="58"/>
    </row>
    <row x14ac:dyDescent="0.25" r="316" customHeight="1" ht="18.75">
      <c r="A316" s="74"/>
      <c r="B316" s="62"/>
      <c r="C316" s="68"/>
      <c r="D316" s="68"/>
      <c r="E316" s="48"/>
      <c r="F316" s="46"/>
      <c r="G316" s="74"/>
      <c r="H316" s="47"/>
      <c r="I316" s="48"/>
      <c r="J316" s="74"/>
      <c r="K316" s="74"/>
      <c r="L316" s="48"/>
      <c r="M316" s="47">
        <f>VLOOKUP(R316,dados!M:N,2,0)</f>
      </c>
      <c r="N316" s="78"/>
      <c r="O316" s="48"/>
      <c r="P316" s="48"/>
      <c r="Q316" s="48"/>
      <c r="R316" s="48"/>
      <c r="S316" s="48"/>
      <c r="T316" s="48"/>
      <c r="U316" s="50">
        <f>(concat(TEXT(M316,"000"),(TEXT(N316,"000000000"))))</f>
      </c>
      <c r="V316" s="48"/>
      <c r="W316" s="48"/>
      <c r="X316" s="51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</row>
    <row x14ac:dyDescent="0.25" r="317" customHeight="1" ht="18.75">
      <c r="A317" s="76"/>
      <c r="B317" s="63"/>
      <c r="C317" s="69"/>
      <c r="D317" s="69"/>
      <c r="E317" s="58"/>
      <c r="F317" s="56"/>
      <c r="G317" s="76"/>
      <c r="H317" s="57"/>
      <c r="I317" s="58"/>
      <c r="J317" s="76"/>
      <c r="K317" s="76"/>
      <c r="L317" s="58"/>
      <c r="M317" s="57">
        <f>VLOOKUP(R317,dados!M:N,2,0)</f>
      </c>
      <c r="N317" s="77"/>
      <c r="O317" s="58"/>
      <c r="P317" s="58"/>
      <c r="Q317" s="58"/>
      <c r="R317" s="58"/>
      <c r="S317" s="58"/>
      <c r="T317" s="58"/>
      <c r="U317" s="60">
        <f>(concat(TEXT(M317,"000"),(TEXT(N317,"000000000"))))</f>
      </c>
      <c r="V317" s="58"/>
      <c r="W317" s="58"/>
      <c r="X317" s="61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58"/>
      <c r="AP317" s="58"/>
      <c r="AQ317" s="58"/>
      <c r="AR317" s="58"/>
      <c r="AS317" s="58"/>
      <c r="AT317" s="58"/>
      <c r="AU317" s="58"/>
      <c r="AV317" s="58"/>
    </row>
    <row x14ac:dyDescent="0.25" r="318" customHeight="1" ht="18.75">
      <c r="A318" s="74"/>
      <c r="B318" s="62"/>
      <c r="C318" s="68"/>
      <c r="D318" s="68"/>
      <c r="E318" s="48"/>
      <c r="F318" s="46"/>
      <c r="G318" s="74"/>
      <c r="H318" s="47"/>
      <c r="I318" s="48"/>
      <c r="J318" s="74"/>
      <c r="K318" s="74"/>
      <c r="L318" s="48"/>
      <c r="M318" s="47">
        <f>VLOOKUP(R318,dados!M:N,2,0)</f>
      </c>
      <c r="N318" s="78"/>
      <c r="O318" s="48"/>
      <c r="P318" s="48"/>
      <c r="Q318" s="48"/>
      <c r="R318" s="48"/>
      <c r="S318" s="48"/>
      <c r="T318" s="48"/>
      <c r="U318" s="50">
        <f>(concat(TEXT(M318,"000"),(TEXT(N318,"000000000"))))</f>
      </c>
      <c r="V318" s="48"/>
      <c r="W318" s="48"/>
      <c r="X318" s="51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</row>
    <row x14ac:dyDescent="0.25" r="319" customHeight="1" ht="18.75">
      <c r="A319" s="76"/>
      <c r="B319" s="63"/>
      <c r="C319" s="69"/>
      <c r="D319" s="69"/>
      <c r="E319" s="58"/>
      <c r="F319" s="56"/>
      <c r="G319" s="76"/>
      <c r="H319" s="57"/>
      <c r="I319" s="58"/>
      <c r="J319" s="76"/>
      <c r="K319" s="76"/>
      <c r="L319" s="58"/>
      <c r="M319" s="57">
        <f>VLOOKUP(R319,dados!M:N,2,0)</f>
      </c>
      <c r="N319" s="77"/>
      <c r="O319" s="58"/>
      <c r="P319" s="58"/>
      <c r="Q319" s="58"/>
      <c r="R319" s="58"/>
      <c r="S319" s="58"/>
      <c r="T319" s="58"/>
      <c r="U319" s="60">
        <f>(concat(TEXT(M319,"000"),(TEXT(N319,"000000000"))))</f>
      </c>
      <c r="V319" s="58"/>
      <c r="W319" s="58"/>
      <c r="X319" s="61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58"/>
      <c r="AP319" s="58"/>
      <c r="AQ319" s="58"/>
      <c r="AR319" s="58"/>
      <c r="AS319" s="58"/>
      <c r="AT319" s="58"/>
      <c r="AU319" s="58"/>
      <c r="AV319" s="58"/>
    </row>
    <row x14ac:dyDescent="0.25" r="320" customHeight="1" ht="18.75">
      <c r="A320" s="74"/>
      <c r="B320" s="62"/>
      <c r="C320" s="68"/>
      <c r="D320" s="68"/>
      <c r="E320" s="48"/>
      <c r="F320" s="46"/>
      <c r="G320" s="74"/>
      <c r="H320" s="47"/>
      <c r="I320" s="48"/>
      <c r="J320" s="74"/>
      <c r="K320" s="74"/>
      <c r="L320" s="48"/>
      <c r="M320" s="47">
        <f>VLOOKUP(R320,dados!M:N,2,0)</f>
      </c>
      <c r="N320" s="78"/>
      <c r="O320" s="48"/>
      <c r="P320" s="48"/>
      <c r="Q320" s="48"/>
      <c r="R320" s="48"/>
      <c r="S320" s="48"/>
      <c r="T320" s="48"/>
      <c r="U320" s="50">
        <f>(concat(TEXT(M320,"000"),(TEXT(N320,"000000000"))))</f>
      </c>
      <c r="V320" s="48"/>
      <c r="W320" s="48"/>
      <c r="X320" s="51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</row>
    <row x14ac:dyDescent="0.25" r="321" customHeight="1" ht="18.75">
      <c r="A321" s="76"/>
      <c r="B321" s="63"/>
      <c r="C321" s="69"/>
      <c r="D321" s="69"/>
      <c r="E321" s="58"/>
      <c r="F321" s="56"/>
      <c r="G321" s="76"/>
      <c r="H321" s="57"/>
      <c r="I321" s="58"/>
      <c r="J321" s="76"/>
      <c r="K321" s="76"/>
      <c r="L321" s="58"/>
      <c r="M321" s="57">
        <f>VLOOKUP(R321,dados!M:N,2,0)</f>
      </c>
      <c r="N321" s="77"/>
      <c r="O321" s="58"/>
      <c r="P321" s="58"/>
      <c r="Q321" s="58"/>
      <c r="R321" s="58"/>
      <c r="S321" s="58"/>
      <c r="T321" s="58"/>
      <c r="U321" s="60">
        <f>(concat(TEXT(M321,"000"),(TEXT(N321,"000000000"))))</f>
      </c>
      <c r="V321" s="58"/>
      <c r="W321" s="58"/>
      <c r="X321" s="61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58"/>
      <c r="AP321" s="58"/>
      <c r="AQ321" s="58"/>
      <c r="AR321" s="58"/>
      <c r="AS321" s="58"/>
      <c r="AT321" s="58"/>
      <c r="AU321" s="58"/>
      <c r="AV321" s="58"/>
    </row>
    <row x14ac:dyDescent="0.25" r="322" customHeight="1" ht="18.75">
      <c r="A322" s="74"/>
      <c r="B322" s="62"/>
      <c r="C322" s="68"/>
      <c r="D322" s="68"/>
      <c r="E322" s="48"/>
      <c r="F322" s="46"/>
      <c r="G322" s="74"/>
      <c r="H322" s="47"/>
      <c r="I322" s="48"/>
      <c r="J322" s="74"/>
      <c r="K322" s="74"/>
      <c r="L322" s="48"/>
      <c r="M322" s="47">
        <f>VLOOKUP(R322,dados!M:N,2,0)</f>
      </c>
      <c r="N322" s="78"/>
      <c r="O322" s="48"/>
      <c r="P322" s="48"/>
      <c r="Q322" s="48"/>
      <c r="R322" s="48"/>
      <c r="S322" s="48"/>
      <c r="T322" s="48"/>
      <c r="U322" s="50">
        <f>(concat(TEXT(M322,"000"),(TEXT(N322,"000000000"))))</f>
      </c>
      <c r="V322" s="48"/>
      <c r="W322" s="48"/>
      <c r="X322" s="51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</row>
    <row x14ac:dyDescent="0.25" r="323" customHeight="1" ht="18.75">
      <c r="A323" s="76"/>
      <c r="B323" s="63"/>
      <c r="C323" s="69"/>
      <c r="D323" s="69"/>
      <c r="E323" s="58"/>
      <c r="F323" s="56"/>
      <c r="G323" s="76"/>
      <c r="H323" s="57"/>
      <c r="I323" s="58"/>
      <c r="J323" s="76"/>
      <c r="K323" s="76"/>
      <c r="L323" s="58"/>
      <c r="M323" s="57">
        <f>VLOOKUP(R323,dados!M:N,2,0)</f>
      </c>
      <c r="N323" s="77"/>
      <c r="O323" s="58"/>
      <c r="P323" s="58"/>
      <c r="Q323" s="58"/>
      <c r="R323" s="58"/>
      <c r="S323" s="58"/>
      <c r="T323" s="58"/>
      <c r="U323" s="60">
        <f>(concat(TEXT(M323,"000"),(TEXT(N323,"000000000"))))</f>
      </c>
      <c r="V323" s="58"/>
      <c r="W323" s="58"/>
      <c r="X323" s="61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  <c r="AP323" s="58"/>
      <c r="AQ323" s="58"/>
      <c r="AR323" s="58"/>
      <c r="AS323" s="58"/>
      <c r="AT323" s="58"/>
      <c r="AU323" s="58"/>
      <c r="AV323" s="58"/>
    </row>
    <row x14ac:dyDescent="0.25" r="324" customHeight="1" ht="18.75">
      <c r="A324" s="74"/>
      <c r="B324" s="62"/>
      <c r="C324" s="68"/>
      <c r="D324" s="68"/>
      <c r="E324" s="48"/>
      <c r="F324" s="46"/>
      <c r="G324" s="74"/>
      <c r="H324" s="47"/>
      <c r="I324" s="48"/>
      <c r="J324" s="74"/>
      <c r="K324" s="74"/>
      <c r="L324" s="48"/>
      <c r="M324" s="47">
        <f>VLOOKUP(R324,dados!M:N,2,0)</f>
      </c>
      <c r="N324" s="78"/>
      <c r="O324" s="48"/>
      <c r="P324" s="48"/>
      <c r="Q324" s="48"/>
      <c r="R324" s="48"/>
      <c r="S324" s="48"/>
      <c r="T324" s="48"/>
      <c r="U324" s="50">
        <f>(concat(TEXT(M324,"000"),(TEXT(N324,"000000000"))))</f>
      </c>
      <c r="V324" s="48"/>
      <c r="W324" s="48"/>
      <c r="X324" s="51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</row>
    <row x14ac:dyDescent="0.25" r="325" customHeight="1" ht="18.75">
      <c r="A325" s="76"/>
      <c r="B325" s="63"/>
      <c r="C325" s="69"/>
      <c r="D325" s="69"/>
      <c r="E325" s="58"/>
      <c r="F325" s="56"/>
      <c r="G325" s="76"/>
      <c r="H325" s="57"/>
      <c r="I325" s="58"/>
      <c r="J325" s="76"/>
      <c r="K325" s="76"/>
      <c r="L325" s="58"/>
      <c r="M325" s="57">
        <f>VLOOKUP(R325,dados!M:N,2,0)</f>
      </c>
      <c r="N325" s="77"/>
      <c r="O325" s="58"/>
      <c r="P325" s="58"/>
      <c r="Q325" s="58"/>
      <c r="R325" s="58"/>
      <c r="S325" s="58"/>
      <c r="T325" s="58"/>
      <c r="U325" s="60">
        <f>(concat(TEXT(M325,"000"),(TEXT(N325,"000000000"))))</f>
      </c>
      <c r="V325" s="58"/>
      <c r="W325" s="58"/>
      <c r="X325" s="61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58"/>
      <c r="AP325" s="58"/>
      <c r="AQ325" s="58"/>
      <c r="AR325" s="58"/>
      <c r="AS325" s="58"/>
      <c r="AT325" s="58"/>
      <c r="AU325" s="58"/>
      <c r="AV325" s="58"/>
    </row>
    <row x14ac:dyDescent="0.25" r="326" customHeight="1" ht="18.75">
      <c r="A326" s="74"/>
      <c r="B326" s="62"/>
      <c r="C326" s="68"/>
      <c r="D326" s="68"/>
      <c r="E326" s="48"/>
      <c r="F326" s="46"/>
      <c r="G326" s="74"/>
      <c r="H326" s="47"/>
      <c r="I326" s="48"/>
      <c r="J326" s="74"/>
      <c r="K326" s="74"/>
      <c r="L326" s="48"/>
      <c r="M326" s="47">
        <f>VLOOKUP(R326,dados!M:N,2,0)</f>
      </c>
      <c r="N326" s="78"/>
      <c r="O326" s="48"/>
      <c r="P326" s="48"/>
      <c r="Q326" s="48"/>
      <c r="R326" s="48"/>
      <c r="S326" s="48"/>
      <c r="T326" s="48"/>
      <c r="U326" s="50">
        <f>(concat(TEXT(M326,"000"),(TEXT(N326,"000000000"))))</f>
      </c>
      <c r="V326" s="48"/>
      <c r="W326" s="48"/>
      <c r="X326" s="51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</row>
    <row x14ac:dyDescent="0.25" r="327" customHeight="1" ht="18.75">
      <c r="A327" s="76"/>
      <c r="B327" s="63"/>
      <c r="C327" s="69"/>
      <c r="D327" s="69"/>
      <c r="E327" s="58"/>
      <c r="F327" s="56"/>
      <c r="G327" s="76"/>
      <c r="H327" s="57"/>
      <c r="I327" s="58"/>
      <c r="J327" s="76"/>
      <c r="K327" s="76"/>
      <c r="L327" s="58"/>
      <c r="M327" s="57">
        <f>VLOOKUP(R327,dados!M:N,2,0)</f>
      </c>
      <c r="N327" s="77"/>
      <c r="O327" s="58"/>
      <c r="P327" s="58"/>
      <c r="Q327" s="58"/>
      <c r="R327" s="58"/>
      <c r="S327" s="58"/>
      <c r="T327" s="58"/>
      <c r="U327" s="60">
        <f>(concat(TEXT(M327,"000"),(TEXT(N327,"000000000"))))</f>
      </c>
      <c r="V327" s="58"/>
      <c r="W327" s="58"/>
      <c r="X327" s="61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58"/>
      <c r="AQ327" s="58"/>
      <c r="AR327" s="58"/>
      <c r="AS327" s="58"/>
      <c r="AT327" s="58"/>
      <c r="AU327" s="58"/>
      <c r="AV327" s="58"/>
    </row>
    <row x14ac:dyDescent="0.25" r="328" customHeight="1" ht="18.75">
      <c r="A328" s="74"/>
      <c r="B328" s="62"/>
      <c r="C328" s="68"/>
      <c r="D328" s="68"/>
      <c r="E328" s="48"/>
      <c r="F328" s="46"/>
      <c r="G328" s="74"/>
      <c r="H328" s="47"/>
      <c r="I328" s="48"/>
      <c r="J328" s="74"/>
      <c r="K328" s="74"/>
      <c r="L328" s="48"/>
      <c r="M328" s="47">
        <f>VLOOKUP(R328,dados!M:N,2,0)</f>
      </c>
      <c r="N328" s="78"/>
      <c r="O328" s="48"/>
      <c r="P328" s="48"/>
      <c r="Q328" s="48"/>
      <c r="R328" s="48"/>
      <c r="S328" s="48"/>
      <c r="T328" s="48"/>
      <c r="U328" s="50">
        <f>(concat(TEXT(M328,"000"),(TEXT(N328,"000000000"))))</f>
      </c>
      <c r="V328" s="48"/>
      <c r="W328" s="48"/>
      <c r="X328" s="51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</row>
    <row x14ac:dyDescent="0.25" r="329" customHeight="1" ht="18.75">
      <c r="A329" s="76"/>
      <c r="B329" s="63"/>
      <c r="C329" s="69"/>
      <c r="D329" s="69"/>
      <c r="E329" s="58"/>
      <c r="F329" s="56"/>
      <c r="G329" s="76"/>
      <c r="H329" s="57"/>
      <c r="I329" s="58"/>
      <c r="J329" s="76"/>
      <c r="K329" s="76"/>
      <c r="L329" s="58"/>
      <c r="M329" s="57">
        <f>VLOOKUP(R329,dados!M:N,2,0)</f>
      </c>
      <c r="N329" s="77"/>
      <c r="O329" s="58"/>
      <c r="P329" s="58"/>
      <c r="Q329" s="58"/>
      <c r="R329" s="58"/>
      <c r="S329" s="58"/>
      <c r="T329" s="58"/>
      <c r="U329" s="60">
        <f>(concat(TEXT(M329,"000"),(TEXT(N329,"000000000"))))</f>
      </c>
      <c r="V329" s="58"/>
      <c r="W329" s="58"/>
      <c r="X329" s="61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58"/>
      <c r="AQ329" s="58"/>
      <c r="AR329" s="58"/>
      <c r="AS329" s="58"/>
      <c r="AT329" s="58"/>
      <c r="AU329" s="58"/>
      <c r="AV329" s="58"/>
    </row>
    <row x14ac:dyDescent="0.25" r="330" customHeight="1" ht="18.75">
      <c r="A330" s="74"/>
      <c r="B330" s="62"/>
      <c r="C330" s="68"/>
      <c r="D330" s="68"/>
      <c r="E330" s="48"/>
      <c r="F330" s="46"/>
      <c r="G330" s="74"/>
      <c r="H330" s="47"/>
      <c r="I330" s="48"/>
      <c r="J330" s="74"/>
      <c r="K330" s="74"/>
      <c r="L330" s="48"/>
      <c r="M330" s="47">
        <f>VLOOKUP(R330,dados!M:N,2,0)</f>
      </c>
      <c r="N330" s="78"/>
      <c r="O330" s="48"/>
      <c r="P330" s="48"/>
      <c r="Q330" s="48"/>
      <c r="R330" s="48"/>
      <c r="S330" s="48"/>
      <c r="T330" s="48"/>
      <c r="U330" s="50">
        <f>(concat(TEXT(M330,"000"),(TEXT(N330,"000000000"))))</f>
      </c>
      <c r="V330" s="48"/>
      <c r="W330" s="48"/>
      <c r="X330" s="51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</row>
    <row x14ac:dyDescent="0.25" r="331" customHeight="1" ht="18.75">
      <c r="A331" s="76"/>
      <c r="B331" s="63"/>
      <c r="C331" s="69"/>
      <c r="D331" s="69"/>
      <c r="E331" s="58"/>
      <c r="F331" s="56"/>
      <c r="G331" s="76"/>
      <c r="H331" s="57"/>
      <c r="I331" s="58"/>
      <c r="J331" s="76"/>
      <c r="K331" s="76"/>
      <c r="L331" s="58"/>
      <c r="M331" s="57">
        <f>VLOOKUP(R331,dados!M:N,2,0)</f>
      </c>
      <c r="N331" s="77"/>
      <c r="O331" s="58"/>
      <c r="P331" s="58"/>
      <c r="Q331" s="58"/>
      <c r="R331" s="58"/>
      <c r="S331" s="58"/>
      <c r="T331" s="58"/>
      <c r="U331" s="60">
        <f>(concat(TEXT(M331,"000"),(TEXT(N331,"000000000"))))</f>
      </c>
      <c r="V331" s="58"/>
      <c r="W331" s="58"/>
      <c r="X331" s="61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58"/>
      <c r="AQ331" s="58"/>
      <c r="AR331" s="58"/>
      <c r="AS331" s="58"/>
      <c r="AT331" s="58"/>
      <c r="AU331" s="58"/>
      <c r="AV331" s="58"/>
    </row>
    <row x14ac:dyDescent="0.25" r="332" customHeight="1" ht="18.75">
      <c r="A332" s="74"/>
      <c r="B332" s="62"/>
      <c r="C332" s="68"/>
      <c r="D332" s="68"/>
      <c r="E332" s="48"/>
      <c r="F332" s="46"/>
      <c r="G332" s="74"/>
      <c r="H332" s="47"/>
      <c r="I332" s="48"/>
      <c r="J332" s="74"/>
      <c r="K332" s="74"/>
      <c r="L332" s="48"/>
      <c r="M332" s="47">
        <f>VLOOKUP(R332,dados!M:N,2,0)</f>
      </c>
      <c r="N332" s="78"/>
      <c r="O332" s="48"/>
      <c r="P332" s="48"/>
      <c r="Q332" s="48"/>
      <c r="R332" s="48"/>
      <c r="S332" s="48"/>
      <c r="T332" s="48"/>
      <c r="U332" s="50">
        <f>(concat(TEXT(M332,"000"),(TEXT(N332,"000000000"))))</f>
      </c>
      <c r="V332" s="48"/>
      <c r="W332" s="48"/>
      <c r="X332" s="51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</row>
    <row x14ac:dyDescent="0.25" r="333" customHeight="1" ht="18.75">
      <c r="A333" s="76"/>
      <c r="B333" s="63"/>
      <c r="C333" s="69"/>
      <c r="D333" s="69"/>
      <c r="E333" s="58"/>
      <c r="F333" s="56"/>
      <c r="G333" s="76"/>
      <c r="H333" s="57"/>
      <c r="I333" s="58"/>
      <c r="J333" s="76"/>
      <c r="K333" s="76"/>
      <c r="L333" s="58"/>
      <c r="M333" s="57">
        <f>VLOOKUP(R333,dados!M:N,2,0)</f>
      </c>
      <c r="N333" s="77"/>
      <c r="O333" s="58"/>
      <c r="P333" s="58"/>
      <c r="Q333" s="58"/>
      <c r="R333" s="58"/>
      <c r="S333" s="58"/>
      <c r="T333" s="58"/>
      <c r="U333" s="60">
        <f>(concat(TEXT(M333,"000"),(TEXT(N333,"000000000"))))</f>
      </c>
      <c r="V333" s="58"/>
      <c r="W333" s="58"/>
      <c r="X333" s="61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58"/>
      <c r="AP333" s="58"/>
      <c r="AQ333" s="58"/>
      <c r="AR333" s="58"/>
      <c r="AS333" s="58"/>
      <c r="AT333" s="58"/>
      <c r="AU333" s="58"/>
      <c r="AV333" s="58"/>
    </row>
    <row x14ac:dyDescent="0.25" r="334" customHeight="1" ht="18.75">
      <c r="A334" s="74"/>
      <c r="B334" s="62"/>
      <c r="C334" s="68"/>
      <c r="D334" s="68"/>
      <c r="E334" s="48"/>
      <c r="F334" s="46"/>
      <c r="G334" s="74"/>
      <c r="H334" s="47"/>
      <c r="I334" s="48"/>
      <c r="J334" s="74"/>
      <c r="K334" s="74"/>
      <c r="L334" s="48"/>
      <c r="M334" s="47">
        <f>VLOOKUP(R334,dados!M:N,2,0)</f>
      </c>
      <c r="N334" s="78"/>
      <c r="O334" s="48"/>
      <c r="P334" s="48"/>
      <c r="Q334" s="48"/>
      <c r="R334" s="48"/>
      <c r="S334" s="48"/>
      <c r="T334" s="48"/>
      <c r="U334" s="50">
        <f>(concat(TEXT(M334,"000"),(TEXT(N334,"000000000"))))</f>
      </c>
      <c r="V334" s="48"/>
      <c r="W334" s="48"/>
      <c r="X334" s="51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</row>
    <row x14ac:dyDescent="0.25" r="335" customHeight="1" ht="18.75">
      <c r="A335" s="76"/>
      <c r="B335" s="63"/>
      <c r="C335" s="69"/>
      <c r="D335" s="69"/>
      <c r="E335" s="58"/>
      <c r="F335" s="56"/>
      <c r="G335" s="76"/>
      <c r="H335" s="57"/>
      <c r="I335" s="58"/>
      <c r="J335" s="76"/>
      <c r="K335" s="76"/>
      <c r="L335" s="58"/>
      <c r="M335" s="57">
        <f>VLOOKUP(R335,dados!M:N,2,0)</f>
      </c>
      <c r="N335" s="77"/>
      <c r="O335" s="58"/>
      <c r="P335" s="58"/>
      <c r="Q335" s="58"/>
      <c r="R335" s="58"/>
      <c r="S335" s="58"/>
      <c r="T335" s="58"/>
      <c r="U335" s="60">
        <f>(concat(TEXT(M335,"000"),(TEXT(N335,"000000000"))))</f>
      </c>
      <c r="V335" s="58"/>
      <c r="W335" s="58"/>
      <c r="X335" s="61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  <c r="AP335" s="58"/>
      <c r="AQ335" s="58"/>
      <c r="AR335" s="58"/>
      <c r="AS335" s="58"/>
      <c r="AT335" s="58"/>
      <c r="AU335" s="58"/>
      <c r="AV335" s="58"/>
    </row>
    <row x14ac:dyDescent="0.25" r="336" customHeight="1" ht="18.75">
      <c r="A336" s="74"/>
      <c r="B336" s="62"/>
      <c r="C336" s="68"/>
      <c r="D336" s="68"/>
      <c r="E336" s="48"/>
      <c r="F336" s="46"/>
      <c r="G336" s="74"/>
      <c r="H336" s="47"/>
      <c r="I336" s="48"/>
      <c r="J336" s="74"/>
      <c r="K336" s="74"/>
      <c r="L336" s="48"/>
      <c r="M336" s="47">
        <f>VLOOKUP(R336,dados!M:N,2,0)</f>
      </c>
      <c r="N336" s="78"/>
      <c r="O336" s="48"/>
      <c r="P336" s="48"/>
      <c r="Q336" s="48"/>
      <c r="R336" s="48"/>
      <c r="S336" s="48"/>
      <c r="T336" s="48"/>
      <c r="U336" s="50">
        <f>(concat(TEXT(M336,"000"),(TEXT(N336,"000000000"))))</f>
      </c>
      <c r="V336" s="48"/>
      <c r="W336" s="48"/>
      <c r="X336" s="51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</row>
    <row x14ac:dyDescent="0.25" r="337" customHeight="1" ht="18.75">
      <c r="A337" s="76"/>
      <c r="B337" s="63"/>
      <c r="C337" s="69"/>
      <c r="D337" s="69"/>
      <c r="E337" s="58"/>
      <c r="F337" s="56"/>
      <c r="G337" s="76"/>
      <c r="H337" s="57"/>
      <c r="I337" s="58"/>
      <c r="J337" s="76"/>
      <c r="K337" s="76"/>
      <c r="L337" s="58"/>
      <c r="M337" s="57">
        <f>VLOOKUP(R337,dados!M:N,2,0)</f>
      </c>
      <c r="N337" s="77"/>
      <c r="O337" s="58"/>
      <c r="P337" s="58"/>
      <c r="Q337" s="58"/>
      <c r="R337" s="58"/>
      <c r="S337" s="58"/>
      <c r="T337" s="58"/>
      <c r="U337" s="60">
        <f>(concat(TEXT(M337,"000"),(TEXT(N337,"000000000"))))</f>
      </c>
      <c r="V337" s="58"/>
      <c r="W337" s="58"/>
      <c r="X337" s="61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  <c r="AP337" s="58"/>
      <c r="AQ337" s="58"/>
      <c r="AR337" s="58"/>
      <c r="AS337" s="58"/>
      <c r="AT337" s="58"/>
      <c r="AU337" s="58"/>
      <c r="AV337" s="58"/>
    </row>
    <row x14ac:dyDescent="0.25" r="338" customHeight="1" ht="18.75">
      <c r="A338" s="74"/>
      <c r="B338" s="62"/>
      <c r="C338" s="68"/>
      <c r="D338" s="68"/>
      <c r="E338" s="48"/>
      <c r="F338" s="46"/>
      <c r="G338" s="74"/>
      <c r="H338" s="47"/>
      <c r="I338" s="48"/>
      <c r="J338" s="74"/>
      <c r="K338" s="74"/>
      <c r="L338" s="48"/>
      <c r="M338" s="47">
        <f>VLOOKUP(R338,dados!M:N,2,0)</f>
      </c>
      <c r="N338" s="78"/>
      <c r="O338" s="48"/>
      <c r="P338" s="48"/>
      <c r="Q338" s="48"/>
      <c r="R338" s="48"/>
      <c r="S338" s="48"/>
      <c r="T338" s="48"/>
      <c r="U338" s="50">
        <f>(concat(TEXT(M338,"000"),(TEXT(N338,"000000000"))))</f>
      </c>
      <c r="V338" s="48"/>
      <c r="W338" s="48"/>
      <c r="X338" s="51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</row>
    <row x14ac:dyDescent="0.25" r="339" customHeight="1" ht="18.75">
      <c r="A339" s="76"/>
      <c r="B339" s="63"/>
      <c r="C339" s="69"/>
      <c r="D339" s="69"/>
      <c r="E339" s="58"/>
      <c r="F339" s="56"/>
      <c r="G339" s="76"/>
      <c r="H339" s="57"/>
      <c r="I339" s="58"/>
      <c r="J339" s="76"/>
      <c r="K339" s="76"/>
      <c r="L339" s="58"/>
      <c r="M339" s="57">
        <f>VLOOKUP(R339,dados!M:N,2,0)</f>
      </c>
      <c r="N339" s="77"/>
      <c r="O339" s="58"/>
      <c r="P339" s="58"/>
      <c r="Q339" s="58"/>
      <c r="R339" s="58"/>
      <c r="S339" s="58"/>
      <c r="T339" s="58"/>
      <c r="U339" s="60">
        <f>(concat(TEXT(M339,"000"),(TEXT(N339,"000000000"))))</f>
      </c>
      <c r="V339" s="58"/>
      <c r="W339" s="58"/>
      <c r="X339" s="61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58"/>
      <c r="AP339" s="58"/>
      <c r="AQ339" s="58"/>
      <c r="AR339" s="58"/>
      <c r="AS339" s="58"/>
      <c r="AT339" s="58"/>
      <c r="AU339" s="58"/>
      <c r="AV339" s="58"/>
    </row>
    <row x14ac:dyDescent="0.25" r="340" customHeight="1" ht="18.75">
      <c r="A340" s="74"/>
      <c r="B340" s="62"/>
      <c r="C340" s="68"/>
      <c r="D340" s="68"/>
      <c r="E340" s="48"/>
      <c r="F340" s="46"/>
      <c r="G340" s="74"/>
      <c r="H340" s="47"/>
      <c r="I340" s="48"/>
      <c r="J340" s="74"/>
      <c r="K340" s="74"/>
      <c r="L340" s="48"/>
      <c r="M340" s="47">
        <f>VLOOKUP(R340,dados!M:N,2,0)</f>
      </c>
      <c r="N340" s="78"/>
      <c r="O340" s="48"/>
      <c r="P340" s="48"/>
      <c r="Q340" s="48"/>
      <c r="R340" s="48"/>
      <c r="S340" s="48"/>
      <c r="T340" s="48"/>
      <c r="U340" s="50">
        <f>(concat(TEXT(M340,"000"),(TEXT(N340,"000000000"))))</f>
      </c>
      <c r="V340" s="48"/>
      <c r="W340" s="48"/>
      <c r="X340" s="51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</row>
    <row x14ac:dyDescent="0.25" r="341" customHeight="1" ht="18.75">
      <c r="A341" s="76"/>
      <c r="B341" s="63"/>
      <c r="C341" s="69"/>
      <c r="D341" s="69"/>
      <c r="E341" s="58"/>
      <c r="F341" s="56"/>
      <c r="G341" s="76"/>
      <c r="H341" s="57"/>
      <c r="I341" s="58"/>
      <c r="J341" s="76"/>
      <c r="K341" s="76"/>
      <c r="L341" s="58"/>
      <c r="M341" s="57">
        <f>VLOOKUP(R341,dados!M:N,2,0)</f>
      </c>
      <c r="N341" s="77"/>
      <c r="O341" s="58"/>
      <c r="P341" s="58"/>
      <c r="Q341" s="58"/>
      <c r="R341" s="58"/>
      <c r="S341" s="58"/>
      <c r="T341" s="58"/>
      <c r="U341" s="60">
        <f>(concat(TEXT(M341,"000"),(TEXT(N341,"000000000"))))</f>
      </c>
      <c r="V341" s="58"/>
      <c r="W341" s="58"/>
      <c r="X341" s="61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58"/>
      <c r="AP341" s="58"/>
      <c r="AQ341" s="58"/>
      <c r="AR341" s="58"/>
      <c r="AS341" s="58"/>
      <c r="AT341" s="58"/>
      <c r="AU341" s="58"/>
      <c r="AV341" s="58"/>
    </row>
    <row x14ac:dyDescent="0.25" r="342" customHeight="1" ht="18.75">
      <c r="A342" s="74"/>
      <c r="B342" s="62"/>
      <c r="C342" s="68"/>
      <c r="D342" s="68"/>
      <c r="E342" s="48"/>
      <c r="F342" s="46"/>
      <c r="G342" s="74"/>
      <c r="H342" s="47"/>
      <c r="I342" s="48"/>
      <c r="J342" s="74"/>
      <c r="K342" s="74"/>
      <c r="L342" s="48"/>
      <c r="M342" s="47">
        <f>VLOOKUP(R342,dados!M:N,2,0)</f>
      </c>
      <c r="N342" s="78"/>
      <c r="O342" s="48"/>
      <c r="P342" s="48"/>
      <c r="Q342" s="48"/>
      <c r="R342" s="48"/>
      <c r="S342" s="48"/>
      <c r="T342" s="48"/>
      <c r="U342" s="50">
        <f>(concat(TEXT(M342,"000"),(TEXT(N342,"000000000"))))</f>
      </c>
      <c r="V342" s="48"/>
      <c r="W342" s="48"/>
      <c r="X342" s="51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</row>
    <row x14ac:dyDescent="0.25" r="343" customHeight="1" ht="18.75">
      <c r="A343" s="76"/>
      <c r="B343" s="63"/>
      <c r="C343" s="69"/>
      <c r="D343" s="69"/>
      <c r="E343" s="58"/>
      <c r="F343" s="56"/>
      <c r="G343" s="76"/>
      <c r="H343" s="57"/>
      <c r="I343" s="58"/>
      <c r="J343" s="76"/>
      <c r="K343" s="76"/>
      <c r="L343" s="58"/>
      <c r="M343" s="57">
        <f>VLOOKUP(R343,dados!M:N,2,0)</f>
      </c>
      <c r="N343" s="77"/>
      <c r="O343" s="58"/>
      <c r="P343" s="58"/>
      <c r="Q343" s="58"/>
      <c r="R343" s="58"/>
      <c r="S343" s="58"/>
      <c r="T343" s="58"/>
      <c r="U343" s="60">
        <f>(concat(TEXT(M343,"000"),(TEXT(N343,"000000000"))))</f>
      </c>
      <c r="V343" s="58"/>
      <c r="W343" s="58"/>
      <c r="X343" s="61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58"/>
      <c r="AP343" s="58"/>
      <c r="AQ343" s="58"/>
      <c r="AR343" s="58"/>
      <c r="AS343" s="58"/>
      <c r="AT343" s="58"/>
      <c r="AU343" s="58"/>
      <c r="AV343" s="58"/>
    </row>
    <row x14ac:dyDescent="0.25" r="344" customHeight="1" ht="18.75">
      <c r="A344" s="74"/>
      <c r="B344" s="62"/>
      <c r="C344" s="68"/>
      <c r="D344" s="68"/>
      <c r="E344" s="48"/>
      <c r="F344" s="46"/>
      <c r="G344" s="74"/>
      <c r="H344" s="47"/>
      <c r="I344" s="48"/>
      <c r="J344" s="74"/>
      <c r="K344" s="74"/>
      <c r="L344" s="48"/>
      <c r="M344" s="47">
        <f>VLOOKUP(R344,dados!M:N,2,0)</f>
      </c>
      <c r="N344" s="78"/>
      <c r="O344" s="48"/>
      <c r="P344" s="48"/>
      <c r="Q344" s="48"/>
      <c r="R344" s="48"/>
      <c r="S344" s="48"/>
      <c r="T344" s="48"/>
      <c r="U344" s="50">
        <f>(concat(TEXT(M344,"000"),(TEXT(N344,"000000000"))))</f>
      </c>
      <c r="V344" s="48"/>
      <c r="W344" s="48"/>
      <c r="X344" s="51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</row>
    <row x14ac:dyDescent="0.25" r="345" customHeight="1" ht="18.75">
      <c r="A345" s="76"/>
      <c r="B345" s="63"/>
      <c r="C345" s="69"/>
      <c r="D345" s="69"/>
      <c r="E345" s="58"/>
      <c r="F345" s="56"/>
      <c r="G345" s="76"/>
      <c r="H345" s="57"/>
      <c r="I345" s="58"/>
      <c r="J345" s="76"/>
      <c r="K345" s="76"/>
      <c r="L345" s="58"/>
      <c r="M345" s="57">
        <f>VLOOKUP(R345,dados!M:N,2,0)</f>
      </c>
      <c r="N345" s="77"/>
      <c r="O345" s="58"/>
      <c r="P345" s="58"/>
      <c r="Q345" s="58"/>
      <c r="R345" s="58"/>
      <c r="S345" s="58"/>
      <c r="T345" s="58"/>
      <c r="U345" s="60">
        <f>(concat(TEXT(M345,"000"),(TEXT(N345,"000000000"))))</f>
      </c>
      <c r="V345" s="58"/>
      <c r="W345" s="58"/>
      <c r="X345" s="61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  <c r="AP345" s="58"/>
      <c r="AQ345" s="58"/>
      <c r="AR345" s="58"/>
      <c r="AS345" s="58"/>
      <c r="AT345" s="58"/>
      <c r="AU345" s="58"/>
      <c r="AV345" s="58"/>
    </row>
    <row x14ac:dyDescent="0.25" r="346" customHeight="1" ht="18.75">
      <c r="A346" s="74"/>
      <c r="B346" s="62"/>
      <c r="C346" s="68"/>
      <c r="D346" s="68"/>
      <c r="E346" s="48"/>
      <c r="F346" s="46"/>
      <c r="G346" s="74"/>
      <c r="H346" s="47"/>
      <c r="I346" s="48"/>
      <c r="J346" s="74"/>
      <c r="K346" s="74"/>
      <c r="L346" s="48"/>
      <c r="M346" s="47">
        <f>VLOOKUP(R346,dados!M:N,2,0)</f>
      </c>
      <c r="N346" s="78"/>
      <c r="O346" s="48"/>
      <c r="P346" s="48"/>
      <c r="Q346" s="48"/>
      <c r="R346" s="48"/>
      <c r="S346" s="48"/>
      <c r="T346" s="48"/>
      <c r="U346" s="50">
        <f>(concat(TEXT(M346,"000"),(TEXT(N346,"000000000"))))</f>
      </c>
      <c r="V346" s="48"/>
      <c r="W346" s="48"/>
      <c r="X346" s="51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</row>
    <row x14ac:dyDescent="0.25" r="347" customHeight="1" ht="18.75">
      <c r="A347" s="76"/>
      <c r="B347" s="63"/>
      <c r="C347" s="69"/>
      <c r="D347" s="69"/>
      <c r="E347" s="58"/>
      <c r="F347" s="56"/>
      <c r="G347" s="76"/>
      <c r="H347" s="57"/>
      <c r="I347" s="58"/>
      <c r="J347" s="76"/>
      <c r="K347" s="76"/>
      <c r="L347" s="58"/>
      <c r="M347" s="57">
        <f>VLOOKUP(R347,dados!M:N,2,0)</f>
      </c>
      <c r="N347" s="77"/>
      <c r="O347" s="58"/>
      <c r="P347" s="58"/>
      <c r="Q347" s="58"/>
      <c r="R347" s="58"/>
      <c r="S347" s="58"/>
      <c r="T347" s="58"/>
      <c r="U347" s="60">
        <f>(concat(TEXT(M347,"000"),(TEXT(N347,"000000000"))))</f>
      </c>
      <c r="V347" s="58"/>
      <c r="W347" s="58"/>
      <c r="X347" s="61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58"/>
      <c r="AQ347" s="58"/>
      <c r="AR347" s="58"/>
      <c r="AS347" s="58"/>
      <c r="AT347" s="58"/>
      <c r="AU347" s="58"/>
      <c r="AV347" s="58"/>
    </row>
    <row x14ac:dyDescent="0.25" r="348" customHeight="1" ht="18.75">
      <c r="A348" s="74"/>
      <c r="B348" s="62"/>
      <c r="C348" s="68"/>
      <c r="D348" s="68"/>
      <c r="E348" s="48"/>
      <c r="F348" s="46"/>
      <c r="G348" s="74"/>
      <c r="H348" s="47"/>
      <c r="I348" s="48"/>
      <c r="J348" s="74"/>
      <c r="K348" s="74"/>
      <c r="L348" s="48"/>
      <c r="M348" s="47">
        <f>VLOOKUP(R348,dados!M:N,2,0)</f>
      </c>
      <c r="N348" s="78"/>
      <c r="O348" s="48"/>
      <c r="P348" s="48"/>
      <c r="Q348" s="48"/>
      <c r="R348" s="48"/>
      <c r="S348" s="48"/>
      <c r="T348" s="48"/>
      <c r="U348" s="50">
        <f>(concat(TEXT(M348,"000"),(TEXT(N348,"000000000"))))</f>
      </c>
      <c r="V348" s="48"/>
      <c r="W348" s="48"/>
      <c r="X348" s="51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</row>
    <row x14ac:dyDescent="0.25" r="349" customHeight="1" ht="18.75">
      <c r="A349" s="76"/>
      <c r="B349" s="63"/>
      <c r="C349" s="69"/>
      <c r="D349" s="69"/>
      <c r="E349" s="58"/>
      <c r="F349" s="56"/>
      <c r="G349" s="76"/>
      <c r="H349" s="57"/>
      <c r="I349" s="58"/>
      <c r="J349" s="76"/>
      <c r="K349" s="76"/>
      <c r="L349" s="58"/>
      <c r="M349" s="57">
        <f>VLOOKUP(R349,dados!M:N,2,0)</f>
      </c>
      <c r="N349" s="77"/>
      <c r="O349" s="58"/>
      <c r="P349" s="58"/>
      <c r="Q349" s="58"/>
      <c r="R349" s="58"/>
      <c r="S349" s="58"/>
      <c r="T349" s="58"/>
      <c r="U349" s="60">
        <f>(concat(TEXT(M349,"000"),(TEXT(N349,"000000000"))))</f>
      </c>
      <c r="V349" s="58"/>
      <c r="W349" s="58"/>
      <c r="X349" s="61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</row>
    <row x14ac:dyDescent="0.25" r="350" customHeight="1" ht="18.75">
      <c r="A350" s="74"/>
      <c r="B350" s="62"/>
      <c r="C350" s="68"/>
      <c r="D350" s="68"/>
      <c r="E350" s="48"/>
      <c r="F350" s="46"/>
      <c r="G350" s="74"/>
      <c r="H350" s="47"/>
      <c r="I350" s="48"/>
      <c r="J350" s="74"/>
      <c r="K350" s="74"/>
      <c r="L350" s="48"/>
      <c r="M350" s="47">
        <f>VLOOKUP(R350,dados!M:N,2,0)</f>
      </c>
      <c r="N350" s="78"/>
      <c r="O350" s="48"/>
      <c r="P350" s="48"/>
      <c r="Q350" s="48"/>
      <c r="R350" s="48"/>
      <c r="S350" s="48"/>
      <c r="T350" s="48"/>
      <c r="U350" s="50">
        <f>(concat(TEXT(M350,"000"),(TEXT(N350,"000000000"))))</f>
      </c>
      <c r="V350" s="48"/>
      <c r="W350" s="48"/>
      <c r="X350" s="51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</row>
    <row x14ac:dyDescent="0.25" r="351" customHeight="1" ht="18.75">
      <c r="A351" s="76"/>
      <c r="B351" s="63"/>
      <c r="C351" s="69"/>
      <c r="D351" s="69"/>
      <c r="E351" s="58"/>
      <c r="F351" s="56"/>
      <c r="G351" s="76"/>
      <c r="H351" s="57"/>
      <c r="I351" s="58"/>
      <c r="J351" s="76"/>
      <c r="K351" s="76"/>
      <c r="L351" s="58"/>
      <c r="M351" s="57">
        <f>VLOOKUP(R351,dados!M:N,2,0)</f>
      </c>
      <c r="N351" s="77"/>
      <c r="O351" s="58"/>
      <c r="P351" s="58"/>
      <c r="Q351" s="58"/>
      <c r="R351" s="58"/>
      <c r="S351" s="58"/>
      <c r="T351" s="58"/>
      <c r="U351" s="60">
        <f>(concat(TEXT(M351,"000"),(TEXT(N351,"000000000"))))</f>
      </c>
      <c r="V351" s="58"/>
      <c r="W351" s="58"/>
      <c r="X351" s="61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58"/>
      <c r="AP351" s="58"/>
      <c r="AQ351" s="58"/>
      <c r="AR351" s="58"/>
      <c r="AS351" s="58"/>
      <c r="AT351" s="58"/>
      <c r="AU351" s="58"/>
      <c r="AV351" s="58"/>
    </row>
    <row x14ac:dyDescent="0.25" r="352" customHeight="1" ht="18.75">
      <c r="A352" s="74"/>
      <c r="B352" s="62"/>
      <c r="C352" s="68"/>
      <c r="D352" s="68"/>
      <c r="E352" s="48"/>
      <c r="F352" s="46"/>
      <c r="G352" s="74"/>
      <c r="H352" s="47"/>
      <c r="I352" s="48"/>
      <c r="J352" s="74"/>
      <c r="K352" s="74"/>
      <c r="L352" s="48"/>
      <c r="M352" s="47">
        <f>VLOOKUP(R352,dados!M:N,2,0)</f>
      </c>
      <c r="N352" s="78"/>
      <c r="O352" s="48"/>
      <c r="P352" s="48"/>
      <c r="Q352" s="48"/>
      <c r="R352" s="48"/>
      <c r="S352" s="48"/>
      <c r="T352" s="48"/>
      <c r="U352" s="50">
        <f>(concat(TEXT(M352,"000"),(TEXT(N352,"000000000"))))</f>
      </c>
      <c r="V352" s="48"/>
      <c r="W352" s="48"/>
      <c r="X352" s="51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</row>
    <row x14ac:dyDescent="0.25" r="353" customHeight="1" ht="18.75">
      <c r="A353" s="76"/>
      <c r="B353" s="63"/>
      <c r="C353" s="69"/>
      <c r="D353" s="69"/>
      <c r="E353" s="58"/>
      <c r="F353" s="56"/>
      <c r="G353" s="76"/>
      <c r="H353" s="57"/>
      <c r="I353" s="58"/>
      <c r="J353" s="76"/>
      <c r="K353" s="76"/>
      <c r="L353" s="58"/>
      <c r="M353" s="57">
        <f>VLOOKUP(R353,dados!M:N,2,0)</f>
      </c>
      <c r="N353" s="77"/>
      <c r="O353" s="58"/>
      <c r="P353" s="58"/>
      <c r="Q353" s="58"/>
      <c r="R353" s="58"/>
      <c r="S353" s="58"/>
      <c r="T353" s="58"/>
      <c r="U353" s="60">
        <f>(concat(TEXT(M353,"000"),(TEXT(N353,"000000000"))))</f>
      </c>
      <c r="V353" s="58"/>
      <c r="W353" s="58"/>
      <c r="X353" s="61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  <c r="AM353" s="58"/>
      <c r="AN353" s="58"/>
      <c r="AO353" s="58"/>
      <c r="AP353" s="58"/>
      <c r="AQ353" s="58"/>
      <c r="AR353" s="58"/>
      <c r="AS353" s="58"/>
      <c r="AT353" s="58"/>
      <c r="AU353" s="58"/>
      <c r="AV353" s="58"/>
    </row>
    <row x14ac:dyDescent="0.25" r="354" customHeight="1" ht="18.75">
      <c r="A354" s="74"/>
      <c r="B354" s="62"/>
      <c r="C354" s="68"/>
      <c r="D354" s="68"/>
      <c r="E354" s="48"/>
      <c r="F354" s="46"/>
      <c r="G354" s="74"/>
      <c r="H354" s="47"/>
      <c r="I354" s="48"/>
      <c r="J354" s="74"/>
      <c r="K354" s="74"/>
      <c r="L354" s="48"/>
      <c r="M354" s="47">
        <f>VLOOKUP(R354,dados!M:N,2,0)</f>
      </c>
      <c r="N354" s="78"/>
      <c r="O354" s="48"/>
      <c r="P354" s="48"/>
      <c r="Q354" s="48"/>
      <c r="R354" s="48"/>
      <c r="S354" s="48"/>
      <c r="T354" s="48"/>
      <c r="U354" s="50">
        <f>(concat(TEXT(M354,"000"),(TEXT(N354,"000000000"))))</f>
      </c>
      <c r="V354" s="48"/>
      <c r="W354" s="48"/>
      <c r="X354" s="51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</row>
    <row x14ac:dyDescent="0.25" r="355" customHeight="1" ht="18.75">
      <c r="A355" s="76"/>
      <c r="B355" s="63"/>
      <c r="C355" s="69"/>
      <c r="D355" s="69"/>
      <c r="E355" s="58"/>
      <c r="F355" s="56"/>
      <c r="G355" s="76"/>
      <c r="H355" s="57"/>
      <c r="I355" s="58"/>
      <c r="J355" s="76"/>
      <c r="K355" s="76"/>
      <c r="L355" s="58"/>
      <c r="M355" s="57">
        <f>VLOOKUP(R355,dados!M:N,2,0)</f>
      </c>
      <c r="N355" s="77"/>
      <c r="O355" s="58"/>
      <c r="P355" s="58"/>
      <c r="Q355" s="58"/>
      <c r="R355" s="58"/>
      <c r="S355" s="58"/>
      <c r="T355" s="58"/>
      <c r="U355" s="60">
        <f>(concat(TEXT(M355,"000"),(TEXT(N355,"000000000"))))</f>
      </c>
      <c r="V355" s="58"/>
      <c r="W355" s="58"/>
      <c r="X355" s="61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58"/>
      <c r="AQ355" s="58"/>
      <c r="AR355" s="58"/>
      <c r="AS355" s="58"/>
      <c r="AT355" s="58"/>
      <c r="AU355" s="58"/>
      <c r="AV355" s="58"/>
    </row>
    <row x14ac:dyDescent="0.25" r="356" customHeight="1" ht="18.75">
      <c r="A356" s="74"/>
      <c r="B356" s="62"/>
      <c r="C356" s="68"/>
      <c r="D356" s="68"/>
      <c r="E356" s="48"/>
      <c r="F356" s="46"/>
      <c r="G356" s="74"/>
      <c r="H356" s="47"/>
      <c r="I356" s="48"/>
      <c r="J356" s="74"/>
      <c r="K356" s="74"/>
      <c r="L356" s="48"/>
      <c r="M356" s="47">
        <f>VLOOKUP(R356,dados!M:N,2,0)</f>
      </c>
      <c r="N356" s="78"/>
      <c r="O356" s="48"/>
      <c r="P356" s="48"/>
      <c r="Q356" s="48"/>
      <c r="R356" s="48"/>
      <c r="S356" s="48"/>
      <c r="T356" s="48"/>
      <c r="U356" s="50">
        <f>(concat(TEXT(M356,"000"),(TEXT(N356,"000000000"))))</f>
      </c>
      <c r="V356" s="48"/>
      <c r="W356" s="48"/>
      <c r="X356" s="51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</row>
    <row x14ac:dyDescent="0.25" r="357" customHeight="1" ht="18.75">
      <c r="A357" s="76"/>
      <c r="B357" s="63"/>
      <c r="C357" s="69"/>
      <c r="D357" s="69"/>
      <c r="E357" s="58"/>
      <c r="F357" s="56"/>
      <c r="G357" s="76"/>
      <c r="H357" s="57"/>
      <c r="I357" s="58"/>
      <c r="J357" s="76"/>
      <c r="K357" s="76"/>
      <c r="L357" s="58"/>
      <c r="M357" s="57">
        <f>VLOOKUP(R357,dados!M:N,2,0)</f>
      </c>
      <c r="N357" s="77"/>
      <c r="O357" s="58"/>
      <c r="P357" s="58"/>
      <c r="Q357" s="58"/>
      <c r="R357" s="58"/>
      <c r="S357" s="58"/>
      <c r="T357" s="58"/>
      <c r="U357" s="60">
        <f>(concat(TEXT(M357,"000"),(TEXT(N357,"000000000"))))</f>
      </c>
      <c r="V357" s="58"/>
      <c r="W357" s="58"/>
      <c r="X357" s="61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58"/>
      <c r="AP357" s="58"/>
      <c r="AQ357" s="58"/>
      <c r="AR357" s="58"/>
      <c r="AS357" s="58"/>
      <c r="AT357" s="58"/>
      <c r="AU357" s="58"/>
      <c r="AV357" s="58"/>
    </row>
    <row x14ac:dyDescent="0.25" r="358" customHeight="1" ht="18.75">
      <c r="A358" s="74"/>
      <c r="B358" s="62"/>
      <c r="C358" s="68"/>
      <c r="D358" s="68"/>
      <c r="E358" s="48"/>
      <c r="F358" s="46"/>
      <c r="G358" s="74"/>
      <c r="H358" s="47"/>
      <c r="I358" s="48"/>
      <c r="J358" s="74"/>
      <c r="K358" s="74"/>
      <c r="L358" s="48"/>
      <c r="M358" s="47">
        <f>VLOOKUP(R358,dados!M:N,2,0)</f>
      </c>
      <c r="N358" s="78"/>
      <c r="O358" s="48"/>
      <c r="P358" s="48"/>
      <c r="Q358" s="48"/>
      <c r="R358" s="48"/>
      <c r="S358" s="48"/>
      <c r="T358" s="48"/>
      <c r="U358" s="50">
        <f>(concat(TEXT(M358,"000"),(TEXT(N358,"000000000"))))</f>
      </c>
      <c r="V358" s="48"/>
      <c r="W358" s="48"/>
      <c r="X358" s="51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</row>
    <row x14ac:dyDescent="0.25" r="359" customHeight="1" ht="18.75">
      <c r="A359" s="76"/>
      <c r="B359" s="63"/>
      <c r="C359" s="69"/>
      <c r="D359" s="69"/>
      <c r="E359" s="58"/>
      <c r="F359" s="56"/>
      <c r="G359" s="76"/>
      <c r="H359" s="57"/>
      <c r="I359" s="58"/>
      <c r="J359" s="76"/>
      <c r="K359" s="76"/>
      <c r="L359" s="58"/>
      <c r="M359" s="57">
        <f>VLOOKUP(R359,dados!M:N,2,0)</f>
      </c>
      <c r="N359" s="77"/>
      <c r="O359" s="58"/>
      <c r="P359" s="58"/>
      <c r="Q359" s="58"/>
      <c r="R359" s="58"/>
      <c r="S359" s="58"/>
      <c r="T359" s="58"/>
      <c r="U359" s="60">
        <f>(concat(TEXT(M359,"000"),(TEXT(N359,"000000000"))))</f>
      </c>
      <c r="V359" s="58"/>
      <c r="W359" s="58"/>
      <c r="X359" s="61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  <c r="AP359" s="58"/>
      <c r="AQ359" s="58"/>
      <c r="AR359" s="58"/>
      <c r="AS359" s="58"/>
      <c r="AT359" s="58"/>
      <c r="AU359" s="58"/>
      <c r="AV359" s="58"/>
    </row>
    <row x14ac:dyDescent="0.25" r="360" customHeight="1" ht="18.75">
      <c r="A360" s="74"/>
      <c r="B360" s="62"/>
      <c r="C360" s="68"/>
      <c r="D360" s="68"/>
      <c r="E360" s="48"/>
      <c r="F360" s="46"/>
      <c r="G360" s="74"/>
      <c r="H360" s="47"/>
      <c r="I360" s="48"/>
      <c r="J360" s="74"/>
      <c r="K360" s="74"/>
      <c r="L360" s="48"/>
      <c r="M360" s="47">
        <f>VLOOKUP(R360,dados!M:N,2,0)</f>
      </c>
      <c r="N360" s="78"/>
      <c r="O360" s="48"/>
      <c r="P360" s="48"/>
      <c r="Q360" s="48"/>
      <c r="R360" s="48"/>
      <c r="S360" s="48"/>
      <c r="T360" s="48"/>
      <c r="U360" s="50">
        <f>(concat(TEXT(M360,"000"),(TEXT(N360,"000000000"))))</f>
      </c>
      <c r="V360" s="48"/>
      <c r="W360" s="48"/>
      <c r="X360" s="51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</row>
    <row x14ac:dyDescent="0.25" r="361" customHeight="1" ht="18.75">
      <c r="A361" s="76"/>
      <c r="B361" s="63"/>
      <c r="C361" s="69"/>
      <c r="D361" s="69"/>
      <c r="E361" s="58"/>
      <c r="F361" s="56"/>
      <c r="G361" s="76"/>
      <c r="H361" s="57"/>
      <c r="I361" s="58"/>
      <c r="J361" s="76"/>
      <c r="K361" s="76"/>
      <c r="L361" s="58"/>
      <c r="M361" s="57">
        <f>VLOOKUP(R361,dados!M:N,2,0)</f>
      </c>
      <c r="N361" s="77"/>
      <c r="O361" s="58"/>
      <c r="P361" s="58"/>
      <c r="Q361" s="58"/>
      <c r="R361" s="58"/>
      <c r="S361" s="58"/>
      <c r="T361" s="58"/>
      <c r="U361" s="60">
        <f>(concat(TEXT(M361,"000"),(TEXT(N361,"000000000"))))</f>
      </c>
      <c r="V361" s="58"/>
      <c r="W361" s="58"/>
      <c r="X361" s="61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58"/>
      <c r="AP361" s="58"/>
      <c r="AQ361" s="58"/>
      <c r="AR361" s="58"/>
      <c r="AS361" s="58"/>
      <c r="AT361" s="58"/>
      <c r="AU361" s="58"/>
      <c r="AV361" s="58"/>
    </row>
    <row x14ac:dyDescent="0.25" r="362" customHeight="1" ht="18.75">
      <c r="A362" s="74"/>
      <c r="B362" s="62"/>
      <c r="C362" s="68"/>
      <c r="D362" s="68"/>
      <c r="E362" s="48"/>
      <c r="F362" s="46"/>
      <c r="G362" s="74"/>
      <c r="H362" s="47"/>
      <c r="I362" s="48"/>
      <c r="J362" s="74"/>
      <c r="K362" s="74"/>
      <c r="L362" s="48"/>
      <c r="M362" s="47">
        <f>VLOOKUP(R362,dados!M:N,2,0)</f>
      </c>
      <c r="N362" s="78"/>
      <c r="O362" s="48"/>
      <c r="P362" s="48"/>
      <c r="Q362" s="48"/>
      <c r="R362" s="48"/>
      <c r="S362" s="48"/>
      <c r="T362" s="48"/>
      <c r="U362" s="50">
        <f>(concat(TEXT(M362,"000"),(TEXT(N362,"000000000"))))</f>
      </c>
      <c r="V362" s="48"/>
      <c r="W362" s="48"/>
      <c r="X362" s="51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</row>
    <row x14ac:dyDescent="0.25" r="363" customHeight="1" ht="18.75">
      <c r="A363" s="76"/>
      <c r="B363" s="63"/>
      <c r="C363" s="69"/>
      <c r="D363" s="69"/>
      <c r="E363" s="58"/>
      <c r="F363" s="56"/>
      <c r="G363" s="76"/>
      <c r="H363" s="57"/>
      <c r="I363" s="58"/>
      <c r="J363" s="76"/>
      <c r="K363" s="76"/>
      <c r="L363" s="58"/>
      <c r="M363" s="57">
        <f>VLOOKUP(R363,dados!M:N,2,0)</f>
      </c>
      <c r="N363" s="77"/>
      <c r="O363" s="58"/>
      <c r="P363" s="58"/>
      <c r="Q363" s="58"/>
      <c r="R363" s="58"/>
      <c r="S363" s="58"/>
      <c r="T363" s="58"/>
      <c r="U363" s="60">
        <f>(concat(TEXT(M363,"000"),(TEXT(N363,"000000000"))))</f>
      </c>
      <c r="V363" s="58"/>
      <c r="W363" s="58"/>
      <c r="X363" s="61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58"/>
      <c r="AQ363" s="58"/>
      <c r="AR363" s="58"/>
      <c r="AS363" s="58"/>
      <c r="AT363" s="58"/>
      <c r="AU363" s="58"/>
      <c r="AV363" s="58"/>
    </row>
    <row x14ac:dyDescent="0.25" r="364" customHeight="1" ht="18.75">
      <c r="A364" s="74"/>
      <c r="B364" s="62"/>
      <c r="C364" s="68"/>
      <c r="D364" s="68"/>
      <c r="E364" s="48"/>
      <c r="F364" s="46"/>
      <c r="G364" s="74"/>
      <c r="H364" s="47"/>
      <c r="I364" s="48"/>
      <c r="J364" s="74"/>
      <c r="K364" s="74"/>
      <c r="L364" s="48"/>
      <c r="M364" s="47">
        <f>VLOOKUP(R364,dados!M:N,2,0)</f>
      </c>
      <c r="N364" s="78"/>
      <c r="O364" s="48"/>
      <c r="P364" s="48"/>
      <c r="Q364" s="48"/>
      <c r="R364" s="48"/>
      <c r="S364" s="48"/>
      <c r="T364" s="48"/>
      <c r="U364" s="50">
        <f>(concat(TEXT(M364,"000"),(TEXT(N364,"000000000"))))</f>
      </c>
      <c r="V364" s="48"/>
      <c r="W364" s="48"/>
      <c r="X364" s="51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</row>
    <row x14ac:dyDescent="0.25" r="365" customHeight="1" ht="18.75">
      <c r="A365" s="76"/>
      <c r="B365" s="63"/>
      <c r="C365" s="69"/>
      <c r="D365" s="69"/>
      <c r="E365" s="58"/>
      <c r="F365" s="56"/>
      <c r="G365" s="76"/>
      <c r="H365" s="57"/>
      <c r="I365" s="58"/>
      <c r="J365" s="76"/>
      <c r="K365" s="76"/>
      <c r="L365" s="58"/>
      <c r="M365" s="57">
        <f>VLOOKUP(R365,dados!M:N,2,0)</f>
      </c>
      <c r="N365" s="77"/>
      <c r="O365" s="58"/>
      <c r="P365" s="58"/>
      <c r="Q365" s="58"/>
      <c r="R365" s="58"/>
      <c r="S365" s="58"/>
      <c r="T365" s="58"/>
      <c r="U365" s="60">
        <f>(concat(TEXT(M365,"000"),(TEXT(N365,"000000000"))))</f>
      </c>
      <c r="V365" s="58"/>
      <c r="W365" s="58"/>
      <c r="X365" s="61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58"/>
      <c r="AP365" s="58"/>
      <c r="AQ365" s="58"/>
      <c r="AR365" s="58"/>
      <c r="AS365" s="58"/>
      <c r="AT365" s="58"/>
      <c r="AU365" s="58"/>
      <c r="AV365" s="58"/>
    </row>
    <row x14ac:dyDescent="0.25" r="366" customHeight="1" ht="18.75">
      <c r="A366" s="74"/>
      <c r="B366" s="62"/>
      <c r="C366" s="68"/>
      <c r="D366" s="68"/>
      <c r="E366" s="48"/>
      <c r="F366" s="46"/>
      <c r="G366" s="74"/>
      <c r="H366" s="47"/>
      <c r="I366" s="48"/>
      <c r="J366" s="74"/>
      <c r="K366" s="74"/>
      <c r="L366" s="48"/>
      <c r="M366" s="47">
        <f>VLOOKUP(R366,dados!M:N,2,0)</f>
      </c>
      <c r="N366" s="78"/>
      <c r="O366" s="48"/>
      <c r="P366" s="48"/>
      <c r="Q366" s="48"/>
      <c r="R366" s="48"/>
      <c r="S366" s="48"/>
      <c r="T366" s="48"/>
      <c r="U366" s="50">
        <f>(concat(TEXT(M366,"000"),(TEXT(N366,"000000000"))))</f>
      </c>
      <c r="V366" s="48"/>
      <c r="W366" s="48"/>
      <c r="X366" s="51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</row>
    <row x14ac:dyDescent="0.25" r="367" customHeight="1" ht="18.75">
      <c r="A367" s="76"/>
      <c r="B367" s="63"/>
      <c r="C367" s="69"/>
      <c r="D367" s="69"/>
      <c r="E367" s="58"/>
      <c r="F367" s="56"/>
      <c r="G367" s="76"/>
      <c r="H367" s="57"/>
      <c r="I367" s="58"/>
      <c r="J367" s="76"/>
      <c r="K367" s="76"/>
      <c r="L367" s="58"/>
      <c r="M367" s="57">
        <f>VLOOKUP(R367,dados!M:N,2,0)</f>
      </c>
      <c r="N367" s="77"/>
      <c r="O367" s="58"/>
      <c r="P367" s="58"/>
      <c r="Q367" s="58"/>
      <c r="R367" s="58"/>
      <c r="S367" s="58"/>
      <c r="T367" s="58"/>
      <c r="U367" s="60">
        <f>(concat(TEXT(M367,"000"),(TEXT(N367,"000000000"))))</f>
      </c>
      <c r="V367" s="58"/>
      <c r="W367" s="58"/>
      <c r="X367" s="61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58"/>
      <c r="AQ367" s="58"/>
      <c r="AR367" s="58"/>
      <c r="AS367" s="58"/>
      <c r="AT367" s="58"/>
      <c r="AU367" s="58"/>
      <c r="AV367" s="58"/>
    </row>
    <row x14ac:dyDescent="0.25" r="368" customHeight="1" ht="18.75">
      <c r="A368" s="74"/>
      <c r="B368" s="62"/>
      <c r="C368" s="68"/>
      <c r="D368" s="68"/>
      <c r="E368" s="48"/>
      <c r="F368" s="46"/>
      <c r="G368" s="74"/>
      <c r="H368" s="47"/>
      <c r="I368" s="48"/>
      <c r="J368" s="74"/>
      <c r="K368" s="74"/>
      <c r="L368" s="48"/>
      <c r="M368" s="47">
        <f>VLOOKUP(R368,dados!M:N,2,0)</f>
      </c>
      <c r="N368" s="78"/>
      <c r="O368" s="48"/>
      <c r="P368" s="48"/>
      <c r="Q368" s="48"/>
      <c r="R368" s="48"/>
      <c r="S368" s="48"/>
      <c r="T368" s="48"/>
      <c r="U368" s="50">
        <f>(concat(TEXT(M368,"000"),(TEXT(N368,"000000000"))))</f>
      </c>
      <c r="V368" s="48"/>
      <c r="W368" s="48"/>
      <c r="X368" s="51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</row>
    <row x14ac:dyDescent="0.25" r="369" customHeight="1" ht="18.75">
      <c r="A369" s="76"/>
      <c r="B369" s="63"/>
      <c r="C369" s="69"/>
      <c r="D369" s="69"/>
      <c r="E369" s="58"/>
      <c r="F369" s="56"/>
      <c r="G369" s="76"/>
      <c r="H369" s="57"/>
      <c r="I369" s="58"/>
      <c r="J369" s="76"/>
      <c r="K369" s="76"/>
      <c r="L369" s="58"/>
      <c r="M369" s="57">
        <f>VLOOKUP(R369,dados!M:N,2,0)</f>
      </c>
      <c r="N369" s="77"/>
      <c r="O369" s="58"/>
      <c r="P369" s="58"/>
      <c r="Q369" s="58"/>
      <c r="R369" s="58"/>
      <c r="S369" s="58"/>
      <c r="T369" s="58"/>
      <c r="U369" s="60">
        <f>(concat(TEXT(M369,"000"),(TEXT(N369,"000000000"))))</f>
      </c>
      <c r="V369" s="58"/>
      <c r="W369" s="58"/>
      <c r="X369" s="61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58"/>
      <c r="AQ369" s="58"/>
      <c r="AR369" s="58"/>
      <c r="AS369" s="58"/>
      <c r="AT369" s="58"/>
      <c r="AU369" s="58"/>
      <c r="AV369" s="58"/>
    </row>
    <row x14ac:dyDescent="0.25" r="370" customHeight="1" ht="18.75">
      <c r="A370" s="74"/>
      <c r="B370" s="62"/>
      <c r="C370" s="68"/>
      <c r="D370" s="68"/>
      <c r="E370" s="48"/>
      <c r="F370" s="46"/>
      <c r="G370" s="74"/>
      <c r="H370" s="47"/>
      <c r="I370" s="48"/>
      <c r="J370" s="74"/>
      <c r="K370" s="74"/>
      <c r="L370" s="48"/>
      <c r="M370" s="47">
        <f>VLOOKUP(R370,dados!M:N,2,0)</f>
      </c>
      <c r="N370" s="78"/>
      <c r="O370" s="48"/>
      <c r="P370" s="48"/>
      <c r="Q370" s="48"/>
      <c r="R370" s="48"/>
      <c r="S370" s="48"/>
      <c r="T370" s="48"/>
      <c r="U370" s="50">
        <f>(concat(TEXT(M370,"000"),(TEXT(N370,"000000000"))))</f>
      </c>
      <c r="V370" s="48"/>
      <c r="W370" s="48"/>
      <c r="X370" s="51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</row>
    <row x14ac:dyDescent="0.25" r="371" customHeight="1" ht="18.75">
      <c r="A371" s="76"/>
      <c r="B371" s="63"/>
      <c r="C371" s="69"/>
      <c r="D371" s="69"/>
      <c r="E371" s="58"/>
      <c r="F371" s="56"/>
      <c r="G371" s="76"/>
      <c r="H371" s="57"/>
      <c r="I371" s="58"/>
      <c r="J371" s="76"/>
      <c r="K371" s="76"/>
      <c r="L371" s="58"/>
      <c r="M371" s="57">
        <f>VLOOKUP(R371,dados!M:N,2,0)</f>
      </c>
      <c r="N371" s="77"/>
      <c r="O371" s="58"/>
      <c r="P371" s="58"/>
      <c r="Q371" s="58"/>
      <c r="R371" s="58"/>
      <c r="S371" s="58"/>
      <c r="T371" s="58"/>
      <c r="U371" s="60">
        <f>(concat(TEXT(M371,"000"),(TEXT(N371,"000000000"))))</f>
      </c>
      <c r="V371" s="58"/>
      <c r="W371" s="58"/>
      <c r="X371" s="61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58"/>
      <c r="AQ371" s="58"/>
      <c r="AR371" s="58"/>
      <c r="AS371" s="58"/>
      <c r="AT371" s="58"/>
      <c r="AU371" s="58"/>
      <c r="AV371" s="58"/>
    </row>
    <row x14ac:dyDescent="0.25" r="372" customHeight="1" ht="18.75">
      <c r="A372" s="74"/>
      <c r="B372" s="62"/>
      <c r="C372" s="68"/>
      <c r="D372" s="68"/>
      <c r="E372" s="48"/>
      <c r="F372" s="46"/>
      <c r="G372" s="74"/>
      <c r="H372" s="47"/>
      <c r="I372" s="48"/>
      <c r="J372" s="74"/>
      <c r="K372" s="74"/>
      <c r="L372" s="48"/>
      <c r="M372" s="47">
        <f>VLOOKUP(R372,dados!M:N,2,0)</f>
      </c>
      <c r="N372" s="78"/>
      <c r="O372" s="48"/>
      <c r="P372" s="48"/>
      <c r="Q372" s="48"/>
      <c r="R372" s="48"/>
      <c r="S372" s="48"/>
      <c r="T372" s="48"/>
      <c r="U372" s="50">
        <f>(concat(TEXT(M372,"000"),(TEXT(N372,"000000000"))))</f>
      </c>
      <c r="V372" s="48"/>
      <c r="W372" s="48"/>
      <c r="X372" s="51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</row>
    <row x14ac:dyDescent="0.25" r="373" customHeight="1" ht="18.75">
      <c r="A373" s="76"/>
      <c r="B373" s="63"/>
      <c r="C373" s="69"/>
      <c r="D373" s="69"/>
      <c r="E373" s="58"/>
      <c r="F373" s="56"/>
      <c r="G373" s="76"/>
      <c r="H373" s="57"/>
      <c r="I373" s="58"/>
      <c r="J373" s="76"/>
      <c r="K373" s="76"/>
      <c r="L373" s="58"/>
      <c r="M373" s="57">
        <f>VLOOKUP(R373,dados!M:N,2,0)</f>
      </c>
      <c r="N373" s="77"/>
      <c r="O373" s="58"/>
      <c r="P373" s="58"/>
      <c r="Q373" s="58"/>
      <c r="R373" s="58"/>
      <c r="S373" s="58"/>
      <c r="T373" s="58"/>
      <c r="U373" s="60">
        <f>(concat(TEXT(M373,"000"),(TEXT(N373,"000000000"))))</f>
      </c>
      <c r="V373" s="58"/>
      <c r="W373" s="58"/>
      <c r="X373" s="61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58"/>
      <c r="AQ373" s="58"/>
      <c r="AR373" s="58"/>
      <c r="AS373" s="58"/>
      <c r="AT373" s="58"/>
      <c r="AU373" s="58"/>
      <c r="AV373" s="58"/>
    </row>
    <row x14ac:dyDescent="0.25" r="374" customHeight="1" ht="18.75">
      <c r="A374" s="74"/>
      <c r="B374" s="62"/>
      <c r="C374" s="68"/>
      <c r="D374" s="68"/>
      <c r="E374" s="48"/>
      <c r="F374" s="46"/>
      <c r="G374" s="74"/>
      <c r="H374" s="47"/>
      <c r="I374" s="48"/>
      <c r="J374" s="74"/>
      <c r="K374" s="74"/>
      <c r="L374" s="48"/>
      <c r="M374" s="47">
        <f>VLOOKUP(R374,dados!M:N,2,0)</f>
      </c>
      <c r="N374" s="78"/>
      <c r="O374" s="48"/>
      <c r="P374" s="48"/>
      <c r="Q374" s="48"/>
      <c r="R374" s="48"/>
      <c r="S374" s="48"/>
      <c r="T374" s="48"/>
      <c r="U374" s="50">
        <f>(concat(TEXT(M374,"000"),(TEXT(N374,"000000000"))))</f>
      </c>
      <c r="V374" s="48"/>
      <c r="W374" s="48"/>
      <c r="X374" s="51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</row>
    <row x14ac:dyDescent="0.25" r="375" customHeight="1" ht="18.75">
      <c r="A375" s="76"/>
      <c r="B375" s="63"/>
      <c r="C375" s="69"/>
      <c r="D375" s="69"/>
      <c r="E375" s="58"/>
      <c r="F375" s="56"/>
      <c r="G375" s="76"/>
      <c r="H375" s="57"/>
      <c r="I375" s="58"/>
      <c r="J375" s="76"/>
      <c r="K375" s="76"/>
      <c r="L375" s="58"/>
      <c r="M375" s="57">
        <f>VLOOKUP(R375,dados!M:N,2,0)</f>
      </c>
      <c r="N375" s="77"/>
      <c r="O375" s="58"/>
      <c r="P375" s="58"/>
      <c r="Q375" s="58"/>
      <c r="R375" s="58"/>
      <c r="S375" s="58"/>
      <c r="T375" s="58"/>
      <c r="U375" s="60">
        <f>(concat(TEXT(M375,"000"),(TEXT(N375,"000000000"))))</f>
      </c>
      <c r="V375" s="58"/>
      <c r="W375" s="58"/>
      <c r="X375" s="61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58"/>
      <c r="AQ375" s="58"/>
      <c r="AR375" s="58"/>
      <c r="AS375" s="58"/>
      <c r="AT375" s="58"/>
      <c r="AU375" s="58"/>
      <c r="AV375" s="58"/>
    </row>
    <row x14ac:dyDescent="0.25" r="376" customHeight="1" ht="18.75">
      <c r="A376" s="74"/>
      <c r="B376" s="62"/>
      <c r="C376" s="68"/>
      <c r="D376" s="68"/>
      <c r="E376" s="48"/>
      <c r="F376" s="46"/>
      <c r="G376" s="74"/>
      <c r="H376" s="47"/>
      <c r="I376" s="48"/>
      <c r="J376" s="74"/>
      <c r="K376" s="74"/>
      <c r="L376" s="48"/>
      <c r="M376" s="47">
        <f>VLOOKUP(R376,dados!M:N,2,0)</f>
      </c>
      <c r="N376" s="78"/>
      <c r="O376" s="48"/>
      <c r="P376" s="48"/>
      <c r="Q376" s="48"/>
      <c r="R376" s="48"/>
      <c r="S376" s="48"/>
      <c r="T376" s="48"/>
      <c r="U376" s="50">
        <f>(concat(TEXT(M376,"000"),(TEXT(N376,"000000000"))))</f>
      </c>
      <c r="V376" s="48"/>
      <c r="W376" s="48"/>
      <c r="X376" s="51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</row>
    <row x14ac:dyDescent="0.25" r="377" customHeight="1" ht="18.75">
      <c r="A377" s="76"/>
      <c r="B377" s="63"/>
      <c r="C377" s="69"/>
      <c r="D377" s="69"/>
      <c r="E377" s="58"/>
      <c r="F377" s="56"/>
      <c r="G377" s="76"/>
      <c r="H377" s="57"/>
      <c r="I377" s="58"/>
      <c r="J377" s="76"/>
      <c r="K377" s="76"/>
      <c r="L377" s="58"/>
      <c r="M377" s="57">
        <f>VLOOKUP(R377,dados!M:N,2,0)</f>
      </c>
      <c r="N377" s="77"/>
      <c r="O377" s="58"/>
      <c r="P377" s="58"/>
      <c r="Q377" s="58"/>
      <c r="R377" s="58"/>
      <c r="S377" s="58"/>
      <c r="T377" s="58"/>
      <c r="U377" s="60">
        <f>(concat(TEXT(M377,"000"),(TEXT(N377,"000000000"))))</f>
      </c>
      <c r="V377" s="58"/>
      <c r="W377" s="58"/>
      <c r="X377" s="61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  <c r="AM377" s="58"/>
      <c r="AN377" s="58"/>
      <c r="AO377" s="58"/>
      <c r="AP377" s="58"/>
      <c r="AQ377" s="58"/>
      <c r="AR377" s="58"/>
      <c r="AS377" s="58"/>
      <c r="AT377" s="58"/>
      <c r="AU377" s="58"/>
      <c r="AV377" s="58"/>
    </row>
    <row x14ac:dyDescent="0.25" r="378" customHeight="1" ht="18.75">
      <c r="A378" s="74"/>
      <c r="B378" s="62"/>
      <c r="C378" s="68"/>
      <c r="D378" s="68"/>
      <c r="E378" s="48"/>
      <c r="F378" s="46"/>
      <c r="G378" s="74"/>
      <c r="H378" s="47"/>
      <c r="I378" s="48"/>
      <c r="J378" s="74"/>
      <c r="K378" s="74"/>
      <c r="L378" s="48"/>
      <c r="M378" s="47">
        <f>VLOOKUP(R378,dados!M:N,2,0)</f>
      </c>
      <c r="N378" s="78"/>
      <c r="O378" s="48"/>
      <c r="P378" s="48"/>
      <c r="Q378" s="48"/>
      <c r="R378" s="48"/>
      <c r="S378" s="48"/>
      <c r="T378" s="48"/>
      <c r="U378" s="50">
        <f>(concat(TEXT(M378,"000"),(TEXT(N378,"000000000"))))</f>
      </c>
      <c r="V378" s="48"/>
      <c r="W378" s="48"/>
      <c r="X378" s="51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</row>
    <row x14ac:dyDescent="0.25" r="379" customHeight="1" ht="18.75">
      <c r="A379" s="76"/>
      <c r="B379" s="63"/>
      <c r="C379" s="69"/>
      <c r="D379" s="69"/>
      <c r="E379" s="58"/>
      <c r="F379" s="56"/>
      <c r="G379" s="76"/>
      <c r="H379" s="57"/>
      <c r="I379" s="58"/>
      <c r="J379" s="76"/>
      <c r="K379" s="76"/>
      <c r="L379" s="58"/>
      <c r="M379" s="57">
        <f>VLOOKUP(R379,dados!M:N,2,0)</f>
      </c>
      <c r="N379" s="77"/>
      <c r="O379" s="58"/>
      <c r="P379" s="58"/>
      <c r="Q379" s="58"/>
      <c r="R379" s="58"/>
      <c r="S379" s="58"/>
      <c r="T379" s="58"/>
      <c r="U379" s="60">
        <f>(concat(TEXT(M379,"000"),(TEXT(N379,"000000000"))))</f>
      </c>
      <c r="V379" s="58"/>
      <c r="W379" s="58"/>
      <c r="X379" s="61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  <c r="AP379" s="58"/>
      <c r="AQ379" s="58"/>
      <c r="AR379" s="58"/>
      <c r="AS379" s="58"/>
      <c r="AT379" s="58"/>
      <c r="AU379" s="58"/>
      <c r="AV379" s="58"/>
    </row>
    <row x14ac:dyDescent="0.25" r="380" customHeight="1" ht="18.75">
      <c r="A380" s="74"/>
      <c r="B380" s="62"/>
      <c r="C380" s="68"/>
      <c r="D380" s="68"/>
      <c r="E380" s="48"/>
      <c r="F380" s="46"/>
      <c r="G380" s="74"/>
      <c r="H380" s="47"/>
      <c r="I380" s="48"/>
      <c r="J380" s="74"/>
      <c r="K380" s="74"/>
      <c r="L380" s="48"/>
      <c r="M380" s="47">
        <f>VLOOKUP(R380,dados!M:N,2,0)</f>
      </c>
      <c r="N380" s="78"/>
      <c r="O380" s="48"/>
      <c r="P380" s="48"/>
      <c r="Q380" s="48"/>
      <c r="R380" s="48"/>
      <c r="S380" s="48"/>
      <c r="T380" s="48"/>
      <c r="U380" s="50">
        <f>(concat(TEXT(M380,"000"),(TEXT(N380,"000000000"))))</f>
      </c>
      <c r="V380" s="48"/>
      <c r="W380" s="48"/>
      <c r="X380" s="51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</row>
    <row x14ac:dyDescent="0.25" r="381" customHeight="1" ht="18.75">
      <c r="A381" s="76"/>
      <c r="B381" s="63"/>
      <c r="C381" s="69"/>
      <c r="D381" s="69"/>
      <c r="E381" s="58"/>
      <c r="F381" s="56"/>
      <c r="G381" s="76"/>
      <c r="H381" s="57"/>
      <c r="I381" s="58"/>
      <c r="J381" s="76"/>
      <c r="K381" s="76"/>
      <c r="L381" s="58"/>
      <c r="M381" s="57">
        <f>VLOOKUP(R381,dados!M:N,2,0)</f>
      </c>
      <c r="N381" s="77"/>
      <c r="O381" s="58"/>
      <c r="P381" s="58"/>
      <c r="Q381" s="58"/>
      <c r="R381" s="58"/>
      <c r="S381" s="58"/>
      <c r="T381" s="58"/>
      <c r="U381" s="60">
        <f>(concat(TEXT(M381,"000"),(TEXT(N381,"000000000"))))</f>
      </c>
      <c r="V381" s="58"/>
      <c r="W381" s="58"/>
      <c r="X381" s="61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  <c r="AP381" s="58"/>
      <c r="AQ381" s="58"/>
      <c r="AR381" s="58"/>
      <c r="AS381" s="58"/>
      <c r="AT381" s="58"/>
      <c r="AU381" s="58"/>
      <c r="AV381" s="58"/>
    </row>
    <row x14ac:dyDescent="0.25" r="382" customHeight="1" ht="18.75">
      <c r="A382" s="74"/>
      <c r="B382" s="62"/>
      <c r="C382" s="68"/>
      <c r="D382" s="68"/>
      <c r="E382" s="48"/>
      <c r="F382" s="46"/>
      <c r="G382" s="74"/>
      <c r="H382" s="47"/>
      <c r="I382" s="48"/>
      <c r="J382" s="74"/>
      <c r="K382" s="74"/>
      <c r="L382" s="48"/>
      <c r="M382" s="47">
        <f>VLOOKUP(R382,dados!M:N,2,0)</f>
      </c>
      <c r="N382" s="78"/>
      <c r="O382" s="48"/>
      <c r="P382" s="48"/>
      <c r="Q382" s="48"/>
      <c r="R382" s="48"/>
      <c r="S382" s="48"/>
      <c r="T382" s="48"/>
      <c r="U382" s="50">
        <f>(concat(TEXT(M382,"000"),(TEXT(N382,"000000000"))))</f>
      </c>
      <c r="V382" s="48"/>
      <c r="W382" s="48"/>
      <c r="X382" s="51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</row>
    <row x14ac:dyDescent="0.25" r="383" customHeight="1" ht="18.75">
      <c r="A383" s="76"/>
      <c r="B383" s="63"/>
      <c r="C383" s="69"/>
      <c r="D383" s="69"/>
      <c r="E383" s="58"/>
      <c r="F383" s="56"/>
      <c r="G383" s="76"/>
      <c r="H383" s="57"/>
      <c r="I383" s="58"/>
      <c r="J383" s="76"/>
      <c r="K383" s="76"/>
      <c r="L383" s="58"/>
      <c r="M383" s="57">
        <f>VLOOKUP(R383,dados!M:N,2,0)</f>
      </c>
      <c r="N383" s="77"/>
      <c r="O383" s="58"/>
      <c r="P383" s="58"/>
      <c r="Q383" s="58"/>
      <c r="R383" s="58"/>
      <c r="S383" s="58"/>
      <c r="T383" s="58"/>
      <c r="U383" s="60">
        <f>(concat(TEXT(M383,"000"),(TEXT(N383,"000000000"))))</f>
      </c>
      <c r="V383" s="58"/>
      <c r="W383" s="58"/>
      <c r="X383" s="61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58"/>
      <c r="AP383" s="58"/>
      <c r="AQ383" s="58"/>
      <c r="AR383" s="58"/>
      <c r="AS383" s="58"/>
      <c r="AT383" s="58"/>
      <c r="AU383" s="58"/>
      <c r="AV383" s="58"/>
    </row>
    <row x14ac:dyDescent="0.25" r="384" customHeight="1" ht="18.75">
      <c r="A384" s="74"/>
      <c r="B384" s="62"/>
      <c r="C384" s="68"/>
      <c r="D384" s="68"/>
      <c r="E384" s="48"/>
      <c r="F384" s="46"/>
      <c r="G384" s="74"/>
      <c r="H384" s="47"/>
      <c r="I384" s="48"/>
      <c r="J384" s="74"/>
      <c r="K384" s="74"/>
      <c r="L384" s="48"/>
      <c r="M384" s="47">
        <f>VLOOKUP(R384,dados!M:N,2,0)</f>
      </c>
      <c r="N384" s="78"/>
      <c r="O384" s="48"/>
      <c r="P384" s="48"/>
      <c r="Q384" s="48"/>
      <c r="R384" s="48"/>
      <c r="S384" s="48"/>
      <c r="T384" s="48"/>
      <c r="U384" s="50">
        <f>(concat(TEXT(M384,"000"),(TEXT(N384,"000000000"))))</f>
      </c>
      <c r="V384" s="48"/>
      <c r="W384" s="48"/>
      <c r="X384" s="51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</row>
    <row x14ac:dyDescent="0.25" r="385" customHeight="1" ht="18.75">
      <c r="A385" s="76"/>
      <c r="B385" s="63"/>
      <c r="C385" s="69"/>
      <c r="D385" s="69"/>
      <c r="E385" s="58"/>
      <c r="F385" s="56"/>
      <c r="G385" s="76"/>
      <c r="H385" s="57"/>
      <c r="I385" s="58"/>
      <c r="J385" s="76"/>
      <c r="K385" s="76"/>
      <c r="L385" s="58"/>
      <c r="M385" s="57">
        <f>VLOOKUP(R385,dados!M:N,2,0)</f>
      </c>
      <c r="N385" s="77"/>
      <c r="O385" s="58"/>
      <c r="P385" s="58"/>
      <c r="Q385" s="58"/>
      <c r="R385" s="58"/>
      <c r="S385" s="58"/>
      <c r="T385" s="58"/>
      <c r="U385" s="60">
        <f>(concat(TEXT(M385,"000"),(TEXT(N385,"000000000"))))</f>
      </c>
      <c r="V385" s="58"/>
      <c r="W385" s="58"/>
      <c r="X385" s="61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  <c r="AM385" s="58"/>
      <c r="AN385" s="58"/>
      <c r="AO385" s="58"/>
      <c r="AP385" s="58"/>
      <c r="AQ385" s="58"/>
      <c r="AR385" s="58"/>
      <c r="AS385" s="58"/>
      <c r="AT385" s="58"/>
      <c r="AU385" s="58"/>
      <c r="AV385" s="58"/>
    </row>
    <row x14ac:dyDescent="0.25" r="386" customHeight="1" ht="18.75">
      <c r="A386" s="74"/>
      <c r="B386" s="62"/>
      <c r="C386" s="68"/>
      <c r="D386" s="68"/>
      <c r="E386" s="48"/>
      <c r="F386" s="46"/>
      <c r="G386" s="74"/>
      <c r="H386" s="47"/>
      <c r="I386" s="48"/>
      <c r="J386" s="74"/>
      <c r="K386" s="74"/>
      <c r="L386" s="48"/>
      <c r="M386" s="47">
        <f>VLOOKUP(R386,dados!M:N,2,0)</f>
      </c>
      <c r="N386" s="78"/>
      <c r="O386" s="48"/>
      <c r="P386" s="48"/>
      <c r="Q386" s="48"/>
      <c r="R386" s="48"/>
      <c r="S386" s="48"/>
      <c r="T386" s="48"/>
      <c r="U386" s="50">
        <f>(concat(TEXT(M386,"000"),(TEXT(N386,"000000000"))))</f>
      </c>
      <c r="V386" s="48"/>
      <c r="W386" s="48"/>
      <c r="X386" s="51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</row>
    <row x14ac:dyDescent="0.25" r="387" customHeight="1" ht="18.75">
      <c r="A387" s="76"/>
      <c r="B387" s="63"/>
      <c r="C387" s="69"/>
      <c r="D387" s="69"/>
      <c r="E387" s="58"/>
      <c r="F387" s="56"/>
      <c r="G387" s="76"/>
      <c r="H387" s="57"/>
      <c r="I387" s="58"/>
      <c r="J387" s="76"/>
      <c r="K387" s="76"/>
      <c r="L387" s="58"/>
      <c r="M387" s="57">
        <f>VLOOKUP(R387,dados!M:N,2,0)</f>
      </c>
      <c r="N387" s="77"/>
      <c r="O387" s="58"/>
      <c r="P387" s="58"/>
      <c r="Q387" s="58"/>
      <c r="R387" s="58"/>
      <c r="S387" s="58"/>
      <c r="T387" s="58"/>
      <c r="U387" s="60">
        <f>(concat(TEXT(M387,"000"),(TEXT(N387,"000000000"))))</f>
      </c>
      <c r="V387" s="58"/>
      <c r="W387" s="58"/>
      <c r="X387" s="61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58"/>
      <c r="AP387" s="58"/>
      <c r="AQ387" s="58"/>
      <c r="AR387" s="58"/>
      <c r="AS387" s="58"/>
      <c r="AT387" s="58"/>
      <c r="AU387" s="58"/>
      <c r="AV387" s="58"/>
    </row>
    <row x14ac:dyDescent="0.25" r="388" customHeight="1" ht="18.75">
      <c r="A388" s="74"/>
      <c r="B388" s="62"/>
      <c r="C388" s="68"/>
      <c r="D388" s="68"/>
      <c r="E388" s="48"/>
      <c r="F388" s="46"/>
      <c r="G388" s="74"/>
      <c r="H388" s="47"/>
      <c r="I388" s="48"/>
      <c r="J388" s="74"/>
      <c r="K388" s="74"/>
      <c r="L388" s="48"/>
      <c r="M388" s="47">
        <f>VLOOKUP(R388,dados!M:N,2,0)</f>
      </c>
      <c r="N388" s="78"/>
      <c r="O388" s="48"/>
      <c r="P388" s="48"/>
      <c r="Q388" s="48"/>
      <c r="R388" s="48"/>
      <c r="S388" s="48"/>
      <c r="T388" s="48"/>
      <c r="U388" s="50">
        <f>(concat(TEXT(M388,"000"),(TEXT(N388,"000000000"))))</f>
      </c>
      <c r="V388" s="48"/>
      <c r="W388" s="48"/>
      <c r="X388" s="51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</row>
    <row x14ac:dyDescent="0.25" r="389" customHeight="1" ht="18.75">
      <c r="A389" s="76"/>
      <c r="B389" s="63"/>
      <c r="C389" s="69"/>
      <c r="D389" s="69"/>
      <c r="E389" s="58"/>
      <c r="F389" s="56"/>
      <c r="G389" s="76"/>
      <c r="H389" s="57"/>
      <c r="I389" s="58"/>
      <c r="J389" s="76"/>
      <c r="K389" s="76"/>
      <c r="L389" s="58"/>
      <c r="M389" s="57">
        <f>VLOOKUP(R389,dados!M:N,2,0)</f>
      </c>
      <c r="N389" s="77"/>
      <c r="O389" s="58"/>
      <c r="P389" s="58"/>
      <c r="Q389" s="58"/>
      <c r="R389" s="58"/>
      <c r="S389" s="58"/>
      <c r="T389" s="58"/>
      <c r="U389" s="60">
        <f>(concat(TEXT(M389,"000"),(TEXT(N389,"000000000"))))</f>
      </c>
      <c r="V389" s="58"/>
      <c r="W389" s="58"/>
      <c r="X389" s="61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  <c r="AP389" s="58"/>
      <c r="AQ389" s="58"/>
      <c r="AR389" s="58"/>
      <c r="AS389" s="58"/>
      <c r="AT389" s="58"/>
      <c r="AU389" s="58"/>
      <c r="AV389" s="58"/>
    </row>
    <row x14ac:dyDescent="0.25" r="390" customHeight="1" ht="18.75">
      <c r="A390" s="74"/>
      <c r="B390" s="62"/>
      <c r="C390" s="68"/>
      <c r="D390" s="68"/>
      <c r="E390" s="48"/>
      <c r="F390" s="46"/>
      <c r="G390" s="74"/>
      <c r="H390" s="47"/>
      <c r="I390" s="48"/>
      <c r="J390" s="74"/>
      <c r="K390" s="74"/>
      <c r="L390" s="48"/>
      <c r="M390" s="47">
        <f>VLOOKUP(R390,dados!M:N,2,0)</f>
      </c>
      <c r="N390" s="78"/>
      <c r="O390" s="48"/>
      <c r="P390" s="48"/>
      <c r="Q390" s="48"/>
      <c r="R390" s="48"/>
      <c r="S390" s="48"/>
      <c r="T390" s="48"/>
      <c r="U390" s="50">
        <f>(concat(TEXT(M390,"000"),(TEXT(N390,"000000000"))))</f>
      </c>
      <c r="V390" s="48"/>
      <c r="W390" s="48"/>
      <c r="X390" s="51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</row>
    <row x14ac:dyDescent="0.25" r="391" customHeight="1" ht="18.75">
      <c r="A391" s="76"/>
      <c r="B391" s="63"/>
      <c r="C391" s="69"/>
      <c r="D391" s="69"/>
      <c r="E391" s="58"/>
      <c r="F391" s="56"/>
      <c r="G391" s="76"/>
      <c r="H391" s="57"/>
      <c r="I391" s="58"/>
      <c r="J391" s="76"/>
      <c r="K391" s="76"/>
      <c r="L391" s="58"/>
      <c r="M391" s="57">
        <f>VLOOKUP(R391,dados!M:N,2,0)</f>
      </c>
      <c r="N391" s="77"/>
      <c r="O391" s="58"/>
      <c r="P391" s="58"/>
      <c r="Q391" s="58"/>
      <c r="R391" s="58"/>
      <c r="S391" s="58"/>
      <c r="T391" s="58"/>
      <c r="U391" s="60">
        <f>(concat(TEXT(M391,"000"),(TEXT(N391,"000000000"))))</f>
      </c>
      <c r="V391" s="58"/>
      <c r="W391" s="58"/>
      <c r="X391" s="61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58"/>
      <c r="AP391" s="58"/>
      <c r="AQ391" s="58"/>
      <c r="AR391" s="58"/>
      <c r="AS391" s="58"/>
      <c r="AT391" s="58"/>
      <c r="AU391" s="58"/>
      <c r="AV391" s="58"/>
    </row>
    <row x14ac:dyDescent="0.25" r="392" customHeight="1" ht="18.75">
      <c r="A392" s="74"/>
      <c r="B392" s="62"/>
      <c r="C392" s="68"/>
      <c r="D392" s="68"/>
      <c r="E392" s="48"/>
      <c r="F392" s="46"/>
      <c r="G392" s="74"/>
      <c r="H392" s="47"/>
      <c r="I392" s="48"/>
      <c r="J392" s="74"/>
      <c r="K392" s="74"/>
      <c r="L392" s="48"/>
      <c r="M392" s="47">
        <f>VLOOKUP(R392,dados!M:N,2,0)</f>
      </c>
      <c r="N392" s="78"/>
      <c r="O392" s="48"/>
      <c r="P392" s="48"/>
      <c r="Q392" s="48"/>
      <c r="R392" s="48"/>
      <c r="S392" s="48"/>
      <c r="T392" s="48"/>
      <c r="U392" s="50">
        <f>(concat(TEXT(M392,"000"),(TEXT(N392,"000000000"))))</f>
      </c>
      <c r="V392" s="48"/>
      <c r="W392" s="48"/>
      <c r="X392" s="51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</row>
    <row x14ac:dyDescent="0.25" r="393" customHeight="1" ht="18.75">
      <c r="A393" s="76"/>
      <c r="B393" s="63"/>
      <c r="C393" s="69"/>
      <c r="D393" s="69"/>
      <c r="E393" s="58"/>
      <c r="F393" s="56"/>
      <c r="G393" s="76"/>
      <c r="H393" s="57"/>
      <c r="I393" s="58"/>
      <c r="J393" s="76"/>
      <c r="K393" s="76"/>
      <c r="L393" s="58"/>
      <c r="M393" s="57">
        <f>VLOOKUP(R393,dados!M:N,2,0)</f>
      </c>
      <c r="N393" s="77"/>
      <c r="O393" s="58"/>
      <c r="P393" s="58"/>
      <c r="Q393" s="58"/>
      <c r="R393" s="58"/>
      <c r="S393" s="58"/>
      <c r="T393" s="58"/>
      <c r="U393" s="60">
        <f>(concat(TEXT(M393,"000"),(TEXT(N393,"000000000"))))</f>
      </c>
      <c r="V393" s="58"/>
      <c r="W393" s="58"/>
      <c r="X393" s="61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58"/>
      <c r="AP393" s="58"/>
      <c r="AQ393" s="58"/>
      <c r="AR393" s="58"/>
      <c r="AS393" s="58"/>
      <c r="AT393" s="58"/>
      <c r="AU393" s="58"/>
      <c r="AV393" s="58"/>
    </row>
    <row x14ac:dyDescent="0.25" r="394" customHeight="1" ht="18.75">
      <c r="A394" s="74"/>
      <c r="B394" s="62"/>
      <c r="C394" s="68"/>
      <c r="D394" s="68"/>
      <c r="E394" s="48"/>
      <c r="F394" s="46"/>
      <c r="G394" s="74"/>
      <c r="H394" s="47"/>
      <c r="I394" s="48"/>
      <c r="J394" s="74"/>
      <c r="K394" s="74"/>
      <c r="L394" s="48"/>
      <c r="M394" s="47">
        <f>VLOOKUP(R394,dados!M:N,2,0)</f>
      </c>
      <c r="N394" s="78"/>
      <c r="O394" s="48"/>
      <c r="P394" s="48"/>
      <c r="Q394" s="48"/>
      <c r="R394" s="48"/>
      <c r="S394" s="48"/>
      <c r="T394" s="48"/>
      <c r="U394" s="50">
        <f>(concat(TEXT(M394,"000"),(TEXT(N394,"000000000"))))</f>
      </c>
      <c r="V394" s="48"/>
      <c r="W394" s="48"/>
      <c r="X394" s="51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</row>
    <row x14ac:dyDescent="0.25" r="395" customHeight="1" ht="18.75">
      <c r="A395" s="76"/>
      <c r="B395" s="63"/>
      <c r="C395" s="69"/>
      <c r="D395" s="69"/>
      <c r="E395" s="58"/>
      <c r="F395" s="56"/>
      <c r="G395" s="76"/>
      <c r="H395" s="57"/>
      <c r="I395" s="58"/>
      <c r="J395" s="76"/>
      <c r="K395" s="76"/>
      <c r="L395" s="58"/>
      <c r="M395" s="57">
        <f>VLOOKUP(R395,dados!M:N,2,0)</f>
      </c>
      <c r="N395" s="77"/>
      <c r="O395" s="58"/>
      <c r="P395" s="58"/>
      <c r="Q395" s="58"/>
      <c r="R395" s="58"/>
      <c r="S395" s="58"/>
      <c r="T395" s="58"/>
      <c r="U395" s="60">
        <f>(concat(TEXT(M395,"000"),(TEXT(N395,"000000000"))))</f>
      </c>
      <c r="V395" s="58"/>
      <c r="W395" s="58"/>
      <c r="X395" s="61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58"/>
      <c r="AP395" s="58"/>
      <c r="AQ395" s="58"/>
      <c r="AR395" s="58"/>
      <c r="AS395" s="58"/>
      <c r="AT395" s="58"/>
      <c r="AU395" s="58"/>
      <c r="AV395" s="58"/>
    </row>
    <row x14ac:dyDescent="0.25" r="396" customHeight="1" ht="18.75">
      <c r="A396" s="74"/>
      <c r="B396" s="62"/>
      <c r="C396" s="68"/>
      <c r="D396" s="68"/>
      <c r="E396" s="48"/>
      <c r="F396" s="46"/>
      <c r="G396" s="74"/>
      <c r="H396" s="47"/>
      <c r="I396" s="48"/>
      <c r="J396" s="74"/>
      <c r="K396" s="74"/>
      <c r="L396" s="48"/>
      <c r="M396" s="47">
        <f>VLOOKUP(R396,dados!M:N,2,0)</f>
      </c>
      <c r="N396" s="78"/>
      <c r="O396" s="48"/>
      <c r="P396" s="48"/>
      <c r="Q396" s="48"/>
      <c r="R396" s="48"/>
      <c r="S396" s="48"/>
      <c r="T396" s="48"/>
      <c r="U396" s="50">
        <f>(concat(TEXT(M396,"000"),(TEXT(N396,"000000000"))))</f>
      </c>
      <c r="V396" s="48"/>
      <c r="W396" s="48"/>
      <c r="X396" s="51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</row>
    <row x14ac:dyDescent="0.25" r="397" customHeight="1" ht="18.75">
      <c r="A397" s="76"/>
      <c r="B397" s="63"/>
      <c r="C397" s="69"/>
      <c r="D397" s="69"/>
      <c r="E397" s="58"/>
      <c r="F397" s="56"/>
      <c r="G397" s="76"/>
      <c r="H397" s="57"/>
      <c r="I397" s="58"/>
      <c r="J397" s="76"/>
      <c r="K397" s="76"/>
      <c r="L397" s="58"/>
      <c r="M397" s="57">
        <f>VLOOKUP(R397,dados!M:N,2,0)</f>
      </c>
      <c r="N397" s="77"/>
      <c r="O397" s="58"/>
      <c r="P397" s="58"/>
      <c r="Q397" s="58"/>
      <c r="R397" s="58"/>
      <c r="S397" s="58"/>
      <c r="T397" s="58"/>
      <c r="U397" s="60">
        <f>(concat(TEXT(M397,"000"),(TEXT(N397,"000000000"))))</f>
      </c>
      <c r="V397" s="58"/>
      <c r="W397" s="58"/>
      <c r="X397" s="61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58"/>
      <c r="AP397" s="58"/>
      <c r="AQ397" s="58"/>
      <c r="AR397" s="58"/>
      <c r="AS397" s="58"/>
      <c r="AT397" s="58"/>
      <c r="AU397" s="58"/>
      <c r="AV397" s="58"/>
    </row>
    <row x14ac:dyDescent="0.25" r="398" customHeight="1" ht="18.75">
      <c r="A398" s="74"/>
      <c r="B398" s="62"/>
      <c r="C398" s="68"/>
      <c r="D398" s="68"/>
      <c r="E398" s="48"/>
      <c r="F398" s="46"/>
      <c r="G398" s="74"/>
      <c r="H398" s="47"/>
      <c r="I398" s="48"/>
      <c r="J398" s="74"/>
      <c r="K398" s="74"/>
      <c r="L398" s="48"/>
      <c r="M398" s="47">
        <f>VLOOKUP(R398,dados!M:N,2,0)</f>
      </c>
      <c r="N398" s="78"/>
      <c r="O398" s="48"/>
      <c r="P398" s="48"/>
      <c r="Q398" s="48"/>
      <c r="R398" s="48"/>
      <c r="S398" s="48"/>
      <c r="T398" s="48"/>
      <c r="U398" s="50">
        <f>(concat(TEXT(M398,"000"),(TEXT(N398,"000000000"))))</f>
      </c>
      <c r="V398" s="48"/>
      <c r="W398" s="48"/>
      <c r="X398" s="51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</row>
    <row x14ac:dyDescent="0.25" r="399" customHeight="1" ht="18.75">
      <c r="A399" s="76"/>
      <c r="B399" s="63"/>
      <c r="C399" s="69"/>
      <c r="D399" s="69"/>
      <c r="E399" s="58"/>
      <c r="F399" s="56"/>
      <c r="G399" s="76"/>
      <c r="H399" s="57"/>
      <c r="I399" s="58"/>
      <c r="J399" s="76"/>
      <c r="K399" s="76"/>
      <c r="L399" s="58"/>
      <c r="M399" s="57">
        <f>VLOOKUP(R399,dados!M:N,2,0)</f>
      </c>
      <c r="N399" s="77"/>
      <c r="O399" s="58"/>
      <c r="P399" s="58"/>
      <c r="Q399" s="58"/>
      <c r="R399" s="58"/>
      <c r="S399" s="58"/>
      <c r="T399" s="58"/>
      <c r="U399" s="60">
        <f>(concat(TEXT(M399,"000"),(TEXT(N399,"000000000"))))</f>
      </c>
      <c r="V399" s="58"/>
      <c r="W399" s="58"/>
      <c r="X399" s="61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  <c r="AM399" s="58"/>
      <c r="AN399" s="58"/>
      <c r="AO399" s="58"/>
      <c r="AP399" s="58"/>
      <c r="AQ399" s="58"/>
      <c r="AR399" s="58"/>
      <c r="AS399" s="58"/>
      <c r="AT399" s="58"/>
      <c r="AU399" s="58"/>
      <c r="AV399" s="58"/>
    </row>
    <row x14ac:dyDescent="0.25" r="400" customHeight="1" ht="18.75">
      <c r="A400" s="74"/>
      <c r="B400" s="62"/>
      <c r="C400" s="68"/>
      <c r="D400" s="68"/>
      <c r="E400" s="48"/>
      <c r="F400" s="46"/>
      <c r="G400" s="74"/>
      <c r="H400" s="47"/>
      <c r="I400" s="48"/>
      <c r="J400" s="74"/>
      <c r="K400" s="74"/>
      <c r="L400" s="48"/>
      <c r="M400" s="47">
        <f>VLOOKUP(R400,dados!M:N,2,0)</f>
      </c>
      <c r="N400" s="78"/>
      <c r="O400" s="48"/>
      <c r="P400" s="48"/>
      <c r="Q400" s="48"/>
      <c r="R400" s="48"/>
      <c r="S400" s="48"/>
      <c r="T400" s="48"/>
      <c r="U400" s="50">
        <f>(concat(TEXT(M400,"000"),(TEXT(N400,"000000000"))))</f>
      </c>
      <c r="V400" s="48"/>
      <c r="W400" s="48"/>
      <c r="X400" s="51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</row>
    <row x14ac:dyDescent="0.25" r="401" customHeight="1" ht="18.75">
      <c r="A401" s="76"/>
      <c r="B401" s="63"/>
      <c r="C401" s="69"/>
      <c r="D401" s="69"/>
      <c r="E401" s="58"/>
      <c r="F401" s="56"/>
      <c r="G401" s="76"/>
      <c r="H401" s="57"/>
      <c r="I401" s="58"/>
      <c r="J401" s="76"/>
      <c r="K401" s="76"/>
      <c r="L401" s="58"/>
      <c r="M401" s="57">
        <f>VLOOKUP(R401,dados!M:N,2,0)</f>
      </c>
      <c r="N401" s="77"/>
      <c r="O401" s="58"/>
      <c r="P401" s="58"/>
      <c r="Q401" s="58"/>
      <c r="R401" s="58"/>
      <c r="S401" s="58"/>
      <c r="T401" s="58"/>
      <c r="U401" s="60">
        <f>(concat(TEXT(M401,"000"),(TEXT(N401,"000000000"))))</f>
      </c>
      <c r="V401" s="58"/>
      <c r="W401" s="58"/>
      <c r="X401" s="61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58"/>
      <c r="AQ401" s="58"/>
      <c r="AR401" s="58"/>
      <c r="AS401" s="58"/>
      <c r="AT401" s="58"/>
      <c r="AU401" s="58"/>
      <c r="AV401" s="58"/>
    </row>
    <row x14ac:dyDescent="0.25" r="402" customHeight="1" ht="18.75">
      <c r="A402" s="74"/>
      <c r="B402" s="62"/>
      <c r="C402" s="68"/>
      <c r="D402" s="68"/>
      <c r="E402" s="48"/>
      <c r="F402" s="46"/>
      <c r="G402" s="74"/>
      <c r="H402" s="47"/>
      <c r="I402" s="48"/>
      <c r="J402" s="74"/>
      <c r="K402" s="74"/>
      <c r="L402" s="48"/>
      <c r="M402" s="47">
        <f>VLOOKUP(R402,dados!M:N,2,0)</f>
      </c>
      <c r="N402" s="78"/>
      <c r="O402" s="48"/>
      <c r="P402" s="48"/>
      <c r="Q402" s="48"/>
      <c r="R402" s="48"/>
      <c r="S402" s="48"/>
      <c r="T402" s="48"/>
      <c r="U402" s="50">
        <f>(concat(TEXT(M402,"000"),(TEXT(N402,"000000000"))))</f>
      </c>
      <c r="V402" s="48"/>
      <c r="W402" s="48"/>
      <c r="X402" s="51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</row>
    <row x14ac:dyDescent="0.25" r="403" customHeight="1" ht="18.75">
      <c r="A403" s="76"/>
      <c r="B403" s="63"/>
      <c r="C403" s="69"/>
      <c r="D403" s="69"/>
      <c r="E403" s="58"/>
      <c r="F403" s="56"/>
      <c r="G403" s="76"/>
      <c r="H403" s="57"/>
      <c r="I403" s="58"/>
      <c r="J403" s="76"/>
      <c r="K403" s="76"/>
      <c r="L403" s="58"/>
      <c r="M403" s="57">
        <f>VLOOKUP(R403,dados!M:N,2,0)</f>
      </c>
      <c r="N403" s="77"/>
      <c r="O403" s="58"/>
      <c r="P403" s="58"/>
      <c r="Q403" s="58"/>
      <c r="R403" s="58"/>
      <c r="S403" s="58"/>
      <c r="T403" s="58"/>
      <c r="U403" s="60">
        <f>(concat(TEXT(M403,"000"),(TEXT(N403,"000000000"))))</f>
      </c>
      <c r="V403" s="58"/>
      <c r="W403" s="58"/>
      <c r="X403" s="61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  <c r="AP403" s="58"/>
      <c r="AQ403" s="58"/>
      <c r="AR403" s="58"/>
      <c r="AS403" s="58"/>
      <c r="AT403" s="58"/>
      <c r="AU403" s="58"/>
      <c r="AV403" s="58"/>
    </row>
    <row x14ac:dyDescent="0.25" r="404" customHeight="1" ht="18.75">
      <c r="A404" s="74"/>
      <c r="B404" s="62"/>
      <c r="C404" s="68"/>
      <c r="D404" s="68"/>
      <c r="E404" s="48"/>
      <c r="F404" s="46"/>
      <c r="G404" s="74"/>
      <c r="H404" s="47"/>
      <c r="I404" s="48"/>
      <c r="J404" s="74"/>
      <c r="K404" s="74"/>
      <c r="L404" s="48"/>
      <c r="M404" s="47">
        <f>VLOOKUP(R404,dados!M:N,2,0)</f>
      </c>
      <c r="N404" s="78"/>
      <c r="O404" s="48"/>
      <c r="P404" s="48"/>
      <c r="Q404" s="48"/>
      <c r="R404" s="48"/>
      <c r="S404" s="48"/>
      <c r="T404" s="48"/>
      <c r="U404" s="50">
        <f>(concat(TEXT(M404,"000"),(TEXT(N404,"000000000"))))</f>
      </c>
      <c r="V404" s="48"/>
      <c r="W404" s="48"/>
      <c r="X404" s="51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</row>
    <row x14ac:dyDescent="0.25" r="405" customHeight="1" ht="18.75">
      <c r="A405" s="76"/>
      <c r="B405" s="63"/>
      <c r="C405" s="69"/>
      <c r="D405" s="69"/>
      <c r="E405" s="58"/>
      <c r="F405" s="56"/>
      <c r="G405" s="76"/>
      <c r="H405" s="57"/>
      <c r="I405" s="58"/>
      <c r="J405" s="76"/>
      <c r="K405" s="76"/>
      <c r="L405" s="58"/>
      <c r="M405" s="57">
        <f>VLOOKUP(R405,dados!M:N,2,0)</f>
      </c>
      <c r="N405" s="77"/>
      <c r="O405" s="58"/>
      <c r="P405" s="58"/>
      <c r="Q405" s="58"/>
      <c r="R405" s="58"/>
      <c r="S405" s="58"/>
      <c r="T405" s="58"/>
      <c r="U405" s="60">
        <f>(concat(TEXT(M405,"000"),(TEXT(N405,"000000000"))))</f>
      </c>
      <c r="V405" s="58"/>
      <c r="W405" s="58"/>
      <c r="X405" s="61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58"/>
      <c r="AP405" s="58"/>
      <c r="AQ405" s="58"/>
      <c r="AR405" s="58"/>
      <c r="AS405" s="58"/>
      <c r="AT405" s="58"/>
      <c r="AU405" s="58"/>
      <c r="AV405" s="58"/>
    </row>
    <row x14ac:dyDescent="0.25" r="406" customHeight="1" ht="18.75">
      <c r="A406" s="74"/>
      <c r="B406" s="62"/>
      <c r="C406" s="68"/>
      <c r="D406" s="68"/>
      <c r="E406" s="48"/>
      <c r="F406" s="46"/>
      <c r="G406" s="74"/>
      <c r="H406" s="47"/>
      <c r="I406" s="48"/>
      <c r="J406" s="74"/>
      <c r="K406" s="74"/>
      <c r="L406" s="48"/>
      <c r="M406" s="47">
        <f>VLOOKUP(R406,dados!M:N,2,0)</f>
      </c>
      <c r="N406" s="78"/>
      <c r="O406" s="48"/>
      <c r="P406" s="48"/>
      <c r="Q406" s="48"/>
      <c r="R406" s="48"/>
      <c r="S406" s="48"/>
      <c r="T406" s="48"/>
      <c r="U406" s="50">
        <f>(concat(TEXT(M406,"000"),(TEXT(N406,"000000000"))))</f>
      </c>
      <c r="V406" s="48"/>
      <c r="W406" s="48"/>
      <c r="X406" s="51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</row>
    <row x14ac:dyDescent="0.25" r="407" customHeight="1" ht="18.75">
      <c r="A407" s="76"/>
      <c r="B407" s="63"/>
      <c r="C407" s="69"/>
      <c r="D407" s="69"/>
      <c r="E407" s="58"/>
      <c r="F407" s="56"/>
      <c r="G407" s="76"/>
      <c r="H407" s="57"/>
      <c r="I407" s="58"/>
      <c r="J407" s="76"/>
      <c r="K407" s="76"/>
      <c r="L407" s="58"/>
      <c r="M407" s="57">
        <f>VLOOKUP(R407,dados!M:N,2,0)</f>
      </c>
      <c r="N407" s="77"/>
      <c r="O407" s="58"/>
      <c r="P407" s="58"/>
      <c r="Q407" s="58"/>
      <c r="R407" s="58"/>
      <c r="S407" s="58"/>
      <c r="T407" s="58"/>
      <c r="U407" s="60">
        <f>(concat(TEXT(M407,"000"),(TEXT(N407,"000000000"))))</f>
      </c>
      <c r="V407" s="58"/>
      <c r="W407" s="58"/>
      <c r="X407" s="61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  <c r="AM407" s="58"/>
      <c r="AN407" s="58"/>
      <c r="AO407" s="58"/>
      <c r="AP407" s="58"/>
      <c r="AQ407" s="58"/>
      <c r="AR407" s="58"/>
      <c r="AS407" s="58"/>
      <c r="AT407" s="58"/>
      <c r="AU407" s="58"/>
      <c r="AV407" s="58"/>
    </row>
    <row x14ac:dyDescent="0.25" r="408" customHeight="1" ht="18.75">
      <c r="A408" s="74"/>
      <c r="B408" s="62"/>
      <c r="C408" s="68"/>
      <c r="D408" s="68"/>
      <c r="E408" s="48"/>
      <c r="F408" s="46"/>
      <c r="G408" s="74"/>
      <c r="H408" s="47"/>
      <c r="I408" s="48"/>
      <c r="J408" s="74"/>
      <c r="K408" s="74"/>
      <c r="L408" s="48"/>
      <c r="M408" s="47">
        <f>VLOOKUP(R408,dados!M:N,2,0)</f>
      </c>
      <c r="N408" s="78"/>
      <c r="O408" s="48"/>
      <c r="P408" s="48"/>
      <c r="Q408" s="48"/>
      <c r="R408" s="48"/>
      <c r="S408" s="48"/>
      <c r="T408" s="48"/>
      <c r="U408" s="50">
        <f>(concat(TEXT(M408,"000"),(TEXT(N408,"000000000"))))</f>
      </c>
      <c r="V408" s="48"/>
      <c r="W408" s="48"/>
      <c r="X408" s="51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</row>
    <row x14ac:dyDescent="0.25" r="409" customHeight="1" ht="18.75">
      <c r="A409" s="76"/>
      <c r="B409" s="63"/>
      <c r="C409" s="69"/>
      <c r="D409" s="69"/>
      <c r="E409" s="58"/>
      <c r="F409" s="56"/>
      <c r="G409" s="76"/>
      <c r="H409" s="57"/>
      <c r="I409" s="58"/>
      <c r="J409" s="76"/>
      <c r="K409" s="76"/>
      <c r="L409" s="58"/>
      <c r="M409" s="57">
        <f>VLOOKUP(R409,dados!M:N,2,0)</f>
      </c>
      <c r="N409" s="77"/>
      <c r="O409" s="58"/>
      <c r="P409" s="58"/>
      <c r="Q409" s="58"/>
      <c r="R409" s="58"/>
      <c r="S409" s="58"/>
      <c r="T409" s="58"/>
      <c r="U409" s="60">
        <f>(concat(TEXT(M409,"000"),(TEXT(N409,"000000000"))))</f>
      </c>
      <c r="V409" s="58"/>
      <c r="W409" s="58"/>
      <c r="X409" s="61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  <c r="AM409" s="58"/>
      <c r="AN409" s="58"/>
      <c r="AO409" s="58"/>
      <c r="AP409" s="58"/>
      <c r="AQ409" s="58"/>
      <c r="AR409" s="58"/>
      <c r="AS409" s="58"/>
      <c r="AT409" s="58"/>
      <c r="AU409" s="58"/>
      <c r="AV409" s="58"/>
    </row>
    <row x14ac:dyDescent="0.25" r="410" customHeight="1" ht="18.75">
      <c r="A410" s="74"/>
      <c r="B410" s="62"/>
      <c r="C410" s="68"/>
      <c r="D410" s="68"/>
      <c r="E410" s="48"/>
      <c r="F410" s="46"/>
      <c r="G410" s="74"/>
      <c r="H410" s="47"/>
      <c r="I410" s="48"/>
      <c r="J410" s="74"/>
      <c r="K410" s="74"/>
      <c r="L410" s="48"/>
      <c r="M410" s="47">
        <f>VLOOKUP(R410,dados!M:N,2,0)</f>
      </c>
      <c r="N410" s="78"/>
      <c r="O410" s="48"/>
      <c r="P410" s="48"/>
      <c r="Q410" s="48"/>
      <c r="R410" s="48"/>
      <c r="S410" s="48"/>
      <c r="T410" s="48"/>
      <c r="U410" s="50">
        <f>(concat(TEXT(M410,"000"),(TEXT(N410,"000000000"))))</f>
      </c>
      <c r="V410" s="48"/>
      <c r="W410" s="48"/>
      <c r="X410" s="51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</row>
    <row x14ac:dyDescent="0.25" r="411" customHeight="1" ht="18.75">
      <c r="A411" s="76"/>
      <c r="B411" s="63"/>
      <c r="C411" s="69"/>
      <c r="D411" s="69"/>
      <c r="E411" s="58"/>
      <c r="F411" s="56"/>
      <c r="G411" s="76"/>
      <c r="H411" s="57"/>
      <c r="I411" s="58"/>
      <c r="J411" s="76"/>
      <c r="K411" s="76"/>
      <c r="L411" s="58"/>
      <c r="M411" s="57">
        <f>VLOOKUP(R411,dados!M:N,2,0)</f>
      </c>
      <c r="N411" s="77"/>
      <c r="O411" s="58"/>
      <c r="P411" s="58"/>
      <c r="Q411" s="58"/>
      <c r="R411" s="58"/>
      <c r="S411" s="58"/>
      <c r="T411" s="58"/>
      <c r="U411" s="60">
        <f>(concat(TEXT(M411,"000"),(TEXT(N411,"000000000"))))</f>
      </c>
      <c r="V411" s="58"/>
      <c r="W411" s="58"/>
      <c r="X411" s="61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  <c r="AP411" s="58"/>
      <c r="AQ411" s="58"/>
      <c r="AR411" s="58"/>
      <c r="AS411" s="58"/>
      <c r="AT411" s="58"/>
      <c r="AU411" s="58"/>
      <c r="AV411" s="58"/>
    </row>
    <row x14ac:dyDescent="0.25" r="412" customHeight="1" ht="18.75">
      <c r="A412" s="74"/>
      <c r="B412" s="62"/>
      <c r="C412" s="68"/>
      <c r="D412" s="68"/>
      <c r="E412" s="48"/>
      <c r="F412" s="46"/>
      <c r="G412" s="74"/>
      <c r="H412" s="47"/>
      <c r="I412" s="48"/>
      <c r="J412" s="74"/>
      <c r="K412" s="74"/>
      <c r="L412" s="48"/>
      <c r="M412" s="47">
        <f>VLOOKUP(R412,dados!M:N,2,0)</f>
      </c>
      <c r="N412" s="78"/>
      <c r="O412" s="48"/>
      <c r="P412" s="48"/>
      <c r="Q412" s="48"/>
      <c r="R412" s="48"/>
      <c r="S412" s="48"/>
      <c r="T412" s="48"/>
      <c r="U412" s="50">
        <f>(concat(TEXT(M412,"000"),(TEXT(N412,"000000000"))))</f>
      </c>
      <c r="V412" s="48"/>
      <c r="W412" s="48"/>
      <c r="X412" s="51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</row>
    <row x14ac:dyDescent="0.25" r="413" customHeight="1" ht="18.75">
      <c r="A413" s="76"/>
      <c r="B413" s="63"/>
      <c r="C413" s="69"/>
      <c r="D413" s="69"/>
      <c r="E413" s="58"/>
      <c r="F413" s="56"/>
      <c r="G413" s="76"/>
      <c r="H413" s="57"/>
      <c r="I413" s="58"/>
      <c r="J413" s="76"/>
      <c r="K413" s="76"/>
      <c r="L413" s="58"/>
      <c r="M413" s="57">
        <f>VLOOKUP(R413,dados!M:N,2,0)</f>
      </c>
      <c r="N413" s="77"/>
      <c r="O413" s="58"/>
      <c r="P413" s="58"/>
      <c r="Q413" s="58"/>
      <c r="R413" s="58"/>
      <c r="S413" s="58"/>
      <c r="T413" s="58"/>
      <c r="U413" s="60">
        <f>(concat(TEXT(M413,"000"),(TEXT(N413,"000000000"))))</f>
      </c>
      <c r="V413" s="58"/>
      <c r="W413" s="58"/>
      <c r="X413" s="61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58"/>
      <c r="AP413" s="58"/>
      <c r="AQ413" s="58"/>
      <c r="AR413" s="58"/>
      <c r="AS413" s="58"/>
      <c r="AT413" s="58"/>
      <c r="AU413" s="58"/>
      <c r="AV413" s="58"/>
    </row>
    <row x14ac:dyDescent="0.25" r="414" customHeight="1" ht="18.75">
      <c r="A414" s="74"/>
      <c r="B414" s="62"/>
      <c r="C414" s="68"/>
      <c r="D414" s="68"/>
      <c r="E414" s="48"/>
      <c r="F414" s="46"/>
      <c r="G414" s="74"/>
      <c r="H414" s="47"/>
      <c r="I414" s="48"/>
      <c r="J414" s="74"/>
      <c r="K414" s="74"/>
      <c r="L414" s="48"/>
      <c r="M414" s="47">
        <f>VLOOKUP(R414,dados!M:N,2,0)</f>
      </c>
      <c r="N414" s="78"/>
      <c r="O414" s="48"/>
      <c r="P414" s="48"/>
      <c r="Q414" s="48"/>
      <c r="R414" s="48"/>
      <c r="S414" s="48"/>
      <c r="T414" s="48"/>
      <c r="U414" s="50">
        <f>(concat(TEXT(M414,"000"),(TEXT(N414,"000000000"))))</f>
      </c>
      <c r="V414" s="48"/>
      <c r="W414" s="48"/>
      <c r="X414" s="51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</row>
    <row x14ac:dyDescent="0.25" r="415" customHeight="1" ht="18.75">
      <c r="A415" s="76"/>
      <c r="B415" s="63"/>
      <c r="C415" s="69"/>
      <c r="D415" s="69"/>
      <c r="E415" s="58"/>
      <c r="F415" s="56"/>
      <c r="G415" s="76"/>
      <c r="H415" s="57"/>
      <c r="I415" s="58"/>
      <c r="J415" s="76"/>
      <c r="K415" s="76"/>
      <c r="L415" s="58"/>
      <c r="M415" s="57">
        <f>VLOOKUP(R415,dados!M:N,2,0)</f>
      </c>
      <c r="N415" s="77"/>
      <c r="O415" s="58"/>
      <c r="P415" s="58"/>
      <c r="Q415" s="58"/>
      <c r="R415" s="58"/>
      <c r="S415" s="58"/>
      <c r="T415" s="58"/>
      <c r="U415" s="60">
        <f>(concat(TEXT(M415,"000"),(TEXT(N415,"000000000"))))</f>
      </c>
      <c r="V415" s="58"/>
      <c r="W415" s="58"/>
      <c r="X415" s="61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58"/>
      <c r="AP415" s="58"/>
      <c r="AQ415" s="58"/>
      <c r="AR415" s="58"/>
      <c r="AS415" s="58"/>
      <c r="AT415" s="58"/>
      <c r="AU415" s="58"/>
      <c r="AV415" s="58"/>
    </row>
    <row x14ac:dyDescent="0.25" r="416" customHeight="1" ht="18.75">
      <c r="A416" s="74"/>
      <c r="B416" s="62"/>
      <c r="C416" s="68"/>
      <c r="D416" s="68"/>
      <c r="E416" s="48"/>
      <c r="F416" s="46"/>
      <c r="G416" s="74"/>
      <c r="H416" s="47"/>
      <c r="I416" s="48"/>
      <c r="J416" s="74"/>
      <c r="K416" s="74"/>
      <c r="L416" s="48"/>
      <c r="M416" s="47">
        <f>VLOOKUP(R416,dados!M:N,2,0)</f>
      </c>
      <c r="N416" s="78"/>
      <c r="O416" s="48"/>
      <c r="P416" s="48"/>
      <c r="Q416" s="48"/>
      <c r="R416" s="48"/>
      <c r="S416" s="48"/>
      <c r="T416" s="48"/>
      <c r="U416" s="50">
        <f>(concat(TEXT(M416,"000"),(TEXT(N416,"000000000"))))</f>
      </c>
      <c r="V416" s="48"/>
      <c r="W416" s="48"/>
      <c r="X416" s="51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</row>
    <row x14ac:dyDescent="0.25" r="417" customHeight="1" ht="18.75">
      <c r="A417" s="76"/>
      <c r="B417" s="63"/>
      <c r="C417" s="69"/>
      <c r="D417" s="69"/>
      <c r="E417" s="58"/>
      <c r="F417" s="56"/>
      <c r="G417" s="76"/>
      <c r="H417" s="57"/>
      <c r="I417" s="58"/>
      <c r="J417" s="76"/>
      <c r="K417" s="76"/>
      <c r="L417" s="58"/>
      <c r="M417" s="57">
        <f>VLOOKUP(R417,dados!M:N,2,0)</f>
      </c>
      <c r="N417" s="77"/>
      <c r="O417" s="58"/>
      <c r="P417" s="58"/>
      <c r="Q417" s="58"/>
      <c r="R417" s="58"/>
      <c r="S417" s="58"/>
      <c r="T417" s="58"/>
      <c r="U417" s="60">
        <f>(concat(TEXT(M417,"000"),(TEXT(N417,"000000000"))))</f>
      </c>
      <c r="V417" s="58"/>
      <c r="W417" s="58"/>
      <c r="X417" s="61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58"/>
      <c r="AP417" s="58"/>
      <c r="AQ417" s="58"/>
      <c r="AR417" s="58"/>
      <c r="AS417" s="58"/>
      <c r="AT417" s="58"/>
      <c r="AU417" s="58"/>
      <c r="AV417" s="58"/>
    </row>
    <row x14ac:dyDescent="0.25" r="418" customHeight="1" ht="18.75">
      <c r="A418" s="74"/>
      <c r="B418" s="62"/>
      <c r="C418" s="68"/>
      <c r="D418" s="68"/>
      <c r="E418" s="48"/>
      <c r="F418" s="46"/>
      <c r="G418" s="74"/>
      <c r="H418" s="47"/>
      <c r="I418" s="48"/>
      <c r="J418" s="74"/>
      <c r="K418" s="74"/>
      <c r="L418" s="48"/>
      <c r="M418" s="47">
        <f>VLOOKUP(R418,dados!M:N,2,0)</f>
      </c>
      <c r="N418" s="78"/>
      <c r="O418" s="48"/>
      <c r="P418" s="48"/>
      <c r="Q418" s="48"/>
      <c r="R418" s="48"/>
      <c r="S418" s="48"/>
      <c r="T418" s="48"/>
      <c r="U418" s="50">
        <f>(concat(TEXT(M418,"000"),(TEXT(N418,"000000000"))))</f>
      </c>
      <c r="V418" s="48"/>
      <c r="W418" s="48"/>
      <c r="X418" s="51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</row>
    <row x14ac:dyDescent="0.25" r="419" customHeight="1" ht="18.75">
      <c r="A419" s="76"/>
      <c r="B419" s="63"/>
      <c r="C419" s="69"/>
      <c r="D419" s="69"/>
      <c r="E419" s="58"/>
      <c r="F419" s="56"/>
      <c r="G419" s="76"/>
      <c r="H419" s="57"/>
      <c r="I419" s="58"/>
      <c r="J419" s="76"/>
      <c r="K419" s="76"/>
      <c r="L419" s="58"/>
      <c r="M419" s="57">
        <f>VLOOKUP(R419,dados!M:N,2,0)</f>
      </c>
      <c r="N419" s="77"/>
      <c r="O419" s="58"/>
      <c r="P419" s="58"/>
      <c r="Q419" s="58"/>
      <c r="R419" s="58"/>
      <c r="S419" s="58"/>
      <c r="T419" s="58"/>
      <c r="U419" s="60">
        <f>(concat(TEXT(M419,"000"),(TEXT(N419,"000000000"))))</f>
      </c>
      <c r="V419" s="58"/>
      <c r="W419" s="58"/>
      <c r="X419" s="61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58"/>
      <c r="AP419" s="58"/>
      <c r="AQ419" s="58"/>
      <c r="AR419" s="58"/>
      <c r="AS419" s="58"/>
      <c r="AT419" s="58"/>
      <c r="AU419" s="58"/>
      <c r="AV419" s="58"/>
    </row>
    <row x14ac:dyDescent="0.25" r="420" customHeight="1" ht="18.75">
      <c r="A420" s="74"/>
      <c r="B420" s="62"/>
      <c r="C420" s="68"/>
      <c r="D420" s="68"/>
      <c r="E420" s="48"/>
      <c r="F420" s="46"/>
      <c r="G420" s="74"/>
      <c r="H420" s="47"/>
      <c r="I420" s="48"/>
      <c r="J420" s="74"/>
      <c r="K420" s="74"/>
      <c r="L420" s="48"/>
      <c r="M420" s="47">
        <f>VLOOKUP(R420,dados!M:N,2,0)</f>
      </c>
      <c r="N420" s="78"/>
      <c r="O420" s="48"/>
      <c r="P420" s="48"/>
      <c r="Q420" s="48"/>
      <c r="R420" s="48"/>
      <c r="S420" s="48"/>
      <c r="T420" s="48"/>
      <c r="U420" s="50">
        <f>(concat(TEXT(M420,"000"),(TEXT(N420,"000000000"))))</f>
      </c>
      <c r="V420" s="48"/>
      <c r="W420" s="48"/>
      <c r="X420" s="51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</row>
    <row x14ac:dyDescent="0.25" r="421" customHeight="1" ht="18.75">
      <c r="A421" s="76"/>
      <c r="B421" s="63"/>
      <c r="C421" s="69"/>
      <c r="D421" s="69"/>
      <c r="E421" s="58"/>
      <c r="F421" s="56"/>
      <c r="G421" s="76"/>
      <c r="H421" s="57"/>
      <c r="I421" s="58"/>
      <c r="J421" s="76"/>
      <c r="K421" s="76"/>
      <c r="L421" s="58"/>
      <c r="M421" s="57">
        <f>VLOOKUP(R421,dados!M:N,2,0)</f>
      </c>
      <c r="N421" s="77"/>
      <c r="O421" s="58"/>
      <c r="P421" s="58"/>
      <c r="Q421" s="58"/>
      <c r="R421" s="58"/>
      <c r="S421" s="58"/>
      <c r="T421" s="58"/>
      <c r="U421" s="60">
        <f>(concat(TEXT(M421,"000"),(TEXT(N421,"000000000"))))</f>
      </c>
      <c r="V421" s="58"/>
      <c r="W421" s="58"/>
      <c r="X421" s="61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58"/>
      <c r="AP421" s="58"/>
      <c r="AQ421" s="58"/>
      <c r="AR421" s="58"/>
      <c r="AS421" s="58"/>
      <c r="AT421" s="58"/>
      <c r="AU421" s="58"/>
      <c r="AV421" s="58"/>
    </row>
    <row x14ac:dyDescent="0.25" r="422" customHeight="1" ht="18.75">
      <c r="A422" s="74"/>
      <c r="B422" s="62"/>
      <c r="C422" s="68"/>
      <c r="D422" s="68"/>
      <c r="E422" s="48"/>
      <c r="F422" s="46"/>
      <c r="G422" s="74"/>
      <c r="H422" s="47"/>
      <c r="I422" s="48"/>
      <c r="J422" s="74"/>
      <c r="K422" s="74"/>
      <c r="L422" s="48"/>
      <c r="M422" s="47">
        <f>VLOOKUP(R422,dados!M:N,2,0)</f>
      </c>
      <c r="N422" s="78"/>
      <c r="O422" s="48"/>
      <c r="P422" s="48"/>
      <c r="Q422" s="48"/>
      <c r="R422" s="48"/>
      <c r="S422" s="48"/>
      <c r="T422" s="48"/>
      <c r="U422" s="50">
        <f>(concat(TEXT(M422,"000"),(TEXT(N422,"000000000"))))</f>
      </c>
      <c r="V422" s="48"/>
      <c r="W422" s="48"/>
      <c r="X422" s="51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</row>
    <row x14ac:dyDescent="0.25" r="423" customHeight="1" ht="18.75">
      <c r="A423" s="76"/>
      <c r="B423" s="63"/>
      <c r="C423" s="69"/>
      <c r="D423" s="69"/>
      <c r="E423" s="58"/>
      <c r="F423" s="56"/>
      <c r="G423" s="76"/>
      <c r="H423" s="57"/>
      <c r="I423" s="58"/>
      <c r="J423" s="76"/>
      <c r="K423" s="76"/>
      <c r="L423" s="58"/>
      <c r="M423" s="57">
        <f>VLOOKUP(R423,dados!M:N,2,0)</f>
      </c>
      <c r="N423" s="77"/>
      <c r="O423" s="58"/>
      <c r="P423" s="58"/>
      <c r="Q423" s="58"/>
      <c r="R423" s="58"/>
      <c r="S423" s="58"/>
      <c r="T423" s="58"/>
      <c r="U423" s="60">
        <f>(concat(TEXT(M423,"000"),(TEXT(N423,"000000000"))))</f>
      </c>
      <c r="V423" s="58"/>
      <c r="W423" s="58"/>
      <c r="X423" s="61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  <c r="AM423" s="58"/>
      <c r="AN423" s="58"/>
      <c r="AO423" s="58"/>
      <c r="AP423" s="58"/>
      <c r="AQ423" s="58"/>
      <c r="AR423" s="58"/>
      <c r="AS423" s="58"/>
      <c r="AT423" s="58"/>
      <c r="AU423" s="58"/>
      <c r="AV423" s="58"/>
    </row>
    <row x14ac:dyDescent="0.25" r="424" customHeight="1" ht="18.75">
      <c r="A424" s="74"/>
      <c r="B424" s="62"/>
      <c r="C424" s="68"/>
      <c r="D424" s="68"/>
      <c r="E424" s="48"/>
      <c r="F424" s="46"/>
      <c r="G424" s="74"/>
      <c r="H424" s="47"/>
      <c r="I424" s="48"/>
      <c r="J424" s="74"/>
      <c r="K424" s="74"/>
      <c r="L424" s="48"/>
      <c r="M424" s="47">
        <f>VLOOKUP(R424,dados!M:N,2,0)</f>
      </c>
      <c r="N424" s="78"/>
      <c r="O424" s="48"/>
      <c r="P424" s="48"/>
      <c r="Q424" s="48"/>
      <c r="R424" s="48"/>
      <c r="S424" s="48"/>
      <c r="T424" s="48"/>
      <c r="U424" s="50">
        <f>(concat(TEXT(M424,"000"),(TEXT(N424,"000000000"))))</f>
      </c>
      <c r="V424" s="48"/>
      <c r="W424" s="48"/>
      <c r="X424" s="51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</row>
    <row x14ac:dyDescent="0.25" r="425" customHeight="1" ht="18.75">
      <c r="A425" s="76"/>
      <c r="B425" s="63"/>
      <c r="C425" s="69"/>
      <c r="D425" s="69"/>
      <c r="E425" s="58"/>
      <c r="F425" s="56"/>
      <c r="G425" s="76"/>
      <c r="H425" s="57"/>
      <c r="I425" s="58"/>
      <c r="J425" s="76"/>
      <c r="K425" s="76"/>
      <c r="L425" s="58"/>
      <c r="M425" s="57">
        <f>VLOOKUP(R425,dados!M:N,2,0)</f>
      </c>
      <c r="N425" s="77"/>
      <c r="O425" s="58"/>
      <c r="P425" s="58"/>
      <c r="Q425" s="58"/>
      <c r="R425" s="58"/>
      <c r="S425" s="58"/>
      <c r="T425" s="58"/>
      <c r="U425" s="60">
        <f>(concat(TEXT(M425,"000"),(TEXT(N425,"000000000"))))</f>
      </c>
      <c r="V425" s="58"/>
      <c r="W425" s="58"/>
      <c r="X425" s="61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  <c r="AP425" s="58"/>
      <c r="AQ425" s="58"/>
      <c r="AR425" s="58"/>
      <c r="AS425" s="58"/>
      <c r="AT425" s="58"/>
      <c r="AU425" s="58"/>
      <c r="AV425" s="58"/>
    </row>
    <row x14ac:dyDescent="0.25" r="426" customHeight="1" ht="18.75">
      <c r="A426" s="74"/>
      <c r="B426" s="62"/>
      <c r="C426" s="68"/>
      <c r="D426" s="68"/>
      <c r="E426" s="48"/>
      <c r="F426" s="46"/>
      <c r="G426" s="74"/>
      <c r="H426" s="47"/>
      <c r="I426" s="48"/>
      <c r="J426" s="74"/>
      <c r="K426" s="74"/>
      <c r="L426" s="48"/>
      <c r="M426" s="47">
        <f>VLOOKUP(R426,dados!M:N,2,0)</f>
      </c>
      <c r="N426" s="78"/>
      <c r="O426" s="48"/>
      <c r="P426" s="48"/>
      <c r="Q426" s="48"/>
      <c r="R426" s="48"/>
      <c r="S426" s="48"/>
      <c r="T426" s="48"/>
      <c r="U426" s="50">
        <f>(concat(TEXT(M426,"000"),(TEXT(N426,"000000000"))))</f>
      </c>
      <c r="V426" s="48"/>
      <c r="W426" s="48"/>
      <c r="X426" s="51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</row>
    <row x14ac:dyDescent="0.25" r="427" customHeight="1" ht="18.75">
      <c r="A427" s="76"/>
      <c r="B427" s="63"/>
      <c r="C427" s="69"/>
      <c r="D427" s="69"/>
      <c r="E427" s="58"/>
      <c r="F427" s="56"/>
      <c r="G427" s="76"/>
      <c r="H427" s="57"/>
      <c r="I427" s="58"/>
      <c r="J427" s="76"/>
      <c r="K427" s="76"/>
      <c r="L427" s="58"/>
      <c r="M427" s="57">
        <f>VLOOKUP(R427,dados!M:N,2,0)</f>
      </c>
      <c r="N427" s="77"/>
      <c r="O427" s="58"/>
      <c r="P427" s="58"/>
      <c r="Q427" s="58"/>
      <c r="R427" s="58"/>
      <c r="S427" s="58"/>
      <c r="T427" s="58"/>
      <c r="U427" s="60">
        <f>(concat(TEXT(M427,"000"),(TEXT(N427,"000000000"))))</f>
      </c>
      <c r="V427" s="58"/>
      <c r="W427" s="58"/>
      <c r="X427" s="61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58"/>
      <c r="AP427" s="58"/>
      <c r="AQ427" s="58"/>
      <c r="AR427" s="58"/>
      <c r="AS427" s="58"/>
      <c r="AT427" s="58"/>
      <c r="AU427" s="58"/>
      <c r="AV427" s="58"/>
    </row>
    <row x14ac:dyDescent="0.25" r="428" customHeight="1" ht="18.75">
      <c r="A428" s="74"/>
      <c r="B428" s="62"/>
      <c r="C428" s="68"/>
      <c r="D428" s="68"/>
      <c r="E428" s="48"/>
      <c r="F428" s="46"/>
      <c r="G428" s="74"/>
      <c r="H428" s="47"/>
      <c r="I428" s="48"/>
      <c r="J428" s="74"/>
      <c r="K428" s="74"/>
      <c r="L428" s="48"/>
      <c r="M428" s="47">
        <f>VLOOKUP(R428,dados!M:N,2,0)</f>
      </c>
      <c r="N428" s="78"/>
      <c r="O428" s="48"/>
      <c r="P428" s="48"/>
      <c r="Q428" s="48"/>
      <c r="R428" s="48"/>
      <c r="S428" s="48"/>
      <c r="T428" s="48"/>
      <c r="U428" s="50">
        <f>(concat(TEXT(M428,"000"),(TEXT(N428,"000000000"))))</f>
      </c>
      <c r="V428" s="48"/>
      <c r="W428" s="48"/>
      <c r="X428" s="51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</row>
    <row x14ac:dyDescent="0.25" r="429" customHeight="1" ht="18.75">
      <c r="A429" s="76"/>
      <c r="B429" s="63"/>
      <c r="C429" s="69"/>
      <c r="D429" s="69"/>
      <c r="E429" s="58"/>
      <c r="F429" s="56"/>
      <c r="G429" s="76"/>
      <c r="H429" s="57"/>
      <c r="I429" s="58"/>
      <c r="J429" s="76"/>
      <c r="K429" s="76"/>
      <c r="L429" s="58"/>
      <c r="M429" s="57">
        <f>VLOOKUP(R429,dados!M:N,2,0)</f>
      </c>
      <c r="N429" s="77"/>
      <c r="O429" s="58"/>
      <c r="P429" s="58"/>
      <c r="Q429" s="58"/>
      <c r="R429" s="58"/>
      <c r="S429" s="58"/>
      <c r="T429" s="58"/>
      <c r="U429" s="60">
        <f>(concat(TEXT(M429,"000"),(TEXT(N429,"000000000"))))</f>
      </c>
      <c r="V429" s="58"/>
      <c r="W429" s="58"/>
      <c r="X429" s="61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  <c r="AN429" s="58"/>
      <c r="AO429" s="58"/>
      <c r="AP429" s="58"/>
      <c r="AQ429" s="58"/>
      <c r="AR429" s="58"/>
      <c r="AS429" s="58"/>
      <c r="AT429" s="58"/>
      <c r="AU429" s="58"/>
      <c r="AV429" s="58"/>
    </row>
    <row x14ac:dyDescent="0.25" r="430" customHeight="1" ht="18.75">
      <c r="A430" s="74"/>
      <c r="B430" s="62"/>
      <c r="C430" s="68"/>
      <c r="D430" s="68"/>
      <c r="E430" s="48"/>
      <c r="F430" s="46"/>
      <c r="G430" s="74"/>
      <c r="H430" s="47"/>
      <c r="I430" s="48"/>
      <c r="J430" s="74"/>
      <c r="K430" s="74"/>
      <c r="L430" s="48"/>
      <c r="M430" s="47">
        <f>VLOOKUP(R430,dados!M:N,2,0)</f>
      </c>
      <c r="N430" s="78"/>
      <c r="O430" s="48"/>
      <c r="P430" s="48"/>
      <c r="Q430" s="48"/>
      <c r="R430" s="48"/>
      <c r="S430" s="48"/>
      <c r="T430" s="48"/>
      <c r="U430" s="50">
        <f>(concat(TEXT(M430,"000"),(TEXT(N430,"000000000"))))</f>
      </c>
      <c r="V430" s="48"/>
      <c r="W430" s="48"/>
      <c r="X430" s="51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</row>
    <row x14ac:dyDescent="0.25" r="431" customHeight="1" ht="18.75">
      <c r="A431" s="76"/>
      <c r="B431" s="63"/>
      <c r="C431" s="69"/>
      <c r="D431" s="69"/>
      <c r="E431" s="58"/>
      <c r="F431" s="56"/>
      <c r="G431" s="76"/>
      <c r="H431" s="57"/>
      <c r="I431" s="58"/>
      <c r="J431" s="76"/>
      <c r="K431" s="76"/>
      <c r="L431" s="58"/>
      <c r="M431" s="57">
        <f>VLOOKUP(R431,dados!M:N,2,0)</f>
      </c>
      <c r="N431" s="77"/>
      <c r="O431" s="58"/>
      <c r="P431" s="58"/>
      <c r="Q431" s="58"/>
      <c r="R431" s="58"/>
      <c r="S431" s="58"/>
      <c r="T431" s="58"/>
      <c r="U431" s="60">
        <f>(concat(TEXT(M431,"000"),(TEXT(N431,"000000000"))))</f>
      </c>
      <c r="V431" s="58"/>
      <c r="W431" s="58"/>
      <c r="X431" s="61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  <c r="AM431" s="58"/>
      <c r="AN431" s="58"/>
      <c r="AO431" s="58"/>
      <c r="AP431" s="58"/>
      <c r="AQ431" s="58"/>
      <c r="AR431" s="58"/>
      <c r="AS431" s="58"/>
      <c r="AT431" s="58"/>
      <c r="AU431" s="58"/>
      <c r="AV431" s="58"/>
    </row>
    <row x14ac:dyDescent="0.25" r="432" customHeight="1" ht="18.75">
      <c r="A432" s="74"/>
      <c r="B432" s="62"/>
      <c r="C432" s="68"/>
      <c r="D432" s="68"/>
      <c r="E432" s="48"/>
      <c r="F432" s="46"/>
      <c r="G432" s="74"/>
      <c r="H432" s="47"/>
      <c r="I432" s="48"/>
      <c r="J432" s="74"/>
      <c r="K432" s="74"/>
      <c r="L432" s="48"/>
      <c r="M432" s="47">
        <f>VLOOKUP(R432,dados!M:N,2,0)</f>
      </c>
      <c r="N432" s="78"/>
      <c r="O432" s="48"/>
      <c r="P432" s="48"/>
      <c r="Q432" s="48"/>
      <c r="R432" s="48"/>
      <c r="S432" s="48"/>
      <c r="T432" s="48"/>
      <c r="U432" s="50">
        <f>(concat(TEXT(M432,"000"),(TEXT(N432,"000000000"))))</f>
      </c>
      <c r="V432" s="48"/>
      <c r="W432" s="48"/>
      <c r="X432" s="51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</row>
    <row x14ac:dyDescent="0.25" r="433" customHeight="1" ht="18.75">
      <c r="A433" s="76"/>
      <c r="B433" s="63"/>
      <c r="C433" s="69"/>
      <c r="D433" s="69"/>
      <c r="E433" s="58"/>
      <c r="F433" s="56"/>
      <c r="G433" s="76"/>
      <c r="H433" s="57"/>
      <c r="I433" s="58"/>
      <c r="J433" s="76"/>
      <c r="K433" s="76"/>
      <c r="L433" s="58"/>
      <c r="M433" s="57">
        <f>VLOOKUP(R433,dados!M:N,2,0)</f>
      </c>
      <c r="N433" s="77"/>
      <c r="O433" s="58"/>
      <c r="P433" s="58"/>
      <c r="Q433" s="58"/>
      <c r="R433" s="58"/>
      <c r="S433" s="58"/>
      <c r="T433" s="58"/>
      <c r="U433" s="60">
        <f>(concat(TEXT(M433,"000"),(TEXT(N433,"000000000"))))</f>
      </c>
      <c r="V433" s="58"/>
      <c r="W433" s="58"/>
      <c r="X433" s="61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  <c r="AP433" s="58"/>
      <c r="AQ433" s="58"/>
      <c r="AR433" s="58"/>
      <c r="AS433" s="58"/>
      <c r="AT433" s="58"/>
      <c r="AU433" s="58"/>
      <c r="AV433" s="58"/>
    </row>
    <row x14ac:dyDescent="0.25" r="434" customHeight="1" ht="18.75">
      <c r="A434" s="74"/>
      <c r="B434" s="62"/>
      <c r="C434" s="68"/>
      <c r="D434" s="68"/>
      <c r="E434" s="48"/>
      <c r="F434" s="46"/>
      <c r="G434" s="74"/>
      <c r="H434" s="47"/>
      <c r="I434" s="48"/>
      <c r="J434" s="74"/>
      <c r="K434" s="74"/>
      <c r="L434" s="48"/>
      <c r="M434" s="47">
        <f>VLOOKUP(R434,dados!M:N,2,0)</f>
      </c>
      <c r="N434" s="78"/>
      <c r="O434" s="48"/>
      <c r="P434" s="48"/>
      <c r="Q434" s="48"/>
      <c r="R434" s="48"/>
      <c r="S434" s="48"/>
      <c r="T434" s="48"/>
      <c r="U434" s="50">
        <f>(concat(TEXT(M434,"000"),(TEXT(N434,"000000000"))))</f>
      </c>
      <c r="V434" s="48"/>
      <c r="W434" s="48"/>
      <c r="X434" s="51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</row>
    <row x14ac:dyDescent="0.25" r="435" customHeight="1" ht="18.75">
      <c r="A435" s="76"/>
      <c r="B435" s="63"/>
      <c r="C435" s="69"/>
      <c r="D435" s="69"/>
      <c r="E435" s="58"/>
      <c r="F435" s="56"/>
      <c r="G435" s="76"/>
      <c r="H435" s="57"/>
      <c r="I435" s="58"/>
      <c r="J435" s="76"/>
      <c r="K435" s="76"/>
      <c r="L435" s="58"/>
      <c r="M435" s="57">
        <f>VLOOKUP(R435,dados!M:N,2,0)</f>
      </c>
      <c r="N435" s="77"/>
      <c r="O435" s="58"/>
      <c r="P435" s="58"/>
      <c r="Q435" s="58"/>
      <c r="R435" s="58"/>
      <c r="S435" s="58"/>
      <c r="T435" s="58"/>
      <c r="U435" s="60">
        <f>(concat(TEXT(M435,"000"),(TEXT(N435,"000000000"))))</f>
      </c>
      <c r="V435" s="58"/>
      <c r="W435" s="58"/>
      <c r="X435" s="61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  <c r="AM435" s="58"/>
      <c r="AN435" s="58"/>
      <c r="AO435" s="58"/>
      <c r="AP435" s="58"/>
      <c r="AQ435" s="58"/>
      <c r="AR435" s="58"/>
      <c r="AS435" s="58"/>
      <c r="AT435" s="58"/>
      <c r="AU435" s="58"/>
      <c r="AV435" s="58"/>
    </row>
    <row x14ac:dyDescent="0.25" r="436" customHeight="1" ht="18.75">
      <c r="A436" s="74"/>
      <c r="B436" s="62"/>
      <c r="C436" s="68"/>
      <c r="D436" s="68"/>
      <c r="E436" s="48"/>
      <c r="F436" s="46"/>
      <c r="G436" s="74"/>
      <c r="H436" s="47"/>
      <c r="I436" s="48"/>
      <c r="J436" s="74"/>
      <c r="K436" s="74"/>
      <c r="L436" s="48"/>
      <c r="M436" s="47">
        <f>VLOOKUP(R436,dados!M:N,2,0)</f>
      </c>
      <c r="N436" s="78"/>
      <c r="O436" s="48"/>
      <c r="P436" s="48"/>
      <c r="Q436" s="48"/>
      <c r="R436" s="48"/>
      <c r="S436" s="48"/>
      <c r="T436" s="48"/>
      <c r="U436" s="50">
        <f>(concat(TEXT(M436,"000"),(TEXT(N436,"000000000"))))</f>
      </c>
      <c r="V436" s="48"/>
      <c r="W436" s="48"/>
      <c r="X436" s="51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</row>
    <row x14ac:dyDescent="0.25" r="437" customHeight="1" ht="18.75">
      <c r="A437" s="76"/>
      <c r="B437" s="63"/>
      <c r="C437" s="69"/>
      <c r="D437" s="69"/>
      <c r="E437" s="58"/>
      <c r="F437" s="56"/>
      <c r="G437" s="76"/>
      <c r="H437" s="57"/>
      <c r="I437" s="58"/>
      <c r="J437" s="76"/>
      <c r="K437" s="76"/>
      <c r="L437" s="58"/>
      <c r="M437" s="57">
        <f>VLOOKUP(R437,dados!M:N,2,0)</f>
      </c>
      <c r="N437" s="77"/>
      <c r="O437" s="58"/>
      <c r="P437" s="58"/>
      <c r="Q437" s="58"/>
      <c r="R437" s="58"/>
      <c r="S437" s="58"/>
      <c r="T437" s="58"/>
      <c r="U437" s="60">
        <f>(concat(TEXT(M437,"000"),(TEXT(N437,"000000000"))))</f>
      </c>
      <c r="V437" s="58"/>
      <c r="W437" s="58"/>
      <c r="X437" s="61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  <c r="AM437" s="58"/>
      <c r="AN437" s="58"/>
      <c r="AO437" s="58"/>
      <c r="AP437" s="58"/>
      <c r="AQ437" s="58"/>
      <c r="AR437" s="58"/>
      <c r="AS437" s="58"/>
      <c r="AT437" s="58"/>
      <c r="AU437" s="58"/>
      <c r="AV437" s="58"/>
    </row>
    <row x14ac:dyDescent="0.25" r="438" customHeight="1" ht="18.75">
      <c r="A438" s="74"/>
      <c r="B438" s="62"/>
      <c r="C438" s="68"/>
      <c r="D438" s="68"/>
      <c r="E438" s="48"/>
      <c r="F438" s="46"/>
      <c r="G438" s="74"/>
      <c r="H438" s="47"/>
      <c r="I438" s="48"/>
      <c r="J438" s="74"/>
      <c r="K438" s="74"/>
      <c r="L438" s="48"/>
      <c r="M438" s="47">
        <f>VLOOKUP(R438,dados!M:N,2,0)</f>
      </c>
      <c r="N438" s="78"/>
      <c r="O438" s="48"/>
      <c r="P438" s="48"/>
      <c r="Q438" s="48"/>
      <c r="R438" s="48"/>
      <c r="S438" s="48"/>
      <c r="T438" s="48"/>
      <c r="U438" s="50">
        <f>(concat(TEXT(M438,"000"),(TEXT(N438,"000000000"))))</f>
      </c>
      <c r="V438" s="48"/>
      <c r="W438" s="48"/>
      <c r="X438" s="51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</row>
    <row x14ac:dyDescent="0.25" r="439" customHeight="1" ht="18.75">
      <c r="A439" s="76"/>
      <c r="B439" s="63"/>
      <c r="C439" s="69"/>
      <c r="D439" s="69"/>
      <c r="E439" s="58"/>
      <c r="F439" s="56"/>
      <c r="G439" s="76"/>
      <c r="H439" s="57"/>
      <c r="I439" s="58"/>
      <c r="J439" s="76"/>
      <c r="K439" s="76"/>
      <c r="L439" s="58"/>
      <c r="M439" s="57">
        <f>VLOOKUP(R439,dados!M:N,2,0)</f>
      </c>
      <c r="N439" s="77"/>
      <c r="O439" s="58"/>
      <c r="P439" s="58"/>
      <c r="Q439" s="58"/>
      <c r="R439" s="58"/>
      <c r="S439" s="58"/>
      <c r="T439" s="58"/>
      <c r="U439" s="60">
        <f>(concat(TEXT(M439,"000"),(TEXT(N439,"000000000"))))</f>
      </c>
      <c r="V439" s="58"/>
      <c r="W439" s="58"/>
      <c r="X439" s="61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  <c r="AM439" s="58"/>
      <c r="AN439" s="58"/>
      <c r="AO439" s="58"/>
      <c r="AP439" s="58"/>
      <c r="AQ439" s="58"/>
      <c r="AR439" s="58"/>
      <c r="AS439" s="58"/>
      <c r="AT439" s="58"/>
      <c r="AU439" s="58"/>
      <c r="AV439" s="58"/>
    </row>
    <row x14ac:dyDescent="0.25" r="440" customHeight="1" ht="18.75">
      <c r="A440" s="74"/>
      <c r="B440" s="62"/>
      <c r="C440" s="68"/>
      <c r="D440" s="68"/>
      <c r="E440" s="48"/>
      <c r="F440" s="46"/>
      <c r="G440" s="74"/>
      <c r="H440" s="47"/>
      <c r="I440" s="48"/>
      <c r="J440" s="74"/>
      <c r="K440" s="74"/>
      <c r="L440" s="48"/>
      <c r="M440" s="47">
        <f>VLOOKUP(R440,dados!M:N,2,0)</f>
      </c>
      <c r="N440" s="78"/>
      <c r="O440" s="48"/>
      <c r="P440" s="48"/>
      <c r="Q440" s="48"/>
      <c r="R440" s="48"/>
      <c r="S440" s="48"/>
      <c r="T440" s="48"/>
      <c r="U440" s="50">
        <f>(concat(TEXT(M440,"000"),(TEXT(N440,"000000000"))))</f>
      </c>
      <c r="V440" s="48"/>
      <c r="W440" s="48"/>
      <c r="X440" s="51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</row>
    <row x14ac:dyDescent="0.25" r="441" customHeight="1" ht="18.75">
      <c r="A441" s="76"/>
      <c r="B441" s="63"/>
      <c r="C441" s="69"/>
      <c r="D441" s="69"/>
      <c r="E441" s="58"/>
      <c r="F441" s="56"/>
      <c r="G441" s="76"/>
      <c r="H441" s="57"/>
      <c r="I441" s="58"/>
      <c r="J441" s="76"/>
      <c r="K441" s="76"/>
      <c r="L441" s="58"/>
      <c r="M441" s="57">
        <f>VLOOKUP(R441,dados!M:N,2,0)</f>
      </c>
      <c r="N441" s="77"/>
      <c r="O441" s="58"/>
      <c r="P441" s="58"/>
      <c r="Q441" s="58"/>
      <c r="R441" s="58"/>
      <c r="S441" s="58"/>
      <c r="T441" s="58"/>
      <c r="U441" s="60">
        <f>(concat(TEXT(M441,"000"),(TEXT(N441,"000000000"))))</f>
      </c>
      <c r="V441" s="58"/>
      <c r="W441" s="58"/>
      <c r="X441" s="61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  <c r="AM441" s="58"/>
      <c r="AN441" s="58"/>
      <c r="AO441" s="58"/>
      <c r="AP441" s="58"/>
      <c r="AQ441" s="58"/>
      <c r="AR441" s="58"/>
      <c r="AS441" s="58"/>
      <c r="AT441" s="58"/>
      <c r="AU441" s="58"/>
      <c r="AV441" s="58"/>
    </row>
    <row x14ac:dyDescent="0.25" r="442" customHeight="1" ht="18.75">
      <c r="A442" s="74"/>
      <c r="B442" s="62"/>
      <c r="C442" s="68"/>
      <c r="D442" s="68"/>
      <c r="E442" s="48"/>
      <c r="F442" s="46"/>
      <c r="G442" s="74"/>
      <c r="H442" s="47"/>
      <c r="I442" s="48"/>
      <c r="J442" s="74"/>
      <c r="K442" s="74"/>
      <c r="L442" s="48"/>
      <c r="M442" s="47">
        <f>VLOOKUP(R442,dados!M:N,2,0)</f>
      </c>
      <c r="N442" s="78"/>
      <c r="O442" s="48"/>
      <c r="P442" s="48"/>
      <c r="Q442" s="48"/>
      <c r="R442" s="48"/>
      <c r="S442" s="48"/>
      <c r="T442" s="48"/>
      <c r="U442" s="50">
        <f>(concat(TEXT(M442,"000"),(TEXT(N442,"000000000"))))</f>
      </c>
      <c r="V442" s="48"/>
      <c r="W442" s="48"/>
      <c r="X442" s="51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</row>
    <row x14ac:dyDescent="0.25" r="443" customHeight="1" ht="18.75">
      <c r="A443" s="76"/>
      <c r="B443" s="63"/>
      <c r="C443" s="69"/>
      <c r="D443" s="69"/>
      <c r="E443" s="58"/>
      <c r="F443" s="56"/>
      <c r="G443" s="76"/>
      <c r="H443" s="57"/>
      <c r="I443" s="58"/>
      <c r="J443" s="76"/>
      <c r="K443" s="76"/>
      <c r="L443" s="58"/>
      <c r="M443" s="57">
        <f>VLOOKUP(R443,dados!M:N,2,0)</f>
      </c>
      <c r="N443" s="77"/>
      <c r="O443" s="58"/>
      <c r="P443" s="58"/>
      <c r="Q443" s="58"/>
      <c r="R443" s="58"/>
      <c r="S443" s="58"/>
      <c r="T443" s="58"/>
      <c r="U443" s="60">
        <f>(concat(TEXT(M443,"000"),(TEXT(N443,"000000000"))))</f>
      </c>
      <c r="V443" s="58"/>
      <c r="W443" s="58"/>
      <c r="X443" s="61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  <c r="AM443" s="58"/>
      <c r="AN443" s="58"/>
      <c r="AO443" s="58"/>
      <c r="AP443" s="58"/>
      <c r="AQ443" s="58"/>
      <c r="AR443" s="58"/>
      <c r="AS443" s="58"/>
      <c r="AT443" s="58"/>
      <c r="AU443" s="58"/>
      <c r="AV443" s="58"/>
    </row>
    <row x14ac:dyDescent="0.25" r="444" customHeight="1" ht="18.75">
      <c r="A444" s="74"/>
      <c r="B444" s="62"/>
      <c r="C444" s="68"/>
      <c r="D444" s="68"/>
      <c r="E444" s="48"/>
      <c r="F444" s="46"/>
      <c r="G444" s="74"/>
      <c r="H444" s="47"/>
      <c r="I444" s="48"/>
      <c r="J444" s="74"/>
      <c r="K444" s="74"/>
      <c r="L444" s="48"/>
      <c r="M444" s="47">
        <f>VLOOKUP(R444,dados!M:N,2,0)</f>
      </c>
      <c r="N444" s="78"/>
      <c r="O444" s="48"/>
      <c r="P444" s="48"/>
      <c r="Q444" s="48"/>
      <c r="R444" s="48"/>
      <c r="S444" s="48"/>
      <c r="T444" s="48"/>
      <c r="U444" s="50">
        <f>(concat(TEXT(M444,"000"),(TEXT(N444,"000000000"))))</f>
      </c>
      <c r="V444" s="48"/>
      <c r="W444" s="48"/>
      <c r="X444" s="51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</row>
    <row x14ac:dyDescent="0.25" r="445" customHeight="1" ht="18.75">
      <c r="A445" s="76"/>
      <c r="B445" s="63"/>
      <c r="C445" s="69"/>
      <c r="D445" s="69"/>
      <c r="E445" s="58"/>
      <c r="F445" s="56"/>
      <c r="G445" s="76"/>
      <c r="H445" s="57"/>
      <c r="I445" s="58"/>
      <c r="J445" s="76"/>
      <c r="K445" s="76"/>
      <c r="L445" s="58"/>
      <c r="M445" s="57">
        <f>VLOOKUP(R445,dados!M:N,2,0)</f>
      </c>
      <c r="N445" s="77"/>
      <c r="O445" s="58"/>
      <c r="P445" s="58"/>
      <c r="Q445" s="58"/>
      <c r="R445" s="58"/>
      <c r="S445" s="58"/>
      <c r="T445" s="58"/>
      <c r="U445" s="60">
        <f>(concat(TEXT(M445,"000"),(TEXT(N445,"000000000"))))</f>
      </c>
      <c r="V445" s="58"/>
      <c r="W445" s="58"/>
      <c r="X445" s="61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8"/>
      <c r="AM445" s="58"/>
      <c r="AN445" s="58"/>
      <c r="AO445" s="58"/>
      <c r="AP445" s="58"/>
      <c r="AQ445" s="58"/>
      <c r="AR445" s="58"/>
      <c r="AS445" s="58"/>
      <c r="AT445" s="58"/>
      <c r="AU445" s="58"/>
      <c r="AV445" s="58"/>
    </row>
    <row x14ac:dyDescent="0.25" r="446" customHeight="1" ht="18.75">
      <c r="A446" s="74"/>
      <c r="B446" s="62"/>
      <c r="C446" s="68"/>
      <c r="D446" s="68"/>
      <c r="E446" s="48"/>
      <c r="F446" s="46"/>
      <c r="G446" s="74"/>
      <c r="H446" s="47"/>
      <c r="I446" s="48"/>
      <c r="J446" s="74"/>
      <c r="K446" s="74"/>
      <c r="L446" s="48"/>
      <c r="M446" s="47">
        <f>VLOOKUP(R446,dados!M:N,2,0)</f>
      </c>
      <c r="N446" s="78"/>
      <c r="O446" s="48"/>
      <c r="P446" s="48"/>
      <c r="Q446" s="48"/>
      <c r="R446" s="48"/>
      <c r="S446" s="48"/>
      <c r="T446" s="48"/>
      <c r="U446" s="50">
        <f>(concat(TEXT(M446,"000"),(TEXT(N446,"000000000"))))</f>
      </c>
      <c r="V446" s="48"/>
      <c r="W446" s="48"/>
      <c r="X446" s="51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</row>
    <row x14ac:dyDescent="0.25" r="447" customHeight="1" ht="18.75">
      <c r="A447" s="76"/>
      <c r="B447" s="63"/>
      <c r="C447" s="69"/>
      <c r="D447" s="69"/>
      <c r="E447" s="58"/>
      <c r="F447" s="56"/>
      <c r="G447" s="76"/>
      <c r="H447" s="57"/>
      <c r="I447" s="58"/>
      <c r="J447" s="76"/>
      <c r="K447" s="76"/>
      <c r="L447" s="58"/>
      <c r="M447" s="57">
        <f>VLOOKUP(R447,dados!M:N,2,0)</f>
      </c>
      <c r="N447" s="77"/>
      <c r="O447" s="58"/>
      <c r="P447" s="58"/>
      <c r="Q447" s="58"/>
      <c r="R447" s="58"/>
      <c r="S447" s="58"/>
      <c r="T447" s="58"/>
      <c r="U447" s="60">
        <f>(concat(TEXT(M447,"000"),(TEXT(N447,"000000000"))))</f>
      </c>
      <c r="V447" s="58"/>
      <c r="W447" s="58"/>
      <c r="X447" s="61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L447" s="58"/>
      <c r="AM447" s="58"/>
      <c r="AN447" s="58"/>
      <c r="AO447" s="58"/>
      <c r="AP447" s="58"/>
      <c r="AQ447" s="58"/>
      <c r="AR447" s="58"/>
      <c r="AS447" s="58"/>
      <c r="AT447" s="58"/>
      <c r="AU447" s="58"/>
      <c r="AV447" s="58"/>
    </row>
    <row x14ac:dyDescent="0.25" r="448" customHeight="1" ht="18.75">
      <c r="A448" s="74"/>
      <c r="B448" s="62"/>
      <c r="C448" s="68"/>
      <c r="D448" s="68"/>
      <c r="E448" s="48"/>
      <c r="F448" s="46"/>
      <c r="G448" s="74"/>
      <c r="H448" s="47"/>
      <c r="I448" s="48"/>
      <c r="J448" s="74"/>
      <c r="K448" s="74"/>
      <c r="L448" s="48"/>
      <c r="M448" s="47">
        <f>VLOOKUP(R448,dados!M:N,2,0)</f>
      </c>
      <c r="N448" s="78"/>
      <c r="O448" s="48"/>
      <c r="P448" s="48"/>
      <c r="Q448" s="48"/>
      <c r="R448" s="48"/>
      <c r="S448" s="48"/>
      <c r="T448" s="48"/>
      <c r="U448" s="50">
        <f>(concat(TEXT(M448,"000"),(TEXT(N448,"000000000"))))</f>
      </c>
      <c r="V448" s="48"/>
      <c r="W448" s="48"/>
      <c r="X448" s="51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</row>
    <row x14ac:dyDescent="0.25" r="449" customHeight="1" ht="18.75">
      <c r="A449" s="76"/>
      <c r="B449" s="63"/>
      <c r="C449" s="69"/>
      <c r="D449" s="69"/>
      <c r="E449" s="58"/>
      <c r="F449" s="56"/>
      <c r="G449" s="76"/>
      <c r="H449" s="57"/>
      <c r="I449" s="58"/>
      <c r="J449" s="76"/>
      <c r="K449" s="76"/>
      <c r="L449" s="58"/>
      <c r="M449" s="57">
        <f>VLOOKUP(R449,dados!M:N,2,0)</f>
      </c>
      <c r="N449" s="77"/>
      <c r="O449" s="58"/>
      <c r="P449" s="58"/>
      <c r="Q449" s="58"/>
      <c r="R449" s="58"/>
      <c r="S449" s="58"/>
      <c r="T449" s="58"/>
      <c r="U449" s="60">
        <f>(concat(TEXT(M449,"000"),(TEXT(N449,"000000000"))))</f>
      </c>
      <c r="V449" s="58"/>
      <c r="W449" s="58"/>
      <c r="X449" s="61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  <c r="AM449" s="58"/>
      <c r="AN449" s="58"/>
      <c r="AO449" s="58"/>
      <c r="AP449" s="58"/>
      <c r="AQ449" s="58"/>
      <c r="AR449" s="58"/>
      <c r="AS449" s="58"/>
      <c r="AT449" s="58"/>
      <c r="AU449" s="58"/>
      <c r="AV449" s="58"/>
    </row>
    <row x14ac:dyDescent="0.25" r="450" customHeight="1" ht="18.75">
      <c r="A450" s="74"/>
      <c r="B450" s="62"/>
      <c r="C450" s="68"/>
      <c r="D450" s="68"/>
      <c r="E450" s="48"/>
      <c r="F450" s="46"/>
      <c r="G450" s="74"/>
      <c r="H450" s="47"/>
      <c r="I450" s="48"/>
      <c r="J450" s="74"/>
      <c r="K450" s="74"/>
      <c r="L450" s="48"/>
      <c r="M450" s="47">
        <f>VLOOKUP(R450,dados!M:N,2,0)</f>
      </c>
      <c r="N450" s="78"/>
      <c r="O450" s="48"/>
      <c r="P450" s="48"/>
      <c r="Q450" s="48"/>
      <c r="R450" s="48"/>
      <c r="S450" s="48"/>
      <c r="T450" s="48"/>
      <c r="U450" s="50">
        <f>(concat(TEXT(M450,"000"),(TEXT(N450,"000000000"))))</f>
      </c>
      <c r="V450" s="48"/>
      <c r="W450" s="48"/>
      <c r="X450" s="51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</row>
    <row x14ac:dyDescent="0.25" r="451" customHeight="1" ht="18.75">
      <c r="A451" s="76"/>
      <c r="B451" s="63"/>
      <c r="C451" s="69"/>
      <c r="D451" s="69"/>
      <c r="E451" s="58"/>
      <c r="F451" s="56"/>
      <c r="G451" s="76"/>
      <c r="H451" s="57"/>
      <c r="I451" s="58"/>
      <c r="J451" s="76"/>
      <c r="K451" s="76"/>
      <c r="L451" s="58"/>
      <c r="M451" s="57">
        <f>VLOOKUP(R451,dados!M:N,2,0)</f>
      </c>
      <c r="N451" s="77"/>
      <c r="O451" s="58"/>
      <c r="P451" s="58"/>
      <c r="Q451" s="58"/>
      <c r="R451" s="58"/>
      <c r="S451" s="58"/>
      <c r="T451" s="58"/>
      <c r="U451" s="60">
        <f>(concat(TEXT(M451,"000"),(TEXT(N451,"000000000"))))</f>
      </c>
      <c r="V451" s="58"/>
      <c r="W451" s="58"/>
      <c r="X451" s="61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  <c r="AM451" s="58"/>
      <c r="AN451" s="58"/>
      <c r="AO451" s="58"/>
      <c r="AP451" s="58"/>
      <c r="AQ451" s="58"/>
      <c r="AR451" s="58"/>
      <c r="AS451" s="58"/>
      <c r="AT451" s="58"/>
      <c r="AU451" s="58"/>
      <c r="AV451" s="58"/>
    </row>
    <row x14ac:dyDescent="0.25" r="452" customHeight="1" ht="18.75">
      <c r="A452" s="74"/>
      <c r="B452" s="62"/>
      <c r="C452" s="68"/>
      <c r="D452" s="68"/>
      <c r="E452" s="48"/>
      <c r="F452" s="46"/>
      <c r="G452" s="74"/>
      <c r="H452" s="47"/>
      <c r="I452" s="48"/>
      <c r="J452" s="74"/>
      <c r="K452" s="74"/>
      <c r="L452" s="48"/>
      <c r="M452" s="47">
        <f>VLOOKUP(R452,dados!M:N,2,0)</f>
      </c>
      <c r="N452" s="78"/>
      <c r="O452" s="48"/>
      <c r="P452" s="48"/>
      <c r="Q452" s="48"/>
      <c r="R452" s="48"/>
      <c r="S452" s="48"/>
      <c r="T452" s="48"/>
      <c r="U452" s="50">
        <f>(concat(TEXT(M452,"000"),(TEXT(N452,"000000000"))))</f>
      </c>
      <c r="V452" s="48"/>
      <c r="W452" s="48"/>
      <c r="X452" s="51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</row>
    <row x14ac:dyDescent="0.25" r="453" customHeight="1" ht="18.75">
      <c r="A453" s="76"/>
      <c r="B453" s="63"/>
      <c r="C453" s="69"/>
      <c r="D453" s="69"/>
      <c r="E453" s="58"/>
      <c r="F453" s="56"/>
      <c r="G453" s="76"/>
      <c r="H453" s="57"/>
      <c r="I453" s="58"/>
      <c r="J453" s="76"/>
      <c r="K453" s="76"/>
      <c r="L453" s="58"/>
      <c r="M453" s="57">
        <f>VLOOKUP(R453,dados!M:N,2,0)</f>
      </c>
      <c r="N453" s="77"/>
      <c r="O453" s="58"/>
      <c r="P453" s="58"/>
      <c r="Q453" s="58"/>
      <c r="R453" s="58"/>
      <c r="S453" s="58"/>
      <c r="T453" s="58"/>
      <c r="U453" s="60">
        <f>(concat(TEXT(M453,"000"),(TEXT(N453,"000000000"))))</f>
      </c>
      <c r="V453" s="58"/>
      <c r="W453" s="58"/>
      <c r="X453" s="61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  <c r="AM453" s="58"/>
      <c r="AN453" s="58"/>
      <c r="AO453" s="58"/>
      <c r="AP453" s="58"/>
      <c r="AQ453" s="58"/>
      <c r="AR453" s="58"/>
      <c r="AS453" s="58"/>
      <c r="AT453" s="58"/>
      <c r="AU453" s="58"/>
      <c r="AV453" s="58"/>
    </row>
    <row x14ac:dyDescent="0.25" r="454" customHeight="1" ht="18.75">
      <c r="A454" s="74"/>
      <c r="B454" s="62"/>
      <c r="C454" s="68"/>
      <c r="D454" s="68"/>
      <c r="E454" s="48"/>
      <c r="F454" s="46"/>
      <c r="G454" s="74"/>
      <c r="H454" s="47"/>
      <c r="I454" s="48"/>
      <c r="J454" s="74"/>
      <c r="K454" s="74"/>
      <c r="L454" s="48"/>
      <c r="M454" s="47">
        <f>VLOOKUP(R454,dados!M:N,2,0)</f>
      </c>
      <c r="N454" s="78"/>
      <c r="O454" s="48"/>
      <c r="P454" s="48"/>
      <c r="Q454" s="48"/>
      <c r="R454" s="48"/>
      <c r="S454" s="48"/>
      <c r="T454" s="48"/>
      <c r="U454" s="50">
        <f>(concat(TEXT(M454,"000"),(TEXT(N454,"000000000"))))</f>
      </c>
      <c r="V454" s="48"/>
      <c r="W454" s="48"/>
      <c r="X454" s="51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</row>
    <row x14ac:dyDescent="0.25" r="455" customHeight="1" ht="18.75">
      <c r="A455" s="76"/>
      <c r="B455" s="63"/>
      <c r="C455" s="69"/>
      <c r="D455" s="69"/>
      <c r="E455" s="58"/>
      <c r="F455" s="56"/>
      <c r="G455" s="76"/>
      <c r="H455" s="57"/>
      <c r="I455" s="58"/>
      <c r="J455" s="76"/>
      <c r="K455" s="76"/>
      <c r="L455" s="58"/>
      <c r="M455" s="57">
        <f>VLOOKUP(R455,dados!M:N,2,0)</f>
      </c>
      <c r="N455" s="77"/>
      <c r="O455" s="58"/>
      <c r="P455" s="58"/>
      <c r="Q455" s="58"/>
      <c r="R455" s="58"/>
      <c r="S455" s="58"/>
      <c r="T455" s="58"/>
      <c r="U455" s="60">
        <f>(concat(TEXT(M455,"000"),(TEXT(N455,"000000000"))))</f>
      </c>
      <c r="V455" s="58"/>
      <c r="W455" s="58"/>
      <c r="X455" s="61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  <c r="AM455" s="58"/>
      <c r="AN455" s="58"/>
      <c r="AO455" s="58"/>
      <c r="AP455" s="58"/>
      <c r="AQ455" s="58"/>
      <c r="AR455" s="58"/>
      <c r="AS455" s="58"/>
      <c r="AT455" s="58"/>
      <c r="AU455" s="58"/>
      <c r="AV455" s="58"/>
    </row>
    <row x14ac:dyDescent="0.25" r="456" customHeight="1" ht="18.75">
      <c r="A456" s="74"/>
      <c r="B456" s="62"/>
      <c r="C456" s="68"/>
      <c r="D456" s="68"/>
      <c r="E456" s="48"/>
      <c r="F456" s="46"/>
      <c r="G456" s="74"/>
      <c r="H456" s="47"/>
      <c r="I456" s="48"/>
      <c r="J456" s="74"/>
      <c r="K456" s="74"/>
      <c r="L456" s="48"/>
      <c r="M456" s="47">
        <f>VLOOKUP(R456,dados!M:N,2,0)</f>
      </c>
      <c r="N456" s="78"/>
      <c r="O456" s="48"/>
      <c r="P456" s="48"/>
      <c r="Q456" s="48"/>
      <c r="R456" s="48"/>
      <c r="S456" s="48"/>
      <c r="T456" s="48"/>
      <c r="U456" s="50">
        <f>(concat(TEXT(M456,"000"),(TEXT(N456,"000000000"))))</f>
      </c>
      <c r="V456" s="48"/>
      <c r="W456" s="48"/>
      <c r="X456" s="51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</row>
    <row x14ac:dyDescent="0.25" r="457" customHeight="1" ht="18.75">
      <c r="A457" s="76"/>
      <c r="B457" s="63"/>
      <c r="C457" s="69"/>
      <c r="D457" s="69"/>
      <c r="E457" s="58"/>
      <c r="F457" s="56"/>
      <c r="G457" s="76"/>
      <c r="H457" s="57"/>
      <c r="I457" s="58"/>
      <c r="J457" s="76"/>
      <c r="K457" s="76"/>
      <c r="L457" s="58"/>
      <c r="M457" s="57">
        <f>VLOOKUP(R457,dados!M:N,2,0)</f>
      </c>
      <c r="N457" s="77"/>
      <c r="O457" s="58"/>
      <c r="P457" s="58"/>
      <c r="Q457" s="58"/>
      <c r="R457" s="58"/>
      <c r="S457" s="58"/>
      <c r="T457" s="58"/>
      <c r="U457" s="60">
        <f>(concat(TEXT(M457,"000"),(TEXT(N457,"000000000"))))</f>
      </c>
      <c r="V457" s="58"/>
      <c r="W457" s="58"/>
      <c r="X457" s="61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  <c r="AM457" s="58"/>
      <c r="AN457" s="58"/>
      <c r="AO457" s="58"/>
      <c r="AP457" s="58"/>
      <c r="AQ457" s="58"/>
      <c r="AR457" s="58"/>
      <c r="AS457" s="58"/>
      <c r="AT457" s="58"/>
      <c r="AU457" s="58"/>
      <c r="AV457" s="58"/>
    </row>
    <row x14ac:dyDescent="0.25" r="458" customHeight="1" ht="18.75">
      <c r="A458" s="74"/>
      <c r="B458" s="62"/>
      <c r="C458" s="68"/>
      <c r="D458" s="68"/>
      <c r="E458" s="48"/>
      <c r="F458" s="46"/>
      <c r="G458" s="74"/>
      <c r="H458" s="47"/>
      <c r="I458" s="48"/>
      <c r="J458" s="74"/>
      <c r="K458" s="74"/>
      <c r="L458" s="48"/>
      <c r="M458" s="47">
        <f>VLOOKUP(R458,dados!M:N,2,0)</f>
      </c>
      <c r="N458" s="78"/>
      <c r="O458" s="48"/>
      <c r="P458" s="48"/>
      <c r="Q458" s="48"/>
      <c r="R458" s="48"/>
      <c r="S458" s="48"/>
      <c r="T458" s="48"/>
      <c r="U458" s="50">
        <f>(concat(TEXT(M458,"000"),(TEXT(N458,"000000000"))))</f>
      </c>
      <c r="V458" s="48"/>
      <c r="W458" s="48"/>
      <c r="X458" s="51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</row>
    <row x14ac:dyDescent="0.25" r="459" customHeight="1" ht="18.75">
      <c r="A459" s="76"/>
      <c r="B459" s="63"/>
      <c r="C459" s="69"/>
      <c r="D459" s="69"/>
      <c r="E459" s="58"/>
      <c r="F459" s="56"/>
      <c r="G459" s="76"/>
      <c r="H459" s="57"/>
      <c r="I459" s="58"/>
      <c r="J459" s="76"/>
      <c r="K459" s="76"/>
      <c r="L459" s="58"/>
      <c r="M459" s="57">
        <f>VLOOKUP(R459,dados!M:N,2,0)</f>
      </c>
      <c r="N459" s="77"/>
      <c r="O459" s="58"/>
      <c r="P459" s="58"/>
      <c r="Q459" s="58"/>
      <c r="R459" s="58"/>
      <c r="S459" s="58"/>
      <c r="T459" s="58"/>
      <c r="U459" s="60">
        <f>(concat(TEXT(M459,"000"),(TEXT(N459,"000000000"))))</f>
      </c>
      <c r="V459" s="58"/>
      <c r="W459" s="58"/>
      <c r="X459" s="61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  <c r="AM459" s="58"/>
      <c r="AN459" s="58"/>
      <c r="AO459" s="58"/>
      <c r="AP459" s="58"/>
      <c r="AQ459" s="58"/>
      <c r="AR459" s="58"/>
      <c r="AS459" s="58"/>
      <c r="AT459" s="58"/>
      <c r="AU459" s="58"/>
      <c r="AV459" s="58"/>
    </row>
    <row x14ac:dyDescent="0.25" r="460" customHeight="1" ht="18.75">
      <c r="A460" s="74"/>
      <c r="B460" s="62"/>
      <c r="C460" s="68"/>
      <c r="D460" s="68"/>
      <c r="E460" s="48"/>
      <c r="F460" s="46"/>
      <c r="G460" s="74"/>
      <c r="H460" s="47"/>
      <c r="I460" s="48"/>
      <c r="J460" s="74"/>
      <c r="K460" s="74"/>
      <c r="L460" s="48"/>
      <c r="M460" s="47">
        <f>VLOOKUP(R460,dados!M:N,2,0)</f>
      </c>
      <c r="N460" s="78"/>
      <c r="O460" s="48"/>
      <c r="P460" s="48"/>
      <c r="Q460" s="48"/>
      <c r="R460" s="48"/>
      <c r="S460" s="48"/>
      <c r="T460" s="48"/>
      <c r="U460" s="50">
        <f>(concat(TEXT(M460,"000"),(TEXT(N460,"000000000"))))</f>
      </c>
      <c r="V460" s="48"/>
      <c r="W460" s="48"/>
      <c r="X460" s="51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</row>
    <row x14ac:dyDescent="0.25" r="461" customHeight="1" ht="18.75">
      <c r="A461" s="76"/>
      <c r="B461" s="63"/>
      <c r="C461" s="69"/>
      <c r="D461" s="69"/>
      <c r="E461" s="58"/>
      <c r="F461" s="56"/>
      <c r="G461" s="76"/>
      <c r="H461" s="57"/>
      <c r="I461" s="58"/>
      <c r="J461" s="76"/>
      <c r="K461" s="76"/>
      <c r="L461" s="58"/>
      <c r="M461" s="57">
        <f>VLOOKUP(R461,dados!M:N,2,0)</f>
      </c>
      <c r="N461" s="77"/>
      <c r="O461" s="58"/>
      <c r="P461" s="58"/>
      <c r="Q461" s="58"/>
      <c r="R461" s="58"/>
      <c r="S461" s="58"/>
      <c r="T461" s="58"/>
      <c r="U461" s="60">
        <f>(concat(TEXT(M461,"000"),(TEXT(N461,"000000000"))))</f>
      </c>
      <c r="V461" s="58"/>
      <c r="W461" s="58"/>
      <c r="X461" s="61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  <c r="AM461" s="58"/>
      <c r="AN461" s="58"/>
      <c r="AO461" s="58"/>
      <c r="AP461" s="58"/>
      <c r="AQ461" s="58"/>
      <c r="AR461" s="58"/>
      <c r="AS461" s="58"/>
      <c r="AT461" s="58"/>
      <c r="AU461" s="58"/>
      <c r="AV461" s="58"/>
    </row>
    <row x14ac:dyDescent="0.25" r="462" customHeight="1" ht="18.75">
      <c r="A462" s="74"/>
      <c r="B462" s="62"/>
      <c r="C462" s="68"/>
      <c r="D462" s="68"/>
      <c r="E462" s="48"/>
      <c r="F462" s="46"/>
      <c r="G462" s="74"/>
      <c r="H462" s="47"/>
      <c r="I462" s="48"/>
      <c r="J462" s="74"/>
      <c r="K462" s="74"/>
      <c r="L462" s="48"/>
      <c r="M462" s="47">
        <f>VLOOKUP(R462,dados!M:N,2,0)</f>
      </c>
      <c r="N462" s="78"/>
      <c r="O462" s="48"/>
      <c r="P462" s="48"/>
      <c r="Q462" s="48"/>
      <c r="R462" s="48"/>
      <c r="S462" s="48"/>
      <c r="T462" s="48"/>
      <c r="U462" s="50">
        <f>(concat(TEXT(M462,"000"),(TEXT(N462,"000000000"))))</f>
      </c>
      <c r="V462" s="48"/>
      <c r="W462" s="48"/>
      <c r="X462" s="51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</row>
    <row x14ac:dyDescent="0.25" r="463" customHeight="1" ht="18.75">
      <c r="A463" s="76"/>
      <c r="B463" s="63"/>
      <c r="C463" s="69"/>
      <c r="D463" s="69"/>
      <c r="E463" s="58"/>
      <c r="F463" s="56"/>
      <c r="G463" s="76"/>
      <c r="H463" s="57"/>
      <c r="I463" s="58"/>
      <c r="J463" s="76"/>
      <c r="K463" s="76"/>
      <c r="L463" s="58"/>
      <c r="M463" s="57">
        <f>VLOOKUP(R463,dados!M:N,2,0)</f>
      </c>
      <c r="N463" s="77"/>
      <c r="O463" s="58"/>
      <c r="P463" s="58"/>
      <c r="Q463" s="58"/>
      <c r="R463" s="58"/>
      <c r="S463" s="58"/>
      <c r="T463" s="58"/>
      <c r="U463" s="60">
        <f>(concat(TEXT(M463,"000"),(TEXT(N463,"000000000"))))</f>
      </c>
      <c r="V463" s="58"/>
      <c r="W463" s="58"/>
      <c r="X463" s="61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  <c r="AM463" s="58"/>
      <c r="AN463" s="58"/>
      <c r="AO463" s="58"/>
      <c r="AP463" s="58"/>
      <c r="AQ463" s="58"/>
      <c r="AR463" s="58"/>
      <c r="AS463" s="58"/>
      <c r="AT463" s="58"/>
      <c r="AU463" s="58"/>
      <c r="AV463" s="58"/>
    </row>
    <row x14ac:dyDescent="0.25" r="464" customHeight="1" ht="18.75">
      <c r="A464" s="74"/>
      <c r="B464" s="62"/>
      <c r="C464" s="68"/>
      <c r="D464" s="68"/>
      <c r="E464" s="48"/>
      <c r="F464" s="46"/>
      <c r="G464" s="74"/>
      <c r="H464" s="47"/>
      <c r="I464" s="48"/>
      <c r="J464" s="74"/>
      <c r="K464" s="74"/>
      <c r="L464" s="48"/>
      <c r="M464" s="47">
        <f>VLOOKUP(R464,dados!M:N,2,0)</f>
      </c>
      <c r="N464" s="78"/>
      <c r="O464" s="48"/>
      <c r="P464" s="48"/>
      <c r="Q464" s="48"/>
      <c r="R464" s="48"/>
      <c r="S464" s="48"/>
      <c r="T464" s="48"/>
      <c r="U464" s="50">
        <f>(concat(TEXT(M464,"000"),(TEXT(N464,"000000000"))))</f>
      </c>
      <c r="V464" s="48"/>
      <c r="W464" s="48"/>
      <c r="X464" s="51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</row>
    <row x14ac:dyDescent="0.25" r="465" customHeight="1" ht="18.75">
      <c r="A465" s="76"/>
      <c r="B465" s="63"/>
      <c r="C465" s="69"/>
      <c r="D465" s="69"/>
      <c r="E465" s="58"/>
      <c r="F465" s="56"/>
      <c r="G465" s="76"/>
      <c r="H465" s="57"/>
      <c r="I465" s="58"/>
      <c r="J465" s="76"/>
      <c r="K465" s="76"/>
      <c r="L465" s="58"/>
      <c r="M465" s="57">
        <f>VLOOKUP(R465,dados!M:N,2,0)</f>
      </c>
      <c r="N465" s="77"/>
      <c r="O465" s="58"/>
      <c r="P465" s="58"/>
      <c r="Q465" s="58"/>
      <c r="R465" s="58"/>
      <c r="S465" s="58"/>
      <c r="T465" s="58"/>
      <c r="U465" s="60">
        <f>(concat(TEXT(M465,"000"),(TEXT(N465,"000000000"))))</f>
      </c>
      <c r="V465" s="58"/>
      <c r="W465" s="58"/>
      <c r="X465" s="61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  <c r="AM465" s="58"/>
      <c r="AN465" s="58"/>
      <c r="AO465" s="58"/>
      <c r="AP465" s="58"/>
      <c r="AQ465" s="58"/>
      <c r="AR465" s="58"/>
      <c r="AS465" s="58"/>
      <c r="AT465" s="58"/>
      <c r="AU465" s="58"/>
      <c r="AV465" s="58"/>
    </row>
    <row x14ac:dyDescent="0.25" r="466" customHeight="1" ht="18.75">
      <c r="A466" s="74"/>
      <c r="B466" s="62"/>
      <c r="C466" s="68"/>
      <c r="D466" s="68"/>
      <c r="E466" s="48"/>
      <c r="F466" s="46"/>
      <c r="G466" s="74"/>
      <c r="H466" s="47"/>
      <c r="I466" s="48"/>
      <c r="J466" s="74"/>
      <c r="K466" s="74"/>
      <c r="L466" s="48"/>
      <c r="M466" s="47">
        <f>VLOOKUP(R466,dados!M:N,2,0)</f>
      </c>
      <c r="N466" s="78"/>
      <c r="O466" s="48"/>
      <c r="P466" s="48"/>
      <c r="Q466" s="48"/>
      <c r="R466" s="48"/>
      <c r="S466" s="48"/>
      <c r="T466" s="48"/>
      <c r="U466" s="50">
        <f>(concat(TEXT(M466,"000"),(TEXT(N466,"000000000"))))</f>
      </c>
      <c r="V466" s="48"/>
      <c r="W466" s="48"/>
      <c r="X466" s="51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</row>
    <row x14ac:dyDescent="0.25" r="467" customHeight="1" ht="18.75">
      <c r="A467" s="76"/>
      <c r="B467" s="63"/>
      <c r="C467" s="69"/>
      <c r="D467" s="69"/>
      <c r="E467" s="58"/>
      <c r="F467" s="56"/>
      <c r="G467" s="76"/>
      <c r="H467" s="57"/>
      <c r="I467" s="58"/>
      <c r="J467" s="76"/>
      <c r="K467" s="76"/>
      <c r="L467" s="58"/>
      <c r="M467" s="57">
        <f>VLOOKUP(R467,dados!M:N,2,0)</f>
      </c>
      <c r="N467" s="77"/>
      <c r="O467" s="58"/>
      <c r="P467" s="58"/>
      <c r="Q467" s="58"/>
      <c r="R467" s="58"/>
      <c r="S467" s="58"/>
      <c r="T467" s="58"/>
      <c r="U467" s="60">
        <f>(concat(TEXT(M467,"000"),(TEXT(N467,"000000000"))))</f>
      </c>
      <c r="V467" s="58"/>
      <c r="W467" s="58"/>
      <c r="X467" s="61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  <c r="AM467" s="58"/>
      <c r="AN467" s="58"/>
      <c r="AO467" s="58"/>
      <c r="AP467" s="58"/>
      <c r="AQ467" s="58"/>
      <c r="AR467" s="58"/>
      <c r="AS467" s="58"/>
      <c r="AT467" s="58"/>
      <c r="AU467" s="58"/>
      <c r="AV467" s="58"/>
    </row>
    <row x14ac:dyDescent="0.25" r="468" customHeight="1" ht="18.75">
      <c r="A468" s="74"/>
      <c r="B468" s="62"/>
      <c r="C468" s="68"/>
      <c r="D468" s="68"/>
      <c r="E468" s="48"/>
      <c r="F468" s="46"/>
      <c r="G468" s="74"/>
      <c r="H468" s="47"/>
      <c r="I468" s="48"/>
      <c r="J468" s="74"/>
      <c r="K468" s="74"/>
      <c r="L468" s="48"/>
      <c r="M468" s="47">
        <f>VLOOKUP(R468,dados!M:N,2,0)</f>
      </c>
      <c r="N468" s="78"/>
      <c r="O468" s="48"/>
      <c r="P468" s="48"/>
      <c r="Q468" s="48"/>
      <c r="R468" s="48"/>
      <c r="S468" s="48"/>
      <c r="T468" s="48"/>
      <c r="U468" s="50">
        <f>(concat(TEXT(M468,"000"),(TEXT(N468,"000000000"))))</f>
      </c>
      <c r="V468" s="48"/>
      <c r="W468" s="48"/>
      <c r="X468" s="51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</row>
    <row x14ac:dyDescent="0.25" r="469" customHeight="1" ht="18.75">
      <c r="A469" s="76"/>
      <c r="B469" s="63"/>
      <c r="C469" s="69"/>
      <c r="D469" s="69"/>
      <c r="E469" s="58"/>
      <c r="F469" s="56"/>
      <c r="G469" s="76"/>
      <c r="H469" s="57"/>
      <c r="I469" s="58"/>
      <c r="J469" s="76"/>
      <c r="K469" s="76"/>
      <c r="L469" s="58"/>
      <c r="M469" s="57">
        <f>VLOOKUP(R469,dados!M:N,2,0)</f>
      </c>
      <c r="N469" s="77"/>
      <c r="O469" s="58"/>
      <c r="P469" s="58"/>
      <c r="Q469" s="58"/>
      <c r="R469" s="58"/>
      <c r="S469" s="58"/>
      <c r="T469" s="58"/>
      <c r="U469" s="60">
        <f>(concat(TEXT(M469,"000"),(TEXT(N469,"000000000"))))</f>
      </c>
      <c r="V469" s="58"/>
      <c r="W469" s="58"/>
      <c r="X469" s="61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/>
      <c r="AK469" s="58"/>
      <c r="AL469" s="58"/>
      <c r="AM469" s="58"/>
      <c r="AN469" s="58"/>
      <c r="AO469" s="58"/>
      <c r="AP469" s="58"/>
      <c r="AQ469" s="58"/>
      <c r="AR469" s="58"/>
      <c r="AS469" s="58"/>
      <c r="AT469" s="58"/>
      <c r="AU469" s="58"/>
      <c r="AV469" s="58"/>
    </row>
    <row x14ac:dyDescent="0.25" r="470" customHeight="1" ht="18.75">
      <c r="A470" s="74"/>
      <c r="B470" s="62"/>
      <c r="C470" s="68"/>
      <c r="D470" s="68"/>
      <c r="E470" s="48"/>
      <c r="F470" s="46"/>
      <c r="G470" s="74"/>
      <c r="H470" s="47"/>
      <c r="I470" s="48"/>
      <c r="J470" s="74"/>
      <c r="K470" s="74"/>
      <c r="L470" s="48"/>
      <c r="M470" s="47">
        <f>VLOOKUP(R470,dados!M:N,2,0)</f>
      </c>
      <c r="N470" s="78"/>
      <c r="O470" s="48"/>
      <c r="P470" s="48"/>
      <c r="Q470" s="48"/>
      <c r="R470" s="48"/>
      <c r="S470" s="48"/>
      <c r="T470" s="48"/>
      <c r="U470" s="50">
        <f>(concat(TEXT(M470,"000"),(TEXT(N470,"000000000"))))</f>
      </c>
      <c r="V470" s="48"/>
      <c r="W470" s="48"/>
      <c r="X470" s="51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</row>
    <row x14ac:dyDescent="0.25" r="471" customHeight="1" ht="18.75">
      <c r="A471" s="76"/>
      <c r="B471" s="63"/>
      <c r="C471" s="69"/>
      <c r="D471" s="69"/>
      <c r="E471" s="58"/>
      <c r="F471" s="56"/>
      <c r="G471" s="76"/>
      <c r="H471" s="57"/>
      <c r="I471" s="58"/>
      <c r="J471" s="76"/>
      <c r="K471" s="76"/>
      <c r="L471" s="58"/>
      <c r="M471" s="57">
        <f>VLOOKUP(R471,dados!M:N,2,0)</f>
      </c>
      <c r="N471" s="77"/>
      <c r="O471" s="58"/>
      <c r="P471" s="58"/>
      <c r="Q471" s="58"/>
      <c r="R471" s="58"/>
      <c r="S471" s="58"/>
      <c r="T471" s="58"/>
      <c r="U471" s="60">
        <f>(concat(TEXT(M471,"000"),(TEXT(N471,"000000000"))))</f>
      </c>
      <c r="V471" s="58"/>
      <c r="W471" s="58"/>
      <c r="X471" s="61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L471" s="58"/>
      <c r="AM471" s="58"/>
      <c r="AN471" s="58"/>
      <c r="AO471" s="58"/>
      <c r="AP471" s="58"/>
      <c r="AQ471" s="58"/>
      <c r="AR471" s="58"/>
      <c r="AS471" s="58"/>
      <c r="AT471" s="58"/>
      <c r="AU471" s="58"/>
      <c r="AV471" s="58"/>
    </row>
    <row x14ac:dyDescent="0.25" r="472" customHeight="1" ht="18.75">
      <c r="A472" s="74"/>
      <c r="B472" s="62"/>
      <c r="C472" s="68"/>
      <c r="D472" s="68"/>
      <c r="E472" s="48"/>
      <c r="F472" s="46"/>
      <c r="G472" s="74"/>
      <c r="H472" s="47"/>
      <c r="I472" s="48"/>
      <c r="J472" s="74"/>
      <c r="K472" s="74"/>
      <c r="L472" s="48"/>
      <c r="M472" s="47">
        <f>VLOOKUP(R472,dados!M:N,2,0)</f>
      </c>
      <c r="N472" s="78"/>
      <c r="O472" s="48"/>
      <c r="P472" s="48"/>
      <c r="Q472" s="48"/>
      <c r="R472" s="48"/>
      <c r="S472" s="48"/>
      <c r="T472" s="48"/>
      <c r="U472" s="50">
        <f>(concat(TEXT(M472,"000"),(TEXT(N472,"000000000"))))</f>
      </c>
      <c r="V472" s="48"/>
      <c r="W472" s="48"/>
      <c r="X472" s="51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</row>
    <row x14ac:dyDescent="0.25" r="473" customHeight="1" ht="18.75">
      <c r="A473" s="76"/>
      <c r="B473" s="63"/>
      <c r="C473" s="69"/>
      <c r="D473" s="69"/>
      <c r="E473" s="58"/>
      <c r="F473" s="56"/>
      <c r="G473" s="76"/>
      <c r="H473" s="57"/>
      <c r="I473" s="58"/>
      <c r="J473" s="76"/>
      <c r="K473" s="76"/>
      <c r="L473" s="58"/>
      <c r="M473" s="57">
        <f>VLOOKUP(R473,dados!M:N,2,0)</f>
      </c>
      <c r="N473" s="77"/>
      <c r="O473" s="58"/>
      <c r="P473" s="58"/>
      <c r="Q473" s="58"/>
      <c r="R473" s="58"/>
      <c r="S473" s="58"/>
      <c r="T473" s="58"/>
      <c r="U473" s="60">
        <f>(concat(TEXT(M473,"000"),(TEXT(N473,"000000000"))))</f>
      </c>
      <c r="V473" s="58"/>
      <c r="W473" s="58"/>
      <c r="X473" s="61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L473" s="58"/>
      <c r="AM473" s="58"/>
      <c r="AN473" s="58"/>
      <c r="AO473" s="58"/>
      <c r="AP473" s="58"/>
      <c r="AQ473" s="58"/>
      <c r="AR473" s="58"/>
      <c r="AS473" s="58"/>
      <c r="AT473" s="58"/>
      <c r="AU473" s="58"/>
      <c r="AV473" s="58"/>
    </row>
    <row x14ac:dyDescent="0.25" r="474" customHeight="1" ht="18.75">
      <c r="A474" s="74"/>
      <c r="B474" s="62"/>
      <c r="C474" s="68"/>
      <c r="D474" s="68"/>
      <c r="E474" s="48"/>
      <c r="F474" s="46"/>
      <c r="G474" s="74"/>
      <c r="H474" s="47"/>
      <c r="I474" s="48"/>
      <c r="J474" s="74"/>
      <c r="K474" s="74"/>
      <c r="L474" s="48"/>
      <c r="M474" s="47">
        <f>VLOOKUP(R474,dados!M:N,2,0)</f>
      </c>
      <c r="N474" s="78"/>
      <c r="O474" s="48"/>
      <c r="P474" s="48"/>
      <c r="Q474" s="48"/>
      <c r="R474" s="48"/>
      <c r="S474" s="48"/>
      <c r="T474" s="48"/>
      <c r="U474" s="50">
        <f>(concat(TEXT(M474,"000"),(TEXT(N474,"000000000"))))</f>
      </c>
      <c r="V474" s="48"/>
      <c r="W474" s="48"/>
      <c r="X474" s="51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</row>
    <row x14ac:dyDescent="0.25" r="475" customHeight="1" ht="18.75">
      <c r="A475" s="76"/>
      <c r="B475" s="63"/>
      <c r="C475" s="69"/>
      <c r="D475" s="69"/>
      <c r="E475" s="58"/>
      <c r="F475" s="56"/>
      <c r="G475" s="76"/>
      <c r="H475" s="57"/>
      <c r="I475" s="58"/>
      <c r="J475" s="76"/>
      <c r="K475" s="76"/>
      <c r="L475" s="58"/>
      <c r="M475" s="57">
        <f>VLOOKUP(R475,dados!M:N,2,0)</f>
      </c>
      <c r="N475" s="77"/>
      <c r="O475" s="58"/>
      <c r="P475" s="58"/>
      <c r="Q475" s="58"/>
      <c r="R475" s="58"/>
      <c r="S475" s="58"/>
      <c r="T475" s="58"/>
      <c r="U475" s="60">
        <f>(concat(TEXT(M475,"000"),(TEXT(N475,"000000000"))))</f>
      </c>
      <c r="V475" s="58"/>
      <c r="W475" s="58"/>
      <c r="X475" s="61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L475" s="58"/>
      <c r="AM475" s="58"/>
      <c r="AN475" s="58"/>
      <c r="AO475" s="58"/>
      <c r="AP475" s="58"/>
      <c r="AQ475" s="58"/>
      <c r="AR475" s="58"/>
      <c r="AS475" s="58"/>
      <c r="AT475" s="58"/>
      <c r="AU475" s="58"/>
      <c r="AV475" s="58"/>
    </row>
    <row x14ac:dyDescent="0.25" r="476" customHeight="1" ht="18.75">
      <c r="A476" s="74"/>
      <c r="B476" s="62"/>
      <c r="C476" s="68"/>
      <c r="D476" s="68"/>
      <c r="E476" s="48"/>
      <c r="F476" s="46"/>
      <c r="G476" s="74"/>
      <c r="H476" s="47"/>
      <c r="I476" s="48"/>
      <c r="J476" s="74"/>
      <c r="K476" s="74"/>
      <c r="L476" s="48"/>
      <c r="M476" s="47">
        <f>VLOOKUP(R476,dados!M:N,2,0)</f>
      </c>
      <c r="N476" s="78"/>
      <c r="O476" s="48"/>
      <c r="P476" s="48"/>
      <c r="Q476" s="48"/>
      <c r="R476" s="48"/>
      <c r="S476" s="48"/>
      <c r="T476" s="48"/>
      <c r="U476" s="50">
        <f>(concat(TEXT(M476,"000"),(TEXT(N476,"000000000"))))</f>
      </c>
      <c r="V476" s="48"/>
      <c r="W476" s="48"/>
      <c r="X476" s="51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</row>
    <row x14ac:dyDescent="0.25" r="477" customHeight="1" ht="18.75">
      <c r="A477" s="76"/>
      <c r="B477" s="63"/>
      <c r="C477" s="69"/>
      <c r="D477" s="69"/>
      <c r="E477" s="58"/>
      <c r="F477" s="56"/>
      <c r="G477" s="76"/>
      <c r="H477" s="57"/>
      <c r="I477" s="58"/>
      <c r="J477" s="76"/>
      <c r="K477" s="76"/>
      <c r="L477" s="58"/>
      <c r="M477" s="57">
        <f>VLOOKUP(R477,dados!M:N,2,0)</f>
      </c>
      <c r="N477" s="77"/>
      <c r="O477" s="58"/>
      <c r="P477" s="58"/>
      <c r="Q477" s="58"/>
      <c r="R477" s="58"/>
      <c r="S477" s="58"/>
      <c r="T477" s="58"/>
      <c r="U477" s="60">
        <f>(concat(TEXT(M477,"000"),(TEXT(N477,"000000000"))))</f>
      </c>
      <c r="V477" s="58"/>
      <c r="W477" s="58"/>
      <c r="X477" s="61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/>
      <c r="AL477" s="58"/>
      <c r="AM477" s="58"/>
      <c r="AN477" s="58"/>
      <c r="AO477" s="58"/>
      <c r="AP477" s="58"/>
      <c r="AQ477" s="58"/>
      <c r="AR477" s="58"/>
      <c r="AS477" s="58"/>
      <c r="AT477" s="58"/>
      <c r="AU477" s="58"/>
      <c r="AV477" s="58"/>
    </row>
    <row x14ac:dyDescent="0.25" r="478" customHeight="1" ht="18.75">
      <c r="A478" s="74"/>
      <c r="B478" s="62"/>
      <c r="C478" s="68"/>
      <c r="D478" s="68"/>
      <c r="E478" s="48"/>
      <c r="F478" s="46"/>
      <c r="G478" s="74"/>
      <c r="H478" s="47"/>
      <c r="I478" s="48"/>
      <c r="J478" s="74"/>
      <c r="K478" s="74"/>
      <c r="L478" s="48"/>
      <c r="M478" s="47">
        <f>VLOOKUP(R478,dados!M:N,2,0)</f>
      </c>
      <c r="N478" s="78"/>
      <c r="O478" s="48"/>
      <c r="P478" s="48"/>
      <c r="Q478" s="48"/>
      <c r="R478" s="48"/>
      <c r="S478" s="48"/>
      <c r="T478" s="48"/>
      <c r="U478" s="50">
        <f>(concat(TEXT(M478,"000"),(TEXT(N478,"000000000"))))</f>
      </c>
      <c r="V478" s="48"/>
      <c r="W478" s="48"/>
      <c r="X478" s="51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</row>
    <row x14ac:dyDescent="0.25" r="479" customHeight="1" ht="18.75">
      <c r="A479" s="76"/>
      <c r="B479" s="63"/>
      <c r="C479" s="69"/>
      <c r="D479" s="69"/>
      <c r="E479" s="58"/>
      <c r="F479" s="56"/>
      <c r="G479" s="76"/>
      <c r="H479" s="57"/>
      <c r="I479" s="58"/>
      <c r="J479" s="76"/>
      <c r="K479" s="76"/>
      <c r="L479" s="58"/>
      <c r="M479" s="57">
        <f>VLOOKUP(R479,dados!M:N,2,0)</f>
      </c>
      <c r="N479" s="77"/>
      <c r="O479" s="58"/>
      <c r="P479" s="58"/>
      <c r="Q479" s="58"/>
      <c r="R479" s="58"/>
      <c r="S479" s="58"/>
      <c r="T479" s="58"/>
      <c r="U479" s="60">
        <f>(concat(TEXT(M479,"000"),(TEXT(N479,"000000000"))))</f>
      </c>
      <c r="V479" s="58"/>
      <c r="W479" s="58"/>
      <c r="X479" s="61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L479" s="58"/>
      <c r="AM479" s="58"/>
      <c r="AN479" s="58"/>
      <c r="AO479" s="58"/>
      <c r="AP479" s="58"/>
      <c r="AQ479" s="58"/>
      <c r="AR479" s="58"/>
      <c r="AS479" s="58"/>
      <c r="AT479" s="58"/>
      <c r="AU479" s="58"/>
      <c r="AV479" s="58"/>
    </row>
    <row x14ac:dyDescent="0.25" r="480" customHeight="1" ht="18.75">
      <c r="A480" s="74"/>
      <c r="B480" s="62"/>
      <c r="C480" s="68"/>
      <c r="D480" s="68"/>
      <c r="E480" s="48"/>
      <c r="F480" s="46"/>
      <c r="G480" s="74"/>
      <c r="H480" s="47"/>
      <c r="I480" s="48"/>
      <c r="J480" s="74"/>
      <c r="K480" s="74"/>
      <c r="L480" s="48"/>
      <c r="M480" s="47">
        <f>VLOOKUP(R480,dados!M:N,2,0)</f>
      </c>
      <c r="N480" s="78"/>
      <c r="O480" s="48"/>
      <c r="P480" s="48"/>
      <c r="Q480" s="48"/>
      <c r="R480" s="48"/>
      <c r="S480" s="48"/>
      <c r="T480" s="48"/>
      <c r="U480" s="50">
        <f>(concat(TEXT(M480,"000"),(TEXT(N480,"000000000"))))</f>
      </c>
      <c r="V480" s="48"/>
      <c r="W480" s="48"/>
      <c r="X480" s="51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</row>
    <row x14ac:dyDescent="0.25" r="481" customHeight="1" ht="18.75">
      <c r="A481" s="76"/>
      <c r="B481" s="63"/>
      <c r="C481" s="69"/>
      <c r="D481" s="69"/>
      <c r="E481" s="58"/>
      <c r="F481" s="56"/>
      <c r="G481" s="76"/>
      <c r="H481" s="57"/>
      <c r="I481" s="58"/>
      <c r="J481" s="76"/>
      <c r="K481" s="76"/>
      <c r="L481" s="58"/>
      <c r="M481" s="57">
        <f>VLOOKUP(R481,dados!M:N,2,0)</f>
      </c>
      <c r="N481" s="77"/>
      <c r="O481" s="58"/>
      <c r="P481" s="58"/>
      <c r="Q481" s="58"/>
      <c r="R481" s="58"/>
      <c r="S481" s="58"/>
      <c r="T481" s="58"/>
      <c r="U481" s="60">
        <f>(concat(TEXT(M481,"000"),(TEXT(N481,"000000000"))))</f>
      </c>
      <c r="V481" s="58"/>
      <c r="W481" s="58"/>
      <c r="X481" s="61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L481" s="58"/>
      <c r="AM481" s="58"/>
      <c r="AN481" s="58"/>
      <c r="AO481" s="58"/>
      <c r="AP481" s="58"/>
      <c r="AQ481" s="58"/>
      <c r="AR481" s="58"/>
      <c r="AS481" s="58"/>
      <c r="AT481" s="58"/>
      <c r="AU481" s="58"/>
      <c r="AV481" s="58"/>
    </row>
    <row x14ac:dyDescent="0.25" r="482" customHeight="1" ht="18.75">
      <c r="A482" s="74"/>
      <c r="B482" s="62"/>
      <c r="C482" s="68"/>
      <c r="D482" s="68"/>
      <c r="E482" s="48"/>
      <c r="F482" s="46"/>
      <c r="G482" s="74"/>
      <c r="H482" s="47"/>
      <c r="I482" s="48"/>
      <c r="J482" s="74"/>
      <c r="K482" s="74"/>
      <c r="L482" s="48"/>
      <c r="M482" s="47">
        <f>VLOOKUP(R482,dados!M:N,2,0)</f>
      </c>
      <c r="N482" s="78"/>
      <c r="O482" s="48"/>
      <c r="P482" s="48"/>
      <c r="Q482" s="48"/>
      <c r="R482" s="48"/>
      <c r="S482" s="48"/>
      <c r="T482" s="48"/>
      <c r="U482" s="50">
        <f>(concat(TEXT(M482,"000"),(TEXT(N482,"000000000"))))</f>
      </c>
      <c r="V482" s="48"/>
      <c r="W482" s="48"/>
      <c r="X482" s="51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</row>
    <row x14ac:dyDescent="0.25" r="483" customHeight="1" ht="18.75">
      <c r="A483" s="76"/>
      <c r="B483" s="63"/>
      <c r="C483" s="69"/>
      <c r="D483" s="69"/>
      <c r="E483" s="58"/>
      <c r="F483" s="56"/>
      <c r="G483" s="76"/>
      <c r="H483" s="57"/>
      <c r="I483" s="58"/>
      <c r="J483" s="76"/>
      <c r="K483" s="76"/>
      <c r="L483" s="58"/>
      <c r="M483" s="57">
        <f>VLOOKUP(R483,dados!M:N,2,0)</f>
      </c>
      <c r="N483" s="77"/>
      <c r="O483" s="58"/>
      <c r="P483" s="58"/>
      <c r="Q483" s="58"/>
      <c r="R483" s="58"/>
      <c r="S483" s="58"/>
      <c r="T483" s="58"/>
      <c r="U483" s="60">
        <f>(concat(TEXT(M483,"000"),(TEXT(N483,"000000000"))))</f>
      </c>
      <c r="V483" s="58"/>
      <c r="W483" s="58"/>
      <c r="X483" s="61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  <c r="AJ483" s="58"/>
      <c r="AK483" s="58"/>
      <c r="AL483" s="58"/>
      <c r="AM483" s="58"/>
      <c r="AN483" s="58"/>
      <c r="AO483" s="58"/>
      <c r="AP483" s="58"/>
      <c r="AQ483" s="58"/>
      <c r="AR483" s="58"/>
      <c r="AS483" s="58"/>
      <c r="AT483" s="58"/>
      <c r="AU483" s="58"/>
      <c r="AV483" s="58"/>
    </row>
    <row x14ac:dyDescent="0.25" r="484" customHeight="1" ht="18.75">
      <c r="A484" s="74"/>
      <c r="B484" s="62"/>
      <c r="C484" s="68"/>
      <c r="D484" s="68"/>
      <c r="E484" s="48"/>
      <c r="F484" s="46"/>
      <c r="G484" s="74"/>
      <c r="H484" s="47"/>
      <c r="I484" s="48"/>
      <c r="J484" s="74"/>
      <c r="K484" s="74"/>
      <c r="L484" s="48"/>
      <c r="M484" s="47">
        <f>VLOOKUP(R484,dados!M:N,2,0)</f>
      </c>
      <c r="N484" s="78"/>
      <c r="O484" s="48"/>
      <c r="P484" s="48"/>
      <c r="Q484" s="48"/>
      <c r="R484" s="48"/>
      <c r="S484" s="48"/>
      <c r="T484" s="48"/>
      <c r="U484" s="50">
        <f>(concat(TEXT(M484,"000"),(TEXT(N484,"000000000"))))</f>
      </c>
      <c r="V484" s="48"/>
      <c r="W484" s="48"/>
      <c r="X484" s="51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</row>
    <row x14ac:dyDescent="0.25" r="485" customHeight="1" ht="18.75">
      <c r="A485" s="76"/>
      <c r="B485" s="63"/>
      <c r="C485" s="69"/>
      <c r="D485" s="69"/>
      <c r="E485" s="58"/>
      <c r="F485" s="56"/>
      <c r="G485" s="76"/>
      <c r="H485" s="57"/>
      <c r="I485" s="58"/>
      <c r="J485" s="76"/>
      <c r="K485" s="76"/>
      <c r="L485" s="58"/>
      <c r="M485" s="57">
        <f>VLOOKUP(R485,dados!M:N,2,0)</f>
      </c>
      <c r="N485" s="77"/>
      <c r="O485" s="58"/>
      <c r="P485" s="58"/>
      <c r="Q485" s="58"/>
      <c r="R485" s="58"/>
      <c r="S485" s="58"/>
      <c r="T485" s="58"/>
      <c r="U485" s="60">
        <f>(concat(TEXT(M485,"000"),(TEXT(N485,"000000000"))))</f>
      </c>
      <c r="V485" s="58"/>
      <c r="W485" s="58"/>
      <c r="X485" s="61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L485" s="58"/>
      <c r="AM485" s="58"/>
      <c r="AN485" s="58"/>
      <c r="AO485" s="58"/>
      <c r="AP485" s="58"/>
      <c r="AQ485" s="58"/>
      <c r="AR485" s="58"/>
      <c r="AS485" s="58"/>
      <c r="AT485" s="58"/>
      <c r="AU485" s="58"/>
      <c r="AV485" s="58"/>
    </row>
    <row x14ac:dyDescent="0.25" r="486" customHeight="1" ht="18.75">
      <c r="A486" s="74"/>
      <c r="B486" s="62"/>
      <c r="C486" s="68"/>
      <c r="D486" s="68"/>
      <c r="E486" s="48"/>
      <c r="F486" s="46"/>
      <c r="G486" s="74"/>
      <c r="H486" s="47"/>
      <c r="I486" s="48"/>
      <c r="J486" s="74"/>
      <c r="K486" s="74"/>
      <c r="L486" s="48"/>
      <c r="M486" s="47">
        <f>VLOOKUP(R486,dados!M:N,2,0)</f>
      </c>
      <c r="N486" s="78"/>
      <c r="O486" s="48"/>
      <c r="P486" s="48"/>
      <c r="Q486" s="48"/>
      <c r="R486" s="48"/>
      <c r="S486" s="48"/>
      <c r="T486" s="48"/>
      <c r="U486" s="50">
        <f>(concat(TEXT(M486,"000"),(TEXT(N486,"000000000"))))</f>
      </c>
      <c r="V486" s="48"/>
      <c r="W486" s="48"/>
      <c r="X486" s="51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</row>
    <row x14ac:dyDescent="0.25" r="487" customHeight="1" ht="18.75">
      <c r="A487" s="76"/>
      <c r="B487" s="63"/>
      <c r="C487" s="69"/>
      <c r="D487" s="69"/>
      <c r="E487" s="58"/>
      <c r="F487" s="56"/>
      <c r="G487" s="76"/>
      <c r="H487" s="57"/>
      <c r="I487" s="58"/>
      <c r="J487" s="76"/>
      <c r="K487" s="76"/>
      <c r="L487" s="58"/>
      <c r="M487" s="57">
        <f>VLOOKUP(R487,dados!M:N,2,0)</f>
      </c>
      <c r="N487" s="77"/>
      <c r="O487" s="58"/>
      <c r="P487" s="58"/>
      <c r="Q487" s="58"/>
      <c r="R487" s="58"/>
      <c r="S487" s="58"/>
      <c r="T487" s="58"/>
      <c r="U487" s="60">
        <f>(concat(TEXT(M487,"000"),(TEXT(N487,"000000000"))))</f>
      </c>
      <c r="V487" s="58"/>
      <c r="W487" s="58"/>
      <c r="X487" s="61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L487" s="58"/>
      <c r="AM487" s="58"/>
      <c r="AN487" s="58"/>
      <c r="AO487" s="58"/>
      <c r="AP487" s="58"/>
      <c r="AQ487" s="58"/>
      <c r="AR487" s="58"/>
      <c r="AS487" s="58"/>
      <c r="AT487" s="58"/>
      <c r="AU487" s="58"/>
      <c r="AV487" s="58"/>
    </row>
    <row x14ac:dyDescent="0.25" r="488" customHeight="1" ht="18.75">
      <c r="A488" s="74"/>
      <c r="B488" s="62"/>
      <c r="C488" s="68"/>
      <c r="D488" s="68"/>
      <c r="E488" s="48"/>
      <c r="F488" s="46"/>
      <c r="G488" s="74"/>
      <c r="H488" s="47"/>
      <c r="I488" s="48"/>
      <c r="J488" s="74"/>
      <c r="K488" s="74"/>
      <c r="L488" s="48"/>
      <c r="M488" s="47">
        <f>VLOOKUP(R488,dados!M:N,2,0)</f>
      </c>
      <c r="N488" s="78"/>
      <c r="O488" s="48"/>
      <c r="P488" s="48"/>
      <c r="Q488" s="48"/>
      <c r="R488" s="48"/>
      <c r="S488" s="48"/>
      <c r="T488" s="48"/>
      <c r="U488" s="50">
        <f>(concat(TEXT(M488,"000"),(TEXT(N488,"000000000"))))</f>
      </c>
      <c r="V488" s="48"/>
      <c r="W488" s="48"/>
      <c r="X488" s="51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</row>
    <row x14ac:dyDescent="0.25" r="489" customHeight="1" ht="18.75">
      <c r="A489" s="76"/>
      <c r="B489" s="63"/>
      <c r="C489" s="69"/>
      <c r="D489" s="69"/>
      <c r="E489" s="58"/>
      <c r="F489" s="56"/>
      <c r="G489" s="76"/>
      <c r="H489" s="57"/>
      <c r="I489" s="58"/>
      <c r="J489" s="76"/>
      <c r="K489" s="76"/>
      <c r="L489" s="58"/>
      <c r="M489" s="57">
        <f>VLOOKUP(R489,dados!M:N,2,0)</f>
      </c>
      <c r="N489" s="77"/>
      <c r="O489" s="58"/>
      <c r="P489" s="58"/>
      <c r="Q489" s="58"/>
      <c r="R489" s="58"/>
      <c r="S489" s="58"/>
      <c r="T489" s="58"/>
      <c r="U489" s="60">
        <f>(concat(TEXT(M489,"000"),(TEXT(N489,"000000000"))))</f>
      </c>
      <c r="V489" s="58"/>
      <c r="W489" s="58"/>
      <c r="X489" s="61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L489" s="58"/>
      <c r="AM489" s="58"/>
      <c r="AN489" s="58"/>
      <c r="AO489" s="58"/>
      <c r="AP489" s="58"/>
      <c r="AQ489" s="58"/>
      <c r="AR489" s="58"/>
      <c r="AS489" s="58"/>
      <c r="AT489" s="58"/>
      <c r="AU489" s="58"/>
      <c r="AV489" s="58"/>
    </row>
    <row x14ac:dyDescent="0.25" r="490" customHeight="1" ht="18.75">
      <c r="A490" s="74"/>
      <c r="B490" s="62"/>
      <c r="C490" s="68"/>
      <c r="D490" s="68"/>
      <c r="E490" s="48"/>
      <c r="F490" s="46"/>
      <c r="G490" s="74"/>
      <c r="H490" s="47"/>
      <c r="I490" s="48"/>
      <c r="J490" s="74"/>
      <c r="K490" s="74"/>
      <c r="L490" s="48"/>
      <c r="M490" s="47">
        <f>VLOOKUP(R490,dados!M:N,2,0)</f>
      </c>
      <c r="N490" s="78"/>
      <c r="O490" s="48"/>
      <c r="P490" s="48"/>
      <c r="Q490" s="48"/>
      <c r="R490" s="48"/>
      <c r="S490" s="48"/>
      <c r="T490" s="48"/>
      <c r="U490" s="50">
        <f>(concat(TEXT(M490,"000"),(TEXT(N490,"000000000"))))</f>
      </c>
      <c r="V490" s="48"/>
      <c r="W490" s="48"/>
      <c r="X490" s="51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</row>
    <row x14ac:dyDescent="0.25" r="491" customHeight="1" ht="18.75">
      <c r="A491" s="76"/>
      <c r="B491" s="63"/>
      <c r="C491" s="69"/>
      <c r="D491" s="69"/>
      <c r="E491" s="58"/>
      <c r="F491" s="56"/>
      <c r="G491" s="76"/>
      <c r="H491" s="57"/>
      <c r="I491" s="58"/>
      <c r="J491" s="76"/>
      <c r="K491" s="76"/>
      <c r="L491" s="58"/>
      <c r="M491" s="57">
        <f>VLOOKUP(R491,dados!M:N,2,0)</f>
      </c>
      <c r="N491" s="77"/>
      <c r="O491" s="58"/>
      <c r="P491" s="58"/>
      <c r="Q491" s="58"/>
      <c r="R491" s="58"/>
      <c r="S491" s="58"/>
      <c r="T491" s="58"/>
      <c r="U491" s="60">
        <f>(concat(TEXT(M491,"000"),(TEXT(N491,"000000000"))))</f>
      </c>
      <c r="V491" s="58"/>
      <c r="W491" s="58"/>
      <c r="X491" s="61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  <c r="AJ491" s="58"/>
      <c r="AK491" s="58"/>
      <c r="AL491" s="58"/>
      <c r="AM491" s="58"/>
      <c r="AN491" s="58"/>
      <c r="AO491" s="58"/>
      <c r="AP491" s="58"/>
      <c r="AQ491" s="58"/>
      <c r="AR491" s="58"/>
      <c r="AS491" s="58"/>
      <c r="AT491" s="58"/>
      <c r="AU491" s="58"/>
      <c r="AV491" s="58"/>
    </row>
    <row x14ac:dyDescent="0.25" r="492" customHeight="1" ht="18.75">
      <c r="A492" s="74"/>
      <c r="B492" s="62"/>
      <c r="C492" s="68"/>
      <c r="D492" s="68"/>
      <c r="E492" s="48"/>
      <c r="F492" s="46"/>
      <c r="G492" s="74"/>
      <c r="H492" s="47"/>
      <c r="I492" s="48"/>
      <c r="J492" s="74"/>
      <c r="K492" s="74"/>
      <c r="L492" s="48"/>
      <c r="M492" s="47">
        <f>VLOOKUP(R492,dados!M:N,2,0)</f>
      </c>
      <c r="N492" s="78"/>
      <c r="O492" s="48"/>
      <c r="P492" s="48"/>
      <c r="Q492" s="48"/>
      <c r="R492" s="48"/>
      <c r="S492" s="48"/>
      <c r="T492" s="48"/>
      <c r="U492" s="50">
        <f>(concat(TEXT(M492,"000"),(TEXT(N492,"000000000"))))</f>
      </c>
      <c r="V492" s="48"/>
      <c r="W492" s="48"/>
      <c r="X492" s="51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</row>
    <row x14ac:dyDescent="0.25" r="493" customHeight="1" ht="18.75">
      <c r="A493" s="76"/>
      <c r="B493" s="63"/>
      <c r="C493" s="69"/>
      <c r="D493" s="69"/>
      <c r="E493" s="58"/>
      <c r="F493" s="56"/>
      <c r="G493" s="76"/>
      <c r="H493" s="57"/>
      <c r="I493" s="58"/>
      <c r="J493" s="76"/>
      <c r="K493" s="76"/>
      <c r="L493" s="58"/>
      <c r="M493" s="57">
        <f>VLOOKUP(R493,dados!M:N,2,0)</f>
      </c>
      <c r="N493" s="77"/>
      <c r="O493" s="58"/>
      <c r="P493" s="58"/>
      <c r="Q493" s="58"/>
      <c r="R493" s="58"/>
      <c r="S493" s="58"/>
      <c r="T493" s="58"/>
      <c r="U493" s="60">
        <f>(concat(TEXT(M493,"000"),(TEXT(N493,"000000000"))))</f>
      </c>
      <c r="V493" s="58"/>
      <c r="W493" s="58"/>
      <c r="X493" s="61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L493" s="58"/>
      <c r="AM493" s="58"/>
      <c r="AN493" s="58"/>
      <c r="AO493" s="58"/>
      <c r="AP493" s="58"/>
      <c r="AQ493" s="58"/>
      <c r="AR493" s="58"/>
      <c r="AS493" s="58"/>
      <c r="AT493" s="58"/>
      <c r="AU493" s="58"/>
      <c r="AV493" s="58"/>
    </row>
    <row x14ac:dyDescent="0.25" r="494" customHeight="1" ht="18.75">
      <c r="A494" s="74"/>
      <c r="B494" s="62"/>
      <c r="C494" s="68"/>
      <c r="D494" s="68"/>
      <c r="E494" s="48"/>
      <c r="F494" s="46"/>
      <c r="G494" s="74"/>
      <c r="H494" s="47"/>
      <c r="I494" s="48"/>
      <c r="J494" s="74"/>
      <c r="K494" s="74"/>
      <c r="L494" s="48"/>
      <c r="M494" s="47">
        <f>VLOOKUP(R494,dados!M:N,2,0)</f>
      </c>
      <c r="N494" s="78"/>
      <c r="O494" s="48"/>
      <c r="P494" s="48"/>
      <c r="Q494" s="48"/>
      <c r="R494" s="48"/>
      <c r="S494" s="48"/>
      <c r="T494" s="48"/>
      <c r="U494" s="50">
        <f>(concat(TEXT(M494,"000"),(TEXT(N494,"000000000"))))</f>
      </c>
      <c r="V494" s="48"/>
      <c r="W494" s="48"/>
      <c r="X494" s="51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</row>
    <row x14ac:dyDescent="0.25" r="495" customHeight="1" ht="18.75">
      <c r="A495" s="76"/>
      <c r="B495" s="63"/>
      <c r="C495" s="69"/>
      <c r="D495" s="69"/>
      <c r="E495" s="58"/>
      <c r="F495" s="56"/>
      <c r="G495" s="76"/>
      <c r="H495" s="57"/>
      <c r="I495" s="58"/>
      <c r="J495" s="76"/>
      <c r="K495" s="76"/>
      <c r="L495" s="58"/>
      <c r="M495" s="57">
        <f>VLOOKUP(R495,dados!M:N,2,0)</f>
      </c>
      <c r="N495" s="77"/>
      <c r="O495" s="58"/>
      <c r="P495" s="58"/>
      <c r="Q495" s="58"/>
      <c r="R495" s="58"/>
      <c r="S495" s="58"/>
      <c r="T495" s="58"/>
      <c r="U495" s="60">
        <f>(concat(TEXT(M495,"000"),(TEXT(N495,"000000000"))))</f>
      </c>
      <c r="V495" s="58"/>
      <c r="W495" s="58"/>
      <c r="X495" s="61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L495" s="58"/>
      <c r="AM495" s="58"/>
      <c r="AN495" s="58"/>
      <c r="AO495" s="58"/>
      <c r="AP495" s="58"/>
      <c r="AQ495" s="58"/>
      <c r="AR495" s="58"/>
      <c r="AS495" s="58"/>
      <c r="AT495" s="58"/>
      <c r="AU495" s="58"/>
      <c r="AV495" s="58"/>
    </row>
    <row x14ac:dyDescent="0.25" r="496" customHeight="1" ht="18.75">
      <c r="A496" s="74"/>
      <c r="B496" s="62"/>
      <c r="C496" s="68"/>
      <c r="D496" s="68"/>
      <c r="E496" s="48"/>
      <c r="F496" s="46"/>
      <c r="G496" s="74"/>
      <c r="H496" s="47"/>
      <c r="I496" s="48"/>
      <c r="J496" s="74"/>
      <c r="K496" s="74"/>
      <c r="L496" s="48"/>
      <c r="M496" s="47">
        <f>VLOOKUP(R496,dados!M:N,2,0)</f>
      </c>
      <c r="N496" s="78"/>
      <c r="O496" s="48"/>
      <c r="P496" s="48"/>
      <c r="Q496" s="48"/>
      <c r="R496" s="48"/>
      <c r="S496" s="48"/>
      <c r="T496" s="48"/>
      <c r="U496" s="50">
        <f>(concat(TEXT(M496,"000"),(TEXT(N496,"000000000"))))</f>
      </c>
      <c r="V496" s="48"/>
      <c r="W496" s="48"/>
      <c r="X496" s="51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</row>
    <row x14ac:dyDescent="0.25" r="497" customHeight="1" ht="18.75">
      <c r="A497" s="76"/>
      <c r="B497" s="63"/>
      <c r="C497" s="69"/>
      <c r="D497" s="69"/>
      <c r="E497" s="58"/>
      <c r="F497" s="56"/>
      <c r="G497" s="76"/>
      <c r="H497" s="57"/>
      <c r="I497" s="58"/>
      <c r="J497" s="76"/>
      <c r="K497" s="76"/>
      <c r="L497" s="58"/>
      <c r="M497" s="57">
        <f>VLOOKUP(R497,dados!M:N,2,0)</f>
      </c>
      <c r="N497" s="77"/>
      <c r="O497" s="58"/>
      <c r="P497" s="58"/>
      <c r="Q497" s="58"/>
      <c r="R497" s="58"/>
      <c r="S497" s="58"/>
      <c r="T497" s="58"/>
      <c r="U497" s="60">
        <f>(concat(TEXT(M497,"000"),(TEXT(N497,"000000000"))))</f>
      </c>
      <c r="V497" s="58"/>
      <c r="W497" s="58"/>
      <c r="X497" s="61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L497" s="58"/>
      <c r="AM497" s="58"/>
      <c r="AN497" s="58"/>
      <c r="AO497" s="58"/>
      <c r="AP497" s="58"/>
      <c r="AQ497" s="58"/>
      <c r="AR497" s="58"/>
      <c r="AS497" s="58"/>
      <c r="AT497" s="58"/>
      <c r="AU497" s="58"/>
      <c r="AV497" s="58"/>
    </row>
    <row x14ac:dyDescent="0.25" r="498" customHeight="1" ht="18.75">
      <c r="A498" s="74"/>
      <c r="B498" s="62"/>
      <c r="C498" s="68"/>
      <c r="D498" s="68"/>
      <c r="E498" s="48"/>
      <c r="F498" s="46"/>
      <c r="G498" s="74"/>
      <c r="H498" s="47"/>
      <c r="I498" s="48"/>
      <c r="J498" s="74"/>
      <c r="K498" s="74"/>
      <c r="L498" s="48"/>
      <c r="M498" s="47">
        <f>VLOOKUP(R498,dados!M:N,2,0)</f>
      </c>
      <c r="N498" s="78"/>
      <c r="O498" s="48"/>
      <c r="P498" s="48"/>
      <c r="Q498" s="48"/>
      <c r="R498" s="48"/>
      <c r="S498" s="48"/>
      <c r="T498" s="48"/>
      <c r="U498" s="50">
        <f>(concat(TEXT(M498,"000"),(TEXT(N498,"000000000"))))</f>
      </c>
      <c r="V498" s="48"/>
      <c r="W498" s="48"/>
      <c r="X498" s="51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</row>
    <row x14ac:dyDescent="0.25" r="499" customHeight="1" ht="18.75">
      <c r="A499" s="76"/>
      <c r="B499" s="63"/>
      <c r="C499" s="69"/>
      <c r="D499" s="69"/>
      <c r="E499" s="58"/>
      <c r="F499" s="56"/>
      <c r="G499" s="76"/>
      <c r="H499" s="57"/>
      <c r="I499" s="58"/>
      <c r="J499" s="76"/>
      <c r="K499" s="76"/>
      <c r="L499" s="58"/>
      <c r="M499" s="57">
        <f>VLOOKUP(R499,dados!M:N,2,0)</f>
      </c>
      <c r="N499" s="77"/>
      <c r="O499" s="58"/>
      <c r="P499" s="58"/>
      <c r="Q499" s="58"/>
      <c r="R499" s="58"/>
      <c r="S499" s="58"/>
      <c r="T499" s="58"/>
      <c r="U499" s="60">
        <f>(concat(TEXT(M499,"000"),(TEXT(N499,"000000000"))))</f>
      </c>
      <c r="V499" s="58"/>
      <c r="W499" s="58"/>
      <c r="X499" s="61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  <c r="AJ499" s="58"/>
      <c r="AK499" s="58"/>
      <c r="AL499" s="58"/>
      <c r="AM499" s="58"/>
      <c r="AN499" s="58"/>
      <c r="AO499" s="58"/>
      <c r="AP499" s="58"/>
      <c r="AQ499" s="58"/>
      <c r="AR499" s="58"/>
      <c r="AS499" s="58"/>
      <c r="AT499" s="58"/>
      <c r="AU499" s="58"/>
      <c r="AV499" s="58"/>
    </row>
    <row x14ac:dyDescent="0.25" r="500" customHeight="1" ht="18.75">
      <c r="A500" s="74"/>
      <c r="B500" s="62"/>
      <c r="C500" s="68"/>
      <c r="D500" s="68"/>
      <c r="E500" s="48"/>
      <c r="F500" s="46"/>
      <c r="G500" s="74"/>
      <c r="H500" s="47"/>
      <c r="I500" s="48"/>
      <c r="J500" s="74"/>
      <c r="K500" s="74"/>
      <c r="L500" s="48"/>
      <c r="M500" s="47">
        <f>VLOOKUP(R500,dados!M:N,2,0)</f>
      </c>
      <c r="N500" s="78"/>
      <c r="O500" s="48"/>
      <c r="P500" s="48"/>
      <c r="Q500" s="48"/>
      <c r="R500" s="48"/>
      <c r="S500" s="48"/>
      <c r="T500" s="48"/>
      <c r="U500" s="50">
        <f>(concat(TEXT(M500,"000"),(TEXT(N500,"000000000"))))</f>
      </c>
      <c r="V500" s="48"/>
      <c r="W500" s="48"/>
      <c r="X500" s="51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</row>
    <row x14ac:dyDescent="0.25" r="501" customHeight="1" ht="18.75">
      <c r="A501" s="76"/>
      <c r="B501" s="63"/>
      <c r="C501" s="69"/>
      <c r="D501" s="69"/>
      <c r="E501" s="58"/>
      <c r="F501" s="56"/>
      <c r="G501" s="76"/>
      <c r="H501" s="57"/>
      <c r="I501" s="58"/>
      <c r="J501" s="76"/>
      <c r="K501" s="76"/>
      <c r="L501" s="58"/>
      <c r="M501" s="57"/>
      <c r="N501" s="77"/>
      <c r="O501" s="58"/>
      <c r="P501" s="58"/>
      <c r="Q501" s="58"/>
      <c r="R501" s="58"/>
      <c r="S501" s="58"/>
      <c r="T501" s="58"/>
      <c r="U501" s="79"/>
      <c r="V501" s="58"/>
      <c r="W501" s="58"/>
      <c r="X501" s="61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L501" s="58"/>
      <c r="AM501" s="58"/>
      <c r="AN501" s="58"/>
      <c r="AO501" s="58"/>
      <c r="AP501" s="58"/>
      <c r="AQ501" s="58"/>
      <c r="AR501" s="58"/>
      <c r="AS501" s="58"/>
      <c r="AT501" s="58"/>
      <c r="AU501" s="58"/>
      <c r="AV501" s="58"/>
    </row>
    <row x14ac:dyDescent="0.25" r="502" customHeight="1" ht="18.75">
      <c r="A502" s="74"/>
      <c r="B502" s="62"/>
      <c r="C502" s="68"/>
      <c r="D502" s="68"/>
      <c r="E502" s="48"/>
      <c r="F502" s="46"/>
      <c r="G502" s="74"/>
      <c r="H502" s="47"/>
      <c r="I502" s="48"/>
      <c r="J502" s="74"/>
      <c r="K502" s="74"/>
      <c r="L502" s="48"/>
      <c r="M502" s="47"/>
      <c r="N502" s="78"/>
      <c r="O502" s="48"/>
      <c r="P502" s="48"/>
      <c r="Q502" s="48"/>
      <c r="R502" s="48"/>
      <c r="S502" s="48"/>
      <c r="T502" s="48"/>
      <c r="U502" s="80"/>
      <c r="V502" s="48"/>
      <c r="W502" s="48"/>
      <c r="X502" s="51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</row>
    <row x14ac:dyDescent="0.25" r="503" customHeight="1" ht="18.75">
      <c r="A503" s="76"/>
      <c r="B503" s="63"/>
      <c r="C503" s="69"/>
      <c r="D503" s="69"/>
      <c r="E503" s="58"/>
      <c r="F503" s="56"/>
      <c r="G503" s="76"/>
      <c r="H503" s="57"/>
      <c r="I503" s="58"/>
      <c r="J503" s="76"/>
      <c r="K503" s="76"/>
      <c r="L503" s="58"/>
      <c r="M503" s="57"/>
      <c r="N503" s="77"/>
      <c r="O503" s="58"/>
      <c r="P503" s="58"/>
      <c r="Q503" s="58"/>
      <c r="R503" s="58"/>
      <c r="S503" s="58"/>
      <c r="T503" s="58"/>
      <c r="U503" s="79"/>
      <c r="V503" s="58"/>
      <c r="W503" s="58"/>
      <c r="X503" s="61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L503" s="58"/>
      <c r="AM503" s="58"/>
      <c r="AN503" s="58"/>
      <c r="AO503" s="58"/>
      <c r="AP503" s="58"/>
      <c r="AQ503" s="58"/>
      <c r="AR503" s="58"/>
      <c r="AS503" s="58"/>
      <c r="AT503" s="58"/>
      <c r="AU503" s="58"/>
      <c r="AV503" s="58"/>
    </row>
    <row x14ac:dyDescent="0.25" r="504" customHeight="1" ht="18.75">
      <c r="A504" s="74"/>
      <c r="B504" s="62"/>
      <c r="C504" s="68"/>
      <c r="D504" s="68"/>
      <c r="E504" s="48"/>
      <c r="F504" s="46"/>
      <c r="G504" s="74"/>
      <c r="H504" s="47"/>
      <c r="I504" s="48"/>
      <c r="J504" s="74"/>
      <c r="K504" s="74"/>
      <c r="L504" s="48"/>
      <c r="M504" s="47"/>
      <c r="N504" s="78"/>
      <c r="O504" s="48"/>
      <c r="P504" s="48"/>
      <c r="Q504" s="48"/>
      <c r="R504" s="48"/>
      <c r="S504" s="48"/>
      <c r="T504" s="48"/>
      <c r="U504" s="80"/>
      <c r="V504" s="48"/>
      <c r="W504" s="48"/>
      <c r="X504" s="51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</row>
    <row x14ac:dyDescent="0.25" r="505" customHeight="1" ht="18.75">
      <c r="A505" s="76"/>
      <c r="B505" s="63"/>
      <c r="C505" s="69"/>
      <c r="D505" s="69"/>
      <c r="E505" s="58"/>
      <c r="F505" s="56"/>
      <c r="G505" s="76"/>
      <c r="H505" s="57"/>
      <c r="I505" s="58"/>
      <c r="J505" s="76"/>
      <c r="K505" s="76"/>
      <c r="L505" s="58"/>
      <c r="M505" s="57"/>
      <c r="N505" s="77"/>
      <c r="O505" s="58"/>
      <c r="P505" s="58"/>
      <c r="Q505" s="58"/>
      <c r="R505" s="58"/>
      <c r="S505" s="58"/>
      <c r="T505" s="58"/>
      <c r="U505" s="79"/>
      <c r="V505" s="58"/>
      <c r="W505" s="58"/>
      <c r="X505" s="61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L505" s="58"/>
      <c r="AM505" s="58"/>
      <c r="AN505" s="58"/>
      <c r="AO505" s="58"/>
      <c r="AP505" s="58"/>
      <c r="AQ505" s="58"/>
      <c r="AR505" s="58"/>
      <c r="AS505" s="58"/>
      <c r="AT505" s="58"/>
      <c r="AU505" s="58"/>
      <c r="AV505" s="58"/>
    </row>
    <row x14ac:dyDescent="0.25" r="506" customHeight="1" ht="18.75">
      <c r="A506" s="74"/>
      <c r="B506" s="62"/>
      <c r="C506" s="68"/>
      <c r="D506" s="68"/>
      <c r="E506" s="48"/>
      <c r="F506" s="46"/>
      <c r="G506" s="74"/>
      <c r="H506" s="47"/>
      <c r="I506" s="48"/>
      <c r="J506" s="74"/>
      <c r="K506" s="74"/>
      <c r="L506" s="48"/>
      <c r="M506" s="47"/>
      <c r="N506" s="78"/>
      <c r="O506" s="48"/>
      <c r="P506" s="48"/>
      <c r="Q506" s="48"/>
      <c r="R506" s="48"/>
      <c r="S506" s="48"/>
      <c r="T506" s="48"/>
      <c r="U506" s="80"/>
      <c r="V506" s="48"/>
      <c r="W506" s="48"/>
      <c r="X506" s="51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</row>
    <row x14ac:dyDescent="0.25" r="507" customHeight="1" ht="18.75">
      <c r="A507" s="76"/>
      <c r="B507" s="63"/>
      <c r="C507" s="69"/>
      <c r="D507" s="69"/>
      <c r="E507" s="58"/>
      <c r="F507" s="56"/>
      <c r="G507" s="76"/>
      <c r="H507" s="57"/>
      <c r="I507" s="58"/>
      <c r="J507" s="76"/>
      <c r="K507" s="76"/>
      <c r="L507" s="58"/>
      <c r="M507" s="57"/>
      <c r="N507" s="77"/>
      <c r="O507" s="58"/>
      <c r="P507" s="58"/>
      <c r="Q507" s="58"/>
      <c r="R507" s="58"/>
      <c r="S507" s="58"/>
      <c r="T507" s="58"/>
      <c r="U507" s="79"/>
      <c r="V507" s="58"/>
      <c r="W507" s="58"/>
      <c r="X507" s="61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  <c r="AJ507" s="58"/>
      <c r="AK507" s="58"/>
      <c r="AL507" s="58"/>
      <c r="AM507" s="58"/>
      <c r="AN507" s="58"/>
      <c r="AO507" s="58"/>
      <c r="AP507" s="58"/>
      <c r="AQ507" s="58"/>
      <c r="AR507" s="58"/>
      <c r="AS507" s="58"/>
      <c r="AT507" s="58"/>
      <c r="AU507" s="58"/>
      <c r="AV507" s="58"/>
    </row>
    <row x14ac:dyDescent="0.25" r="508" customHeight="1" ht="18.75">
      <c r="A508" s="74"/>
      <c r="B508" s="62"/>
      <c r="C508" s="68"/>
      <c r="D508" s="68"/>
      <c r="E508" s="48"/>
      <c r="F508" s="46"/>
      <c r="G508" s="74"/>
      <c r="H508" s="47"/>
      <c r="I508" s="48"/>
      <c r="J508" s="74"/>
      <c r="K508" s="74"/>
      <c r="L508" s="48"/>
      <c r="M508" s="47"/>
      <c r="N508" s="78"/>
      <c r="O508" s="48"/>
      <c r="P508" s="48"/>
      <c r="Q508" s="48"/>
      <c r="R508" s="48"/>
      <c r="S508" s="48"/>
      <c r="T508" s="48"/>
      <c r="U508" s="80"/>
      <c r="V508" s="48"/>
      <c r="W508" s="48"/>
      <c r="X508" s="51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</row>
    <row x14ac:dyDescent="0.25" r="509" customHeight="1" ht="18.75">
      <c r="A509" s="76"/>
      <c r="B509" s="63"/>
      <c r="C509" s="69"/>
      <c r="D509" s="69"/>
      <c r="E509" s="58"/>
      <c r="F509" s="56"/>
      <c r="G509" s="76"/>
      <c r="H509" s="57"/>
      <c r="I509" s="58"/>
      <c r="J509" s="76"/>
      <c r="K509" s="76"/>
      <c r="L509" s="58"/>
      <c r="M509" s="57"/>
      <c r="N509" s="77"/>
      <c r="O509" s="58"/>
      <c r="P509" s="58"/>
      <c r="Q509" s="58"/>
      <c r="R509" s="58"/>
      <c r="S509" s="58"/>
      <c r="T509" s="58"/>
      <c r="U509" s="79"/>
      <c r="V509" s="58"/>
      <c r="W509" s="58"/>
      <c r="X509" s="61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  <c r="AJ509" s="58"/>
      <c r="AK509" s="58"/>
      <c r="AL509" s="58"/>
      <c r="AM509" s="58"/>
      <c r="AN509" s="58"/>
      <c r="AO509" s="58"/>
      <c r="AP509" s="58"/>
      <c r="AQ509" s="58"/>
      <c r="AR509" s="58"/>
      <c r="AS509" s="58"/>
      <c r="AT509" s="58"/>
      <c r="AU509" s="58"/>
      <c r="AV509" s="58"/>
    </row>
    <row x14ac:dyDescent="0.25" r="510" customHeight="1" ht="18.75">
      <c r="A510" s="74"/>
      <c r="B510" s="62"/>
      <c r="C510" s="68"/>
      <c r="D510" s="68"/>
      <c r="E510" s="48"/>
      <c r="F510" s="46"/>
      <c r="G510" s="74"/>
      <c r="H510" s="47"/>
      <c r="I510" s="48"/>
      <c r="J510" s="74"/>
      <c r="K510" s="74"/>
      <c r="L510" s="48"/>
      <c r="M510" s="47"/>
      <c r="N510" s="78"/>
      <c r="O510" s="48"/>
      <c r="P510" s="48"/>
      <c r="Q510" s="48"/>
      <c r="R510" s="48"/>
      <c r="S510" s="48"/>
      <c r="T510" s="48"/>
      <c r="U510" s="80"/>
      <c r="V510" s="48"/>
      <c r="W510" s="48"/>
      <c r="X510" s="51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</row>
    <row x14ac:dyDescent="0.25" r="511" customHeight="1" ht="18.75">
      <c r="A511" s="76"/>
      <c r="B511" s="63"/>
      <c r="C511" s="69"/>
      <c r="D511" s="69"/>
      <c r="E511" s="58"/>
      <c r="F511" s="56"/>
      <c r="G511" s="76"/>
      <c r="H511" s="57"/>
      <c r="I511" s="58"/>
      <c r="J511" s="76"/>
      <c r="K511" s="76"/>
      <c r="L511" s="58"/>
      <c r="M511" s="57"/>
      <c r="N511" s="77"/>
      <c r="O511" s="58"/>
      <c r="P511" s="58"/>
      <c r="Q511" s="58"/>
      <c r="R511" s="58"/>
      <c r="S511" s="58"/>
      <c r="T511" s="58"/>
      <c r="U511" s="79"/>
      <c r="V511" s="58"/>
      <c r="W511" s="58"/>
      <c r="X511" s="61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L511" s="58"/>
      <c r="AM511" s="58"/>
      <c r="AN511" s="58"/>
      <c r="AO511" s="58"/>
      <c r="AP511" s="58"/>
      <c r="AQ511" s="58"/>
      <c r="AR511" s="58"/>
      <c r="AS511" s="58"/>
      <c r="AT511" s="58"/>
      <c r="AU511" s="58"/>
      <c r="AV511" s="58"/>
    </row>
    <row x14ac:dyDescent="0.25" r="512" customHeight="1" ht="18.75">
      <c r="A512" s="74"/>
      <c r="B512" s="62"/>
      <c r="C512" s="68"/>
      <c r="D512" s="68"/>
      <c r="E512" s="48"/>
      <c r="F512" s="46"/>
      <c r="G512" s="74"/>
      <c r="H512" s="47"/>
      <c r="I512" s="48"/>
      <c r="J512" s="74"/>
      <c r="K512" s="74"/>
      <c r="L512" s="48"/>
      <c r="M512" s="47"/>
      <c r="N512" s="78"/>
      <c r="O512" s="48"/>
      <c r="P512" s="48"/>
      <c r="Q512" s="48"/>
      <c r="R512" s="48"/>
      <c r="S512" s="48"/>
      <c r="T512" s="48"/>
      <c r="U512" s="80"/>
      <c r="V512" s="48"/>
      <c r="W512" s="48"/>
      <c r="X512" s="51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</row>
    <row x14ac:dyDescent="0.25" r="513" customHeight="1" ht="18.75">
      <c r="A513" s="76"/>
      <c r="B513" s="63"/>
      <c r="C513" s="69"/>
      <c r="D513" s="69"/>
      <c r="E513" s="58"/>
      <c r="F513" s="56"/>
      <c r="G513" s="76"/>
      <c r="H513" s="57"/>
      <c r="I513" s="58"/>
      <c r="J513" s="76"/>
      <c r="K513" s="76"/>
      <c r="L513" s="58"/>
      <c r="M513" s="57"/>
      <c r="N513" s="77"/>
      <c r="O513" s="58"/>
      <c r="P513" s="58"/>
      <c r="Q513" s="58"/>
      <c r="R513" s="58"/>
      <c r="S513" s="58"/>
      <c r="T513" s="58"/>
      <c r="U513" s="79"/>
      <c r="V513" s="58"/>
      <c r="W513" s="58"/>
      <c r="X513" s="61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L513" s="58"/>
      <c r="AM513" s="58"/>
      <c r="AN513" s="58"/>
      <c r="AO513" s="58"/>
      <c r="AP513" s="58"/>
      <c r="AQ513" s="58"/>
      <c r="AR513" s="58"/>
      <c r="AS513" s="58"/>
      <c r="AT513" s="58"/>
      <c r="AU513" s="58"/>
      <c r="AV513" s="58"/>
    </row>
    <row x14ac:dyDescent="0.25" r="514" customHeight="1" ht="18.75">
      <c r="A514" s="74"/>
      <c r="B514" s="62"/>
      <c r="C514" s="68"/>
      <c r="D514" s="68"/>
      <c r="E514" s="48"/>
      <c r="F514" s="46"/>
      <c r="G514" s="74"/>
      <c r="H514" s="47"/>
      <c r="I514" s="48"/>
      <c r="J514" s="74"/>
      <c r="K514" s="74"/>
      <c r="L514" s="48"/>
      <c r="M514" s="47"/>
      <c r="N514" s="78"/>
      <c r="O514" s="48"/>
      <c r="P514" s="48"/>
      <c r="Q514" s="48"/>
      <c r="R514" s="48"/>
      <c r="S514" s="48"/>
      <c r="T514" s="48"/>
      <c r="U514" s="80"/>
      <c r="V514" s="48"/>
      <c r="W514" s="48"/>
      <c r="X514" s="51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</row>
    <row x14ac:dyDescent="0.25" r="515" customHeight="1" ht="18.75">
      <c r="A515" s="76"/>
      <c r="B515" s="63"/>
      <c r="C515" s="69"/>
      <c r="D515" s="69"/>
      <c r="E515" s="58"/>
      <c r="F515" s="56"/>
      <c r="G515" s="76"/>
      <c r="H515" s="57"/>
      <c r="I515" s="58"/>
      <c r="J515" s="76"/>
      <c r="K515" s="76"/>
      <c r="L515" s="58"/>
      <c r="M515" s="57"/>
      <c r="N515" s="77"/>
      <c r="O515" s="58"/>
      <c r="P515" s="58"/>
      <c r="Q515" s="58"/>
      <c r="R515" s="58"/>
      <c r="S515" s="58"/>
      <c r="T515" s="58"/>
      <c r="U515" s="79"/>
      <c r="V515" s="58"/>
      <c r="W515" s="58"/>
      <c r="X515" s="61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/>
      <c r="AL515" s="58"/>
      <c r="AM515" s="58"/>
      <c r="AN515" s="58"/>
      <c r="AO515" s="58"/>
      <c r="AP515" s="58"/>
      <c r="AQ515" s="58"/>
      <c r="AR515" s="58"/>
      <c r="AS515" s="58"/>
      <c r="AT515" s="58"/>
      <c r="AU515" s="58"/>
      <c r="AV515" s="58"/>
    </row>
    <row x14ac:dyDescent="0.25" r="516" customHeight="1" ht="18.75">
      <c r="A516" s="74"/>
      <c r="B516" s="62"/>
      <c r="C516" s="68"/>
      <c r="D516" s="68"/>
      <c r="E516" s="48"/>
      <c r="F516" s="46"/>
      <c r="G516" s="74"/>
      <c r="H516" s="47"/>
      <c r="I516" s="48"/>
      <c r="J516" s="74"/>
      <c r="K516" s="74"/>
      <c r="L516" s="48"/>
      <c r="M516" s="47"/>
      <c r="N516" s="78"/>
      <c r="O516" s="48"/>
      <c r="P516" s="48"/>
      <c r="Q516" s="48"/>
      <c r="R516" s="48"/>
      <c r="S516" s="48"/>
      <c r="T516" s="48"/>
      <c r="U516" s="80"/>
      <c r="V516" s="48"/>
      <c r="W516" s="48"/>
      <c r="X516" s="51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</row>
    <row x14ac:dyDescent="0.25" r="517" customHeight="1" ht="18.75">
      <c r="A517" s="76"/>
      <c r="B517" s="63"/>
      <c r="C517" s="69"/>
      <c r="D517" s="69"/>
      <c r="E517" s="58"/>
      <c r="F517" s="56"/>
      <c r="G517" s="76"/>
      <c r="H517" s="57"/>
      <c r="I517" s="58"/>
      <c r="J517" s="76"/>
      <c r="K517" s="76"/>
      <c r="L517" s="58"/>
      <c r="M517" s="57"/>
      <c r="N517" s="77"/>
      <c r="O517" s="58"/>
      <c r="P517" s="58"/>
      <c r="Q517" s="58"/>
      <c r="R517" s="58"/>
      <c r="S517" s="58"/>
      <c r="T517" s="58"/>
      <c r="U517" s="79"/>
      <c r="V517" s="58"/>
      <c r="W517" s="58"/>
      <c r="X517" s="61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  <c r="AJ517" s="58"/>
      <c r="AK517" s="58"/>
      <c r="AL517" s="58"/>
      <c r="AM517" s="58"/>
      <c r="AN517" s="58"/>
      <c r="AO517" s="58"/>
      <c r="AP517" s="58"/>
      <c r="AQ517" s="58"/>
      <c r="AR517" s="58"/>
      <c r="AS517" s="58"/>
      <c r="AT517" s="58"/>
      <c r="AU517" s="58"/>
      <c r="AV517" s="58"/>
    </row>
    <row x14ac:dyDescent="0.25" r="518" customHeight="1" ht="18.75">
      <c r="A518" s="74"/>
      <c r="B518" s="62"/>
      <c r="C518" s="68"/>
      <c r="D518" s="68"/>
      <c r="E518" s="48"/>
      <c r="F518" s="46"/>
      <c r="G518" s="74"/>
      <c r="H518" s="47"/>
      <c r="I518" s="48"/>
      <c r="J518" s="74"/>
      <c r="K518" s="74"/>
      <c r="L518" s="48"/>
      <c r="M518" s="47"/>
      <c r="N518" s="78"/>
      <c r="O518" s="48"/>
      <c r="P518" s="48"/>
      <c r="Q518" s="48"/>
      <c r="R518" s="48"/>
      <c r="S518" s="48"/>
      <c r="T518" s="48"/>
      <c r="U518" s="80"/>
      <c r="V518" s="48"/>
      <c r="W518" s="48"/>
      <c r="X518" s="51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</row>
    <row x14ac:dyDescent="0.25" r="519" customHeight="1" ht="18.75">
      <c r="A519" s="76"/>
      <c r="B519" s="63"/>
      <c r="C519" s="69"/>
      <c r="D519" s="69"/>
      <c r="E519" s="58"/>
      <c r="F519" s="56"/>
      <c r="G519" s="76"/>
      <c r="H519" s="57"/>
      <c r="I519" s="58"/>
      <c r="J519" s="76"/>
      <c r="K519" s="76"/>
      <c r="L519" s="58"/>
      <c r="M519" s="57"/>
      <c r="N519" s="77"/>
      <c r="O519" s="58"/>
      <c r="P519" s="58"/>
      <c r="Q519" s="58"/>
      <c r="R519" s="58"/>
      <c r="S519" s="58"/>
      <c r="T519" s="58"/>
      <c r="U519" s="79"/>
      <c r="V519" s="58"/>
      <c r="W519" s="58"/>
      <c r="X519" s="61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L519" s="58"/>
      <c r="AM519" s="58"/>
      <c r="AN519" s="58"/>
      <c r="AO519" s="58"/>
      <c r="AP519" s="58"/>
      <c r="AQ519" s="58"/>
      <c r="AR519" s="58"/>
      <c r="AS519" s="58"/>
      <c r="AT519" s="58"/>
      <c r="AU519" s="58"/>
      <c r="AV519" s="58"/>
    </row>
    <row x14ac:dyDescent="0.25" r="520" customHeight="1" ht="18.75">
      <c r="A520" s="74"/>
      <c r="B520" s="62"/>
      <c r="C520" s="68"/>
      <c r="D520" s="68"/>
      <c r="E520" s="48"/>
      <c r="F520" s="46"/>
      <c r="G520" s="74"/>
      <c r="H520" s="47"/>
      <c r="I520" s="48"/>
      <c r="J520" s="74"/>
      <c r="K520" s="74"/>
      <c r="L520" s="48"/>
      <c r="M520" s="47"/>
      <c r="N520" s="78"/>
      <c r="O520" s="48"/>
      <c r="P520" s="48"/>
      <c r="Q520" s="48"/>
      <c r="R520" s="48"/>
      <c r="S520" s="48"/>
      <c r="T520" s="48"/>
      <c r="U520" s="80"/>
      <c r="V520" s="48"/>
      <c r="W520" s="48"/>
      <c r="X520" s="51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</row>
    <row x14ac:dyDescent="0.25" r="521" customHeight="1" ht="18.75">
      <c r="A521" s="76"/>
      <c r="B521" s="63"/>
      <c r="C521" s="69"/>
      <c r="D521" s="69"/>
      <c r="E521" s="58"/>
      <c r="F521" s="56"/>
      <c r="G521" s="76"/>
      <c r="H521" s="57"/>
      <c r="I521" s="58"/>
      <c r="J521" s="76"/>
      <c r="K521" s="76"/>
      <c r="L521" s="58"/>
      <c r="M521" s="57"/>
      <c r="N521" s="77"/>
      <c r="O521" s="58"/>
      <c r="P521" s="58"/>
      <c r="Q521" s="58"/>
      <c r="R521" s="58"/>
      <c r="S521" s="58"/>
      <c r="T521" s="58"/>
      <c r="U521" s="79"/>
      <c r="V521" s="58"/>
      <c r="W521" s="58"/>
      <c r="X521" s="61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L521" s="58"/>
      <c r="AM521" s="58"/>
      <c r="AN521" s="58"/>
      <c r="AO521" s="58"/>
      <c r="AP521" s="58"/>
      <c r="AQ521" s="58"/>
      <c r="AR521" s="58"/>
      <c r="AS521" s="58"/>
      <c r="AT521" s="58"/>
      <c r="AU521" s="58"/>
      <c r="AV521" s="58"/>
    </row>
    <row x14ac:dyDescent="0.25" r="522" customHeight="1" ht="18.75">
      <c r="A522" s="74"/>
      <c r="B522" s="62"/>
      <c r="C522" s="68"/>
      <c r="D522" s="68"/>
      <c r="E522" s="48"/>
      <c r="F522" s="46"/>
      <c r="G522" s="74"/>
      <c r="H522" s="47"/>
      <c r="I522" s="48"/>
      <c r="J522" s="74"/>
      <c r="K522" s="74"/>
      <c r="L522" s="48"/>
      <c r="M522" s="47"/>
      <c r="N522" s="78"/>
      <c r="O522" s="48"/>
      <c r="P522" s="48"/>
      <c r="Q522" s="48"/>
      <c r="R522" s="48"/>
      <c r="S522" s="48"/>
      <c r="T522" s="48"/>
      <c r="U522" s="80"/>
      <c r="V522" s="48"/>
      <c r="W522" s="48"/>
      <c r="X522" s="51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</row>
    <row x14ac:dyDescent="0.25" r="523" customHeight="1" ht="18.75">
      <c r="A523" s="76"/>
      <c r="B523" s="63"/>
      <c r="C523" s="69"/>
      <c r="D523" s="69"/>
      <c r="E523" s="58"/>
      <c r="F523" s="56"/>
      <c r="G523" s="76"/>
      <c r="H523" s="57"/>
      <c r="I523" s="58"/>
      <c r="J523" s="76"/>
      <c r="K523" s="76"/>
      <c r="L523" s="58"/>
      <c r="M523" s="57"/>
      <c r="N523" s="77"/>
      <c r="O523" s="58"/>
      <c r="P523" s="58"/>
      <c r="Q523" s="58"/>
      <c r="R523" s="58"/>
      <c r="S523" s="58"/>
      <c r="T523" s="58"/>
      <c r="U523" s="79"/>
      <c r="V523" s="58"/>
      <c r="W523" s="58"/>
      <c r="X523" s="61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  <c r="AJ523" s="58"/>
      <c r="AK523" s="58"/>
      <c r="AL523" s="58"/>
      <c r="AM523" s="58"/>
      <c r="AN523" s="58"/>
      <c r="AO523" s="58"/>
      <c r="AP523" s="58"/>
      <c r="AQ523" s="58"/>
      <c r="AR523" s="58"/>
      <c r="AS523" s="58"/>
      <c r="AT523" s="58"/>
      <c r="AU523" s="58"/>
      <c r="AV523" s="58"/>
    </row>
    <row x14ac:dyDescent="0.25" r="524" customHeight="1" ht="18.75">
      <c r="A524" s="74"/>
      <c r="B524" s="62"/>
      <c r="C524" s="68"/>
      <c r="D524" s="68"/>
      <c r="E524" s="48"/>
      <c r="F524" s="46"/>
      <c r="G524" s="74"/>
      <c r="H524" s="47"/>
      <c r="I524" s="48"/>
      <c r="J524" s="74"/>
      <c r="K524" s="74"/>
      <c r="L524" s="48"/>
      <c r="M524" s="47"/>
      <c r="N524" s="78"/>
      <c r="O524" s="48"/>
      <c r="P524" s="48"/>
      <c r="Q524" s="48"/>
      <c r="R524" s="48"/>
      <c r="S524" s="48"/>
      <c r="T524" s="48"/>
      <c r="U524" s="80"/>
      <c r="V524" s="48"/>
      <c r="W524" s="48"/>
      <c r="X524" s="51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</row>
    <row x14ac:dyDescent="0.25" r="525" customHeight="1" ht="18.75">
      <c r="A525" s="76"/>
      <c r="B525" s="63"/>
      <c r="C525" s="69"/>
      <c r="D525" s="69"/>
      <c r="E525" s="58"/>
      <c r="F525" s="56"/>
      <c r="G525" s="76"/>
      <c r="H525" s="57"/>
      <c r="I525" s="58"/>
      <c r="J525" s="76"/>
      <c r="K525" s="76"/>
      <c r="L525" s="58"/>
      <c r="M525" s="57"/>
      <c r="N525" s="77"/>
      <c r="O525" s="58"/>
      <c r="P525" s="58"/>
      <c r="Q525" s="58"/>
      <c r="R525" s="58"/>
      <c r="S525" s="58"/>
      <c r="T525" s="58"/>
      <c r="U525" s="79"/>
      <c r="V525" s="58"/>
      <c r="W525" s="58"/>
      <c r="X525" s="61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  <c r="AJ525" s="58"/>
      <c r="AK525" s="58"/>
      <c r="AL525" s="58"/>
      <c r="AM525" s="58"/>
      <c r="AN525" s="58"/>
      <c r="AO525" s="58"/>
      <c r="AP525" s="58"/>
      <c r="AQ525" s="58"/>
      <c r="AR525" s="58"/>
      <c r="AS525" s="58"/>
      <c r="AT525" s="58"/>
      <c r="AU525" s="58"/>
      <c r="AV525" s="58"/>
    </row>
    <row x14ac:dyDescent="0.25" r="526" customHeight="1" ht="18.75">
      <c r="A526" s="74"/>
      <c r="B526" s="62"/>
      <c r="C526" s="68"/>
      <c r="D526" s="68"/>
      <c r="E526" s="48"/>
      <c r="F526" s="46"/>
      <c r="G526" s="74"/>
      <c r="H526" s="47"/>
      <c r="I526" s="48"/>
      <c r="J526" s="74"/>
      <c r="K526" s="74"/>
      <c r="L526" s="48"/>
      <c r="M526" s="47"/>
      <c r="N526" s="78"/>
      <c r="O526" s="48"/>
      <c r="P526" s="48"/>
      <c r="Q526" s="48"/>
      <c r="R526" s="48"/>
      <c r="S526" s="48"/>
      <c r="T526" s="48"/>
      <c r="U526" s="80"/>
      <c r="V526" s="48"/>
      <c r="W526" s="48"/>
      <c r="X526" s="51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</row>
    <row x14ac:dyDescent="0.25" r="527" customHeight="1" ht="18.75">
      <c r="A527" s="76"/>
      <c r="B527" s="63"/>
      <c r="C527" s="69"/>
      <c r="D527" s="69"/>
      <c r="E527" s="58"/>
      <c r="F527" s="56"/>
      <c r="G527" s="76"/>
      <c r="H527" s="57"/>
      <c r="I527" s="58"/>
      <c r="J527" s="76"/>
      <c r="K527" s="76"/>
      <c r="L527" s="58"/>
      <c r="M527" s="57"/>
      <c r="N527" s="77"/>
      <c r="O527" s="58"/>
      <c r="P527" s="58"/>
      <c r="Q527" s="58"/>
      <c r="R527" s="58"/>
      <c r="S527" s="58"/>
      <c r="T527" s="58"/>
      <c r="U527" s="79"/>
      <c r="V527" s="58"/>
      <c r="W527" s="58"/>
      <c r="X527" s="61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  <c r="AJ527" s="58"/>
      <c r="AK527" s="58"/>
      <c r="AL527" s="58"/>
      <c r="AM527" s="58"/>
      <c r="AN527" s="58"/>
      <c r="AO527" s="58"/>
      <c r="AP527" s="58"/>
      <c r="AQ527" s="58"/>
      <c r="AR527" s="58"/>
      <c r="AS527" s="58"/>
      <c r="AT527" s="58"/>
      <c r="AU527" s="58"/>
      <c r="AV527" s="58"/>
    </row>
    <row x14ac:dyDescent="0.25" r="528" customHeight="1" ht="18.75">
      <c r="A528" s="74"/>
      <c r="B528" s="62"/>
      <c r="C528" s="68"/>
      <c r="D528" s="68"/>
      <c r="E528" s="48"/>
      <c r="F528" s="46"/>
      <c r="G528" s="74"/>
      <c r="H528" s="47"/>
      <c r="I528" s="48"/>
      <c r="J528" s="74"/>
      <c r="K528" s="74"/>
      <c r="L528" s="48"/>
      <c r="M528" s="47"/>
      <c r="N528" s="78"/>
      <c r="O528" s="48"/>
      <c r="P528" s="48"/>
      <c r="Q528" s="48"/>
      <c r="R528" s="48"/>
      <c r="S528" s="48"/>
      <c r="T528" s="48"/>
      <c r="U528" s="80"/>
      <c r="V528" s="48"/>
      <c r="W528" s="48"/>
      <c r="X528" s="51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</row>
    <row x14ac:dyDescent="0.25" r="529" customHeight="1" ht="18.75">
      <c r="A529" s="76"/>
      <c r="B529" s="63"/>
      <c r="C529" s="69"/>
      <c r="D529" s="69"/>
      <c r="E529" s="58"/>
      <c r="F529" s="56"/>
      <c r="G529" s="76"/>
      <c r="H529" s="57"/>
      <c r="I529" s="58"/>
      <c r="J529" s="76"/>
      <c r="K529" s="76"/>
      <c r="L529" s="58"/>
      <c r="M529" s="57"/>
      <c r="N529" s="77"/>
      <c r="O529" s="58"/>
      <c r="P529" s="58"/>
      <c r="Q529" s="58"/>
      <c r="R529" s="58"/>
      <c r="S529" s="58"/>
      <c r="T529" s="58"/>
      <c r="U529" s="79"/>
      <c r="V529" s="58"/>
      <c r="W529" s="58"/>
      <c r="X529" s="61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8"/>
      <c r="AL529" s="58"/>
      <c r="AM529" s="58"/>
      <c r="AN529" s="58"/>
      <c r="AO529" s="58"/>
      <c r="AP529" s="58"/>
      <c r="AQ529" s="58"/>
      <c r="AR529" s="58"/>
      <c r="AS529" s="58"/>
      <c r="AT529" s="58"/>
      <c r="AU529" s="58"/>
      <c r="AV529" s="58"/>
    </row>
    <row x14ac:dyDescent="0.25" r="530" customHeight="1" ht="18.75">
      <c r="A530" s="74"/>
      <c r="B530" s="62"/>
      <c r="C530" s="68"/>
      <c r="D530" s="68"/>
      <c r="E530" s="48"/>
      <c r="F530" s="46"/>
      <c r="G530" s="74"/>
      <c r="H530" s="47"/>
      <c r="I530" s="48"/>
      <c r="J530" s="74"/>
      <c r="K530" s="74"/>
      <c r="L530" s="48"/>
      <c r="M530" s="47"/>
      <c r="N530" s="78"/>
      <c r="O530" s="48"/>
      <c r="P530" s="48"/>
      <c r="Q530" s="48"/>
      <c r="R530" s="48"/>
      <c r="S530" s="48"/>
      <c r="T530" s="48"/>
      <c r="U530" s="80"/>
      <c r="V530" s="48"/>
      <c r="W530" s="48"/>
      <c r="X530" s="51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</row>
    <row x14ac:dyDescent="0.25" r="531" customHeight="1" ht="18.75">
      <c r="A531" s="76"/>
      <c r="B531" s="63"/>
      <c r="C531" s="69"/>
      <c r="D531" s="69"/>
      <c r="E531" s="58"/>
      <c r="F531" s="56"/>
      <c r="G531" s="76"/>
      <c r="H531" s="57"/>
      <c r="I531" s="58"/>
      <c r="J531" s="76"/>
      <c r="K531" s="76"/>
      <c r="L531" s="58"/>
      <c r="M531" s="57"/>
      <c r="N531" s="77"/>
      <c r="O531" s="58"/>
      <c r="P531" s="58"/>
      <c r="Q531" s="58"/>
      <c r="R531" s="58"/>
      <c r="S531" s="58"/>
      <c r="T531" s="58"/>
      <c r="U531" s="79"/>
      <c r="V531" s="58"/>
      <c r="W531" s="58"/>
      <c r="X531" s="61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  <c r="AJ531" s="58"/>
      <c r="AK531" s="58"/>
      <c r="AL531" s="58"/>
      <c r="AM531" s="58"/>
      <c r="AN531" s="58"/>
      <c r="AO531" s="58"/>
      <c r="AP531" s="58"/>
      <c r="AQ531" s="58"/>
      <c r="AR531" s="58"/>
      <c r="AS531" s="58"/>
      <c r="AT531" s="58"/>
      <c r="AU531" s="58"/>
      <c r="AV531" s="58"/>
    </row>
    <row x14ac:dyDescent="0.25" r="532" customHeight="1" ht="18.75">
      <c r="A532" s="74"/>
      <c r="B532" s="62"/>
      <c r="C532" s="68"/>
      <c r="D532" s="68"/>
      <c r="E532" s="48"/>
      <c r="F532" s="46"/>
      <c r="G532" s="74"/>
      <c r="H532" s="47"/>
      <c r="I532" s="48"/>
      <c r="J532" s="74"/>
      <c r="K532" s="74"/>
      <c r="L532" s="48"/>
      <c r="M532" s="47"/>
      <c r="N532" s="78"/>
      <c r="O532" s="48"/>
      <c r="P532" s="48"/>
      <c r="Q532" s="48"/>
      <c r="R532" s="48"/>
      <c r="S532" s="48"/>
      <c r="T532" s="48"/>
      <c r="U532" s="80"/>
      <c r="V532" s="48"/>
      <c r="W532" s="48"/>
      <c r="X532" s="51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</row>
    <row x14ac:dyDescent="0.25" r="533" customHeight="1" ht="18.75">
      <c r="A533" s="76"/>
      <c r="B533" s="63"/>
      <c r="C533" s="69"/>
      <c r="D533" s="69"/>
      <c r="E533" s="58"/>
      <c r="F533" s="56"/>
      <c r="G533" s="76"/>
      <c r="H533" s="57"/>
      <c r="I533" s="58"/>
      <c r="J533" s="76"/>
      <c r="K533" s="76"/>
      <c r="L533" s="58"/>
      <c r="M533" s="57"/>
      <c r="N533" s="77"/>
      <c r="O533" s="58"/>
      <c r="P533" s="58"/>
      <c r="Q533" s="58"/>
      <c r="R533" s="58"/>
      <c r="S533" s="58"/>
      <c r="T533" s="58"/>
      <c r="U533" s="79"/>
      <c r="V533" s="58"/>
      <c r="W533" s="58"/>
      <c r="X533" s="61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  <c r="AJ533" s="58"/>
      <c r="AK533" s="58"/>
      <c r="AL533" s="58"/>
      <c r="AM533" s="58"/>
      <c r="AN533" s="58"/>
      <c r="AO533" s="58"/>
      <c r="AP533" s="58"/>
      <c r="AQ533" s="58"/>
      <c r="AR533" s="58"/>
      <c r="AS533" s="58"/>
      <c r="AT533" s="58"/>
      <c r="AU533" s="58"/>
      <c r="AV533" s="58"/>
    </row>
    <row x14ac:dyDescent="0.25" r="534" customHeight="1" ht="18.75">
      <c r="A534" s="74"/>
      <c r="B534" s="62"/>
      <c r="C534" s="68"/>
      <c r="D534" s="68"/>
      <c r="E534" s="48"/>
      <c r="F534" s="46"/>
      <c r="G534" s="74"/>
      <c r="H534" s="47"/>
      <c r="I534" s="48"/>
      <c r="J534" s="74"/>
      <c r="K534" s="74"/>
      <c r="L534" s="48"/>
      <c r="M534" s="47"/>
      <c r="N534" s="78"/>
      <c r="O534" s="48"/>
      <c r="P534" s="48"/>
      <c r="Q534" s="48"/>
      <c r="R534" s="48"/>
      <c r="S534" s="48"/>
      <c r="T534" s="48"/>
      <c r="U534" s="80"/>
      <c r="V534" s="48"/>
      <c r="W534" s="48"/>
      <c r="X534" s="51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</row>
    <row x14ac:dyDescent="0.25" r="535" customHeight="1" ht="18.75">
      <c r="A535" s="76"/>
      <c r="B535" s="63"/>
      <c r="C535" s="69"/>
      <c r="D535" s="69"/>
      <c r="E535" s="58"/>
      <c r="F535" s="56"/>
      <c r="G535" s="76"/>
      <c r="H535" s="57"/>
      <c r="I535" s="58"/>
      <c r="J535" s="76"/>
      <c r="K535" s="76"/>
      <c r="L535" s="58"/>
      <c r="M535" s="57"/>
      <c r="N535" s="77"/>
      <c r="O535" s="58"/>
      <c r="P535" s="58"/>
      <c r="Q535" s="58"/>
      <c r="R535" s="58"/>
      <c r="S535" s="58"/>
      <c r="T535" s="58"/>
      <c r="U535" s="79"/>
      <c r="V535" s="58"/>
      <c r="W535" s="58"/>
      <c r="X535" s="61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L535" s="58"/>
      <c r="AM535" s="58"/>
      <c r="AN535" s="58"/>
      <c r="AO535" s="58"/>
      <c r="AP535" s="58"/>
      <c r="AQ535" s="58"/>
      <c r="AR535" s="58"/>
      <c r="AS535" s="58"/>
      <c r="AT535" s="58"/>
      <c r="AU535" s="58"/>
      <c r="AV535" s="58"/>
    </row>
    <row x14ac:dyDescent="0.25" r="536" customHeight="1" ht="18.75">
      <c r="A536" s="74"/>
      <c r="B536" s="62"/>
      <c r="C536" s="68"/>
      <c r="D536" s="68"/>
      <c r="E536" s="48"/>
      <c r="F536" s="46"/>
      <c r="G536" s="74"/>
      <c r="H536" s="47"/>
      <c r="I536" s="48"/>
      <c r="J536" s="74"/>
      <c r="K536" s="74"/>
      <c r="L536" s="48"/>
      <c r="M536" s="47"/>
      <c r="N536" s="78"/>
      <c r="O536" s="48"/>
      <c r="P536" s="48"/>
      <c r="Q536" s="48"/>
      <c r="R536" s="48"/>
      <c r="S536" s="48"/>
      <c r="T536" s="48"/>
      <c r="U536" s="80"/>
      <c r="V536" s="48"/>
      <c r="W536" s="48"/>
      <c r="X536" s="51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</row>
    <row x14ac:dyDescent="0.25" r="537" customHeight="1" ht="18.75">
      <c r="A537" s="76"/>
      <c r="B537" s="63"/>
      <c r="C537" s="69"/>
      <c r="D537" s="69"/>
      <c r="E537" s="58"/>
      <c r="F537" s="56"/>
      <c r="G537" s="76"/>
      <c r="H537" s="57"/>
      <c r="I537" s="58"/>
      <c r="J537" s="76"/>
      <c r="K537" s="76"/>
      <c r="L537" s="58"/>
      <c r="M537" s="57"/>
      <c r="N537" s="77"/>
      <c r="O537" s="58"/>
      <c r="P537" s="58"/>
      <c r="Q537" s="58"/>
      <c r="R537" s="58"/>
      <c r="S537" s="58"/>
      <c r="T537" s="58"/>
      <c r="U537" s="79"/>
      <c r="V537" s="58"/>
      <c r="W537" s="58"/>
      <c r="X537" s="61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  <c r="AJ537" s="58"/>
      <c r="AK537" s="58"/>
      <c r="AL537" s="58"/>
      <c r="AM537" s="58"/>
      <c r="AN537" s="58"/>
      <c r="AO537" s="58"/>
      <c r="AP537" s="58"/>
      <c r="AQ537" s="58"/>
      <c r="AR537" s="58"/>
      <c r="AS537" s="58"/>
      <c r="AT537" s="58"/>
      <c r="AU537" s="58"/>
      <c r="AV537" s="58"/>
    </row>
    <row x14ac:dyDescent="0.25" r="538" customHeight="1" ht="18.75">
      <c r="A538" s="74"/>
      <c r="B538" s="62"/>
      <c r="C538" s="68"/>
      <c r="D538" s="68"/>
      <c r="E538" s="48"/>
      <c r="F538" s="46"/>
      <c r="G538" s="74"/>
      <c r="H538" s="47"/>
      <c r="I538" s="48"/>
      <c r="J538" s="74"/>
      <c r="K538" s="74"/>
      <c r="L538" s="48"/>
      <c r="M538" s="47"/>
      <c r="N538" s="78"/>
      <c r="O538" s="48"/>
      <c r="P538" s="48"/>
      <c r="Q538" s="48"/>
      <c r="R538" s="48"/>
      <c r="S538" s="48"/>
      <c r="T538" s="48"/>
      <c r="U538" s="80"/>
      <c r="V538" s="48"/>
      <c r="W538" s="48"/>
      <c r="X538" s="51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</row>
    <row x14ac:dyDescent="0.25" r="539" customHeight="1" ht="18.75">
      <c r="A539" s="76"/>
      <c r="B539" s="63"/>
      <c r="C539" s="69"/>
      <c r="D539" s="69"/>
      <c r="E539" s="58"/>
      <c r="F539" s="56"/>
      <c r="G539" s="76"/>
      <c r="H539" s="57"/>
      <c r="I539" s="58"/>
      <c r="J539" s="76"/>
      <c r="K539" s="76"/>
      <c r="L539" s="58"/>
      <c r="M539" s="57"/>
      <c r="N539" s="77"/>
      <c r="O539" s="58"/>
      <c r="P539" s="58"/>
      <c r="Q539" s="58"/>
      <c r="R539" s="58"/>
      <c r="S539" s="58"/>
      <c r="T539" s="58"/>
      <c r="U539" s="79"/>
      <c r="V539" s="58"/>
      <c r="W539" s="58"/>
      <c r="X539" s="61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  <c r="AJ539" s="58"/>
      <c r="AK539" s="58"/>
      <c r="AL539" s="58"/>
      <c r="AM539" s="58"/>
      <c r="AN539" s="58"/>
      <c r="AO539" s="58"/>
      <c r="AP539" s="58"/>
      <c r="AQ539" s="58"/>
      <c r="AR539" s="58"/>
      <c r="AS539" s="58"/>
      <c r="AT539" s="58"/>
      <c r="AU539" s="58"/>
      <c r="AV539" s="58"/>
    </row>
    <row x14ac:dyDescent="0.25" r="540" customHeight="1" ht="18.75">
      <c r="A540" s="74"/>
      <c r="B540" s="62"/>
      <c r="C540" s="68"/>
      <c r="D540" s="68"/>
      <c r="E540" s="48"/>
      <c r="F540" s="46"/>
      <c r="G540" s="74"/>
      <c r="H540" s="47"/>
      <c r="I540" s="48"/>
      <c r="J540" s="74"/>
      <c r="K540" s="74"/>
      <c r="L540" s="48"/>
      <c r="M540" s="47"/>
      <c r="N540" s="78"/>
      <c r="O540" s="48"/>
      <c r="P540" s="48"/>
      <c r="Q540" s="48"/>
      <c r="R540" s="48"/>
      <c r="S540" s="48"/>
      <c r="T540" s="48"/>
      <c r="U540" s="80"/>
      <c r="V540" s="48"/>
      <c r="W540" s="48"/>
      <c r="X540" s="51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</row>
    <row x14ac:dyDescent="0.25" r="541" customHeight="1" ht="18.75">
      <c r="A541" s="76"/>
      <c r="B541" s="63"/>
      <c r="C541" s="69"/>
      <c r="D541" s="69"/>
      <c r="E541" s="58"/>
      <c r="F541" s="56"/>
      <c r="G541" s="76"/>
      <c r="H541" s="57"/>
      <c r="I541" s="58"/>
      <c r="J541" s="76"/>
      <c r="K541" s="76"/>
      <c r="L541" s="58"/>
      <c r="M541" s="57"/>
      <c r="N541" s="77"/>
      <c r="O541" s="58"/>
      <c r="P541" s="58"/>
      <c r="Q541" s="58"/>
      <c r="R541" s="58"/>
      <c r="S541" s="58"/>
      <c r="T541" s="58"/>
      <c r="U541" s="79"/>
      <c r="V541" s="58"/>
      <c r="W541" s="58"/>
      <c r="X541" s="61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L541" s="58"/>
      <c r="AM541" s="58"/>
      <c r="AN541" s="58"/>
      <c r="AO541" s="58"/>
      <c r="AP541" s="58"/>
      <c r="AQ541" s="58"/>
      <c r="AR541" s="58"/>
      <c r="AS541" s="58"/>
      <c r="AT541" s="58"/>
      <c r="AU541" s="58"/>
      <c r="AV541" s="58"/>
    </row>
    <row x14ac:dyDescent="0.25" r="542" customHeight="1" ht="18.75">
      <c r="A542" s="74"/>
      <c r="B542" s="62"/>
      <c r="C542" s="68"/>
      <c r="D542" s="68"/>
      <c r="E542" s="48"/>
      <c r="F542" s="46"/>
      <c r="G542" s="74"/>
      <c r="H542" s="47"/>
      <c r="I542" s="48"/>
      <c r="J542" s="74"/>
      <c r="K542" s="74"/>
      <c r="L542" s="48"/>
      <c r="M542" s="47"/>
      <c r="N542" s="78"/>
      <c r="O542" s="48"/>
      <c r="P542" s="48"/>
      <c r="Q542" s="48"/>
      <c r="R542" s="48"/>
      <c r="S542" s="48"/>
      <c r="T542" s="48"/>
      <c r="U542" s="80"/>
      <c r="V542" s="48"/>
      <c r="W542" s="48"/>
      <c r="X542" s="51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</row>
    <row x14ac:dyDescent="0.25" r="543" customHeight="1" ht="18.75">
      <c r="A543" s="76"/>
      <c r="B543" s="63"/>
      <c r="C543" s="69"/>
      <c r="D543" s="69"/>
      <c r="E543" s="58"/>
      <c r="F543" s="56"/>
      <c r="G543" s="76"/>
      <c r="H543" s="57"/>
      <c r="I543" s="58"/>
      <c r="J543" s="76"/>
      <c r="K543" s="76"/>
      <c r="L543" s="58"/>
      <c r="M543" s="57"/>
      <c r="N543" s="77"/>
      <c r="O543" s="58"/>
      <c r="P543" s="58"/>
      <c r="Q543" s="58"/>
      <c r="R543" s="58"/>
      <c r="S543" s="58"/>
      <c r="T543" s="58"/>
      <c r="U543" s="79"/>
      <c r="V543" s="58"/>
      <c r="W543" s="58"/>
      <c r="X543" s="61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  <c r="AJ543" s="58"/>
      <c r="AK543" s="58"/>
      <c r="AL543" s="58"/>
      <c r="AM543" s="58"/>
      <c r="AN543" s="58"/>
      <c r="AO543" s="58"/>
      <c r="AP543" s="58"/>
      <c r="AQ543" s="58"/>
      <c r="AR543" s="58"/>
      <c r="AS543" s="58"/>
      <c r="AT543" s="58"/>
      <c r="AU543" s="58"/>
      <c r="AV543" s="58"/>
    </row>
    <row x14ac:dyDescent="0.25" r="544" customHeight="1" ht="18.75">
      <c r="A544" s="74"/>
      <c r="B544" s="62"/>
      <c r="C544" s="68"/>
      <c r="D544" s="68"/>
      <c r="E544" s="48"/>
      <c r="F544" s="46"/>
      <c r="G544" s="74"/>
      <c r="H544" s="47"/>
      <c r="I544" s="48"/>
      <c r="J544" s="74"/>
      <c r="K544" s="74"/>
      <c r="L544" s="48"/>
      <c r="M544" s="47"/>
      <c r="N544" s="78"/>
      <c r="O544" s="48"/>
      <c r="P544" s="48"/>
      <c r="Q544" s="48"/>
      <c r="R544" s="48"/>
      <c r="S544" s="48"/>
      <c r="T544" s="48"/>
      <c r="U544" s="80"/>
      <c r="V544" s="48"/>
      <c r="W544" s="48"/>
      <c r="X544" s="51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</row>
    <row x14ac:dyDescent="0.25" r="545" customHeight="1" ht="18.75">
      <c r="A545" s="76"/>
      <c r="B545" s="63"/>
      <c r="C545" s="69"/>
      <c r="D545" s="69"/>
      <c r="E545" s="58"/>
      <c r="F545" s="56"/>
      <c r="G545" s="76"/>
      <c r="H545" s="57"/>
      <c r="I545" s="58"/>
      <c r="J545" s="76"/>
      <c r="K545" s="76"/>
      <c r="L545" s="58"/>
      <c r="M545" s="57"/>
      <c r="N545" s="77"/>
      <c r="O545" s="58"/>
      <c r="P545" s="58"/>
      <c r="Q545" s="58"/>
      <c r="R545" s="58"/>
      <c r="S545" s="58"/>
      <c r="T545" s="58"/>
      <c r="U545" s="79"/>
      <c r="V545" s="58"/>
      <c r="W545" s="58"/>
      <c r="X545" s="61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L545" s="58"/>
      <c r="AM545" s="58"/>
      <c r="AN545" s="58"/>
      <c r="AO545" s="58"/>
      <c r="AP545" s="58"/>
      <c r="AQ545" s="58"/>
      <c r="AR545" s="58"/>
      <c r="AS545" s="58"/>
      <c r="AT545" s="58"/>
      <c r="AU545" s="58"/>
      <c r="AV545" s="58"/>
    </row>
    <row x14ac:dyDescent="0.25" r="546" customHeight="1" ht="18.75">
      <c r="A546" s="74"/>
      <c r="B546" s="62"/>
      <c r="C546" s="68"/>
      <c r="D546" s="68"/>
      <c r="E546" s="48"/>
      <c r="F546" s="46"/>
      <c r="G546" s="74"/>
      <c r="H546" s="47"/>
      <c r="I546" s="48"/>
      <c r="J546" s="74"/>
      <c r="K546" s="74"/>
      <c r="L546" s="48"/>
      <c r="M546" s="47"/>
      <c r="N546" s="78"/>
      <c r="O546" s="48"/>
      <c r="P546" s="48"/>
      <c r="Q546" s="48"/>
      <c r="R546" s="48"/>
      <c r="S546" s="48"/>
      <c r="T546" s="48"/>
      <c r="U546" s="80"/>
      <c r="V546" s="48"/>
      <c r="W546" s="48"/>
      <c r="X546" s="51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</row>
    <row x14ac:dyDescent="0.25" r="547" customHeight="1" ht="18.75">
      <c r="A547" s="76"/>
      <c r="B547" s="63"/>
      <c r="C547" s="69"/>
      <c r="D547" s="69"/>
      <c r="E547" s="58"/>
      <c r="F547" s="56"/>
      <c r="G547" s="76"/>
      <c r="H547" s="57"/>
      <c r="I547" s="58"/>
      <c r="J547" s="76"/>
      <c r="K547" s="76"/>
      <c r="L547" s="58"/>
      <c r="M547" s="57"/>
      <c r="N547" s="77"/>
      <c r="O547" s="58"/>
      <c r="P547" s="58"/>
      <c r="Q547" s="58"/>
      <c r="R547" s="58"/>
      <c r="S547" s="58"/>
      <c r="T547" s="58"/>
      <c r="U547" s="79"/>
      <c r="V547" s="58"/>
      <c r="W547" s="58"/>
      <c r="X547" s="61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  <c r="AJ547" s="58"/>
      <c r="AK547" s="58"/>
      <c r="AL547" s="58"/>
      <c r="AM547" s="58"/>
      <c r="AN547" s="58"/>
      <c r="AO547" s="58"/>
      <c r="AP547" s="58"/>
      <c r="AQ547" s="58"/>
      <c r="AR547" s="58"/>
      <c r="AS547" s="58"/>
      <c r="AT547" s="58"/>
      <c r="AU547" s="58"/>
      <c r="AV547" s="58"/>
    </row>
    <row x14ac:dyDescent="0.25" r="548" customHeight="1" ht="18.75">
      <c r="A548" s="74"/>
      <c r="B548" s="62"/>
      <c r="C548" s="68"/>
      <c r="D548" s="68"/>
      <c r="E548" s="48"/>
      <c r="F548" s="46"/>
      <c r="G548" s="74"/>
      <c r="H548" s="47"/>
      <c r="I548" s="48"/>
      <c r="J548" s="74"/>
      <c r="K548" s="74"/>
      <c r="L548" s="48"/>
      <c r="M548" s="47"/>
      <c r="N548" s="78"/>
      <c r="O548" s="48"/>
      <c r="P548" s="48"/>
      <c r="Q548" s="48"/>
      <c r="R548" s="48"/>
      <c r="S548" s="48"/>
      <c r="T548" s="48"/>
      <c r="U548" s="80"/>
      <c r="V548" s="48"/>
      <c r="W548" s="48"/>
      <c r="X548" s="51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</row>
    <row x14ac:dyDescent="0.25" r="549" customHeight="1" ht="18.75">
      <c r="A549" s="76"/>
      <c r="B549" s="63"/>
      <c r="C549" s="69"/>
      <c r="D549" s="69"/>
      <c r="E549" s="58"/>
      <c r="F549" s="56"/>
      <c r="G549" s="76"/>
      <c r="H549" s="57"/>
      <c r="I549" s="58"/>
      <c r="J549" s="76"/>
      <c r="K549" s="76"/>
      <c r="L549" s="58"/>
      <c r="M549" s="57"/>
      <c r="N549" s="77"/>
      <c r="O549" s="58"/>
      <c r="P549" s="58"/>
      <c r="Q549" s="58"/>
      <c r="R549" s="58"/>
      <c r="S549" s="58"/>
      <c r="T549" s="58"/>
      <c r="U549" s="79"/>
      <c r="V549" s="58"/>
      <c r="W549" s="58"/>
      <c r="X549" s="61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L549" s="58"/>
      <c r="AM549" s="58"/>
      <c r="AN549" s="58"/>
      <c r="AO549" s="58"/>
      <c r="AP549" s="58"/>
      <c r="AQ549" s="58"/>
      <c r="AR549" s="58"/>
      <c r="AS549" s="58"/>
      <c r="AT549" s="58"/>
      <c r="AU549" s="58"/>
      <c r="AV549" s="58"/>
    </row>
    <row x14ac:dyDescent="0.25" r="550" customHeight="1" ht="18.75">
      <c r="A550" s="74"/>
      <c r="B550" s="62"/>
      <c r="C550" s="68"/>
      <c r="D550" s="68"/>
      <c r="E550" s="48"/>
      <c r="F550" s="46"/>
      <c r="G550" s="74"/>
      <c r="H550" s="47"/>
      <c r="I550" s="48"/>
      <c r="J550" s="74"/>
      <c r="K550" s="74"/>
      <c r="L550" s="48"/>
      <c r="M550" s="47"/>
      <c r="N550" s="78"/>
      <c r="O550" s="48"/>
      <c r="P550" s="48"/>
      <c r="Q550" s="48"/>
      <c r="R550" s="48"/>
      <c r="S550" s="48"/>
      <c r="T550" s="48"/>
      <c r="U550" s="80"/>
      <c r="V550" s="48"/>
      <c r="W550" s="48"/>
      <c r="X550" s="51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</row>
    <row x14ac:dyDescent="0.25" r="551" customHeight="1" ht="18.75">
      <c r="A551" s="76"/>
      <c r="B551" s="63"/>
      <c r="C551" s="69"/>
      <c r="D551" s="69"/>
      <c r="E551" s="58"/>
      <c r="F551" s="56"/>
      <c r="G551" s="76"/>
      <c r="H551" s="57"/>
      <c r="I551" s="58"/>
      <c r="J551" s="76"/>
      <c r="K551" s="76"/>
      <c r="L551" s="58"/>
      <c r="M551" s="57"/>
      <c r="N551" s="77"/>
      <c r="O551" s="58"/>
      <c r="P551" s="58"/>
      <c r="Q551" s="58"/>
      <c r="R551" s="58"/>
      <c r="S551" s="58"/>
      <c r="T551" s="58"/>
      <c r="U551" s="79"/>
      <c r="V551" s="58"/>
      <c r="W551" s="58"/>
      <c r="X551" s="61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L551" s="58"/>
      <c r="AM551" s="58"/>
      <c r="AN551" s="58"/>
      <c r="AO551" s="58"/>
      <c r="AP551" s="58"/>
      <c r="AQ551" s="58"/>
      <c r="AR551" s="58"/>
      <c r="AS551" s="58"/>
      <c r="AT551" s="58"/>
      <c r="AU551" s="58"/>
      <c r="AV551" s="58"/>
    </row>
    <row x14ac:dyDescent="0.25" r="552" customHeight="1" ht="18.75">
      <c r="A552" s="74"/>
      <c r="B552" s="62"/>
      <c r="C552" s="68"/>
      <c r="D552" s="68"/>
      <c r="E552" s="48"/>
      <c r="F552" s="46"/>
      <c r="G552" s="74"/>
      <c r="H552" s="47"/>
      <c r="I552" s="48"/>
      <c r="J552" s="74"/>
      <c r="K552" s="74"/>
      <c r="L552" s="48"/>
      <c r="M552" s="47"/>
      <c r="N552" s="78"/>
      <c r="O552" s="48"/>
      <c r="P552" s="48"/>
      <c r="Q552" s="48"/>
      <c r="R552" s="48"/>
      <c r="S552" s="48"/>
      <c r="T552" s="48"/>
      <c r="U552" s="80"/>
      <c r="V552" s="48"/>
      <c r="W552" s="48"/>
      <c r="X552" s="51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</row>
    <row x14ac:dyDescent="0.25" r="553" customHeight="1" ht="18.75">
      <c r="A553" s="76"/>
      <c r="B553" s="63"/>
      <c r="C553" s="69"/>
      <c r="D553" s="69"/>
      <c r="E553" s="58"/>
      <c r="F553" s="56"/>
      <c r="G553" s="76"/>
      <c r="H553" s="57"/>
      <c r="I553" s="58"/>
      <c r="J553" s="76"/>
      <c r="K553" s="76"/>
      <c r="L553" s="58"/>
      <c r="M553" s="57"/>
      <c r="N553" s="77"/>
      <c r="O553" s="58"/>
      <c r="P553" s="58"/>
      <c r="Q553" s="58"/>
      <c r="R553" s="58"/>
      <c r="S553" s="58"/>
      <c r="T553" s="58"/>
      <c r="U553" s="79"/>
      <c r="V553" s="58"/>
      <c r="W553" s="58"/>
      <c r="X553" s="61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  <c r="AJ553" s="58"/>
      <c r="AK553" s="58"/>
      <c r="AL553" s="58"/>
      <c r="AM553" s="58"/>
      <c r="AN553" s="58"/>
      <c r="AO553" s="58"/>
      <c r="AP553" s="58"/>
      <c r="AQ553" s="58"/>
      <c r="AR553" s="58"/>
      <c r="AS553" s="58"/>
      <c r="AT553" s="58"/>
      <c r="AU553" s="58"/>
      <c r="AV553" s="58"/>
    </row>
    <row x14ac:dyDescent="0.25" r="554" customHeight="1" ht="18.75">
      <c r="A554" s="74"/>
      <c r="B554" s="62"/>
      <c r="C554" s="68"/>
      <c r="D554" s="68"/>
      <c r="E554" s="48"/>
      <c r="F554" s="46"/>
      <c r="G554" s="74"/>
      <c r="H554" s="47"/>
      <c r="I554" s="48"/>
      <c r="J554" s="74"/>
      <c r="K554" s="74"/>
      <c r="L554" s="48"/>
      <c r="M554" s="47"/>
      <c r="N554" s="78"/>
      <c r="O554" s="48"/>
      <c r="P554" s="48"/>
      <c r="Q554" s="48"/>
      <c r="R554" s="48"/>
      <c r="S554" s="48"/>
      <c r="T554" s="48"/>
      <c r="U554" s="80"/>
      <c r="V554" s="48"/>
      <c r="W554" s="48"/>
      <c r="X554" s="51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</row>
    <row x14ac:dyDescent="0.25" r="555" customHeight="1" ht="18.75">
      <c r="A555" s="76"/>
      <c r="B555" s="63"/>
      <c r="C555" s="69"/>
      <c r="D555" s="69"/>
      <c r="E555" s="58"/>
      <c r="F555" s="56"/>
      <c r="G555" s="76"/>
      <c r="H555" s="57"/>
      <c r="I555" s="58"/>
      <c r="J555" s="76"/>
      <c r="K555" s="76"/>
      <c r="L555" s="58"/>
      <c r="M555" s="57"/>
      <c r="N555" s="77"/>
      <c r="O555" s="58"/>
      <c r="P555" s="58"/>
      <c r="Q555" s="58"/>
      <c r="R555" s="58"/>
      <c r="S555" s="58"/>
      <c r="T555" s="58"/>
      <c r="U555" s="79"/>
      <c r="V555" s="58"/>
      <c r="W555" s="58"/>
      <c r="X555" s="61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  <c r="AJ555" s="58"/>
      <c r="AK555" s="58"/>
      <c r="AL555" s="58"/>
      <c r="AM555" s="58"/>
      <c r="AN555" s="58"/>
      <c r="AO555" s="58"/>
      <c r="AP555" s="58"/>
      <c r="AQ555" s="58"/>
      <c r="AR555" s="58"/>
      <c r="AS555" s="58"/>
      <c r="AT555" s="58"/>
      <c r="AU555" s="58"/>
      <c r="AV555" s="58"/>
    </row>
    <row x14ac:dyDescent="0.25" r="556" customHeight="1" ht="18.75">
      <c r="A556" s="74"/>
      <c r="B556" s="62"/>
      <c r="C556" s="68"/>
      <c r="D556" s="68"/>
      <c r="E556" s="48"/>
      <c r="F556" s="46"/>
      <c r="G556" s="74"/>
      <c r="H556" s="47"/>
      <c r="I556" s="48"/>
      <c r="J556" s="74"/>
      <c r="K556" s="74"/>
      <c r="L556" s="48"/>
      <c r="M556" s="47"/>
      <c r="N556" s="78"/>
      <c r="O556" s="48"/>
      <c r="P556" s="48"/>
      <c r="Q556" s="48"/>
      <c r="R556" s="48"/>
      <c r="S556" s="48"/>
      <c r="T556" s="48"/>
      <c r="U556" s="80"/>
      <c r="V556" s="48"/>
      <c r="W556" s="48"/>
      <c r="X556" s="51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</row>
    <row x14ac:dyDescent="0.25" r="557" customHeight="1" ht="18.75">
      <c r="A557" s="76"/>
      <c r="B557" s="63"/>
      <c r="C557" s="69"/>
      <c r="D557" s="69"/>
      <c r="E557" s="58"/>
      <c r="F557" s="56"/>
      <c r="G557" s="76"/>
      <c r="H557" s="57"/>
      <c r="I557" s="58"/>
      <c r="J557" s="76"/>
      <c r="K557" s="76"/>
      <c r="L557" s="58"/>
      <c r="M557" s="57"/>
      <c r="N557" s="77"/>
      <c r="O557" s="58"/>
      <c r="P557" s="58"/>
      <c r="Q557" s="58"/>
      <c r="R557" s="58"/>
      <c r="S557" s="58"/>
      <c r="T557" s="58"/>
      <c r="U557" s="79"/>
      <c r="V557" s="58"/>
      <c r="W557" s="58"/>
      <c r="X557" s="61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  <c r="AJ557" s="58"/>
      <c r="AK557" s="58"/>
      <c r="AL557" s="58"/>
      <c r="AM557" s="58"/>
      <c r="AN557" s="58"/>
      <c r="AO557" s="58"/>
      <c r="AP557" s="58"/>
      <c r="AQ557" s="58"/>
      <c r="AR557" s="58"/>
      <c r="AS557" s="58"/>
      <c r="AT557" s="58"/>
      <c r="AU557" s="58"/>
      <c r="AV557" s="58"/>
    </row>
    <row x14ac:dyDescent="0.25" r="558" customHeight="1" ht="18.75">
      <c r="A558" s="74"/>
      <c r="B558" s="62"/>
      <c r="C558" s="68"/>
      <c r="D558" s="68"/>
      <c r="E558" s="48"/>
      <c r="F558" s="46"/>
      <c r="G558" s="74"/>
      <c r="H558" s="47"/>
      <c r="I558" s="48"/>
      <c r="J558" s="74"/>
      <c r="K558" s="74"/>
      <c r="L558" s="48"/>
      <c r="M558" s="47"/>
      <c r="N558" s="78"/>
      <c r="O558" s="48"/>
      <c r="P558" s="48"/>
      <c r="Q558" s="48"/>
      <c r="R558" s="48"/>
      <c r="S558" s="48"/>
      <c r="T558" s="48"/>
      <c r="U558" s="80"/>
      <c r="V558" s="48"/>
      <c r="W558" s="48"/>
      <c r="X558" s="51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</row>
    <row x14ac:dyDescent="0.25" r="559" customHeight="1" ht="18.75">
      <c r="A559" s="76"/>
      <c r="B559" s="63"/>
      <c r="C559" s="69"/>
      <c r="D559" s="69"/>
      <c r="E559" s="58"/>
      <c r="F559" s="56"/>
      <c r="G559" s="76"/>
      <c r="H559" s="57"/>
      <c r="I559" s="58"/>
      <c r="J559" s="76"/>
      <c r="K559" s="76"/>
      <c r="L559" s="58"/>
      <c r="M559" s="57"/>
      <c r="N559" s="77"/>
      <c r="O559" s="58"/>
      <c r="P559" s="58"/>
      <c r="Q559" s="58"/>
      <c r="R559" s="58"/>
      <c r="S559" s="58"/>
      <c r="T559" s="58"/>
      <c r="U559" s="79"/>
      <c r="V559" s="58"/>
      <c r="W559" s="58"/>
      <c r="X559" s="61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  <c r="AJ559" s="58"/>
      <c r="AK559" s="58"/>
      <c r="AL559" s="58"/>
      <c r="AM559" s="58"/>
      <c r="AN559" s="58"/>
      <c r="AO559" s="58"/>
      <c r="AP559" s="58"/>
      <c r="AQ559" s="58"/>
      <c r="AR559" s="58"/>
      <c r="AS559" s="58"/>
      <c r="AT559" s="58"/>
      <c r="AU559" s="58"/>
      <c r="AV559" s="58"/>
    </row>
    <row x14ac:dyDescent="0.25" r="560" customHeight="1" ht="18.75">
      <c r="A560" s="74"/>
      <c r="B560" s="62"/>
      <c r="C560" s="68"/>
      <c r="D560" s="68"/>
      <c r="E560" s="48"/>
      <c r="F560" s="46"/>
      <c r="G560" s="74"/>
      <c r="H560" s="47"/>
      <c r="I560" s="48"/>
      <c r="J560" s="74"/>
      <c r="K560" s="74"/>
      <c r="L560" s="48"/>
      <c r="M560" s="47"/>
      <c r="N560" s="78"/>
      <c r="O560" s="48"/>
      <c r="P560" s="48"/>
      <c r="Q560" s="48"/>
      <c r="R560" s="48"/>
      <c r="S560" s="48"/>
      <c r="T560" s="48"/>
      <c r="U560" s="80"/>
      <c r="V560" s="48"/>
      <c r="W560" s="48"/>
      <c r="X560" s="51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</row>
    <row x14ac:dyDescent="0.25" r="561" customHeight="1" ht="18.75">
      <c r="A561" s="76"/>
      <c r="B561" s="63"/>
      <c r="C561" s="69"/>
      <c r="D561" s="69"/>
      <c r="E561" s="58"/>
      <c r="F561" s="56"/>
      <c r="G561" s="76"/>
      <c r="H561" s="57"/>
      <c r="I561" s="58"/>
      <c r="J561" s="76"/>
      <c r="K561" s="76"/>
      <c r="L561" s="58"/>
      <c r="M561" s="57"/>
      <c r="N561" s="77"/>
      <c r="O561" s="58"/>
      <c r="P561" s="58"/>
      <c r="Q561" s="58"/>
      <c r="R561" s="58"/>
      <c r="S561" s="58"/>
      <c r="T561" s="58"/>
      <c r="U561" s="79"/>
      <c r="V561" s="58"/>
      <c r="W561" s="58"/>
      <c r="X561" s="61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  <c r="AJ561" s="58"/>
      <c r="AK561" s="58"/>
      <c r="AL561" s="58"/>
      <c r="AM561" s="58"/>
      <c r="AN561" s="58"/>
      <c r="AO561" s="58"/>
      <c r="AP561" s="58"/>
      <c r="AQ561" s="58"/>
      <c r="AR561" s="58"/>
      <c r="AS561" s="58"/>
      <c r="AT561" s="58"/>
      <c r="AU561" s="58"/>
      <c r="AV561" s="58"/>
    </row>
    <row x14ac:dyDescent="0.25" r="562" customHeight="1" ht="18.75">
      <c r="A562" s="74"/>
      <c r="B562" s="62"/>
      <c r="C562" s="68"/>
      <c r="D562" s="68"/>
      <c r="E562" s="48"/>
      <c r="F562" s="46"/>
      <c r="G562" s="74"/>
      <c r="H562" s="47"/>
      <c r="I562" s="48"/>
      <c r="J562" s="74"/>
      <c r="K562" s="74"/>
      <c r="L562" s="48"/>
      <c r="M562" s="47"/>
      <c r="N562" s="78"/>
      <c r="O562" s="48"/>
      <c r="P562" s="48"/>
      <c r="Q562" s="48"/>
      <c r="R562" s="48"/>
      <c r="S562" s="48"/>
      <c r="T562" s="48"/>
      <c r="U562" s="80"/>
      <c r="V562" s="48"/>
      <c r="W562" s="48"/>
      <c r="X562" s="51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</row>
    <row x14ac:dyDescent="0.25" r="563" customHeight="1" ht="18.75">
      <c r="A563" s="76"/>
      <c r="B563" s="63"/>
      <c r="C563" s="69"/>
      <c r="D563" s="69"/>
      <c r="E563" s="58"/>
      <c r="F563" s="56"/>
      <c r="G563" s="76"/>
      <c r="H563" s="57"/>
      <c r="I563" s="58"/>
      <c r="J563" s="76"/>
      <c r="K563" s="76"/>
      <c r="L563" s="58"/>
      <c r="M563" s="57"/>
      <c r="N563" s="77"/>
      <c r="O563" s="58"/>
      <c r="P563" s="58"/>
      <c r="Q563" s="58"/>
      <c r="R563" s="58"/>
      <c r="S563" s="58"/>
      <c r="T563" s="58"/>
      <c r="U563" s="79"/>
      <c r="V563" s="58"/>
      <c r="W563" s="58"/>
      <c r="X563" s="61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  <c r="AJ563" s="58"/>
      <c r="AK563" s="58"/>
      <c r="AL563" s="58"/>
      <c r="AM563" s="58"/>
      <c r="AN563" s="58"/>
      <c r="AO563" s="58"/>
      <c r="AP563" s="58"/>
      <c r="AQ563" s="58"/>
      <c r="AR563" s="58"/>
      <c r="AS563" s="58"/>
      <c r="AT563" s="58"/>
      <c r="AU563" s="58"/>
      <c r="AV563" s="58"/>
    </row>
    <row x14ac:dyDescent="0.25" r="564" customHeight="1" ht="18.75">
      <c r="A564" s="74"/>
      <c r="B564" s="62"/>
      <c r="C564" s="68"/>
      <c r="D564" s="68"/>
      <c r="E564" s="48"/>
      <c r="F564" s="46"/>
      <c r="G564" s="74"/>
      <c r="H564" s="47"/>
      <c r="I564" s="48"/>
      <c r="J564" s="74"/>
      <c r="K564" s="74"/>
      <c r="L564" s="48"/>
      <c r="M564" s="47"/>
      <c r="N564" s="78"/>
      <c r="O564" s="48"/>
      <c r="P564" s="48"/>
      <c r="Q564" s="48"/>
      <c r="R564" s="48"/>
      <c r="S564" s="48"/>
      <c r="T564" s="48"/>
      <c r="U564" s="80"/>
      <c r="V564" s="48"/>
      <c r="W564" s="48"/>
      <c r="X564" s="51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</row>
    <row x14ac:dyDescent="0.25" r="565" customHeight="1" ht="18.75">
      <c r="A565" s="76"/>
      <c r="B565" s="63"/>
      <c r="C565" s="69"/>
      <c r="D565" s="69"/>
      <c r="E565" s="58"/>
      <c r="F565" s="56"/>
      <c r="G565" s="76"/>
      <c r="H565" s="57"/>
      <c r="I565" s="58"/>
      <c r="J565" s="76"/>
      <c r="K565" s="76"/>
      <c r="L565" s="58"/>
      <c r="M565" s="57"/>
      <c r="N565" s="77"/>
      <c r="O565" s="58"/>
      <c r="P565" s="58"/>
      <c r="Q565" s="58"/>
      <c r="R565" s="58"/>
      <c r="S565" s="58"/>
      <c r="T565" s="58"/>
      <c r="U565" s="79"/>
      <c r="V565" s="58"/>
      <c r="W565" s="58"/>
      <c r="X565" s="61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  <c r="AJ565" s="58"/>
      <c r="AK565" s="58"/>
      <c r="AL565" s="58"/>
      <c r="AM565" s="58"/>
      <c r="AN565" s="58"/>
      <c r="AO565" s="58"/>
      <c r="AP565" s="58"/>
      <c r="AQ565" s="58"/>
      <c r="AR565" s="58"/>
      <c r="AS565" s="58"/>
      <c r="AT565" s="58"/>
      <c r="AU565" s="58"/>
      <c r="AV565" s="58"/>
    </row>
    <row x14ac:dyDescent="0.25" r="566" customHeight="1" ht="18.75">
      <c r="A566" s="74"/>
      <c r="B566" s="62"/>
      <c r="C566" s="68"/>
      <c r="D566" s="68"/>
      <c r="E566" s="48"/>
      <c r="F566" s="46"/>
      <c r="G566" s="74"/>
      <c r="H566" s="47"/>
      <c r="I566" s="48"/>
      <c r="J566" s="74"/>
      <c r="K566" s="74"/>
      <c r="L566" s="48"/>
      <c r="M566" s="47"/>
      <c r="N566" s="78"/>
      <c r="O566" s="48"/>
      <c r="P566" s="48"/>
      <c r="Q566" s="48"/>
      <c r="R566" s="48"/>
      <c r="S566" s="48"/>
      <c r="T566" s="48"/>
      <c r="U566" s="80"/>
      <c r="V566" s="48"/>
      <c r="W566" s="48"/>
      <c r="X566" s="51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</row>
    <row x14ac:dyDescent="0.25" r="567" customHeight="1" ht="18.75">
      <c r="A567" s="76"/>
      <c r="B567" s="63"/>
      <c r="C567" s="69"/>
      <c r="D567" s="69"/>
      <c r="E567" s="58"/>
      <c r="F567" s="56"/>
      <c r="G567" s="76"/>
      <c r="H567" s="57"/>
      <c r="I567" s="58"/>
      <c r="J567" s="76"/>
      <c r="K567" s="76"/>
      <c r="L567" s="58"/>
      <c r="M567" s="57"/>
      <c r="N567" s="77"/>
      <c r="O567" s="58"/>
      <c r="P567" s="58"/>
      <c r="Q567" s="58"/>
      <c r="R567" s="58"/>
      <c r="S567" s="58"/>
      <c r="T567" s="58"/>
      <c r="U567" s="79"/>
      <c r="V567" s="58"/>
      <c r="W567" s="58"/>
      <c r="X567" s="61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L567" s="58"/>
      <c r="AM567" s="58"/>
      <c r="AN567" s="58"/>
      <c r="AO567" s="58"/>
      <c r="AP567" s="58"/>
      <c r="AQ567" s="58"/>
      <c r="AR567" s="58"/>
      <c r="AS567" s="58"/>
      <c r="AT567" s="58"/>
      <c r="AU567" s="58"/>
      <c r="AV567" s="58"/>
    </row>
    <row x14ac:dyDescent="0.25" r="568" customHeight="1" ht="18.75">
      <c r="A568" s="74"/>
      <c r="B568" s="62"/>
      <c r="C568" s="68"/>
      <c r="D568" s="68"/>
      <c r="E568" s="48"/>
      <c r="F568" s="46"/>
      <c r="G568" s="74"/>
      <c r="H568" s="47"/>
      <c r="I568" s="48"/>
      <c r="J568" s="74"/>
      <c r="K568" s="74"/>
      <c r="L568" s="48"/>
      <c r="M568" s="47"/>
      <c r="N568" s="78"/>
      <c r="O568" s="48"/>
      <c r="P568" s="48"/>
      <c r="Q568" s="48"/>
      <c r="R568" s="48"/>
      <c r="S568" s="48"/>
      <c r="T568" s="48"/>
      <c r="U568" s="80"/>
      <c r="V568" s="48"/>
      <c r="W568" s="48"/>
      <c r="X568" s="51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</row>
    <row x14ac:dyDescent="0.25" r="569" customHeight="1" ht="18.75">
      <c r="A569" s="76"/>
      <c r="B569" s="63"/>
      <c r="C569" s="69"/>
      <c r="D569" s="69"/>
      <c r="E569" s="58"/>
      <c r="F569" s="56"/>
      <c r="G569" s="76"/>
      <c r="H569" s="57"/>
      <c r="I569" s="58"/>
      <c r="J569" s="76"/>
      <c r="K569" s="76"/>
      <c r="L569" s="58"/>
      <c r="M569" s="57"/>
      <c r="N569" s="77"/>
      <c r="O569" s="58"/>
      <c r="P569" s="58"/>
      <c r="Q569" s="58"/>
      <c r="R569" s="58"/>
      <c r="S569" s="58"/>
      <c r="T569" s="58"/>
      <c r="U569" s="79"/>
      <c r="V569" s="58"/>
      <c r="W569" s="58"/>
      <c r="X569" s="61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L569" s="58"/>
      <c r="AM569" s="58"/>
      <c r="AN569" s="58"/>
      <c r="AO569" s="58"/>
      <c r="AP569" s="58"/>
      <c r="AQ569" s="58"/>
      <c r="AR569" s="58"/>
      <c r="AS569" s="58"/>
      <c r="AT569" s="58"/>
      <c r="AU569" s="58"/>
      <c r="AV569" s="58"/>
    </row>
    <row x14ac:dyDescent="0.25" r="570" customHeight="1" ht="18.75">
      <c r="A570" s="74"/>
      <c r="B570" s="62"/>
      <c r="C570" s="68"/>
      <c r="D570" s="68"/>
      <c r="E570" s="48"/>
      <c r="F570" s="46"/>
      <c r="G570" s="74"/>
      <c r="H570" s="47"/>
      <c r="I570" s="48"/>
      <c r="J570" s="74"/>
      <c r="K570" s="74"/>
      <c r="L570" s="48"/>
      <c r="M570" s="47"/>
      <c r="N570" s="78"/>
      <c r="O570" s="48"/>
      <c r="P570" s="48"/>
      <c r="Q570" s="48"/>
      <c r="R570" s="48"/>
      <c r="S570" s="48"/>
      <c r="T570" s="48"/>
      <c r="U570" s="80"/>
      <c r="V570" s="48"/>
      <c r="W570" s="48"/>
      <c r="X570" s="51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</row>
    <row x14ac:dyDescent="0.25" r="571" customHeight="1" ht="18.75">
      <c r="A571" s="76"/>
      <c r="B571" s="63"/>
      <c r="C571" s="69"/>
      <c r="D571" s="69"/>
      <c r="E571" s="58"/>
      <c r="F571" s="56"/>
      <c r="G571" s="76"/>
      <c r="H571" s="57"/>
      <c r="I571" s="58"/>
      <c r="J571" s="76"/>
      <c r="K571" s="76"/>
      <c r="L571" s="58"/>
      <c r="M571" s="57"/>
      <c r="N571" s="77"/>
      <c r="O571" s="58"/>
      <c r="P571" s="58"/>
      <c r="Q571" s="58"/>
      <c r="R571" s="58"/>
      <c r="S571" s="58"/>
      <c r="T571" s="58"/>
      <c r="U571" s="79"/>
      <c r="V571" s="58"/>
      <c r="W571" s="58"/>
      <c r="X571" s="61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  <c r="AJ571" s="58"/>
      <c r="AK571" s="58"/>
      <c r="AL571" s="58"/>
      <c r="AM571" s="58"/>
      <c r="AN571" s="58"/>
      <c r="AO571" s="58"/>
      <c r="AP571" s="58"/>
      <c r="AQ571" s="58"/>
      <c r="AR571" s="58"/>
      <c r="AS571" s="58"/>
      <c r="AT571" s="58"/>
      <c r="AU571" s="58"/>
      <c r="AV571" s="58"/>
    </row>
    <row x14ac:dyDescent="0.25" r="572" customHeight="1" ht="18.75">
      <c r="A572" s="74"/>
      <c r="B572" s="62"/>
      <c r="C572" s="68"/>
      <c r="D572" s="68"/>
      <c r="E572" s="48"/>
      <c r="F572" s="46"/>
      <c r="G572" s="74"/>
      <c r="H572" s="47"/>
      <c r="I572" s="48"/>
      <c r="J572" s="74"/>
      <c r="K572" s="74"/>
      <c r="L572" s="48"/>
      <c r="M572" s="47"/>
      <c r="N572" s="78"/>
      <c r="O572" s="48"/>
      <c r="P572" s="48"/>
      <c r="Q572" s="48"/>
      <c r="R572" s="48"/>
      <c r="S572" s="48"/>
      <c r="T572" s="48"/>
      <c r="U572" s="80"/>
      <c r="V572" s="48"/>
      <c r="W572" s="48"/>
      <c r="X572" s="51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</row>
    <row x14ac:dyDescent="0.25" r="573" customHeight="1" ht="18.75">
      <c r="A573" s="76"/>
      <c r="B573" s="63"/>
      <c r="C573" s="69"/>
      <c r="D573" s="69"/>
      <c r="E573" s="58"/>
      <c r="F573" s="56"/>
      <c r="G573" s="76"/>
      <c r="H573" s="57"/>
      <c r="I573" s="58"/>
      <c r="J573" s="76"/>
      <c r="K573" s="76"/>
      <c r="L573" s="58"/>
      <c r="M573" s="57"/>
      <c r="N573" s="77"/>
      <c r="O573" s="58"/>
      <c r="P573" s="58"/>
      <c r="Q573" s="58"/>
      <c r="R573" s="58"/>
      <c r="S573" s="58"/>
      <c r="T573" s="58"/>
      <c r="U573" s="79"/>
      <c r="V573" s="58"/>
      <c r="W573" s="58"/>
      <c r="X573" s="61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  <c r="AJ573" s="58"/>
      <c r="AK573" s="58"/>
      <c r="AL573" s="58"/>
      <c r="AM573" s="58"/>
      <c r="AN573" s="58"/>
      <c r="AO573" s="58"/>
      <c r="AP573" s="58"/>
      <c r="AQ573" s="58"/>
      <c r="AR573" s="58"/>
      <c r="AS573" s="58"/>
      <c r="AT573" s="58"/>
      <c r="AU573" s="58"/>
      <c r="AV573" s="58"/>
    </row>
    <row x14ac:dyDescent="0.25" r="574" customHeight="1" ht="18.75">
      <c r="A574" s="74"/>
      <c r="B574" s="62"/>
      <c r="C574" s="68"/>
      <c r="D574" s="68"/>
      <c r="E574" s="48"/>
      <c r="F574" s="46"/>
      <c r="G574" s="74"/>
      <c r="H574" s="47"/>
      <c r="I574" s="48"/>
      <c r="J574" s="74"/>
      <c r="K574" s="74"/>
      <c r="L574" s="48"/>
      <c r="M574" s="47"/>
      <c r="N574" s="78"/>
      <c r="O574" s="48"/>
      <c r="P574" s="48"/>
      <c r="Q574" s="48"/>
      <c r="R574" s="48"/>
      <c r="S574" s="48"/>
      <c r="T574" s="48"/>
      <c r="U574" s="80"/>
      <c r="V574" s="48"/>
      <c r="W574" s="48"/>
      <c r="X574" s="51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</row>
    <row x14ac:dyDescent="0.25" r="575" customHeight="1" ht="18.75">
      <c r="A575" s="76"/>
      <c r="B575" s="63"/>
      <c r="C575" s="69"/>
      <c r="D575" s="69"/>
      <c r="E575" s="58"/>
      <c r="F575" s="56"/>
      <c r="G575" s="76"/>
      <c r="H575" s="57"/>
      <c r="I575" s="58"/>
      <c r="J575" s="76"/>
      <c r="K575" s="76"/>
      <c r="L575" s="58"/>
      <c r="M575" s="57"/>
      <c r="N575" s="77"/>
      <c r="O575" s="58"/>
      <c r="P575" s="58"/>
      <c r="Q575" s="58"/>
      <c r="R575" s="58"/>
      <c r="S575" s="58"/>
      <c r="T575" s="58"/>
      <c r="U575" s="79"/>
      <c r="V575" s="58"/>
      <c r="W575" s="58"/>
      <c r="X575" s="61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  <c r="AJ575" s="58"/>
      <c r="AK575" s="58"/>
      <c r="AL575" s="58"/>
      <c r="AM575" s="58"/>
      <c r="AN575" s="58"/>
      <c r="AO575" s="58"/>
      <c r="AP575" s="58"/>
      <c r="AQ575" s="58"/>
      <c r="AR575" s="58"/>
      <c r="AS575" s="58"/>
      <c r="AT575" s="58"/>
      <c r="AU575" s="58"/>
      <c r="AV575" s="58"/>
    </row>
    <row x14ac:dyDescent="0.25" r="576" customHeight="1" ht="18.75">
      <c r="A576" s="74"/>
      <c r="B576" s="62"/>
      <c r="C576" s="68"/>
      <c r="D576" s="68"/>
      <c r="E576" s="48"/>
      <c r="F576" s="46"/>
      <c r="G576" s="74"/>
      <c r="H576" s="47"/>
      <c r="I576" s="48"/>
      <c r="J576" s="74"/>
      <c r="K576" s="74"/>
      <c r="L576" s="48"/>
      <c r="M576" s="47"/>
      <c r="N576" s="78"/>
      <c r="O576" s="48"/>
      <c r="P576" s="48"/>
      <c r="Q576" s="48"/>
      <c r="R576" s="48"/>
      <c r="S576" s="48"/>
      <c r="T576" s="48"/>
      <c r="U576" s="80"/>
      <c r="V576" s="48"/>
      <c r="W576" s="48"/>
      <c r="X576" s="51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</row>
    <row x14ac:dyDescent="0.25" r="577" customHeight="1" ht="18.75">
      <c r="A577" s="76"/>
      <c r="B577" s="63"/>
      <c r="C577" s="69"/>
      <c r="D577" s="69"/>
      <c r="E577" s="58"/>
      <c r="F577" s="56"/>
      <c r="G577" s="76"/>
      <c r="H577" s="57"/>
      <c r="I577" s="58"/>
      <c r="J577" s="76"/>
      <c r="K577" s="76"/>
      <c r="L577" s="58"/>
      <c r="M577" s="57"/>
      <c r="N577" s="77"/>
      <c r="O577" s="58"/>
      <c r="P577" s="58"/>
      <c r="Q577" s="58"/>
      <c r="R577" s="58"/>
      <c r="S577" s="58"/>
      <c r="T577" s="58"/>
      <c r="U577" s="79"/>
      <c r="V577" s="58"/>
      <c r="W577" s="58"/>
      <c r="X577" s="61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  <c r="AJ577" s="58"/>
      <c r="AK577" s="58"/>
      <c r="AL577" s="58"/>
      <c r="AM577" s="58"/>
      <c r="AN577" s="58"/>
      <c r="AO577" s="58"/>
      <c r="AP577" s="58"/>
      <c r="AQ577" s="58"/>
      <c r="AR577" s="58"/>
      <c r="AS577" s="58"/>
      <c r="AT577" s="58"/>
      <c r="AU577" s="58"/>
      <c r="AV577" s="58"/>
    </row>
    <row x14ac:dyDescent="0.25" r="578" customHeight="1" ht="18.75">
      <c r="A578" s="74"/>
      <c r="B578" s="62"/>
      <c r="C578" s="68"/>
      <c r="D578" s="68"/>
      <c r="E578" s="48"/>
      <c r="F578" s="46"/>
      <c r="G578" s="74"/>
      <c r="H578" s="47"/>
      <c r="I578" s="48"/>
      <c r="J578" s="74"/>
      <c r="K578" s="74"/>
      <c r="L578" s="48"/>
      <c r="M578" s="47"/>
      <c r="N578" s="78"/>
      <c r="O578" s="48"/>
      <c r="P578" s="48"/>
      <c r="Q578" s="48"/>
      <c r="R578" s="48"/>
      <c r="S578" s="48"/>
      <c r="T578" s="48"/>
      <c r="U578" s="80"/>
      <c r="V578" s="48"/>
      <c r="W578" s="48"/>
      <c r="X578" s="51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</row>
    <row x14ac:dyDescent="0.25" r="579" customHeight="1" ht="18.75">
      <c r="A579" s="76"/>
      <c r="B579" s="63"/>
      <c r="C579" s="69"/>
      <c r="D579" s="69"/>
      <c r="E579" s="58"/>
      <c r="F579" s="56"/>
      <c r="G579" s="76"/>
      <c r="H579" s="57"/>
      <c r="I579" s="58"/>
      <c r="J579" s="76"/>
      <c r="K579" s="76"/>
      <c r="L579" s="58"/>
      <c r="M579" s="57"/>
      <c r="N579" s="77"/>
      <c r="O579" s="58"/>
      <c r="P579" s="58"/>
      <c r="Q579" s="58"/>
      <c r="R579" s="58"/>
      <c r="S579" s="58"/>
      <c r="T579" s="58"/>
      <c r="U579" s="79"/>
      <c r="V579" s="58"/>
      <c r="W579" s="58"/>
      <c r="X579" s="61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  <c r="AJ579" s="58"/>
      <c r="AK579" s="58"/>
      <c r="AL579" s="58"/>
      <c r="AM579" s="58"/>
      <c r="AN579" s="58"/>
      <c r="AO579" s="58"/>
      <c r="AP579" s="58"/>
      <c r="AQ579" s="58"/>
      <c r="AR579" s="58"/>
      <c r="AS579" s="58"/>
      <c r="AT579" s="58"/>
      <c r="AU579" s="58"/>
      <c r="AV579" s="58"/>
    </row>
    <row x14ac:dyDescent="0.25" r="580" customHeight="1" ht="18.75">
      <c r="A580" s="74"/>
      <c r="B580" s="62"/>
      <c r="C580" s="68"/>
      <c r="D580" s="68"/>
      <c r="E580" s="48"/>
      <c r="F580" s="46"/>
      <c r="G580" s="74"/>
      <c r="H580" s="47"/>
      <c r="I580" s="48"/>
      <c r="J580" s="74"/>
      <c r="K580" s="74"/>
      <c r="L580" s="48"/>
      <c r="M580" s="47"/>
      <c r="N580" s="78"/>
      <c r="O580" s="48"/>
      <c r="P580" s="48"/>
      <c r="Q580" s="48"/>
      <c r="R580" s="48"/>
      <c r="S580" s="48"/>
      <c r="T580" s="48"/>
      <c r="U580" s="80"/>
      <c r="V580" s="48"/>
      <c r="W580" s="48"/>
      <c r="X580" s="51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</row>
    <row x14ac:dyDescent="0.25" r="581" customHeight="1" ht="18.75">
      <c r="A581" s="76"/>
      <c r="B581" s="63"/>
      <c r="C581" s="69"/>
      <c r="D581" s="69"/>
      <c r="E581" s="58"/>
      <c r="F581" s="56"/>
      <c r="G581" s="76"/>
      <c r="H581" s="57"/>
      <c r="I581" s="58"/>
      <c r="J581" s="76"/>
      <c r="K581" s="76"/>
      <c r="L581" s="58"/>
      <c r="M581" s="57"/>
      <c r="N581" s="77"/>
      <c r="O581" s="58"/>
      <c r="P581" s="58"/>
      <c r="Q581" s="58"/>
      <c r="R581" s="58"/>
      <c r="S581" s="58"/>
      <c r="T581" s="58"/>
      <c r="U581" s="79"/>
      <c r="V581" s="58"/>
      <c r="W581" s="58"/>
      <c r="X581" s="61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/>
      <c r="AL581" s="58"/>
      <c r="AM581" s="58"/>
      <c r="AN581" s="58"/>
      <c r="AO581" s="58"/>
      <c r="AP581" s="58"/>
      <c r="AQ581" s="58"/>
      <c r="AR581" s="58"/>
      <c r="AS581" s="58"/>
      <c r="AT581" s="58"/>
      <c r="AU581" s="58"/>
      <c r="AV581" s="58"/>
    </row>
    <row x14ac:dyDescent="0.25" r="582" customHeight="1" ht="18.75">
      <c r="A582" s="74"/>
      <c r="B582" s="62"/>
      <c r="C582" s="68"/>
      <c r="D582" s="68"/>
      <c r="E582" s="48"/>
      <c r="F582" s="46"/>
      <c r="G582" s="74"/>
      <c r="H582" s="47"/>
      <c r="I582" s="48"/>
      <c r="J582" s="74"/>
      <c r="K582" s="74"/>
      <c r="L582" s="48"/>
      <c r="M582" s="47"/>
      <c r="N582" s="78"/>
      <c r="O582" s="48"/>
      <c r="P582" s="48"/>
      <c r="Q582" s="48"/>
      <c r="R582" s="48"/>
      <c r="S582" s="48"/>
      <c r="T582" s="48"/>
      <c r="U582" s="80"/>
      <c r="V582" s="48"/>
      <c r="W582" s="48"/>
      <c r="X582" s="51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</row>
    <row x14ac:dyDescent="0.25" r="583" customHeight="1" ht="18.75">
      <c r="A583" s="76"/>
      <c r="B583" s="63"/>
      <c r="C583" s="69"/>
      <c r="D583" s="69"/>
      <c r="E583" s="58"/>
      <c r="F583" s="56"/>
      <c r="G583" s="76"/>
      <c r="H583" s="57"/>
      <c r="I583" s="58"/>
      <c r="J583" s="76"/>
      <c r="K583" s="76"/>
      <c r="L583" s="58"/>
      <c r="M583" s="57"/>
      <c r="N583" s="77"/>
      <c r="O583" s="58"/>
      <c r="P583" s="58"/>
      <c r="Q583" s="58"/>
      <c r="R583" s="58"/>
      <c r="S583" s="58"/>
      <c r="T583" s="58"/>
      <c r="U583" s="79"/>
      <c r="V583" s="58"/>
      <c r="W583" s="58"/>
      <c r="X583" s="61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L583" s="58"/>
      <c r="AM583" s="58"/>
      <c r="AN583" s="58"/>
      <c r="AO583" s="58"/>
      <c r="AP583" s="58"/>
      <c r="AQ583" s="58"/>
      <c r="AR583" s="58"/>
      <c r="AS583" s="58"/>
      <c r="AT583" s="58"/>
      <c r="AU583" s="58"/>
      <c r="AV583" s="58"/>
    </row>
    <row x14ac:dyDescent="0.25" r="584" customHeight="1" ht="18.75">
      <c r="A584" s="74"/>
      <c r="B584" s="62"/>
      <c r="C584" s="68"/>
      <c r="D584" s="68"/>
      <c r="E584" s="48"/>
      <c r="F584" s="46"/>
      <c r="G584" s="74"/>
      <c r="H584" s="47"/>
      <c r="I584" s="48"/>
      <c r="J584" s="74"/>
      <c r="K584" s="74"/>
      <c r="L584" s="48"/>
      <c r="M584" s="47"/>
      <c r="N584" s="78"/>
      <c r="O584" s="48"/>
      <c r="P584" s="48"/>
      <c r="Q584" s="48"/>
      <c r="R584" s="48"/>
      <c r="S584" s="48"/>
      <c r="T584" s="48"/>
      <c r="U584" s="80"/>
      <c r="V584" s="48"/>
      <c r="W584" s="48"/>
      <c r="X584" s="51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</row>
    <row x14ac:dyDescent="0.25" r="585" customHeight="1" ht="18.75">
      <c r="A585" s="76"/>
      <c r="B585" s="63"/>
      <c r="C585" s="69"/>
      <c r="D585" s="69"/>
      <c r="E585" s="58"/>
      <c r="F585" s="56"/>
      <c r="G585" s="76"/>
      <c r="H585" s="57"/>
      <c r="I585" s="58"/>
      <c r="J585" s="76"/>
      <c r="K585" s="76"/>
      <c r="L585" s="58"/>
      <c r="M585" s="57"/>
      <c r="N585" s="77"/>
      <c r="O585" s="58"/>
      <c r="P585" s="58"/>
      <c r="Q585" s="58"/>
      <c r="R585" s="58"/>
      <c r="S585" s="58"/>
      <c r="T585" s="58"/>
      <c r="U585" s="79"/>
      <c r="V585" s="58"/>
      <c r="W585" s="58"/>
      <c r="X585" s="61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  <c r="AJ585" s="58"/>
      <c r="AK585" s="58"/>
      <c r="AL585" s="58"/>
      <c r="AM585" s="58"/>
      <c r="AN585" s="58"/>
      <c r="AO585" s="58"/>
      <c r="AP585" s="58"/>
      <c r="AQ585" s="58"/>
      <c r="AR585" s="58"/>
      <c r="AS585" s="58"/>
      <c r="AT585" s="58"/>
      <c r="AU585" s="58"/>
      <c r="AV585" s="58"/>
    </row>
    <row x14ac:dyDescent="0.25" r="586" customHeight="1" ht="18.75">
      <c r="A586" s="74"/>
      <c r="B586" s="62"/>
      <c r="C586" s="68"/>
      <c r="D586" s="68"/>
      <c r="E586" s="48"/>
      <c r="F586" s="46"/>
      <c r="G586" s="74"/>
      <c r="H586" s="47"/>
      <c r="I586" s="48"/>
      <c r="J586" s="74"/>
      <c r="K586" s="74"/>
      <c r="L586" s="48"/>
      <c r="M586" s="47"/>
      <c r="N586" s="78"/>
      <c r="O586" s="48"/>
      <c r="P586" s="48"/>
      <c r="Q586" s="48"/>
      <c r="R586" s="48"/>
      <c r="S586" s="48"/>
      <c r="T586" s="48"/>
      <c r="U586" s="80"/>
      <c r="V586" s="48"/>
      <c r="W586" s="48"/>
      <c r="X586" s="51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</row>
    <row x14ac:dyDescent="0.25" r="587" customHeight="1" ht="18.75">
      <c r="A587" s="76"/>
      <c r="B587" s="63"/>
      <c r="C587" s="69"/>
      <c r="D587" s="69"/>
      <c r="E587" s="58"/>
      <c r="F587" s="56"/>
      <c r="G587" s="76"/>
      <c r="H587" s="57"/>
      <c r="I587" s="58"/>
      <c r="J587" s="76"/>
      <c r="K587" s="76"/>
      <c r="L587" s="58"/>
      <c r="M587" s="57"/>
      <c r="N587" s="77"/>
      <c r="O587" s="58"/>
      <c r="P587" s="58"/>
      <c r="Q587" s="58"/>
      <c r="R587" s="58"/>
      <c r="S587" s="58"/>
      <c r="T587" s="58"/>
      <c r="U587" s="79"/>
      <c r="V587" s="58"/>
      <c r="W587" s="58"/>
      <c r="X587" s="61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/>
      <c r="AL587" s="58"/>
      <c r="AM587" s="58"/>
      <c r="AN587" s="58"/>
      <c r="AO587" s="58"/>
      <c r="AP587" s="58"/>
      <c r="AQ587" s="58"/>
      <c r="AR587" s="58"/>
      <c r="AS587" s="58"/>
      <c r="AT587" s="58"/>
      <c r="AU587" s="58"/>
      <c r="AV587" s="58"/>
    </row>
    <row x14ac:dyDescent="0.25" r="588" customHeight="1" ht="18.75">
      <c r="A588" s="74"/>
      <c r="B588" s="62"/>
      <c r="C588" s="68"/>
      <c r="D588" s="68"/>
      <c r="E588" s="48"/>
      <c r="F588" s="46"/>
      <c r="G588" s="74"/>
      <c r="H588" s="47"/>
      <c r="I588" s="48"/>
      <c r="J588" s="74"/>
      <c r="K588" s="74"/>
      <c r="L588" s="48"/>
      <c r="M588" s="47"/>
      <c r="N588" s="78"/>
      <c r="O588" s="48"/>
      <c r="P588" s="48"/>
      <c r="Q588" s="48"/>
      <c r="R588" s="48"/>
      <c r="S588" s="48"/>
      <c r="T588" s="48"/>
      <c r="U588" s="80"/>
      <c r="V588" s="48"/>
      <c r="W588" s="48"/>
      <c r="X588" s="51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</row>
    <row x14ac:dyDescent="0.25" r="589" customHeight="1" ht="18.75">
      <c r="A589" s="76"/>
      <c r="B589" s="63"/>
      <c r="C589" s="69"/>
      <c r="D589" s="69"/>
      <c r="E589" s="58"/>
      <c r="F589" s="56"/>
      <c r="G589" s="76"/>
      <c r="H589" s="57"/>
      <c r="I589" s="58"/>
      <c r="J589" s="76"/>
      <c r="K589" s="76"/>
      <c r="L589" s="58"/>
      <c r="M589" s="57"/>
      <c r="N589" s="77"/>
      <c r="O589" s="58"/>
      <c r="P589" s="58"/>
      <c r="Q589" s="58"/>
      <c r="R589" s="58"/>
      <c r="S589" s="58"/>
      <c r="T589" s="58"/>
      <c r="U589" s="79"/>
      <c r="V589" s="58"/>
      <c r="W589" s="58"/>
      <c r="X589" s="61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  <c r="AJ589" s="58"/>
      <c r="AK589" s="58"/>
      <c r="AL589" s="58"/>
      <c r="AM589" s="58"/>
      <c r="AN589" s="58"/>
      <c r="AO589" s="58"/>
      <c r="AP589" s="58"/>
      <c r="AQ589" s="58"/>
      <c r="AR589" s="58"/>
      <c r="AS589" s="58"/>
      <c r="AT589" s="58"/>
      <c r="AU589" s="58"/>
      <c r="AV589" s="58"/>
    </row>
    <row x14ac:dyDescent="0.25" r="590" customHeight="1" ht="18.75">
      <c r="A590" s="74"/>
      <c r="B590" s="62"/>
      <c r="C590" s="68"/>
      <c r="D590" s="68"/>
      <c r="E590" s="48"/>
      <c r="F590" s="46"/>
      <c r="G590" s="74"/>
      <c r="H590" s="47"/>
      <c r="I590" s="48"/>
      <c r="J590" s="74"/>
      <c r="K590" s="74"/>
      <c r="L590" s="48"/>
      <c r="M590" s="47"/>
      <c r="N590" s="78"/>
      <c r="O590" s="48"/>
      <c r="P590" s="48"/>
      <c r="Q590" s="48"/>
      <c r="R590" s="48"/>
      <c r="S590" s="48"/>
      <c r="T590" s="48"/>
      <c r="U590" s="80"/>
      <c r="V590" s="48"/>
      <c r="W590" s="48"/>
      <c r="X590" s="51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</row>
    <row x14ac:dyDescent="0.25" r="591" customHeight="1" ht="18.75">
      <c r="A591" s="76"/>
      <c r="B591" s="63"/>
      <c r="C591" s="69"/>
      <c r="D591" s="69"/>
      <c r="E591" s="58"/>
      <c r="F591" s="56"/>
      <c r="G591" s="76"/>
      <c r="H591" s="57"/>
      <c r="I591" s="58"/>
      <c r="J591" s="76"/>
      <c r="K591" s="76"/>
      <c r="L591" s="58"/>
      <c r="M591" s="57"/>
      <c r="N591" s="77"/>
      <c r="O591" s="58"/>
      <c r="P591" s="58"/>
      <c r="Q591" s="58"/>
      <c r="R591" s="58"/>
      <c r="S591" s="58"/>
      <c r="T591" s="58"/>
      <c r="U591" s="79"/>
      <c r="V591" s="58"/>
      <c r="W591" s="58"/>
      <c r="X591" s="61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  <c r="AJ591" s="58"/>
      <c r="AK591" s="58"/>
      <c r="AL591" s="58"/>
      <c r="AM591" s="58"/>
      <c r="AN591" s="58"/>
      <c r="AO591" s="58"/>
      <c r="AP591" s="58"/>
      <c r="AQ591" s="58"/>
      <c r="AR591" s="58"/>
      <c r="AS591" s="58"/>
      <c r="AT591" s="58"/>
      <c r="AU591" s="58"/>
      <c r="AV591" s="58"/>
    </row>
    <row x14ac:dyDescent="0.25" r="592" customHeight="1" ht="18.75">
      <c r="A592" s="74"/>
      <c r="B592" s="62"/>
      <c r="C592" s="68"/>
      <c r="D592" s="68"/>
      <c r="E592" s="48"/>
      <c r="F592" s="46"/>
      <c r="G592" s="74"/>
      <c r="H592" s="47"/>
      <c r="I592" s="48"/>
      <c r="J592" s="74"/>
      <c r="K592" s="74"/>
      <c r="L592" s="48"/>
      <c r="M592" s="47"/>
      <c r="N592" s="78"/>
      <c r="O592" s="48"/>
      <c r="P592" s="48"/>
      <c r="Q592" s="48"/>
      <c r="R592" s="48"/>
      <c r="S592" s="48"/>
      <c r="T592" s="48"/>
      <c r="U592" s="80"/>
      <c r="V592" s="48"/>
      <c r="W592" s="48"/>
      <c r="X592" s="51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</row>
    <row x14ac:dyDescent="0.25" r="593" customHeight="1" ht="18.75">
      <c r="A593" s="76"/>
      <c r="B593" s="63"/>
      <c r="C593" s="69"/>
      <c r="D593" s="69"/>
      <c r="E593" s="58"/>
      <c r="F593" s="56"/>
      <c r="G593" s="76"/>
      <c r="H593" s="57"/>
      <c r="I593" s="58"/>
      <c r="J593" s="76"/>
      <c r="K593" s="76"/>
      <c r="L593" s="58"/>
      <c r="M593" s="57"/>
      <c r="N593" s="77"/>
      <c r="O593" s="58"/>
      <c r="P593" s="58"/>
      <c r="Q593" s="58"/>
      <c r="R593" s="58"/>
      <c r="S593" s="58"/>
      <c r="T593" s="58"/>
      <c r="U593" s="79"/>
      <c r="V593" s="58"/>
      <c r="W593" s="58"/>
      <c r="X593" s="61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  <c r="AJ593" s="58"/>
      <c r="AK593" s="58"/>
      <c r="AL593" s="58"/>
      <c r="AM593" s="58"/>
      <c r="AN593" s="58"/>
      <c r="AO593" s="58"/>
      <c r="AP593" s="58"/>
      <c r="AQ593" s="58"/>
      <c r="AR593" s="58"/>
      <c r="AS593" s="58"/>
      <c r="AT593" s="58"/>
      <c r="AU593" s="58"/>
      <c r="AV593" s="58"/>
    </row>
    <row x14ac:dyDescent="0.25" r="594" customHeight="1" ht="18.75">
      <c r="A594" s="74"/>
      <c r="B594" s="62"/>
      <c r="C594" s="68"/>
      <c r="D594" s="68"/>
      <c r="E594" s="48"/>
      <c r="F594" s="46"/>
      <c r="G594" s="74"/>
      <c r="H594" s="47"/>
      <c r="I594" s="48"/>
      <c r="J594" s="74"/>
      <c r="K594" s="74"/>
      <c r="L594" s="48"/>
      <c r="M594" s="47"/>
      <c r="N594" s="78"/>
      <c r="O594" s="48"/>
      <c r="P594" s="48"/>
      <c r="Q594" s="48"/>
      <c r="R594" s="48"/>
      <c r="S594" s="48"/>
      <c r="T594" s="48"/>
      <c r="U594" s="80"/>
      <c r="V594" s="48"/>
      <c r="W594" s="48"/>
      <c r="X594" s="51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</row>
    <row x14ac:dyDescent="0.25" r="595" customHeight="1" ht="18.75">
      <c r="A595" s="76"/>
      <c r="B595" s="63"/>
      <c r="C595" s="69"/>
      <c r="D595" s="69"/>
      <c r="E595" s="58"/>
      <c r="F595" s="56"/>
      <c r="G595" s="76"/>
      <c r="H595" s="57"/>
      <c r="I595" s="58"/>
      <c r="J595" s="76"/>
      <c r="K595" s="76"/>
      <c r="L595" s="58"/>
      <c r="M595" s="57"/>
      <c r="N595" s="77"/>
      <c r="O595" s="58"/>
      <c r="P595" s="58"/>
      <c r="Q595" s="58"/>
      <c r="R595" s="58"/>
      <c r="S595" s="58"/>
      <c r="T595" s="58"/>
      <c r="U595" s="79"/>
      <c r="V595" s="58"/>
      <c r="W595" s="58"/>
      <c r="X595" s="61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  <c r="AJ595" s="58"/>
      <c r="AK595" s="58"/>
      <c r="AL595" s="58"/>
      <c r="AM595" s="58"/>
      <c r="AN595" s="58"/>
      <c r="AO595" s="58"/>
      <c r="AP595" s="58"/>
      <c r="AQ595" s="58"/>
      <c r="AR595" s="58"/>
      <c r="AS595" s="58"/>
      <c r="AT595" s="58"/>
      <c r="AU595" s="58"/>
      <c r="AV595" s="58"/>
    </row>
    <row x14ac:dyDescent="0.25" r="596" customHeight="1" ht="18.75">
      <c r="A596" s="74"/>
      <c r="B596" s="62"/>
      <c r="C596" s="68"/>
      <c r="D596" s="68"/>
      <c r="E596" s="48"/>
      <c r="F596" s="46"/>
      <c r="G596" s="74"/>
      <c r="H596" s="47"/>
      <c r="I596" s="48"/>
      <c r="J596" s="74"/>
      <c r="K596" s="74"/>
      <c r="L596" s="48"/>
      <c r="M596" s="47"/>
      <c r="N596" s="78"/>
      <c r="O596" s="48"/>
      <c r="P596" s="48"/>
      <c r="Q596" s="48"/>
      <c r="R596" s="48"/>
      <c r="S596" s="48"/>
      <c r="T596" s="48"/>
      <c r="U596" s="80"/>
      <c r="V596" s="48"/>
      <c r="W596" s="48"/>
      <c r="X596" s="51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</row>
    <row x14ac:dyDescent="0.25" r="597" customHeight="1" ht="18.75">
      <c r="A597" s="76"/>
      <c r="B597" s="63"/>
      <c r="C597" s="69"/>
      <c r="D597" s="69"/>
      <c r="E597" s="58"/>
      <c r="F597" s="56"/>
      <c r="G597" s="76"/>
      <c r="H597" s="57"/>
      <c r="I597" s="58"/>
      <c r="J597" s="76"/>
      <c r="K597" s="76"/>
      <c r="L597" s="58"/>
      <c r="M597" s="57"/>
      <c r="N597" s="77"/>
      <c r="O597" s="58"/>
      <c r="P597" s="58"/>
      <c r="Q597" s="58"/>
      <c r="R597" s="58"/>
      <c r="S597" s="58"/>
      <c r="T597" s="58"/>
      <c r="U597" s="79"/>
      <c r="V597" s="58"/>
      <c r="W597" s="58"/>
      <c r="X597" s="61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  <c r="AJ597" s="58"/>
      <c r="AK597" s="58"/>
      <c r="AL597" s="58"/>
      <c r="AM597" s="58"/>
      <c r="AN597" s="58"/>
      <c r="AO597" s="58"/>
      <c r="AP597" s="58"/>
      <c r="AQ597" s="58"/>
      <c r="AR597" s="58"/>
      <c r="AS597" s="58"/>
      <c r="AT597" s="58"/>
      <c r="AU597" s="58"/>
      <c r="AV597" s="58"/>
    </row>
    <row x14ac:dyDescent="0.25" r="598" customHeight="1" ht="18.75">
      <c r="A598" s="74"/>
      <c r="B598" s="62"/>
      <c r="C598" s="68"/>
      <c r="D598" s="68"/>
      <c r="E598" s="48"/>
      <c r="F598" s="46"/>
      <c r="G598" s="74"/>
      <c r="H598" s="47"/>
      <c r="I598" s="48"/>
      <c r="J598" s="74"/>
      <c r="K598" s="74"/>
      <c r="L598" s="48"/>
      <c r="M598" s="47"/>
      <c r="N598" s="78"/>
      <c r="O598" s="48"/>
      <c r="P598" s="48"/>
      <c r="Q598" s="48"/>
      <c r="R598" s="48"/>
      <c r="S598" s="48"/>
      <c r="T598" s="48"/>
      <c r="U598" s="80"/>
      <c r="V598" s="48"/>
      <c r="W598" s="48"/>
      <c r="X598" s="51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</row>
    <row x14ac:dyDescent="0.25" r="599" customHeight="1" ht="18.75">
      <c r="A599" s="76"/>
      <c r="B599" s="63"/>
      <c r="C599" s="69"/>
      <c r="D599" s="69"/>
      <c r="E599" s="58"/>
      <c r="F599" s="56"/>
      <c r="G599" s="76"/>
      <c r="H599" s="57"/>
      <c r="I599" s="58"/>
      <c r="J599" s="76"/>
      <c r="K599" s="76"/>
      <c r="L599" s="58"/>
      <c r="M599" s="57"/>
      <c r="N599" s="77"/>
      <c r="O599" s="58"/>
      <c r="P599" s="58"/>
      <c r="Q599" s="58"/>
      <c r="R599" s="58"/>
      <c r="S599" s="58"/>
      <c r="T599" s="58"/>
      <c r="U599" s="79"/>
      <c r="V599" s="58"/>
      <c r="W599" s="58"/>
      <c r="X599" s="61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/>
      <c r="AL599" s="58"/>
      <c r="AM599" s="58"/>
      <c r="AN599" s="58"/>
      <c r="AO599" s="58"/>
      <c r="AP599" s="58"/>
      <c r="AQ599" s="58"/>
      <c r="AR599" s="58"/>
      <c r="AS599" s="58"/>
      <c r="AT599" s="58"/>
      <c r="AU599" s="58"/>
      <c r="AV599" s="58"/>
    </row>
    <row x14ac:dyDescent="0.25" r="600" customHeight="1" ht="18.75">
      <c r="A600" s="74"/>
      <c r="B600" s="62"/>
      <c r="C600" s="68"/>
      <c r="D600" s="68"/>
      <c r="E600" s="48"/>
      <c r="F600" s="46"/>
      <c r="G600" s="74"/>
      <c r="H600" s="47"/>
      <c r="I600" s="48"/>
      <c r="J600" s="74"/>
      <c r="K600" s="74"/>
      <c r="L600" s="48"/>
      <c r="M600" s="47"/>
      <c r="N600" s="78"/>
      <c r="O600" s="48"/>
      <c r="P600" s="48"/>
      <c r="Q600" s="48"/>
      <c r="R600" s="48"/>
      <c r="S600" s="48"/>
      <c r="T600" s="48"/>
      <c r="U600" s="80"/>
      <c r="V600" s="48"/>
      <c r="W600" s="48"/>
      <c r="X600" s="51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</row>
    <row x14ac:dyDescent="0.25" r="601" customHeight="1" ht="18.75">
      <c r="A601" s="76"/>
      <c r="B601" s="63"/>
      <c r="C601" s="69"/>
      <c r="D601" s="69"/>
      <c r="E601" s="58"/>
      <c r="F601" s="56"/>
      <c r="G601" s="76"/>
      <c r="H601" s="57"/>
      <c r="I601" s="58"/>
      <c r="J601" s="76"/>
      <c r="K601" s="76"/>
      <c r="L601" s="58"/>
      <c r="M601" s="57"/>
      <c r="N601" s="77"/>
      <c r="O601" s="58"/>
      <c r="P601" s="58"/>
      <c r="Q601" s="58"/>
      <c r="R601" s="58"/>
      <c r="S601" s="58"/>
      <c r="T601" s="58"/>
      <c r="U601" s="79"/>
      <c r="V601" s="58"/>
      <c r="W601" s="58"/>
      <c r="X601" s="61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/>
      <c r="AL601" s="58"/>
      <c r="AM601" s="58"/>
      <c r="AN601" s="58"/>
      <c r="AO601" s="58"/>
      <c r="AP601" s="58"/>
      <c r="AQ601" s="58"/>
      <c r="AR601" s="58"/>
      <c r="AS601" s="58"/>
      <c r="AT601" s="58"/>
      <c r="AU601" s="58"/>
      <c r="AV601" s="58"/>
    </row>
    <row x14ac:dyDescent="0.25" r="602" customHeight="1" ht="18.75">
      <c r="A602" s="74"/>
      <c r="B602" s="62"/>
      <c r="C602" s="68"/>
      <c r="D602" s="68"/>
      <c r="E602" s="48"/>
      <c r="F602" s="46"/>
      <c r="G602" s="74"/>
      <c r="H602" s="47"/>
      <c r="I602" s="48"/>
      <c r="J602" s="74"/>
      <c r="K602" s="74"/>
      <c r="L602" s="48"/>
      <c r="M602" s="47"/>
      <c r="N602" s="78"/>
      <c r="O602" s="48"/>
      <c r="P602" s="48"/>
      <c r="Q602" s="48"/>
      <c r="R602" s="48"/>
      <c r="S602" s="48"/>
      <c r="T602" s="48"/>
      <c r="U602" s="80"/>
      <c r="V602" s="48"/>
      <c r="W602" s="48"/>
      <c r="X602" s="51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</row>
    <row x14ac:dyDescent="0.25" r="603" customHeight="1" ht="18.75">
      <c r="A603" s="76"/>
      <c r="B603" s="63"/>
      <c r="C603" s="69"/>
      <c r="D603" s="69"/>
      <c r="E603" s="58"/>
      <c r="F603" s="56"/>
      <c r="G603" s="76"/>
      <c r="H603" s="57"/>
      <c r="I603" s="58"/>
      <c r="J603" s="76"/>
      <c r="K603" s="76"/>
      <c r="L603" s="58"/>
      <c r="M603" s="57"/>
      <c r="N603" s="77"/>
      <c r="O603" s="58"/>
      <c r="P603" s="58"/>
      <c r="Q603" s="58"/>
      <c r="R603" s="58"/>
      <c r="S603" s="58"/>
      <c r="T603" s="58"/>
      <c r="U603" s="79"/>
      <c r="V603" s="58"/>
      <c r="W603" s="58"/>
      <c r="X603" s="61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L603" s="58"/>
      <c r="AM603" s="58"/>
      <c r="AN603" s="58"/>
      <c r="AO603" s="58"/>
      <c r="AP603" s="58"/>
      <c r="AQ603" s="58"/>
      <c r="AR603" s="58"/>
      <c r="AS603" s="58"/>
      <c r="AT603" s="58"/>
      <c r="AU603" s="58"/>
      <c r="AV603" s="58"/>
    </row>
    <row x14ac:dyDescent="0.25" r="604" customHeight="1" ht="18.75">
      <c r="A604" s="74"/>
      <c r="B604" s="62"/>
      <c r="C604" s="68"/>
      <c r="D604" s="68"/>
      <c r="E604" s="48"/>
      <c r="F604" s="46"/>
      <c r="G604" s="74"/>
      <c r="H604" s="47"/>
      <c r="I604" s="48"/>
      <c r="J604" s="74"/>
      <c r="K604" s="74"/>
      <c r="L604" s="48"/>
      <c r="M604" s="47"/>
      <c r="N604" s="78"/>
      <c r="O604" s="48"/>
      <c r="P604" s="48"/>
      <c r="Q604" s="48"/>
      <c r="R604" s="48"/>
      <c r="S604" s="48"/>
      <c r="T604" s="48"/>
      <c r="U604" s="80"/>
      <c r="V604" s="48"/>
      <c r="W604" s="48"/>
      <c r="X604" s="51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</row>
    <row x14ac:dyDescent="0.25" r="605" customHeight="1" ht="18.75">
      <c r="A605" s="76"/>
      <c r="B605" s="63"/>
      <c r="C605" s="69"/>
      <c r="D605" s="69"/>
      <c r="E605" s="58"/>
      <c r="F605" s="56"/>
      <c r="G605" s="76"/>
      <c r="H605" s="57"/>
      <c r="I605" s="58"/>
      <c r="J605" s="76"/>
      <c r="K605" s="76"/>
      <c r="L605" s="58"/>
      <c r="M605" s="57"/>
      <c r="N605" s="77"/>
      <c r="O605" s="58"/>
      <c r="P605" s="58"/>
      <c r="Q605" s="58"/>
      <c r="R605" s="58"/>
      <c r="S605" s="58"/>
      <c r="T605" s="58"/>
      <c r="U605" s="79"/>
      <c r="V605" s="58"/>
      <c r="W605" s="58"/>
      <c r="X605" s="61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L605" s="58"/>
      <c r="AM605" s="58"/>
      <c r="AN605" s="58"/>
      <c r="AO605" s="58"/>
      <c r="AP605" s="58"/>
      <c r="AQ605" s="58"/>
      <c r="AR605" s="58"/>
      <c r="AS605" s="58"/>
      <c r="AT605" s="58"/>
      <c r="AU605" s="58"/>
      <c r="AV605" s="58"/>
    </row>
    <row x14ac:dyDescent="0.25" r="606" customHeight="1" ht="18.75">
      <c r="A606" s="74"/>
      <c r="B606" s="62"/>
      <c r="C606" s="68"/>
      <c r="D606" s="68"/>
      <c r="E606" s="48"/>
      <c r="F606" s="46"/>
      <c r="G606" s="74"/>
      <c r="H606" s="47"/>
      <c r="I606" s="48"/>
      <c r="J606" s="74"/>
      <c r="K606" s="74"/>
      <c r="L606" s="48"/>
      <c r="M606" s="47"/>
      <c r="N606" s="78"/>
      <c r="O606" s="48"/>
      <c r="P606" s="48"/>
      <c r="Q606" s="48"/>
      <c r="R606" s="48"/>
      <c r="S606" s="48"/>
      <c r="T606" s="48"/>
      <c r="U606" s="80"/>
      <c r="V606" s="48"/>
      <c r="W606" s="48"/>
      <c r="X606" s="51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</row>
    <row x14ac:dyDescent="0.25" r="607" customHeight="1" ht="18.75">
      <c r="A607" s="76"/>
      <c r="B607" s="63"/>
      <c r="C607" s="69"/>
      <c r="D607" s="69"/>
      <c r="E607" s="58"/>
      <c r="F607" s="56"/>
      <c r="G607" s="76"/>
      <c r="H607" s="57"/>
      <c r="I607" s="58"/>
      <c r="J607" s="76"/>
      <c r="K607" s="76"/>
      <c r="L607" s="58"/>
      <c r="M607" s="57"/>
      <c r="N607" s="77"/>
      <c r="O607" s="58"/>
      <c r="P607" s="58"/>
      <c r="Q607" s="58"/>
      <c r="R607" s="58"/>
      <c r="S607" s="58"/>
      <c r="T607" s="58"/>
      <c r="U607" s="79"/>
      <c r="V607" s="58"/>
      <c r="W607" s="58"/>
      <c r="X607" s="61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L607" s="58"/>
      <c r="AM607" s="58"/>
      <c r="AN607" s="58"/>
      <c r="AO607" s="58"/>
      <c r="AP607" s="58"/>
      <c r="AQ607" s="58"/>
      <c r="AR607" s="58"/>
      <c r="AS607" s="58"/>
      <c r="AT607" s="58"/>
      <c r="AU607" s="58"/>
      <c r="AV607" s="58"/>
    </row>
    <row x14ac:dyDescent="0.25" r="608" customHeight="1" ht="18.75">
      <c r="A608" s="74"/>
      <c r="B608" s="62"/>
      <c r="C608" s="68"/>
      <c r="D608" s="68"/>
      <c r="E608" s="48"/>
      <c r="F608" s="46"/>
      <c r="G608" s="74"/>
      <c r="H608" s="47"/>
      <c r="I608" s="48"/>
      <c r="J608" s="74"/>
      <c r="K608" s="74"/>
      <c r="L608" s="48"/>
      <c r="M608" s="47"/>
      <c r="N608" s="78"/>
      <c r="O608" s="48"/>
      <c r="P608" s="48"/>
      <c r="Q608" s="48"/>
      <c r="R608" s="48"/>
      <c r="S608" s="48"/>
      <c r="T608" s="48"/>
      <c r="U608" s="80"/>
      <c r="V608" s="48"/>
      <c r="W608" s="48"/>
      <c r="X608" s="51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</row>
    <row x14ac:dyDescent="0.25" r="609" customHeight="1" ht="18.75">
      <c r="A609" s="76"/>
      <c r="B609" s="63"/>
      <c r="C609" s="69"/>
      <c r="D609" s="69"/>
      <c r="E609" s="58"/>
      <c r="F609" s="56"/>
      <c r="G609" s="76"/>
      <c r="H609" s="57"/>
      <c r="I609" s="58"/>
      <c r="J609" s="76"/>
      <c r="K609" s="76"/>
      <c r="L609" s="58"/>
      <c r="M609" s="57"/>
      <c r="N609" s="77"/>
      <c r="O609" s="58"/>
      <c r="P609" s="58"/>
      <c r="Q609" s="58"/>
      <c r="R609" s="58"/>
      <c r="S609" s="58"/>
      <c r="T609" s="58"/>
      <c r="U609" s="79"/>
      <c r="V609" s="58"/>
      <c r="W609" s="58"/>
      <c r="X609" s="61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  <c r="AJ609" s="58"/>
      <c r="AK609" s="58"/>
      <c r="AL609" s="58"/>
      <c r="AM609" s="58"/>
      <c r="AN609" s="58"/>
      <c r="AO609" s="58"/>
      <c r="AP609" s="58"/>
      <c r="AQ609" s="58"/>
      <c r="AR609" s="58"/>
      <c r="AS609" s="58"/>
      <c r="AT609" s="58"/>
      <c r="AU609" s="58"/>
      <c r="AV609" s="58"/>
    </row>
    <row x14ac:dyDescent="0.25" r="610" customHeight="1" ht="18.75">
      <c r="A610" s="74"/>
      <c r="B610" s="62"/>
      <c r="C610" s="68"/>
      <c r="D610" s="68"/>
      <c r="E610" s="48"/>
      <c r="F610" s="46"/>
      <c r="G610" s="74"/>
      <c r="H610" s="47"/>
      <c r="I610" s="48"/>
      <c r="J610" s="74"/>
      <c r="K610" s="74"/>
      <c r="L610" s="48"/>
      <c r="M610" s="47"/>
      <c r="N610" s="78"/>
      <c r="O610" s="48"/>
      <c r="P610" s="48"/>
      <c r="Q610" s="48"/>
      <c r="R610" s="48"/>
      <c r="S610" s="48"/>
      <c r="T610" s="48"/>
      <c r="U610" s="80"/>
      <c r="V610" s="48"/>
      <c r="W610" s="48"/>
      <c r="X610" s="51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</row>
    <row x14ac:dyDescent="0.25" r="611" customHeight="1" ht="18.75">
      <c r="A611" s="76"/>
      <c r="B611" s="63"/>
      <c r="C611" s="69"/>
      <c r="D611" s="69"/>
      <c r="E611" s="58"/>
      <c r="F611" s="56"/>
      <c r="G611" s="76"/>
      <c r="H611" s="57"/>
      <c r="I611" s="58"/>
      <c r="J611" s="76"/>
      <c r="K611" s="76"/>
      <c r="L611" s="58"/>
      <c r="M611" s="57"/>
      <c r="N611" s="77"/>
      <c r="O611" s="58"/>
      <c r="P611" s="58"/>
      <c r="Q611" s="58"/>
      <c r="R611" s="58"/>
      <c r="S611" s="58"/>
      <c r="T611" s="58"/>
      <c r="U611" s="79"/>
      <c r="V611" s="58"/>
      <c r="W611" s="58"/>
      <c r="X611" s="61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L611" s="58"/>
      <c r="AM611" s="58"/>
      <c r="AN611" s="58"/>
      <c r="AO611" s="58"/>
      <c r="AP611" s="58"/>
      <c r="AQ611" s="58"/>
      <c r="AR611" s="58"/>
      <c r="AS611" s="58"/>
      <c r="AT611" s="58"/>
      <c r="AU611" s="58"/>
      <c r="AV611" s="58"/>
    </row>
    <row x14ac:dyDescent="0.25" r="612" customHeight="1" ht="18.75">
      <c r="A612" s="74"/>
      <c r="B612" s="62"/>
      <c r="C612" s="68"/>
      <c r="D612" s="68"/>
      <c r="E612" s="48"/>
      <c r="F612" s="46"/>
      <c r="G612" s="74"/>
      <c r="H612" s="47"/>
      <c r="I612" s="48"/>
      <c r="J612" s="74"/>
      <c r="K612" s="74"/>
      <c r="L612" s="48"/>
      <c r="M612" s="47"/>
      <c r="N612" s="78"/>
      <c r="O612" s="48"/>
      <c r="P612" s="48"/>
      <c r="Q612" s="48"/>
      <c r="R612" s="48"/>
      <c r="S612" s="48"/>
      <c r="T612" s="48"/>
      <c r="U612" s="80"/>
      <c r="V612" s="48"/>
      <c r="W612" s="48"/>
      <c r="X612" s="51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</row>
    <row x14ac:dyDescent="0.25" r="613" customHeight="1" ht="18.75">
      <c r="A613" s="76"/>
      <c r="B613" s="63"/>
      <c r="C613" s="69"/>
      <c r="D613" s="69"/>
      <c r="E613" s="58"/>
      <c r="F613" s="56"/>
      <c r="G613" s="76"/>
      <c r="H613" s="57"/>
      <c r="I613" s="58"/>
      <c r="J613" s="76"/>
      <c r="K613" s="76"/>
      <c r="L613" s="58"/>
      <c r="M613" s="57"/>
      <c r="N613" s="77"/>
      <c r="O613" s="58"/>
      <c r="P613" s="58"/>
      <c r="Q613" s="58"/>
      <c r="R613" s="58"/>
      <c r="S613" s="58"/>
      <c r="T613" s="58"/>
      <c r="U613" s="79"/>
      <c r="V613" s="58"/>
      <c r="W613" s="58"/>
      <c r="X613" s="61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L613" s="58"/>
      <c r="AM613" s="58"/>
      <c r="AN613" s="58"/>
      <c r="AO613" s="58"/>
      <c r="AP613" s="58"/>
      <c r="AQ613" s="58"/>
      <c r="AR613" s="58"/>
      <c r="AS613" s="58"/>
      <c r="AT613" s="58"/>
      <c r="AU613" s="58"/>
      <c r="AV613" s="58"/>
    </row>
    <row x14ac:dyDescent="0.25" r="614" customHeight="1" ht="18.75">
      <c r="A614" s="74"/>
      <c r="B614" s="62"/>
      <c r="C614" s="68"/>
      <c r="D614" s="68"/>
      <c r="E614" s="48"/>
      <c r="F614" s="46"/>
      <c r="G614" s="74"/>
      <c r="H614" s="47"/>
      <c r="I614" s="48"/>
      <c r="J614" s="74"/>
      <c r="K614" s="74"/>
      <c r="L614" s="48"/>
      <c r="M614" s="47"/>
      <c r="N614" s="78"/>
      <c r="O614" s="48"/>
      <c r="P614" s="48"/>
      <c r="Q614" s="48"/>
      <c r="R614" s="48"/>
      <c r="S614" s="48"/>
      <c r="T614" s="48"/>
      <c r="U614" s="80"/>
      <c r="V614" s="48"/>
      <c r="W614" s="48"/>
      <c r="X614" s="51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</row>
    <row x14ac:dyDescent="0.25" r="615" customHeight="1" ht="18.75">
      <c r="A615" s="76"/>
      <c r="B615" s="63"/>
      <c r="C615" s="69"/>
      <c r="D615" s="69"/>
      <c r="E615" s="58"/>
      <c r="F615" s="56"/>
      <c r="G615" s="76"/>
      <c r="H615" s="57"/>
      <c r="I615" s="58"/>
      <c r="J615" s="76"/>
      <c r="K615" s="76"/>
      <c r="L615" s="58"/>
      <c r="M615" s="57"/>
      <c r="N615" s="77"/>
      <c r="O615" s="58"/>
      <c r="P615" s="58"/>
      <c r="Q615" s="58"/>
      <c r="R615" s="58"/>
      <c r="S615" s="58"/>
      <c r="T615" s="58"/>
      <c r="U615" s="79"/>
      <c r="V615" s="58"/>
      <c r="W615" s="58"/>
      <c r="X615" s="61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L615" s="58"/>
      <c r="AM615" s="58"/>
      <c r="AN615" s="58"/>
      <c r="AO615" s="58"/>
      <c r="AP615" s="58"/>
      <c r="AQ615" s="58"/>
      <c r="AR615" s="58"/>
      <c r="AS615" s="58"/>
      <c r="AT615" s="58"/>
      <c r="AU615" s="58"/>
      <c r="AV615" s="58"/>
    </row>
    <row x14ac:dyDescent="0.25" r="616" customHeight="1" ht="18.75">
      <c r="A616" s="74"/>
      <c r="B616" s="62"/>
      <c r="C616" s="68"/>
      <c r="D616" s="68"/>
      <c r="E616" s="48"/>
      <c r="F616" s="46"/>
      <c r="G616" s="74"/>
      <c r="H616" s="47"/>
      <c r="I616" s="48"/>
      <c r="J616" s="74"/>
      <c r="K616" s="74"/>
      <c r="L616" s="48"/>
      <c r="M616" s="47"/>
      <c r="N616" s="78"/>
      <c r="O616" s="48"/>
      <c r="P616" s="48"/>
      <c r="Q616" s="48"/>
      <c r="R616" s="48"/>
      <c r="S616" s="48"/>
      <c r="T616" s="48"/>
      <c r="U616" s="80"/>
      <c r="V616" s="48"/>
      <c r="W616" s="48"/>
      <c r="X616" s="51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</row>
    <row x14ac:dyDescent="0.25" r="617" customHeight="1" ht="18.75">
      <c r="A617" s="76"/>
      <c r="B617" s="63"/>
      <c r="C617" s="69"/>
      <c r="D617" s="69"/>
      <c r="E617" s="58"/>
      <c r="F617" s="56"/>
      <c r="G617" s="76"/>
      <c r="H617" s="57"/>
      <c r="I617" s="58"/>
      <c r="J617" s="76"/>
      <c r="K617" s="76"/>
      <c r="L617" s="58"/>
      <c r="M617" s="57"/>
      <c r="N617" s="77"/>
      <c r="O617" s="58"/>
      <c r="P617" s="58"/>
      <c r="Q617" s="58"/>
      <c r="R617" s="58"/>
      <c r="S617" s="58"/>
      <c r="T617" s="58"/>
      <c r="U617" s="79"/>
      <c r="V617" s="58"/>
      <c r="W617" s="58"/>
      <c r="X617" s="61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L617" s="58"/>
      <c r="AM617" s="58"/>
      <c r="AN617" s="58"/>
      <c r="AO617" s="58"/>
      <c r="AP617" s="58"/>
      <c r="AQ617" s="58"/>
      <c r="AR617" s="58"/>
      <c r="AS617" s="58"/>
      <c r="AT617" s="58"/>
      <c r="AU617" s="58"/>
      <c r="AV617" s="58"/>
    </row>
    <row x14ac:dyDescent="0.25" r="618" customHeight="1" ht="18.75">
      <c r="A618" s="74"/>
      <c r="B618" s="62"/>
      <c r="C618" s="68"/>
      <c r="D618" s="68"/>
      <c r="E618" s="48"/>
      <c r="F618" s="46"/>
      <c r="G618" s="74"/>
      <c r="H618" s="47"/>
      <c r="I618" s="48"/>
      <c r="J618" s="74"/>
      <c r="K618" s="74"/>
      <c r="L618" s="48"/>
      <c r="M618" s="47"/>
      <c r="N618" s="78"/>
      <c r="O618" s="48"/>
      <c r="P618" s="48"/>
      <c r="Q618" s="48"/>
      <c r="R618" s="48"/>
      <c r="S618" s="48"/>
      <c r="T618" s="48"/>
      <c r="U618" s="80"/>
      <c r="V618" s="48"/>
      <c r="W618" s="48"/>
      <c r="X618" s="51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</row>
    <row x14ac:dyDescent="0.25" r="619" customHeight="1" ht="18.75">
      <c r="A619" s="76"/>
      <c r="B619" s="63"/>
      <c r="C619" s="69"/>
      <c r="D619" s="69"/>
      <c r="E619" s="58"/>
      <c r="F619" s="56"/>
      <c r="G619" s="76"/>
      <c r="H619" s="57"/>
      <c r="I619" s="58"/>
      <c r="J619" s="76"/>
      <c r="K619" s="76"/>
      <c r="L619" s="58"/>
      <c r="M619" s="57"/>
      <c r="N619" s="77"/>
      <c r="O619" s="58"/>
      <c r="P619" s="58"/>
      <c r="Q619" s="58"/>
      <c r="R619" s="58"/>
      <c r="S619" s="58"/>
      <c r="T619" s="58"/>
      <c r="U619" s="79"/>
      <c r="V619" s="58"/>
      <c r="W619" s="58"/>
      <c r="X619" s="61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  <c r="AJ619" s="58"/>
      <c r="AK619" s="58"/>
      <c r="AL619" s="58"/>
      <c r="AM619" s="58"/>
      <c r="AN619" s="58"/>
      <c r="AO619" s="58"/>
      <c r="AP619" s="58"/>
      <c r="AQ619" s="58"/>
      <c r="AR619" s="58"/>
      <c r="AS619" s="58"/>
      <c r="AT619" s="58"/>
      <c r="AU619" s="58"/>
      <c r="AV619" s="58"/>
    </row>
    <row x14ac:dyDescent="0.25" r="620" customHeight="1" ht="18.75">
      <c r="A620" s="74"/>
      <c r="B620" s="62"/>
      <c r="C620" s="68"/>
      <c r="D620" s="68"/>
      <c r="E620" s="48"/>
      <c r="F620" s="46"/>
      <c r="G620" s="74"/>
      <c r="H620" s="47"/>
      <c r="I620" s="48"/>
      <c r="J620" s="74"/>
      <c r="K620" s="74"/>
      <c r="L620" s="48"/>
      <c r="M620" s="47"/>
      <c r="N620" s="78"/>
      <c r="O620" s="48"/>
      <c r="P620" s="48"/>
      <c r="Q620" s="48"/>
      <c r="R620" s="48"/>
      <c r="S620" s="48"/>
      <c r="T620" s="48"/>
      <c r="U620" s="80"/>
      <c r="V620" s="48"/>
      <c r="W620" s="48"/>
      <c r="X620" s="51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</row>
    <row x14ac:dyDescent="0.25" r="621" customHeight="1" ht="18.75">
      <c r="A621" s="76"/>
      <c r="B621" s="63"/>
      <c r="C621" s="69"/>
      <c r="D621" s="69"/>
      <c r="E621" s="58"/>
      <c r="F621" s="56"/>
      <c r="G621" s="76"/>
      <c r="H621" s="57"/>
      <c r="I621" s="58"/>
      <c r="J621" s="76"/>
      <c r="K621" s="76"/>
      <c r="L621" s="58"/>
      <c r="M621" s="57"/>
      <c r="N621" s="77"/>
      <c r="O621" s="58"/>
      <c r="P621" s="58"/>
      <c r="Q621" s="58"/>
      <c r="R621" s="58"/>
      <c r="S621" s="58"/>
      <c r="T621" s="58"/>
      <c r="U621" s="79"/>
      <c r="V621" s="58"/>
      <c r="W621" s="58"/>
      <c r="X621" s="61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L621" s="58"/>
      <c r="AM621" s="58"/>
      <c r="AN621" s="58"/>
      <c r="AO621" s="58"/>
      <c r="AP621" s="58"/>
      <c r="AQ621" s="58"/>
      <c r="AR621" s="58"/>
      <c r="AS621" s="58"/>
      <c r="AT621" s="58"/>
      <c r="AU621" s="58"/>
      <c r="AV621" s="58"/>
    </row>
    <row x14ac:dyDescent="0.25" r="622" customHeight="1" ht="18.75">
      <c r="A622" s="74"/>
      <c r="B622" s="62"/>
      <c r="C622" s="68"/>
      <c r="D622" s="68"/>
      <c r="E622" s="48"/>
      <c r="F622" s="46"/>
      <c r="G622" s="74"/>
      <c r="H622" s="47"/>
      <c r="I622" s="48"/>
      <c r="J622" s="74"/>
      <c r="K622" s="74"/>
      <c r="L622" s="48"/>
      <c r="M622" s="47"/>
      <c r="N622" s="78"/>
      <c r="O622" s="48"/>
      <c r="P622" s="48"/>
      <c r="Q622" s="48"/>
      <c r="R622" s="48"/>
      <c r="S622" s="48"/>
      <c r="T622" s="48"/>
      <c r="U622" s="80"/>
      <c r="V622" s="48"/>
      <c r="W622" s="48"/>
      <c r="X622" s="51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</row>
    <row x14ac:dyDescent="0.25" r="623" customHeight="1" ht="18.75">
      <c r="A623" s="76"/>
      <c r="B623" s="63"/>
      <c r="C623" s="69"/>
      <c r="D623" s="69"/>
      <c r="E623" s="58"/>
      <c r="F623" s="56"/>
      <c r="G623" s="76"/>
      <c r="H623" s="57"/>
      <c r="I623" s="58"/>
      <c r="J623" s="76"/>
      <c r="K623" s="76"/>
      <c r="L623" s="58"/>
      <c r="M623" s="57"/>
      <c r="N623" s="77"/>
      <c r="O623" s="58"/>
      <c r="P623" s="58"/>
      <c r="Q623" s="58"/>
      <c r="R623" s="58"/>
      <c r="S623" s="58"/>
      <c r="T623" s="58"/>
      <c r="U623" s="79"/>
      <c r="V623" s="58"/>
      <c r="W623" s="58"/>
      <c r="X623" s="61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L623" s="58"/>
      <c r="AM623" s="58"/>
      <c r="AN623" s="58"/>
      <c r="AO623" s="58"/>
      <c r="AP623" s="58"/>
      <c r="AQ623" s="58"/>
      <c r="AR623" s="58"/>
      <c r="AS623" s="58"/>
      <c r="AT623" s="58"/>
      <c r="AU623" s="58"/>
      <c r="AV623" s="58"/>
    </row>
    <row x14ac:dyDescent="0.25" r="624" customHeight="1" ht="18.75">
      <c r="A624" s="74"/>
      <c r="B624" s="62"/>
      <c r="C624" s="68"/>
      <c r="D624" s="68"/>
      <c r="E624" s="48"/>
      <c r="F624" s="46"/>
      <c r="G624" s="74"/>
      <c r="H624" s="47"/>
      <c r="I624" s="48"/>
      <c r="J624" s="74"/>
      <c r="K624" s="74"/>
      <c r="L624" s="48"/>
      <c r="M624" s="47"/>
      <c r="N624" s="78"/>
      <c r="O624" s="48"/>
      <c r="P624" s="48"/>
      <c r="Q624" s="48"/>
      <c r="R624" s="48"/>
      <c r="S624" s="48"/>
      <c r="T624" s="48"/>
      <c r="U624" s="80"/>
      <c r="V624" s="48"/>
      <c r="W624" s="48"/>
      <c r="X624" s="51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</row>
    <row x14ac:dyDescent="0.25" r="625" customHeight="1" ht="18.75">
      <c r="A625" s="76"/>
      <c r="B625" s="63"/>
      <c r="C625" s="69"/>
      <c r="D625" s="69"/>
      <c r="E625" s="58"/>
      <c r="F625" s="56"/>
      <c r="G625" s="76"/>
      <c r="H625" s="57"/>
      <c r="I625" s="58"/>
      <c r="J625" s="76"/>
      <c r="K625" s="76"/>
      <c r="L625" s="58"/>
      <c r="M625" s="57"/>
      <c r="N625" s="77"/>
      <c r="O625" s="58"/>
      <c r="P625" s="58"/>
      <c r="Q625" s="58"/>
      <c r="R625" s="58"/>
      <c r="S625" s="58"/>
      <c r="T625" s="58"/>
      <c r="U625" s="79"/>
      <c r="V625" s="58"/>
      <c r="W625" s="58"/>
      <c r="X625" s="61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L625" s="58"/>
      <c r="AM625" s="58"/>
      <c r="AN625" s="58"/>
      <c r="AO625" s="58"/>
      <c r="AP625" s="58"/>
      <c r="AQ625" s="58"/>
      <c r="AR625" s="58"/>
      <c r="AS625" s="58"/>
      <c r="AT625" s="58"/>
      <c r="AU625" s="58"/>
      <c r="AV625" s="58"/>
    </row>
    <row x14ac:dyDescent="0.25" r="626" customHeight="1" ht="18.75">
      <c r="A626" s="74"/>
      <c r="B626" s="62"/>
      <c r="C626" s="68"/>
      <c r="D626" s="68"/>
      <c r="E626" s="48"/>
      <c r="F626" s="46"/>
      <c r="G626" s="74"/>
      <c r="H626" s="47"/>
      <c r="I626" s="48"/>
      <c r="J626" s="74"/>
      <c r="K626" s="74"/>
      <c r="L626" s="48"/>
      <c r="M626" s="47"/>
      <c r="N626" s="78"/>
      <c r="O626" s="48"/>
      <c r="P626" s="48"/>
      <c r="Q626" s="48"/>
      <c r="R626" s="48"/>
      <c r="S626" s="48"/>
      <c r="T626" s="48"/>
      <c r="U626" s="80"/>
      <c r="V626" s="48"/>
      <c r="W626" s="48"/>
      <c r="X626" s="51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</row>
    <row x14ac:dyDescent="0.25" r="627" customHeight="1" ht="18.75">
      <c r="A627" s="76"/>
      <c r="B627" s="63"/>
      <c r="C627" s="69"/>
      <c r="D627" s="69"/>
      <c r="E627" s="58"/>
      <c r="F627" s="56"/>
      <c r="G627" s="76"/>
      <c r="H627" s="57"/>
      <c r="I627" s="58"/>
      <c r="J627" s="76"/>
      <c r="K627" s="76"/>
      <c r="L627" s="58"/>
      <c r="M627" s="57"/>
      <c r="N627" s="77"/>
      <c r="O627" s="58"/>
      <c r="P627" s="58"/>
      <c r="Q627" s="58"/>
      <c r="R627" s="58"/>
      <c r="S627" s="58"/>
      <c r="T627" s="58"/>
      <c r="U627" s="79"/>
      <c r="V627" s="58"/>
      <c r="W627" s="58"/>
      <c r="X627" s="61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L627" s="58"/>
      <c r="AM627" s="58"/>
      <c r="AN627" s="58"/>
      <c r="AO627" s="58"/>
      <c r="AP627" s="58"/>
      <c r="AQ627" s="58"/>
      <c r="AR627" s="58"/>
      <c r="AS627" s="58"/>
      <c r="AT627" s="58"/>
      <c r="AU627" s="58"/>
      <c r="AV627" s="58"/>
    </row>
    <row x14ac:dyDescent="0.25" r="628" customHeight="1" ht="18.75">
      <c r="A628" s="74"/>
      <c r="B628" s="62"/>
      <c r="C628" s="68"/>
      <c r="D628" s="68"/>
      <c r="E628" s="48"/>
      <c r="F628" s="46"/>
      <c r="G628" s="74"/>
      <c r="H628" s="47"/>
      <c r="I628" s="48"/>
      <c r="J628" s="74"/>
      <c r="K628" s="74"/>
      <c r="L628" s="48"/>
      <c r="M628" s="47"/>
      <c r="N628" s="78"/>
      <c r="O628" s="48"/>
      <c r="P628" s="48"/>
      <c r="Q628" s="48"/>
      <c r="R628" s="48"/>
      <c r="S628" s="48"/>
      <c r="T628" s="48"/>
      <c r="U628" s="80"/>
      <c r="V628" s="48"/>
      <c r="W628" s="48"/>
      <c r="X628" s="51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</row>
    <row x14ac:dyDescent="0.25" r="629" customHeight="1" ht="18.75">
      <c r="A629" s="76"/>
      <c r="B629" s="63"/>
      <c r="C629" s="69"/>
      <c r="D629" s="69"/>
      <c r="E629" s="58"/>
      <c r="F629" s="56"/>
      <c r="G629" s="76"/>
      <c r="H629" s="57"/>
      <c r="I629" s="58"/>
      <c r="J629" s="76"/>
      <c r="K629" s="76"/>
      <c r="L629" s="58"/>
      <c r="M629" s="57"/>
      <c r="N629" s="77"/>
      <c r="O629" s="58"/>
      <c r="P629" s="58"/>
      <c r="Q629" s="58"/>
      <c r="R629" s="58"/>
      <c r="S629" s="58"/>
      <c r="T629" s="58"/>
      <c r="U629" s="79"/>
      <c r="V629" s="58"/>
      <c r="W629" s="58"/>
      <c r="X629" s="61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L629" s="58"/>
      <c r="AM629" s="58"/>
      <c r="AN629" s="58"/>
      <c r="AO629" s="58"/>
      <c r="AP629" s="58"/>
      <c r="AQ629" s="58"/>
      <c r="AR629" s="58"/>
      <c r="AS629" s="58"/>
      <c r="AT629" s="58"/>
      <c r="AU629" s="58"/>
      <c r="AV629" s="58"/>
    </row>
    <row x14ac:dyDescent="0.25" r="630" customHeight="1" ht="18.75">
      <c r="A630" s="74"/>
      <c r="B630" s="62"/>
      <c r="C630" s="68"/>
      <c r="D630" s="68"/>
      <c r="E630" s="48"/>
      <c r="F630" s="46"/>
      <c r="G630" s="74"/>
      <c r="H630" s="47"/>
      <c r="I630" s="48"/>
      <c r="J630" s="74"/>
      <c r="K630" s="74"/>
      <c r="L630" s="48"/>
      <c r="M630" s="47"/>
      <c r="N630" s="78"/>
      <c r="O630" s="48"/>
      <c r="P630" s="48"/>
      <c r="Q630" s="48"/>
      <c r="R630" s="48"/>
      <c r="S630" s="48"/>
      <c r="T630" s="48"/>
      <c r="U630" s="80"/>
      <c r="V630" s="48"/>
      <c r="W630" s="48"/>
      <c r="X630" s="51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</row>
    <row x14ac:dyDescent="0.25" r="631" customHeight="1" ht="18.75">
      <c r="A631" s="76"/>
      <c r="B631" s="63"/>
      <c r="C631" s="69"/>
      <c r="D631" s="69"/>
      <c r="E631" s="58"/>
      <c r="F631" s="56"/>
      <c r="G631" s="76"/>
      <c r="H631" s="57"/>
      <c r="I631" s="58"/>
      <c r="J631" s="76"/>
      <c r="K631" s="76"/>
      <c r="L631" s="58"/>
      <c r="M631" s="57"/>
      <c r="N631" s="77"/>
      <c r="O631" s="58"/>
      <c r="P631" s="58"/>
      <c r="Q631" s="58"/>
      <c r="R631" s="58"/>
      <c r="S631" s="58"/>
      <c r="T631" s="58"/>
      <c r="U631" s="79"/>
      <c r="V631" s="58"/>
      <c r="W631" s="58"/>
      <c r="X631" s="61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L631" s="58"/>
      <c r="AM631" s="58"/>
      <c r="AN631" s="58"/>
      <c r="AO631" s="58"/>
      <c r="AP631" s="58"/>
      <c r="AQ631" s="58"/>
      <c r="AR631" s="58"/>
      <c r="AS631" s="58"/>
      <c r="AT631" s="58"/>
      <c r="AU631" s="58"/>
      <c r="AV631" s="58"/>
    </row>
    <row x14ac:dyDescent="0.25" r="632" customHeight="1" ht="18.75">
      <c r="A632" s="74"/>
      <c r="B632" s="62"/>
      <c r="C632" s="68"/>
      <c r="D632" s="68"/>
      <c r="E632" s="48"/>
      <c r="F632" s="46"/>
      <c r="G632" s="74"/>
      <c r="H632" s="47"/>
      <c r="I632" s="48"/>
      <c r="J632" s="74"/>
      <c r="K632" s="74"/>
      <c r="L632" s="48"/>
      <c r="M632" s="47"/>
      <c r="N632" s="78"/>
      <c r="O632" s="48"/>
      <c r="P632" s="48"/>
      <c r="Q632" s="48"/>
      <c r="R632" s="48"/>
      <c r="S632" s="48"/>
      <c r="T632" s="48"/>
      <c r="U632" s="80"/>
      <c r="V632" s="48"/>
      <c r="W632" s="48"/>
      <c r="X632" s="51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</row>
    <row x14ac:dyDescent="0.25" r="633" customHeight="1" ht="18.75">
      <c r="A633" s="76"/>
      <c r="B633" s="63"/>
      <c r="C633" s="69"/>
      <c r="D633" s="69"/>
      <c r="E633" s="58"/>
      <c r="F633" s="56"/>
      <c r="G633" s="76"/>
      <c r="H633" s="57"/>
      <c r="I633" s="58"/>
      <c r="J633" s="76"/>
      <c r="K633" s="76"/>
      <c r="L633" s="58"/>
      <c r="M633" s="57"/>
      <c r="N633" s="77"/>
      <c r="O633" s="58"/>
      <c r="P633" s="58"/>
      <c r="Q633" s="58"/>
      <c r="R633" s="58"/>
      <c r="S633" s="58"/>
      <c r="T633" s="58"/>
      <c r="U633" s="79"/>
      <c r="V633" s="58"/>
      <c r="W633" s="58"/>
      <c r="X633" s="61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  <c r="AJ633" s="58"/>
      <c r="AK633" s="58"/>
      <c r="AL633" s="58"/>
      <c r="AM633" s="58"/>
      <c r="AN633" s="58"/>
      <c r="AO633" s="58"/>
      <c r="AP633" s="58"/>
      <c r="AQ633" s="58"/>
      <c r="AR633" s="58"/>
      <c r="AS633" s="58"/>
      <c r="AT633" s="58"/>
      <c r="AU633" s="58"/>
      <c r="AV633" s="58"/>
    </row>
    <row x14ac:dyDescent="0.25" r="634" customHeight="1" ht="18.75">
      <c r="A634" s="74"/>
      <c r="B634" s="62"/>
      <c r="C634" s="68"/>
      <c r="D634" s="68"/>
      <c r="E634" s="48"/>
      <c r="F634" s="46"/>
      <c r="G634" s="74"/>
      <c r="H634" s="47"/>
      <c r="I634" s="48"/>
      <c r="J634" s="74"/>
      <c r="K634" s="74"/>
      <c r="L634" s="48"/>
      <c r="M634" s="47"/>
      <c r="N634" s="78"/>
      <c r="O634" s="48"/>
      <c r="P634" s="48"/>
      <c r="Q634" s="48"/>
      <c r="R634" s="48"/>
      <c r="S634" s="48"/>
      <c r="T634" s="48"/>
      <c r="U634" s="80"/>
      <c r="V634" s="48"/>
      <c r="W634" s="48"/>
      <c r="X634" s="51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</row>
    <row x14ac:dyDescent="0.25" r="635" customHeight="1" ht="18.75">
      <c r="A635" s="76"/>
      <c r="B635" s="63"/>
      <c r="C635" s="69"/>
      <c r="D635" s="69"/>
      <c r="E635" s="58"/>
      <c r="F635" s="56"/>
      <c r="G635" s="76"/>
      <c r="H635" s="57"/>
      <c r="I635" s="58"/>
      <c r="J635" s="76"/>
      <c r="K635" s="76"/>
      <c r="L635" s="58"/>
      <c r="M635" s="57"/>
      <c r="N635" s="77"/>
      <c r="O635" s="58"/>
      <c r="P635" s="58"/>
      <c r="Q635" s="58"/>
      <c r="R635" s="58"/>
      <c r="S635" s="58"/>
      <c r="T635" s="58"/>
      <c r="U635" s="79"/>
      <c r="V635" s="58"/>
      <c r="W635" s="58"/>
      <c r="X635" s="61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L635" s="58"/>
      <c r="AM635" s="58"/>
      <c r="AN635" s="58"/>
      <c r="AO635" s="58"/>
      <c r="AP635" s="58"/>
      <c r="AQ635" s="58"/>
      <c r="AR635" s="58"/>
      <c r="AS635" s="58"/>
      <c r="AT635" s="58"/>
      <c r="AU635" s="58"/>
      <c r="AV635" s="58"/>
    </row>
    <row x14ac:dyDescent="0.25" r="636" customHeight="1" ht="18.75">
      <c r="A636" s="74"/>
      <c r="B636" s="62"/>
      <c r="C636" s="68"/>
      <c r="D636" s="68"/>
      <c r="E636" s="48"/>
      <c r="F636" s="46"/>
      <c r="G636" s="74"/>
      <c r="H636" s="47"/>
      <c r="I636" s="48"/>
      <c r="J636" s="74"/>
      <c r="K636" s="74"/>
      <c r="L636" s="48"/>
      <c r="M636" s="47"/>
      <c r="N636" s="78"/>
      <c r="O636" s="48"/>
      <c r="P636" s="48"/>
      <c r="Q636" s="48"/>
      <c r="R636" s="48"/>
      <c r="S636" s="48"/>
      <c r="T636" s="48"/>
      <c r="U636" s="80"/>
      <c r="V636" s="48"/>
      <c r="W636" s="48"/>
      <c r="X636" s="51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</row>
    <row x14ac:dyDescent="0.25" r="637" customHeight="1" ht="18.75">
      <c r="A637" s="76"/>
      <c r="B637" s="63"/>
      <c r="C637" s="69"/>
      <c r="D637" s="69"/>
      <c r="E637" s="58"/>
      <c r="F637" s="56"/>
      <c r="G637" s="76"/>
      <c r="H637" s="57"/>
      <c r="I637" s="58"/>
      <c r="J637" s="76"/>
      <c r="K637" s="76"/>
      <c r="L637" s="58"/>
      <c r="M637" s="57"/>
      <c r="N637" s="77"/>
      <c r="O637" s="58"/>
      <c r="P637" s="58"/>
      <c r="Q637" s="58"/>
      <c r="R637" s="58"/>
      <c r="S637" s="58"/>
      <c r="T637" s="58"/>
      <c r="U637" s="79"/>
      <c r="V637" s="58"/>
      <c r="W637" s="58"/>
      <c r="X637" s="61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L637" s="58"/>
      <c r="AM637" s="58"/>
      <c r="AN637" s="58"/>
      <c r="AO637" s="58"/>
      <c r="AP637" s="58"/>
      <c r="AQ637" s="58"/>
      <c r="AR637" s="58"/>
      <c r="AS637" s="58"/>
      <c r="AT637" s="58"/>
      <c r="AU637" s="58"/>
      <c r="AV637" s="58"/>
    </row>
    <row x14ac:dyDescent="0.25" r="638" customHeight="1" ht="18.75">
      <c r="A638" s="74"/>
      <c r="B638" s="62"/>
      <c r="C638" s="68"/>
      <c r="D638" s="68"/>
      <c r="E638" s="48"/>
      <c r="F638" s="46"/>
      <c r="G638" s="74"/>
      <c r="H638" s="47"/>
      <c r="I638" s="48"/>
      <c r="J638" s="74"/>
      <c r="K638" s="74"/>
      <c r="L638" s="48"/>
      <c r="M638" s="47"/>
      <c r="N638" s="78"/>
      <c r="O638" s="48"/>
      <c r="P638" s="48"/>
      <c r="Q638" s="48"/>
      <c r="R638" s="48"/>
      <c r="S638" s="48"/>
      <c r="T638" s="48"/>
      <c r="U638" s="80"/>
      <c r="V638" s="48"/>
      <c r="W638" s="48"/>
      <c r="X638" s="51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</row>
    <row x14ac:dyDescent="0.25" r="639" customHeight="1" ht="18.75">
      <c r="A639" s="76"/>
      <c r="B639" s="63"/>
      <c r="C639" s="69"/>
      <c r="D639" s="69"/>
      <c r="E639" s="58"/>
      <c r="F639" s="56"/>
      <c r="G639" s="76"/>
      <c r="H639" s="57"/>
      <c r="I639" s="58"/>
      <c r="J639" s="76"/>
      <c r="K639" s="76"/>
      <c r="L639" s="58"/>
      <c r="M639" s="57"/>
      <c r="N639" s="77"/>
      <c r="O639" s="58"/>
      <c r="P639" s="58"/>
      <c r="Q639" s="58"/>
      <c r="R639" s="58"/>
      <c r="S639" s="58"/>
      <c r="T639" s="58"/>
      <c r="U639" s="79"/>
      <c r="V639" s="58"/>
      <c r="W639" s="58"/>
      <c r="X639" s="61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L639" s="58"/>
      <c r="AM639" s="58"/>
      <c r="AN639" s="58"/>
      <c r="AO639" s="58"/>
      <c r="AP639" s="58"/>
      <c r="AQ639" s="58"/>
      <c r="AR639" s="58"/>
      <c r="AS639" s="58"/>
      <c r="AT639" s="58"/>
      <c r="AU639" s="58"/>
      <c r="AV639" s="58"/>
    </row>
    <row x14ac:dyDescent="0.25" r="640" customHeight="1" ht="18.75">
      <c r="A640" s="74"/>
      <c r="B640" s="62"/>
      <c r="C640" s="68"/>
      <c r="D640" s="68"/>
      <c r="E640" s="48"/>
      <c r="F640" s="46"/>
      <c r="G640" s="74"/>
      <c r="H640" s="47"/>
      <c r="I640" s="48"/>
      <c r="J640" s="74"/>
      <c r="K640" s="74"/>
      <c r="L640" s="48"/>
      <c r="M640" s="47"/>
      <c r="N640" s="78"/>
      <c r="O640" s="48"/>
      <c r="P640" s="48"/>
      <c r="Q640" s="48"/>
      <c r="R640" s="48"/>
      <c r="S640" s="48"/>
      <c r="T640" s="48"/>
      <c r="U640" s="80"/>
      <c r="V640" s="48"/>
      <c r="W640" s="48"/>
      <c r="X640" s="51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</row>
    <row x14ac:dyDescent="0.25" r="641" customHeight="1" ht="18.75">
      <c r="A641" s="76"/>
      <c r="B641" s="63"/>
      <c r="C641" s="69"/>
      <c r="D641" s="69"/>
      <c r="E641" s="58"/>
      <c r="F641" s="56"/>
      <c r="G641" s="76"/>
      <c r="H641" s="57"/>
      <c r="I641" s="58"/>
      <c r="J641" s="76"/>
      <c r="K641" s="76"/>
      <c r="L641" s="58"/>
      <c r="M641" s="57"/>
      <c r="N641" s="77"/>
      <c r="O641" s="58"/>
      <c r="P641" s="58"/>
      <c r="Q641" s="58"/>
      <c r="R641" s="58"/>
      <c r="S641" s="58"/>
      <c r="T641" s="58"/>
      <c r="U641" s="79"/>
      <c r="V641" s="58"/>
      <c r="W641" s="58"/>
      <c r="X641" s="61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  <c r="AJ641" s="58"/>
      <c r="AK641" s="58"/>
      <c r="AL641" s="58"/>
      <c r="AM641" s="58"/>
      <c r="AN641" s="58"/>
      <c r="AO641" s="58"/>
      <c r="AP641" s="58"/>
      <c r="AQ641" s="58"/>
      <c r="AR641" s="58"/>
      <c r="AS641" s="58"/>
      <c r="AT641" s="58"/>
      <c r="AU641" s="58"/>
      <c r="AV641" s="58"/>
    </row>
    <row x14ac:dyDescent="0.25" r="642" customHeight="1" ht="18.75">
      <c r="A642" s="74"/>
      <c r="B642" s="62"/>
      <c r="C642" s="68"/>
      <c r="D642" s="68"/>
      <c r="E642" s="48"/>
      <c r="F642" s="46"/>
      <c r="G642" s="74"/>
      <c r="H642" s="47"/>
      <c r="I642" s="48"/>
      <c r="J642" s="74"/>
      <c r="K642" s="74"/>
      <c r="L642" s="48"/>
      <c r="M642" s="47"/>
      <c r="N642" s="78"/>
      <c r="O642" s="48"/>
      <c r="P642" s="48"/>
      <c r="Q642" s="48"/>
      <c r="R642" s="48"/>
      <c r="S642" s="48"/>
      <c r="T642" s="48"/>
      <c r="U642" s="80"/>
      <c r="V642" s="48"/>
      <c r="W642" s="48"/>
      <c r="X642" s="51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</row>
    <row x14ac:dyDescent="0.25" r="643" customHeight="1" ht="18.75">
      <c r="A643" s="76"/>
      <c r="B643" s="63"/>
      <c r="C643" s="69"/>
      <c r="D643" s="69"/>
      <c r="E643" s="58"/>
      <c r="F643" s="56"/>
      <c r="G643" s="76"/>
      <c r="H643" s="57"/>
      <c r="I643" s="58"/>
      <c r="J643" s="76"/>
      <c r="K643" s="76"/>
      <c r="L643" s="58"/>
      <c r="M643" s="57"/>
      <c r="N643" s="77"/>
      <c r="O643" s="58"/>
      <c r="P643" s="58"/>
      <c r="Q643" s="58"/>
      <c r="R643" s="58"/>
      <c r="S643" s="58"/>
      <c r="T643" s="58"/>
      <c r="U643" s="79"/>
      <c r="V643" s="58"/>
      <c r="W643" s="58"/>
      <c r="X643" s="61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/>
      <c r="AL643" s="58"/>
      <c r="AM643" s="58"/>
      <c r="AN643" s="58"/>
      <c r="AO643" s="58"/>
      <c r="AP643" s="58"/>
      <c r="AQ643" s="58"/>
      <c r="AR643" s="58"/>
      <c r="AS643" s="58"/>
      <c r="AT643" s="58"/>
      <c r="AU643" s="58"/>
      <c r="AV643" s="58"/>
    </row>
    <row x14ac:dyDescent="0.25" r="644" customHeight="1" ht="18.75">
      <c r="A644" s="74"/>
      <c r="B644" s="62"/>
      <c r="C644" s="68"/>
      <c r="D644" s="68"/>
      <c r="E644" s="48"/>
      <c r="F644" s="46"/>
      <c r="G644" s="74"/>
      <c r="H644" s="47"/>
      <c r="I644" s="48"/>
      <c r="J644" s="74"/>
      <c r="K644" s="74"/>
      <c r="L644" s="48"/>
      <c r="M644" s="47"/>
      <c r="N644" s="78"/>
      <c r="O644" s="48"/>
      <c r="P644" s="48"/>
      <c r="Q644" s="48"/>
      <c r="R644" s="48"/>
      <c r="S644" s="48"/>
      <c r="T644" s="48"/>
      <c r="U644" s="80"/>
      <c r="V644" s="48"/>
      <c r="W644" s="48"/>
      <c r="X644" s="51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</row>
    <row x14ac:dyDescent="0.25" r="645" customHeight="1" ht="18.75">
      <c r="A645" s="76"/>
      <c r="B645" s="63"/>
      <c r="C645" s="69"/>
      <c r="D645" s="69"/>
      <c r="E645" s="58"/>
      <c r="F645" s="56"/>
      <c r="G645" s="76"/>
      <c r="H645" s="57"/>
      <c r="I645" s="58"/>
      <c r="J645" s="76"/>
      <c r="K645" s="76"/>
      <c r="L645" s="58"/>
      <c r="M645" s="57"/>
      <c r="N645" s="77"/>
      <c r="O645" s="58"/>
      <c r="P645" s="58"/>
      <c r="Q645" s="58"/>
      <c r="R645" s="58"/>
      <c r="S645" s="58"/>
      <c r="T645" s="58"/>
      <c r="U645" s="79"/>
      <c r="V645" s="58"/>
      <c r="W645" s="58"/>
      <c r="X645" s="61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L645" s="58"/>
      <c r="AM645" s="58"/>
      <c r="AN645" s="58"/>
      <c r="AO645" s="58"/>
      <c r="AP645" s="58"/>
      <c r="AQ645" s="58"/>
      <c r="AR645" s="58"/>
      <c r="AS645" s="58"/>
      <c r="AT645" s="58"/>
      <c r="AU645" s="58"/>
      <c r="AV645" s="58"/>
    </row>
    <row x14ac:dyDescent="0.25" r="646" customHeight="1" ht="18.75">
      <c r="A646" s="74"/>
      <c r="B646" s="62"/>
      <c r="C646" s="68"/>
      <c r="D646" s="68"/>
      <c r="E646" s="48"/>
      <c r="F646" s="46"/>
      <c r="G646" s="74"/>
      <c r="H646" s="47"/>
      <c r="I646" s="48"/>
      <c r="J646" s="74"/>
      <c r="K646" s="74"/>
      <c r="L646" s="48"/>
      <c r="M646" s="47"/>
      <c r="N646" s="78"/>
      <c r="O646" s="48"/>
      <c r="P646" s="48"/>
      <c r="Q646" s="48"/>
      <c r="R646" s="48"/>
      <c r="S646" s="48"/>
      <c r="T646" s="48"/>
      <c r="U646" s="80"/>
      <c r="V646" s="48"/>
      <c r="W646" s="48"/>
      <c r="X646" s="51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</row>
    <row x14ac:dyDescent="0.25" r="647" customHeight="1" ht="18.75">
      <c r="A647" s="76"/>
      <c r="B647" s="63"/>
      <c r="C647" s="69"/>
      <c r="D647" s="69"/>
      <c r="E647" s="58"/>
      <c r="F647" s="56"/>
      <c r="G647" s="76"/>
      <c r="H647" s="57"/>
      <c r="I647" s="58"/>
      <c r="J647" s="76"/>
      <c r="K647" s="76"/>
      <c r="L647" s="58"/>
      <c r="M647" s="57"/>
      <c r="N647" s="77"/>
      <c r="O647" s="58"/>
      <c r="P647" s="58"/>
      <c r="Q647" s="58"/>
      <c r="R647" s="58"/>
      <c r="S647" s="58"/>
      <c r="T647" s="58"/>
      <c r="U647" s="79"/>
      <c r="V647" s="58"/>
      <c r="W647" s="58"/>
      <c r="X647" s="61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  <c r="AJ647" s="58"/>
      <c r="AK647" s="58"/>
      <c r="AL647" s="58"/>
      <c r="AM647" s="58"/>
      <c r="AN647" s="58"/>
      <c r="AO647" s="58"/>
      <c r="AP647" s="58"/>
      <c r="AQ647" s="58"/>
      <c r="AR647" s="58"/>
      <c r="AS647" s="58"/>
      <c r="AT647" s="58"/>
      <c r="AU647" s="58"/>
      <c r="AV647" s="58"/>
    </row>
    <row x14ac:dyDescent="0.25" r="648" customHeight="1" ht="18.75">
      <c r="A648" s="74"/>
      <c r="B648" s="62"/>
      <c r="C648" s="68"/>
      <c r="D648" s="68"/>
      <c r="E648" s="48"/>
      <c r="F648" s="46"/>
      <c r="G648" s="74"/>
      <c r="H648" s="47"/>
      <c r="I648" s="48"/>
      <c r="J648" s="74"/>
      <c r="K648" s="74"/>
      <c r="L648" s="48"/>
      <c r="M648" s="47"/>
      <c r="N648" s="78"/>
      <c r="O648" s="48"/>
      <c r="P648" s="48"/>
      <c r="Q648" s="48"/>
      <c r="R648" s="48"/>
      <c r="S648" s="48"/>
      <c r="T648" s="48"/>
      <c r="U648" s="80"/>
      <c r="V648" s="48"/>
      <c r="W648" s="48"/>
      <c r="X648" s="51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</row>
    <row x14ac:dyDescent="0.25" r="649" customHeight="1" ht="18.75">
      <c r="A649" s="76"/>
      <c r="B649" s="63"/>
      <c r="C649" s="69"/>
      <c r="D649" s="69"/>
      <c r="E649" s="58"/>
      <c r="F649" s="56"/>
      <c r="G649" s="76"/>
      <c r="H649" s="57"/>
      <c r="I649" s="58"/>
      <c r="J649" s="76"/>
      <c r="K649" s="76"/>
      <c r="L649" s="58"/>
      <c r="M649" s="57"/>
      <c r="N649" s="77"/>
      <c r="O649" s="58"/>
      <c r="P649" s="58"/>
      <c r="Q649" s="58"/>
      <c r="R649" s="58"/>
      <c r="S649" s="58"/>
      <c r="T649" s="58"/>
      <c r="U649" s="79"/>
      <c r="V649" s="58"/>
      <c r="W649" s="58"/>
      <c r="X649" s="61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L649" s="58"/>
      <c r="AM649" s="58"/>
      <c r="AN649" s="58"/>
      <c r="AO649" s="58"/>
      <c r="AP649" s="58"/>
      <c r="AQ649" s="58"/>
      <c r="AR649" s="58"/>
      <c r="AS649" s="58"/>
      <c r="AT649" s="58"/>
      <c r="AU649" s="58"/>
      <c r="AV649" s="58"/>
    </row>
    <row x14ac:dyDescent="0.25" r="650" customHeight="1" ht="18.75">
      <c r="A650" s="74"/>
      <c r="B650" s="62"/>
      <c r="C650" s="68"/>
      <c r="D650" s="68"/>
      <c r="E650" s="48"/>
      <c r="F650" s="46"/>
      <c r="G650" s="74"/>
      <c r="H650" s="47"/>
      <c r="I650" s="48"/>
      <c r="J650" s="74"/>
      <c r="K650" s="74"/>
      <c r="L650" s="48"/>
      <c r="M650" s="47"/>
      <c r="N650" s="78"/>
      <c r="O650" s="48"/>
      <c r="P650" s="48"/>
      <c r="Q650" s="48"/>
      <c r="R650" s="48"/>
      <c r="S650" s="48"/>
      <c r="T650" s="48"/>
      <c r="U650" s="80"/>
      <c r="V650" s="48"/>
      <c r="W650" s="48"/>
      <c r="X650" s="51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</row>
    <row x14ac:dyDescent="0.25" r="651" customHeight="1" ht="18.75">
      <c r="A651" s="76"/>
      <c r="B651" s="63"/>
      <c r="C651" s="69"/>
      <c r="D651" s="69"/>
      <c r="E651" s="58"/>
      <c r="F651" s="56"/>
      <c r="G651" s="76"/>
      <c r="H651" s="57"/>
      <c r="I651" s="58"/>
      <c r="J651" s="76"/>
      <c r="K651" s="76"/>
      <c r="L651" s="58"/>
      <c r="M651" s="57"/>
      <c r="N651" s="77"/>
      <c r="O651" s="58"/>
      <c r="P651" s="58"/>
      <c r="Q651" s="58"/>
      <c r="R651" s="58"/>
      <c r="S651" s="58"/>
      <c r="T651" s="58"/>
      <c r="U651" s="79"/>
      <c r="V651" s="58"/>
      <c r="W651" s="58"/>
      <c r="X651" s="61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L651" s="58"/>
      <c r="AM651" s="58"/>
      <c r="AN651" s="58"/>
      <c r="AO651" s="58"/>
      <c r="AP651" s="58"/>
      <c r="AQ651" s="58"/>
      <c r="AR651" s="58"/>
      <c r="AS651" s="58"/>
      <c r="AT651" s="58"/>
      <c r="AU651" s="58"/>
      <c r="AV651" s="58"/>
    </row>
    <row x14ac:dyDescent="0.25" r="652" customHeight="1" ht="18.75">
      <c r="A652" s="74"/>
      <c r="B652" s="62"/>
      <c r="C652" s="68"/>
      <c r="D652" s="68"/>
      <c r="E652" s="48"/>
      <c r="F652" s="46"/>
      <c r="G652" s="74"/>
      <c r="H652" s="47"/>
      <c r="I652" s="48"/>
      <c r="J652" s="74"/>
      <c r="K652" s="74"/>
      <c r="L652" s="48"/>
      <c r="M652" s="47"/>
      <c r="N652" s="78"/>
      <c r="O652" s="48"/>
      <c r="P652" s="48"/>
      <c r="Q652" s="48"/>
      <c r="R652" s="48"/>
      <c r="S652" s="48"/>
      <c r="T652" s="48"/>
      <c r="U652" s="80"/>
      <c r="V652" s="48"/>
      <c r="W652" s="48"/>
      <c r="X652" s="51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</row>
    <row x14ac:dyDescent="0.25" r="653" customHeight="1" ht="18.75">
      <c r="A653" s="76"/>
      <c r="B653" s="63"/>
      <c r="C653" s="69"/>
      <c r="D653" s="69"/>
      <c r="E653" s="58"/>
      <c r="F653" s="56"/>
      <c r="G653" s="76"/>
      <c r="H653" s="57"/>
      <c r="I653" s="58"/>
      <c r="J653" s="76"/>
      <c r="K653" s="76"/>
      <c r="L653" s="58"/>
      <c r="M653" s="57"/>
      <c r="N653" s="77"/>
      <c r="O653" s="58"/>
      <c r="P653" s="58"/>
      <c r="Q653" s="58"/>
      <c r="R653" s="58"/>
      <c r="S653" s="58"/>
      <c r="T653" s="58"/>
      <c r="U653" s="79"/>
      <c r="V653" s="58"/>
      <c r="W653" s="58"/>
      <c r="X653" s="61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/>
      <c r="AL653" s="58"/>
      <c r="AM653" s="58"/>
      <c r="AN653" s="58"/>
      <c r="AO653" s="58"/>
      <c r="AP653" s="58"/>
      <c r="AQ653" s="58"/>
      <c r="AR653" s="58"/>
      <c r="AS653" s="58"/>
      <c r="AT653" s="58"/>
      <c r="AU653" s="58"/>
      <c r="AV653" s="58"/>
    </row>
    <row x14ac:dyDescent="0.25" r="654" customHeight="1" ht="18.75">
      <c r="A654" s="74"/>
      <c r="B654" s="62"/>
      <c r="C654" s="68"/>
      <c r="D654" s="68"/>
      <c r="E654" s="48"/>
      <c r="F654" s="46"/>
      <c r="G654" s="74"/>
      <c r="H654" s="47"/>
      <c r="I654" s="48"/>
      <c r="J654" s="74"/>
      <c r="K654" s="74"/>
      <c r="L654" s="48"/>
      <c r="M654" s="47"/>
      <c r="N654" s="78"/>
      <c r="O654" s="48"/>
      <c r="P654" s="48"/>
      <c r="Q654" s="48"/>
      <c r="R654" s="48"/>
      <c r="S654" s="48"/>
      <c r="T654" s="48"/>
      <c r="U654" s="80"/>
      <c r="V654" s="48"/>
      <c r="W654" s="48"/>
      <c r="X654" s="51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</row>
    <row x14ac:dyDescent="0.25" r="655" customHeight="1" ht="18.75">
      <c r="A655" s="76"/>
      <c r="B655" s="63"/>
      <c r="C655" s="69"/>
      <c r="D655" s="69"/>
      <c r="E655" s="58"/>
      <c r="F655" s="56"/>
      <c r="G655" s="76"/>
      <c r="H655" s="57"/>
      <c r="I655" s="58"/>
      <c r="J655" s="76"/>
      <c r="K655" s="76"/>
      <c r="L655" s="58"/>
      <c r="M655" s="57"/>
      <c r="N655" s="77"/>
      <c r="O655" s="58"/>
      <c r="P655" s="58"/>
      <c r="Q655" s="58"/>
      <c r="R655" s="58"/>
      <c r="S655" s="58"/>
      <c r="T655" s="58"/>
      <c r="U655" s="79"/>
      <c r="V655" s="58"/>
      <c r="W655" s="58"/>
      <c r="X655" s="61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L655" s="58"/>
      <c r="AM655" s="58"/>
      <c r="AN655" s="58"/>
      <c r="AO655" s="58"/>
      <c r="AP655" s="58"/>
      <c r="AQ655" s="58"/>
      <c r="AR655" s="58"/>
      <c r="AS655" s="58"/>
      <c r="AT655" s="58"/>
      <c r="AU655" s="58"/>
      <c r="AV655" s="58"/>
    </row>
    <row x14ac:dyDescent="0.25" r="656" customHeight="1" ht="18.75">
      <c r="A656" s="74"/>
      <c r="B656" s="62"/>
      <c r="C656" s="68"/>
      <c r="D656" s="68"/>
      <c r="E656" s="48"/>
      <c r="F656" s="46"/>
      <c r="G656" s="74"/>
      <c r="H656" s="47"/>
      <c r="I656" s="48"/>
      <c r="J656" s="74"/>
      <c r="K656" s="74"/>
      <c r="L656" s="48"/>
      <c r="M656" s="47"/>
      <c r="N656" s="78"/>
      <c r="O656" s="48"/>
      <c r="P656" s="48"/>
      <c r="Q656" s="48"/>
      <c r="R656" s="48"/>
      <c r="S656" s="48"/>
      <c r="T656" s="48"/>
      <c r="U656" s="80"/>
      <c r="V656" s="48"/>
      <c r="W656" s="48"/>
      <c r="X656" s="51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</row>
    <row x14ac:dyDescent="0.25" r="657" customHeight="1" ht="18.75">
      <c r="A657" s="76"/>
      <c r="B657" s="63"/>
      <c r="C657" s="69"/>
      <c r="D657" s="69"/>
      <c r="E657" s="58"/>
      <c r="F657" s="56"/>
      <c r="G657" s="76"/>
      <c r="H657" s="57"/>
      <c r="I657" s="58"/>
      <c r="J657" s="76"/>
      <c r="K657" s="76"/>
      <c r="L657" s="58"/>
      <c r="M657" s="57"/>
      <c r="N657" s="77"/>
      <c r="O657" s="58"/>
      <c r="P657" s="58"/>
      <c r="Q657" s="58"/>
      <c r="R657" s="58"/>
      <c r="S657" s="58"/>
      <c r="T657" s="58"/>
      <c r="U657" s="79"/>
      <c r="V657" s="58"/>
      <c r="W657" s="58"/>
      <c r="X657" s="61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L657" s="58"/>
      <c r="AM657" s="58"/>
      <c r="AN657" s="58"/>
      <c r="AO657" s="58"/>
      <c r="AP657" s="58"/>
      <c r="AQ657" s="58"/>
      <c r="AR657" s="58"/>
      <c r="AS657" s="58"/>
      <c r="AT657" s="58"/>
      <c r="AU657" s="58"/>
      <c r="AV657" s="58"/>
    </row>
    <row x14ac:dyDescent="0.25" r="658" customHeight="1" ht="18.75">
      <c r="A658" s="74"/>
      <c r="B658" s="62"/>
      <c r="C658" s="68"/>
      <c r="D658" s="68"/>
      <c r="E658" s="48"/>
      <c r="F658" s="46"/>
      <c r="G658" s="74"/>
      <c r="H658" s="47"/>
      <c r="I658" s="48"/>
      <c r="J658" s="74"/>
      <c r="K658" s="74"/>
      <c r="L658" s="48"/>
      <c r="M658" s="47"/>
      <c r="N658" s="78"/>
      <c r="O658" s="48"/>
      <c r="P658" s="48"/>
      <c r="Q658" s="48"/>
      <c r="R658" s="48"/>
      <c r="S658" s="48"/>
      <c r="T658" s="48"/>
      <c r="U658" s="80"/>
      <c r="V658" s="48"/>
      <c r="W658" s="48"/>
      <c r="X658" s="51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</row>
    <row x14ac:dyDescent="0.25" r="659" customHeight="1" ht="18.75">
      <c r="A659" s="76"/>
      <c r="B659" s="63"/>
      <c r="C659" s="69"/>
      <c r="D659" s="69"/>
      <c r="E659" s="58"/>
      <c r="F659" s="56"/>
      <c r="G659" s="76"/>
      <c r="H659" s="57"/>
      <c r="I659" s="58"/>
      <c r="J659" s="76"/>
      <c r="K659" s="76"/>
      <c r="L659" s="58"/>
      <c r="M659" s="57"/>
      <c r="N659" s="77"/>
      <c r="O659" s="58"/>
      <c r="P659" s="58"/>
      <c r="Q659" s="58"/>
      <c r="R659" s="58"/>
      <c r="S659" s="58"/>
      <c r="T659" s="58"/>
      <c r="U659" s="79"/>
      <c r="V659" s="58"/>
      <c r="W659" s="58"/>
      <c r="X659" s="61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  <c r="AJ659" s="58"/>
      <c r="AK659" s="58"/>
      <c r="AL659" s="58"/>
      <c r="AM659" s="58"/>
      <c r="AN659" s="58"/>
      <c r="AO659" s="58"/>
      <c r="AP659" s="58"/>
      <c r="AQ659" s="58"/>
      <c r="AR659" s="58"/>
      <c r="AS659" s="58"/>
      <c r="AT659" s="58"/>
      <c r="AU659" s="58"/>
      <c r="AV659" s="58"/>
    </row>
    <row x14ac:dyDescent="0.25" r="660" customHeight="1" ht="18.75">
      <c r="A660" s="74"/>
      <c r="B660" s="62"/>
      <c r="C660" s="68"/>
      <c r="D660" s="68"/>
      <c r="E660" s="48"/>
      <c r="F660" s="46"/>
      <c r="G660" s="74"/>
      <c r="H660" s="47"/>
      <c r="I660" s="48"/>
      <c r="J660" s="74"/>
      <c r="K660" s="74"/>
      <c r="L660" s="48"/>
      <c r="M660" s="47"/>
      <c r="N660" s="78"/>
      <c r="O660" s="48"/>
      <c r="P660" s="48"/>
      <c r="Q660" s="48"/>
      <c r="R660" s="48"/>
      <c r="S660" s="48"/>
      <c r="T660" s="48"/>
      <c r="U660" s="80"/>
      <c r="V660" s="48"/>
      <c r="W660" s="48"/>
      <c r="X660" s="51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</row>
    <row x14ac:dyDescent="0.25" r="661" customHeight="1" ht="18.75">
      <c r="A661" s="76"/>
      <c r="B661" s="63"/>
      <c r="C661" s="69"/>
      <c r="D661" s="69"/>
      <c r="E661" s="58"/>
      <c r="F661" s="56"/>
      <c r="G661" s="76"/>
      <c r="H661" s="57"/>
      <c r="I661" s="58"/>
      <c r="J661" s="76"/>
      <c r="K661" s="76"/>
      <c r="L661" s="58"/>
      <c r="M661" s="57"/>
      <c r="N661" s="77"/>
      <c r="O661" s="58"/>
      <c r="P661" s="58"/>
      <c r="Q661" s="58"/>
      <c r="R661" s="58"/>
      <c r="S661" s="58"/>
      <c r="T661" s="58"/>
      <c r="U661" s="79"/>
      <c r="V661" s="58"/>
      <c r="W661" s="58"/>
      <c r="X661" s="61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/>
      <c r="AL661" s="58"/>
      <c r="AM661" s="58"/>
      <c r="AN661" s="58"/>
      <c r="AO661" s="58"/>
      <c r="AP661" s="58"/>
      <c r="AQ661" s="58"/>
      <c r="AR661" s="58"/>
      <c r="AS661" s="58"/>
      <c r="AT661" s="58"/>
      <c r="AU661" s="58"/>
      <c r="AV661" s="58"/>
    </row>
    <row x14ac:dyDescent="0.25" r="662" customHeight="1" ht="18.75">
      <c r="A662" s="74"/>
      <c r="B662" s="62"/>
      <c r="C662" s="68"/>
      <c r="D662" s="68"/>
      <c r="E662" s="48"/>
      <c r="F662" s="46"/>
      <c r="G662" s="74"/>
      <c r="H662" s="47"/>
      <c r="I662" s="48"/>
      <c r="J662" s="74"/>
      <c r="K662" s="74"/>
      <c r="L662" s="48"/>
      <c r="M662" s="47"/>
      <c r="N662" s="78"/>
      <c r="O662" s="48"/>
      <c r="P662" s="48"/>
      <c r="Q662" s="48"/>
      <c r="R662" s="48"/>
      <c r="S662" s="48"/>
      <c r="T662" s="48"/>
      <c r="U662" s="80"/>
      <c r="V662" s="48"/>
      <c r="W662" s="48"/>
      <c r="X662" s="51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</row>
    <row x14ac:dyDescent="0.25" r="663" customHeight="1" ht="18.75">
      <c r="A663" s="76"/>
      <c r="B663" s="63"/>
      <c r="C663" s="69"/>
      <c r="D663" s="69"/>
      <c r="E663" s="58"/>
      <c r="F663" s="56"/>
      <c r="G663" s="76"/>
      <c r="H663" s="57"/>
      <c r="I663" s="58"/>
      <c r="J663" s="76"/>
      <c r="K663" s="76"/>
      <c r="L663" s="58"/>
      <c r="M663" s="57"/>
      <c r="N663" s="77"/>
      <c r="O663" s="58"/>
      <c r="P663" s="58"/>
      <c r="Q663" s="58"/>
      <c r="R663" s="58"/>
      <c r="S663" s="58"/>
      <c r="T663" s="58"/>
      <c r="U663" s="79"/>
      <c r="V663" s="58"/>
      <c r="W663" s="58"/>
      <c r="X663" s="61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  <c r="AJ663" s="58"/>
      <c r="AK663" s="58"/>
      <c r="AL663" s="58"/>
      <c r="AM663" s="58"/>
      <c r="AN663" s="58"/>
      <c r="AO663" s="58"/>
      <c r="AP663" s="58"/>
      <c r="AQ663" s="58"/>
      <c r="AR663" s="58"/>
      <c r="AS663" s="58"/>
      <c r="AT663" s="58"/>
      <c r="AU663" s="58"/>
      <c r="AV663" s="58"/>
    </row>
    <row x14ac:dyDescent="0.25" r="664" customHeight="1" ht="18.75">
      <c r="A664" s="74"/>
      <c r="B664" s="62"/>
      <c r="C664" s="68"/>
      <c r="D664" s="68"/>
      <c r="E664" s="48"/>
      <c r="F664" s="46"/>
      <c r="G664" s="74"/>
      <c r="H664" s="47"/>
      <c r="I664" s="48"/>
      <c r="J664" s="74"/>
      <c r="K664" s="74"/>
      <c r="L664" s="48"/>
      <c r="M664" s="47"/>
      <c r="N664" s="78"/>
      <c r="O664" s="48"/>
      <c r="P664" s="48"/>
      <c r="Q664" s="48"/>
      <c r="R664" s="48"/>
      <c r="S664" s="48"/>
      <c r="T664" s="48"/>
      <c r="U664" s="80"/>
      <c r="V664" s="48"/>
      <c r="W664" s="48"/>
      <c r="X664" s="51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</row>
    <row x14ac:dyDescent="0.25" r="665" customHeight="1" ht="18.75">
      <c r="A665" s="76"/>
      <c r="B665" s="63"/>
      <c r="C665" s="69"/>
      <c r="D665" s="69"/>
      <c r="E665" s="58"/>
      <c r="F665" s="56"/>
      <c r="G665" s="76"/>
      <c r="H665" s="57"/>
      <c r="I665" s="58"/>
      <c r="J665" s="76"/>
      <c r="K665" s="76"/>
      <c r="L665" s="58"/>
      <c r="M665" s="57"/>
      <c r="N665" s="77"/>
      <c r="O665" s="58"/>
      <c r="P665" s="58"/>
      <c r="Q665" s="58"/>
      <c r="R665" s="58"/>
      <c r="S665" s="58"/>
      <c r="T665" s="58"/>
      <c r="U665" s="79"/>
      <c r="V665" s="58"/>
      <c r="W665" s="58"/>
      <c r="X665" s="61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/>
      <c r="AL665" s="58"/>
      <c r="AM665" s="58"/>
      <c r="AN665" s="58"/>
      <c r="AO665" s="58"/>
      <c r="AP665" s="58"/>
      <c r="AQ665" s="58"/>
      <c r="AR665" s="58"/>
      <c r="AS665" s="58"/>
      <c r="AT665" s="58"/>
      <c r="AU665" s="58"/>
      <c r="AV665" s="58"/>
    </row>
    <row x14ac:dyDescent="0.25" r="666" customHeight="1" ht="18.75">
      <c r="A666" s="74"/>
      <c r="B666" s="62"/>
      <c r="C666" s="68"/>
      <c r="D666" s="68"/>
      <c r="E666" s="48"/>
      <c r="F666" s="46"/>
      <c r="G666" s="74"/>
      <c r="H666" s="47"/>
      <c r="I666" s="48"/>
      <c r="J666" s="74"/>
      <c r="K666" s="74"/>
      <c r="L666" s="48"/>
      <c r="M666" s="47"/>
      <c r="N666" s="78"/>
      <c r="O666" s="48"/>
      <c r="P666" s="48"/>
      <c r="Q666" s="48"/>
      <c r="R666" s="48"/>
      <c r="S666" s="48"/>
      <c r="T666" s="48"/>
      <c r="U666" s="80"/>
      <c r="V666" s="48"/>
      <c r="W666" s="48"/>
      <c r="X666" s="51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</row>
    <row x14ac:dyDescent="0.25" r="667" customHeight="1" ht="18.75">
      <c r="A667" s="76"/>
      <c r="B667" s="63"/>
      <c r="C667" s="69"/>
      <c r="D667" s="69"/>
      <c r="E667" s="58"/>
      <c r="F667" s="56"/>
      <c r="G667" s="76"/>
      <c r="H667" s="57"/>
      <c r="I667" s="58"/>
      <c r="J667" s="76"/>
      <c r="K667" s="76"/>
      <c r="L667" s="58"/>
      <c r="M667" s="57"/>
      <c r="N667" s="77"/>
      <c r="O667" s="58"/>
      <c r="P667" s="58"/>
      <c r="Q667" s="58"/>
      <c r="R667" s="58"/>
      <c r="S667" s="58"/>
      <c r="T667" s="58"/>
      <c r="U667" s="79"/>
      <c r="V667" s="58"/>
      <c r="W667" s="58"/>
      <c r="X667" s="61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L667" s="58"/>
      <c r="AM667" s="58"/>
      <c r="AN667" s="58"/>
      <c r="AO667" s="58"/>
      <c r="AP667" s="58"/>
      <c r="AQ667" s="58"/>
      <c r="AR667" s="58"/>
      <c r="AS667" s="58"/>
      <c r="AT667" s="58"/>
      <c r="AU667" s="58"/>
      <c r="AV667" s="58"/>
    </row>
    <row x14ac:dyDescent="0.25" r="668" customHeight="1" ht="18.75">
      <c r="A668" s="74"/>
      <c r="B668" s="62"/>
      <c r="C668" s="68"/>
      <c r="D668" s="68"/>
      <c r="E668" s="48"/>
      <c r="F668" s="46"/>
      <c r="G668" s="74"/>
      <c r="H668" s="47"/>
      <c r="I668" s="48"/>
      <c r="J668" s="74"/>
      <c r="K668" s="74"/>
      <c r="L668" s="48"/>
      <c r="M668" s="47"/>
      <c r="N668" s="78"/>
      <c r="O668" s="48"/>
      <c r="P668" s="48"/>
      <c r="Q668" s="48"/>
      <c r="R668" s="48"/>
      <c r="S668" s="48"/>
      <c r="T668" s="48"/>
      <c r="U668" s="80"/>
      <c r="V668" s="48"/>
      <c r="W668" s="48"/>
      <c r="X668" s="51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</row>
    <row x14ac:dyDescent="0.25" r="669" customHeight="1" ht="18.75">
      <c r="A669" s="76"/>
      <c r="B669" s="63"/>
      <c r="C669" s="69"/>
      <c r="D669" s="69"/>
      <c r="E669" s="58"/>
      <c r="F669" s="56"/>
      <c r="G669" s="76"/>
      <c r="H669" s="57"/>
      <c r="I669" s="58"/>
      <c r="J669" s="76"/>
      <c r="K669" s="76"/>
      <c r="L669" s="58"/>
      <c r="M669" s="57"/>
      <c r="N669" s="77"/>
      <c r="O669" s="58"/>
      <c r="P669" s="58"/>
      <c r="Q669" s="58"/>
      <c r="R669" s="58"/>
      <c r="S669" s="58"/>
      <c r="T669" s="58"/>
      <c r="U669" s="79"/>
      <c r="V669" s="58"/>
      <c r="W669" s="58"/>
      <c r="X669" s="61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L669" s="58"/>
      <c r="AM669" s="58"/>
      <c r="AN669" s="58"/>
      <c r="AO669" s="58"/>
      <c r="AP669" s="58"/>
      <c r="AQ669" s="58"/>
      <c r="AR669" s="58"/>
      <c r="AS669" s="58"/>
      <c r="AT669" s="58"/>
      <c r="AU669" s="58"/>
      <c r="AV669" s="58"/>
    </row>
    <row x14ac:dyDescent="0.25" r="670" customHeight="1" ht="18.75">
      <c r="A670" s="74"/>
      <c r="B670" s="62"/>
      <c r="C670" s="68"/>
      <c r="D670" s="68"/>
      <c r="E670" s="48"/>
      <c r="F670" s="46"/>
      <c r="G670" s="74"/>
      <c r="H670" s="47"/>
      <c r="I670" s="48"/>
      <c r="J670" s="74"/>
      <c r="K670" s="74"/>
      <c r="L670" s="48"/>
      <c r="M670" s="47"/>
      <c r="N670" s="78"/>
      <c r="O670" s="48"/>
      <c r="P670" s="48"/>
      <c r="Q670" s="48"/>
      <c r="R670" s="48"/>
      <c r="S670" s="48"/>
      <c r="T670" s="48"/>
      <c r="U670" s="80"/>
      <c r="V670" s="48"/>
      <c r="W670" s="48"/>
      <c r="X670" s="51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</row>
    <row x14ac:dyDescent="0.25" r="671" customHeight="1" ht="18.75">
      <c r="A671" s="76"/>
      <c r="B671" s="63"/>
      <c r="C671" s="69"/>
      <c r="D671" s="69"/>
      <c r="E671" s="58"/>
      <c r="F671" s="56"/>
      <c r="G671" s="76"/>
      <c r="H671" s="57"/>
      <c r="I671" s="58"/>
      <c r="J671" s="76"/>
      <c r="K671" s="76"/>
      <c r="L671" s="58"/>
      <c r="M671" s="57"/>
      <c r="N671" s="77"/>
      <c r="O671" s="58"/>
      <c r="P671" s="58"/>
      <c r="Q671" s="58"/>
      <c r="R671" s="58"/>
      <c r="S671" s="58"/>
      <c r="T671" s="58"/>
      <c r="U671" s="79"/>
      <c r="V671" s="58"/>
      <c r="W671" s="58"/>
      <c r="X671" s="61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  <c r="AJ671" s="58"/>
      <c r="AK671" s="58"/>
      <c r="AL671" s="58"/>
      <c r="AM671" s="58"/>
      <c r="AN671" s="58"/>
      <c r="AO671" s="58"/>
      <c r="AP671" s="58"/>
      <c r="AQ671" s="58"/>
      <c r="AR671" s="58"/>
      <c r="AS671" s="58"/>
      <c r="AT671" s="58"/>
      <c r="AU671" s="58"/>
      <c r="AV671" s="58"/>
    </row>
    <row x14ac:dyDescent="0.25" r="672" customHeight="1" ht="18.75">
      <c r="A672" s="74"/>
      <c r="B672" s="62"/>
      <c r="C672" s="68"/>
      <c r="D672" s="68"/>
      <c r="E672" s="48"/>
      <c r="F672" s="46"/>
      <c r="G672" s="74"/>
      <c r="H672" s="47"/>
      <c r="I672" s="48"/>
      <c r="J672" s="74"/>
      <c r="K672" s="74"/>
      <c r="L672" s="48"/>
      <c r="M672" s="47"/>
      <c r="N672" s="78"/>
      <c r="O672" s="48"/>
      <c r="P672" s="48"/>
      <c r="Q672" s="48"/>
      <c r="R672" s="48"/>
      <c r="S672" s="48"/>
      <c r="T672" s="48"/>
      <c r="U672" s="80"/>
      <c r="V672" s="48"/>
      <c r="W672" s="48"/>
      <c r="X672" s="51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</row>
    <row x14ac:dyDescent="0.25" r="673" customHeight="1" ht="18.75">
      <c r="A673" s="76"/>
      <c r="B673" s="63"/>
      <c r="C673" s="69"/>
      <c r="D673" s="69"/>
      <c r="E673" s="58"/>
      <c r="F673" s="56"/>
      <c r="G673" s="76"/>
      <c r="H673" s="57"/>
      <c r="I673" s="58"/>
      <c r="J673" s="76"/>
      <c r="K673" s="76"/>
      <c r="L673" s="58"/>
      <c r="M673" s="57"/>
      <c r="N673" s="77"/>
      <c r="O673" s="58"/>
      <c r="P673" s="58"/>
      <c r="Q673" s="58"/>
      <c r="R673" s="58"/>
      <c r="S673" s="58"/>
      <c r="T673" s="58"/>
      <c r="U673" s="79"/>
      <c r="V673" s="58"/>
      <c r="W673" s="58"/>
      <c r="X673" s="61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  <c r="AJ673" s="58"/>
      <c r="AK673" s="58"/>
      <c r="AL673" s="58"/>
      <c r="AM673" s="58"/>
      <c r="AN673" s="58"/>
      <c r="AO673" s="58"/>
      <c r="AP673" s="58"/>
      <c r="AQ673" s="58"/>
      <c r="AR673" s="58"/>
      <c r="AS673" s="58"/>
      <c r="AT673" s="58"/>
      <c r="AU673" s="58"/>
      <c r="AV673" s="58"/>
    </row>
    <row x14ac:dyDescent="0.25" r="674" customHeight="1" ht="18.75">
      <c r="A674" s="74"/>
      <c r="B674" s="62"/>
      <c r="C674" s="68"/>
      <c r="D674" s="68"/>
      <c r="E674" s="48"/>
      <c r="F674" s="46"/>
      <c r="G674" s="74"/>
      <c r="H674" s="47"/>
      <c r="I674" s="48"/>
      <c r="J674" s="74"/>
      <c r="K674" s="74"/>
      <c r="L674" s="48"/>
      <c r="M674" s="47"/>
      <c r="N674" s="78"/>
      <c r="O674" s="48"/>
      <c r="P674" s="48"/>
      <c r="Q674" s="48"/>
      <c r="R674" s="48"/>
      <c r="S674" s="48"/>
      <c r="T674" s="48"/>
      <c r="U674" s="80"/>
      <c r="V674" s="48"/>
      <c r="W674" s="48"/>
      <c r="X674" s="51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</row>
    <row x14ac:dyDescent="0.25" r="675" customHeight="1" ht="18.75">
      <c r="A675" s="76"/>
      <c r="B675" s="63"/>
      <c r="C675" s="69"/>
      <c r="D675" s="69"/>
      <c r="E675" s="58"/>
      <c r="F675" s="56"/>
      <c r="G675" s="76"/>
      <c r="H675" s="57"/>
      <c r="I675" s="58"/>
      <c r="J675" s="76"/>
      <c r="K675" s="76"/>
      <c r="L675" s="58"/>
      <c r="M675" s="57"/>
      <c r="N675" s="77"/>
      <c r="O675" s="58"/>
      <c r="P675" s="58"/>
      <c r="Q675" s="58"/>
      <c r="R675" s="58"/>
      <c r="S675" s="58"/>
      <c r="T675" s="58"/>
      <c r="U675" s="79"/>
      <c r="V675" s="58"/>
      <c r="W675" s="58"/>
      <c r="X675" s="61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  <c r="AJ675" s="58"/>
      <c r="AK675" s="58"/>
      <c r="AL675" s="58"/>
      <c r="AM675" s="58"/>
      <c r="AN675" s="58"/>
      <c r="AO675" s="58"/>
      <c r="AP675" s="58"/>
      <c r="AQ675" s="58"/>
      <c r="AR675" s="58"/>
      <c r="AS675" s="58"/>
      <c r="AT675" s="58"/>
      <c r="AU675" s="58"/>
      <c r="AV675" s="58"/>
    </row>
    <row x14ac:dyDescent="0.25" r="676" customHeight="1" ht="18.75">
      <c r="A676" s="74"/>
      <c r="B676" s="62"/>
      <c r="C676" s="68"/>
      <c r="D676" s="68"/>
      <c r="E676" s="48"/>
      <c r="F676" s="46"/>
      <c r="G676" s="74"/>
      <c r="H676" s="47"/>
      <c r="I676" s="48"/>
      <c r="J676" s="74"/>
      <c r="K676" s="74"/>
      <c r="L676" s="48"/>
      <c r="M676" s="47"/>
      <c r="N676" s="78"/>
      <c r="O676" s="48"/>
      <c r="P676" s="48"/>
      <c r="Q676" s="48"/>
      <c r="R676" s="48"/>
      <c r="S676" s="48"/>
      <c r="T676" s="48"/>
      <c r="U676" s="80"/>
      <c r="V676" s="48"/>
      <c r="W676" s="48"/>
      <c r="X676" s="51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</row>
    <row x14ac:dyDescent="0.25" r="677" customHeight="1" ht="18.75">
      <c r="A677" s="76"/>
      <c r="B677" s="63"/>
      <c r="C677" s="69"/>
      <c r="D677" s="69"/>
      <c r="E677" s="58"/>
      <c r="F677" s="56"/>
      <c r="G677" s="76"/>
      <c r="H677" s="57"/>
      <c r="I677" s="58"/>
      <c r="J677" s="76"/>
      <c r="K677" s="76"/>
      <c r="L677" s="58"/>
      <c r="M677" s="57"/>
      <c r="N677" s="77"/>
      <c r="O677" s="58"/>
      <c r="P677" s="58"/>
      <c r="Q677" s="58"/>
      <c r="R677" s="58"/>
      <c r="S677" s="58"/>
      <c r="T677" s="58"/>
      <c r="U677" s="79"/>
      <c r="V677" s="58"/>
      <c r="W677" s="58"/>
      <c r="X677" s="61"/>
      <c r="Y677" s="58"/>
      <c r="Z677" s="58"/>
      <c r="AA677" s="58"/>
      <c r="AB677" s="58"/>
      <c r="AC677" s="58"/>
      <c r="AD677" s="58"/>
      <c r="AE677" s="58"/>
      <c r="AF677" s="58"/>
      <c r="AG677" s="58"/>
      <c r="AH677" s="58"/>
      <c r="AI677" s="58"/>
      <c r="AJ677" s="58"/>
      <c r="AK677" s="58"/>
      <c r="AL677" s="58"/>
      <c r="AM677" s="58"/>
      <c r="AN677" s="58"/>
      <c r="AO677" s="58"/>
      <c r="AP677" s="58"/>
      <c r="AQ677" s="58"/>
      <c r="AR677" s="58"/>
      <c r="AS677" s="58"/>
      <c r="AT677" s="58"/>
      <c r="AU677" s="58"/>
      <c r="AV677" s="58"/>
    </row>
    <row x14ac:dyDescent="0.25" r="678" customHeight="1" ht="18.75">
      <c r="A678" s="74"/>
      <c r="B678" s="62"/>
      <c r="C678" s="68"/>
      <c r="D678" s="68"/>
      <c r="E678" s="48"/>
      <c r="F678" s="46"/>
      <c r="G678" s="74"/>
      <c r="H678" s="47"/>
      <c r="I678" s="48"/>
      <c r="J678" s="74"/>
      <c r="K678" s="74"/>
      <c r="L678" s="48"/>
      <c r="M678" s="47"/>
      <c r="N678" s="78"/>
      <c r="O678" s="48"/>
      <c r="P678" s="48"/>
      <c r="Q678" s="48"/>
      <c r="R678" s="48"/>
      <c r="S678" s="48"/>
      <c r="T678" s="48"/>
      <c r="U678" s="80"/>
      <c r="V678" s="48"/>
      <c r="W678" s="48"/>
      <c r="X678" s="51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</row>
    <row x14ac:dyDescent="0.25" r="679" customHeight="1" ht="18.75">
      <c r="A679" s="76"/>
      <c r="B679" s="63"/>
      <c r="C679" s="69"/>
      <c r="D679" s="69"/>
      <c r="E679" s="58"/>
      <c r="F679" s="56"/>
      <c r="G679" s="76"/>
      <c r="H679" s="57"/>
      <c r="I679" s="58"/>
      <c r="J679" s="76"/>
      <c r="K679" s="76"/>
      <c r="L679" s="58"/>
      <c r="M679" s="57"/>
      <c r="N679" s="77"/>
      <c r="O679" s="58"/>
      <c r="P679" s="58"/>
      <c r="Q679" s="58"/>
      <c r="R679" s="58"/>
      <c r="S679" s="58"/>
      <c r="T679" s="58"/>
      <c r="U679" s="79"/>
      <c r="V679" s="58"/>
      <c r="W679" s="58"/>
      <c r="X679" s="61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  <c r="AJ679" s="58"/>
      <c r="AK679" s="58"/>
      <c r="AL679" s="58"/>
      <c r="AM679" s="58"/>
      <c r="AN679" s="58"/>
      <c r="AO679" s="58"/>
      <c r="AP679" s="58"/>
      <c r="AQ679" s="58"/>
      <c r="AR679" s="58"/>
      <c r="AS679" s="58"/>
      <c r="AT679" s="58"/>
      <c r="AU679" s="58"/>
      <c r="AV679" s="58"/>
    </row>
    <row x14ac:dyDescent="0.25" r="680" customHeight="1" ht="18.75">
      <c r="A680" s="74"/>
      <c r="B680" s="62"/>
      <c r="C680" s="68"/>
      <c r="D680" s="68"/>
      <c r="E680" s="48"/>
      <c r="F680" s="46"/>
      <c r="G680" s="74"/>
      <c r="H680" s="47"/>
      <c r="I680" s="48"/>
      <c r="J680" s="74"/>
      <c r="K680" s="74"/>
      <c r="L680" s="48"/>
      <c r="M680" s="47"/>
      <c r="N680" s="78"/>
      <c r="O680" s="48"/>
      <c r="P680" s="48"/>
      <c r="Q680" s="48"/>
      <c r="R680" s="48"/>
      <c r="S680" s="48"/>
      <c r="T680" s="48"/>
      <c r="U680" s="80"/>
      <c r="V680" s="48"/>
      <c r="W680" s="48"/>
      <c r="X680" s="51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</row>
    <row x14ac:dyDescent="0.25" r="681" customHeight="1" ht="18.75">
      <c r="A681" s="76"/>
      <c r="B681" s="63"/>
      <c r="C681" s="69"/>
      <c r="D681" s="69"/>
      <c r="E681" s="58"/>
      <c r="F681" s="56"/>
      <c r="G681" s="76"/>
      <c r="H681" s="57"/>
      <c r="I681" s="58"/>
      <c r="J681" s="76"/>
      <c r="K681" s="76"/>
      <c r="L681" s="58"/>
      <c r="M681" s="57"/>
      <c r="N681" s="77"/>
      <c r="O681" s="58"/>
      <c r="P681" s="58"/>
      <c r="Q681" s="58"/>
      <c r="R681" s="58"/>
      <c r="S681" s="58"/>
      <c r="T681" s="58"/>
      <c r="U681" s="79"/>
      <c r="V681" s="58"/>
      <c r="W681" s="58"/>
      <c r="X681" s="61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  <c r="AJ681" s="58"/>
      <c r="AK681" s="58"/>
      <c r="AL681" s="58"/>
      <c r="AM681" s="58"/>
      <c r="AN681" s="58"/>
      <c r="AO681" s="58"/>
      <c r="AP681" s="58"/>
      <c r="AQ681" s="58"/>
      <c r="AR681" s="58"/>
      <c r="AS681" s="58"/>
      <c r="AT681" s="58"/>
      <c r="AU681" s="58"/>
      <c r="AV681" s="58"/>
    </row>
    <row x14ac:dyDescent="0.25" r="682" customHeight="1" ht="18.75">
      <c r="A682" s="74"/>
      <c r="B682" s="62"/>
      <c r="C682" s="68"/>
      <c r="D682" s="68"/>
      <c r="E682" s="48"/>
      <c r="F682" s="46"/>
      <c r="G682" s="74"/>
      <c r="H682" s="47"/>
      <c r="I682" s="48"/>
      <c r="J682" s="74"/>
      <c r="K682" s="74"/>
      <c r="L682" s="48"/>
      <c r="M682" s="47"/>
      <c r="N682" s="78"/>
      <c r="O682" s="48"/>
      <c r="P682" s="48"/>
      <c r="Q682" s="48"/>
      <c r="R682" s="48"/>
      <c r="S682" s="48"/>
      <c r="T682" s="48"/>
      <c r="U682" s="80"/>
      <c r="V682" s="48"/>
      <c r="W682" s="48"/>
      <c r="X682" s="51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</row>
    <row x14ac:dyDescent="0.25" r="683" customHeight="1" ht="18.75">
      <c r="A683" s="76"/>
      <c r="B683" s="63"/>
      <c r="C683" s="69"/>
      <c r="D683" s="69"/>
      <c r="E683" s="58"/>
      <c r="F683" s="56"/>
      <c r="G683" s="76"/>
      <c r="H683" s="57"/>
      <c r="I683" s="58"/>
      <c r="J683" s="76"/>
      <c r="K683" s="76"/>
      <c r="L683" s="58"/>
      <c r="M683" s="57"/>
      <c r="N683" s="77"/>
      <c r="O683" s="58"/>
      <c r="P683" s="58"/>
      <c r="Q683" s="58"/>
      <c r="R683" s="58"/>
      <c r="S683" s="58"/>
      <c r="T683" s="58"/>
      <c r="U683" s="79"/>
      <c r="V683" s="58"/>
      <c r="W683" s="58"/>
      <c r="X683" s="61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  <c r="AJ683" s="58"/>
      <c r="AK683" s="58"/>
      <c r="AL683" s="58"/>
      <c r="AM683" s="58"/>
      <c r="AN683" s="58"/>
      <c r="AO683" s="58"/>
      <c r="AP683" s="58"/>
      <c r="AQ683" s="58"/>
      <c r="AR683" s="58"/>
      <c r="AS683" s="58"/>
      <c r="AT683" s="58"/>
      <c r="AU683" s="58"/>
      <c r="AV683" s="58"/>
    </row>
    <row x14ac:dyDescent="0.25" r="684" customHeight="1" ht="18.75">
      <c r="A684" s="74"/>
      <c r="B684" s="62"/>
      <c r="C684" s="68"/>
      <c r="D684" s="68"/>
      <c r="E684" s="48"/>
      <c r="F684" s="46"/>
      <c r="G684" s="74"/>
      <c r="H684" s="47"/>
      <c r="I684" s="48"/>
      <c r="J684" s="74"/>
      <c r="K684" s="74"/>
      <c r="L684" s="48"/>
      <c r="M684" s="47"/>
      <c r="N684" s="78"/>
      <c r="O684" s="48"/>
      <c r="P684" s="48"/>
      <c r="Q684" s="48"/>
      <c r="R684" s="48"/>
      <c r="S684" s="48"/>
      <c r="T684" s="48"/>
      <c r="U684" s="80"/>
      <c r="V684" s="48"/>
      <c r="W684" s="48"/>
      <c r="X684" s="51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</row>
    <row x14ac:dyDescent="0.25" r="685" customHeight="1" ht="18.75">
      <c r="A685" s="76"/>
      <c r="B685" s="63"/>
      <c r="C685" s="69"/>
      <c r="D685" s="69"/>
      <c r="E685" s="58"/>
      <c r="F685" s="56"/>
      <c r="G685" s="76"/>
      <c r="H685" s="57"/>
      <c r="I685" s="58"/>
      <c r="J685" s="76"/>
      <c r="K685" s="76"/>
      <c r="L685" s="58"/>
      <c r="M685" s="57"/>
      <c r="N685" s="77"/>
      <c r="O685" s="58"/>
      <c r="P685" s="58"/>
      <c r="Q685" s="58"/>
      <c r="R685" s="58"/>
      <c r="S685" s="58"/>
      <c r="T685" s="58"/>
      <c r="U685" s="79"/>
      <c r="V685" s="58"/>
      <c r="W685" s="58"/>
      <c r="X685" s="61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  <c r="AJ685" s="58"/>
      <c r="AK685" s="58"/>
      <c r="AL685" s="58"/>
      <c r="AM685" s="58"/>
      <c r="AN685" s="58"/>
      <c r="AO685" s="58"/>
      <c r="AP685" s="58"/>
      <c r="AQ685" s="58"/>
      <c r="AR685" s="58"/>
      <c r="AS685" s="58"/>
      <c r="AT685" s="58"/>
      <c r="AU685" s="58"/>
      <c r="AV685" s="58"/>
    </row>
    <row x14ac:dyDescent="0.25" r="686" customHeight="1" ht="18.75">
      <c r="A686" s="74"/>
      <c r="B686" s="62"/>
      <c r="C686" s="68"/>
      <c r="D686" s="68"/>
      <c r="E686" s="48"/>
      <c r="F686" s="46"/>
      <c r="G686" s="74"/>
      <c r="H686" s="47"/>
      <c r="I686" s="48"/>
      <c r="J686" s="74"/>
      <c r="K686" s="74"/>
      <c r="L686" s="48"/>
      <c r="M686" s="47"/>
      <c r="N686" s="78"/>
      <c r="O686" s="48"/>
      <c r="P686" s="48"/>
      <c r="Q686" s="48"/>
      <c r="R686" s="48"/>
      <c r="S686" s="48"/>
      <c r="T686" s="48"/>
      <c r="U686" s="80"/>
      <c r="V686" s="48"/>
      <c r="W686" s="48"/>
      <c r="X686" s="51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</row>
    <row x14ac:dyDescent="0.25" r="687" customHeight="1" ht="18.75">
      <c r="A687" s="76"/>
      <c r="B687" s="63"/>
      <c r="C687" s="69"/>
      <c r="D687" s="69"/>
      <c r="E687" s="58"/>
      <c r="F687" s="56"/>
      <c r="G687" s="76"/>
      <c r="H687" s="57"/>
      <c r="I687" s="58"/>
      <c r="J687" s="76"/>
      <c r="K687" s="76"/>
      <c r="L687" s="58"/>
      <c r="M687" s="57"/>
      <c r="N687" s="77"/>
      <c r="O687" s="58"/>
      <c r="P687" s="58"/>
      <c r="Q687" s="58"/>
      <c r="R687" s="58"/>
      <c r="S687" s="58"/>
      <c r="T687" s="58"/>
      <c r="U687" s="79"/>
      <c r="V687" s="58"/>
      <c r="W687" s="58"/>
      <c r="X687" s="61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  <c r="AJ687" s="58"/>
      <c r="AK687" s="58"/>
      <c r="AL687" s="58"/>
      <c r="AM687" s="58"/>
      <c r="AN687" s="58"/>
      <c r="AO687" s="58"/>
      <c r="AP687" s="58"/>
      <c r="AQ687" s="58"/>
      <c r="AR687" s="58"/>
      <c r="AS687" s="58"/>
      <c r="AT687" s="58"/>
      <c r="AU687" s="58"/>
      <c r="AV687" s="58"/>
    </row>
    <row x14ac:dyDescent="0.25" r="688" customHeight="1" ht="18.75">
      <c r="A688" s="74"/>
      <c r="B688" s="62"/>
      <c r="C688" s="68"/>
      <c r="D688" s="68"/>
      <c r="E688" s="48"/>
      <c r="F688" s="46"/>
      <c r="G688" s="74"/>
      <c r="H688" s="47"/>
      <c r="I688" s="48"/>
      <c r="J688" s="74"/>
      <c r="K688" s="74"/>
      <c r="L688" s="48"/>
      <c r="M688" s="47"/>
      <c r="N688" s="78"/>
      <c r="O688" s="48"/>
      <c r="P688" s="48"/>
      <c r="Q688" s="48"/>
      <c r="R688" s="48"/>
      <c r="S688" s="48"/>
      <c r="T688" s="48"/>
      <c r="U688" s="80"/>
      <c r="V688" s="48"/>
      <c r="W688" s="48"/>
      <c r="X688" s="51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</row>
    <row x14ac:dyDescent="0.25" r="689" customHeight="1" ht="18.75">
      <c r="A689" s="76"/>
      <c r="B689" s="63"/>
      <c r="C689" s="69"/>
      <c r="D689" s="69"/>
      <c r="E689" s="58"/>
      <c r="F689" s="56"/>
      <c r="G689" s="76"/>
      <c r="H689" s="57"/>
      <c r="I689" s="58"/>
      <c r="J689" s="76"/>
      <c r="K689" s="76"/>
      <c r="L689" s="58"/>
      <c r="M689" s="57"/>
      <c r="N689" s="77"/>
      <c r="O689" s="58"/>
      <c r="P689" s="58"/>
      <c r="Q689" s="58"/>
      <c r="R689" s="58"/>
      <c r="S689" s="58"/>
      <c r="T689" s="58"/>
      <c r="U689" s="79"/>
      <c r="V689" s="58"/>
      <c r="W689" s="58"/>
      <c r="X689" s="61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  <c r="AJ689" s="58"/>
      <c r="AK689" s="58"/>
      <c r="AL689" s="58"/>
      <c r="AM689" s="58"/>
      <c r="AN689" s="58"/>
      <c r="AO689" s="58"/>
      <c r="AP689" s="58"/>
      <c r="AQ689" s="58"/>
      <c r="AR689" s="58"/>
      <c r="AS689" s="58"/>
      <c r="AT689" s="58"/>
      <c r="AU689" s="58"/>
      <c r="AV689" s="58"/>
    </row>
    <row x14ac:dyDescent="0.25" r="690" customHeight="1" ht="18.75">
      <c r="A690" s="74"/>
      <c r="B690" s="62"/>
      <c r="C690" s="68"/>
      <c r="D690" s="68"/>
      <c r="E690" s="48"/>
      <c r="F690" s="46"/>
      <c r="G690" s="74"/>
      <c r="H690" s="47"/>
      <c r="I690" s="48"/>
      <c r="J690" s="74"/>
      <c r="K690" s="74"/>
      <c r="L690" s="48"/>
      <c r="M690" s="47"/>
      <c r="N690" s="78"/>
      <c r="O690" s="48"/>
      <c r="P690" s="48"/>
      <c r="Q690" s="48"/>
      <c r="R690" s="48"/>
      <c r="S690" s="48"/>
      <c r="T690" s="48"/>
      <c r="U690" s="80"/>
      <c r="V690" s="48"/>
      <c r="W690" s="48"/>
      <c r="X690" s="51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</row>
    <row x14ac:dyDescent="0.25" r="691" customHeight="1" ht="18.75">
      <c r="A691" s="76"/>
      <c r="B691" s="63"/>
      <c r="C691" s="69"/>
      <c r="D691" s="69"/>
      <c r="E691" s="58"/>
      <c r="F691" s="56"/>
      <c r="G691" s="76"/>
      <c r="H691" s="57"/>
      <c r="I691" s="58"/>
      <c r="J691" s="76"/>
      <c r="K691" s="76"/>
      <c r="L691" s="58"/>
      <c r="M691" s="57"/>
      <c r="N691" s="77"/>
      <c r="O691" s="58"/>
      <c r="P691" s="58"/>
      <c r="Q691" s="58"/>
      <c r="R691" s="58"/>
      <c r="S691" s="58"/>
      <c r="T691" s="58"/>
      <c r="U691" s="79"/>
      <c r="V691" s="58"/>
      <c r="W691" s="58"/>
      <c r="X691" s="61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L691" s="58"/>
      <c r="AM691" s="58"/>
      <c r="AN691" s="58"/>
      <c r="AO691" s="58"/>
      <c r="AP691" s="58"/>
      <c r="AQ691" s="58"/>
      <c r="AR691" s="58"/>
      <c r="AS691" s="58"/>
      <c r="AT691" s="58"/>
      <c r="AU691" s="58"/>
      <c r="AV691" s="58"/>
    </row>
    <row x14ac:dyDescent="0.25" r="692" customHeight="1" ht="18.75">
      <c r="A692" s="74"/>
      <c r="B692" s="62"/>
      <c r="C692" s="68"/>
      <c r="D692" s="68"/>
      <c r="E692" s="48"/>
      <c r="F692" s="46"/>
      <c r="G692" s="74"/>
      <c r="H692" s="47"/>
      <c r="I692" s="48"/>
      <c r="J692" s="74"/>
      <c r="K692" s="74"/>
      <c r="L692" s="48"/>
      <c r="M692" s="47"/>
      <c r="N692" s="78"/>
      <c r="O692" s="48"/>
      <c r="P692" s="48"/>
      <c r="Q692" s="48"/>
      <c r="R692" s="48"/>
      <c r="S692" s="48"/>
      <c r="T692" s="48"/>
      <c r="U692" s="80"/>
      <c r="V692" s="48"/>
      <c r="W692" s="48"/>
      <c r="X692" s="51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</row>
    <row x14ac:dyDescent="0.25" r="693" customHeight="1" ht="18.75">
      <c r="A693" s="76"/>
      <c r="B693" s="63"/>
      <c r="C693" s="69"/>
      <c r="D693" s="69"/>
      <c r="E693" s="58"/>
      <c r="F693" s="56"/>
      <c r="G693" s="76"/>
      <c r="H693" s="57"/>
      <c r="I693" s="58"/>
      <c r="J693" s="76"/>
      <c r="K693" s="76"/>
      <c r="L693" s="58"/>
      <c r="M693" s="57"/>
      <c r="N693" s="77"/>
      <c r="O693" s="58"/>
      <c r="P693" s="58"/>
      <c r="Q693" s="58"/>
      <c r="R693" s="58"/>
      <c r="S693" s="58"/>
      <c r="T693" s="58"/>
      <c r="U693" s="79"/>
      <c r="V693" s="58"/>
      <c r="W693" s="58"/>
      <c r="X693" s="61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  <c r="AJ693" s="58"/>
      <c r="AK693" s="58"/>
      <c r="AL693" s="58"/>
      <c r="AM693" s="58"/>
      <c r="AN693" s="58"/>
      <c r="AO693" s="58"/>
      <c r="AP693" s="58"/>
      <c r="AQ693" s="58"/>
      <c r="AR693" s="58"/>
      <c r="AS693" s="58"/>
      <c r="AT693" s="58"/>
      <c r="AU693" s="58"/>
      <c r="AV693" s="58"/>
    </row>
    <row x14ac:dyDescent="0.25" r="694" customHeight="1" ht="18.75">
      <c r="A694" s="74"/>
      <c r="B694" s="62"/>
      <c r="C694" s="68"/>
      <c r="D694" s="68"/>
      <c r="E694" s="48"/>
      <c r="F694" s="46"/>
      <c r="G694" s="74"/>
      <c r="H694" s="47"/>
      <c r="I694" s="48"/>
      <c r="J694" s="74"/>
      <c r="K694" s="74"/>
      <c r="L694" s="48"/>
      <c r="M694" s="47"/>
      <c r="N694" s="78"/>
      <c r="O694" s="48"/>
      <c r="P694" s="48"/>
      <c r="Q694" s="48"/>
      <c r="R694" s="48"/>
      <c r="S694" s="48"/>
      <c r="T694" s="48"/>
      <c r="U694" s="80"/>
      <c r="V694" s="48"/>
      <c r="W694" s="48"/>
      <c r="X694" s="51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</row>
    <row x14ac:dyDescent="0.25" r="695" customHeight="1" ht="18.75">
      <c r="A695" s="76"/>
      <c r="B695" s="63"/>
      <c r="C695" s="69"/>
      <c r="D695" s="69"/>
      <c r="E695" s="58"/>
      <c r="F695" s="56"/>
      <c r="G695" s="76"/>
      <c r="H695" s="57"/>
      <c r="I695" s="58"/>
      <c r="J695" s="76"/>
      <c r="K695" s="76"/>
      <c r="L695" s="58"/>
      <c r="M695" s="57"/>
      <c r="N695" s="77"/>
      <c r="O695" s="58"/>
      <c r="P695" s="58"/>
      <c r="Q695" s="58"/>
      <c r="R695" s="58"/>
      <c r="S695" s="58"/>
      <c r="T695" s="58"/>
      <c r="U695" s="79"/>
      <c r="V695" s="58"/>
      <c r="W695" s="58"/>
      <c r="X695" s="61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  <c r="AJ695" s="58"/>
      <c r="AK695" s="58"/>
      <c r="AL695" s="58"/>
      <c r="AM695" s="58"/>
      <c r="AN695" s="58"/>
      <c r="AO695" s="58"/>
      <c r="AP695" s="58"/>
      <c r="AQ695" s="58"/>
      <c r="AR695" s="58"/>
      <c r="AS695" s="58"/>
      <c r="AT695" s="58"/>
      <c r="AU695" s="58"/>
      <c r="AV695" s="58"/>
    </row>
    <row x14ac:dyDescent="0.25" r="696" customHeight="1" ht="18.75">
      <c r="A696" s="74"/>
      <c r="B696" s="62"/>
      <c r="C696" s="68"/>
      <c r="D696" s="68"/>
      <c r="E696" s="48"/>
      <c r="F696" s="46"/>
      <c r="G696" s="74"/>
      <c r="H696" s="47"/>
      <c r="I696" s="48"/>
      <c r="J696" s="74"/>
      <c r="K696" s="74"/>
      <c r="L696" s="48"/>
      <c r="M696" s="47"/>
      <c r="N696" s="78"/>
      <c r="O696" s="48"/>
      <c r="P696" s="48"/>
      <c r="Q696" s="48"/>
      <c r="R696" s="48"/>
      <c r="S696" s="48"/>
      <c r="T696" s="48"/>
      <c r="U696" s="80"/>
      <c r="V696" s="48"/>
      <c r="W696" s="48"/>
      <c r="X696" s="51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</row>
    <row x14ac:dyDescent="0.25" r="697" customHeight="1" ht="18.75">
      <c r="A697" s="76"/>
      <c r="B697" s="63"/>
      <c r="C697" s="69"/>
      <c r="D697" s="69"/>
      <c r="E697" s="58"/>
      <c r="F697" s="56"/>
      <c r="G697" s="76"/>
      <c r="H697" s="57"/>
      <c r="I697" s="58"/>
      <c r="J697" s="76"/>
      <c r="K697" s="76"/>
      <c r="L697" s="58"/>
      <c r="M697" s="57"/>
      <c r="N697" s="77"/>
      <c r="O697" s="58"/>
      <c r="P697" s="58"/>
      <c r="Q697" s="58"/>
      <c r="R697" s="58"/>
      <c r="S697" s="58"/>
      <c r="T697" s="58"/>
      <c r="U697" s="79"/>
      <c r="V697" s="58"/>
      <c r="W697" s="58"/>
      <c r="X697" s="61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  <c r="AJ697" s="58"/>
      <c r="AK697" s="58"/>
      <c r="AL697" s="58"/>
      <c r="AM697" s="58"/>
      <c r="AN697" s="58"/>
      <c r="AO697" s="58"/>
      <c r="AP697" s="58"/>
      <c r="AQ697" s="58"/>
      <c r="AR697" s="58"/>
      <c r="AS697" s="58"/>
      <c r="AT697" s="58"/>
      <c r="AU697" s="58"/>
      <c r="AV697" s="58"/>
    </row>
    <row x14ac:dyDescent="0.25" r="698" customHeight="1" ht="18.75">
      <c r="A698" s="74"/>
      <c r="B698" s="62"/>
      <c r="C698" s="68"/>
      <c r="D698" s="68"/>
      <c r="E698" s="48"/>
      <c r="F698" s="46"/>
      <c r="G698" s="74"/>
      <c r="H698" s="47"/>
      <c r="I698" s="48"/>
      <c r="J698" s="74"/>
      <c r="K698" s="74"/>
      <c r="L698" s="48"/>
      <c r="M698" s="47"/>
      <c r="N698" s="78"/>
      <c r="O698" s="48"/>
      <c r="P698" s="48"/>
      <c r="Q698" s="48"/>
      <c r="R698" s="48"/>
      <c r="S698" s="48"/>
      <c r="T698" s="48"/>
      <c r="U698" s="80"/>
      <c r="V698" s="48"/>
      <c r="W698" s="48"/>
      <c r="X698" s="51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</row>
    <row x14ac:dyDescent="0.25" r="699" customHeight="1" ht="18.75">
      <c r="A699" s="76"/>
      <c r="B699" s="63"/>
      <c r="C699" s="69"/>
      <c r="D699" s="69"/>
      <c r="E699" s="58"/>
      <c r="F699" s="56"/>
      <c r="G699" s="76"/>
      <c r="H699" s="57"/>
      <c r="I699" s="58"/>
      <c r="J699" s="76"/>
      <c r="K699" s="76"/>
      <c r="L699" s="58"/>
      <c r="M699" s="57"/>
      <c r="N699" s="77"/>
      <c r="O699" s="58"/>
      <c r="P699" s="58"/>
      <c r="Q699" s="58"/>
      <c r="R699" s="58"/>
      <c r="S699" s="58"/>
      <c r="T699" s="58"/>
      <c r="U699" s="79"/>
      <c r="V699" s="58"/>
      <c r="W699" s="58"/>
      <c r="X699" s="61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L699" s="58"/>
      <c r="AM699" s="58"/>
      <c r="AN699" s="58"/>
      <c r="AO699" s="58"/>
      <c r="AP699" s="58"/>
      <c r="AQ699" s="58"/>
      <c r="AR699" s="58"/>
      <c r="AS699" s="58"/>
      <c r="AT699" s="58"/>
      <c r="AU699" s="58"/>
      <c r="AV699" s="58"/>
    </row>
    <row x14ac:dyDescent="0.25" r="700" customHeight="1" ht="18.75">
      <c r="A700" s="74"/>
      <c r="B700" s="62"/>
      <c r="C700" s="68"/>
      <c r="D700" s="68"/>
      <c r="E700" s="48"/>
      <c r="F700" s="46"/>
      <c r="G700" s="74"/>
      <c r="H700" s="47"/>
      <c r="I700" s="48"/>
      <c r="J700" s="74"/>
      <c r="K700" s="74"/>
      <c r="L700" s="48"/>
      <c r="M700" s="47"/>
      <c r="N700" s="78"/>
      <c r="O700" s="48"/>
      <c r="P700" s="48"/>
      <c r="Q700" s="48"/>
      <c r="R700" s="48"/>
      <c r="S700" s="48"/>
      <c r="T700" s="48"/>
      <c r="U700" s="80"/>
      <c r="V700" s="48"/>
      <c r="W700" s="48"/>
      <c r="X700" s="51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</row>
    <row x14ac:dyDescent="0.25" r="701" customHeight="1" ht="18.75">
      <c r="A701" s="76"/>
      <c r="B701" s="63"/>
      <c r="C701" s="69"/>
      <c r="D701" s="69"/>
      <c r="E701" s="58"/>
      <c r="F701" s="56"/>
      <c r="G701" s="76"/>
      <c r="H701" s="57"/>
      <c r="I701" s="58"/>
      <c r="J701" s="76"/>
      <c r="K701" s="76"/>
      <c r="L701" s="58"/>
      <c r="M701" s="57"/>
      <c r="N701" s="77"/>
      <c r="O701" s="58"/>
      <c r="P701" s="58"/>
      <c r="Q701" s="58"/>
      <c r="R701" s="58"/>
      <c r="S701" s="58"/>
      <c r="T701" s="58"/>
      <c r="U701" s="79"/>
      <c r="V701" s="58"/>
      <c r="W701" s="58"/>
      <c r="X701" s="61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L701" s="58"/>
      <c r="AM701" s="58"/>
      <c r="AN701" s="58"/>
      <c r="AO701" s="58"/>
      <c r="AP701" s="58"/>
      <c r="AQ701" s="58"/>
      <c r="AR701" s="58"/>
      <c r="AS701" s="58"/>
      <c r="AT701" s="58"/>
      <c r="AU701" s="58"/>
      <c r="AV701" s="58"/>
    </row>
    <row x14ac:dyDescent="0.25" r="702" customHeight="1" ht="18.75">
      <c r="A702" s="74"/>
      <c r="B702" s="62"/>
      <c r="C702" s="68"/>
      <c r="D702" s="68"/>
      <c r="E702" s="48"/>
      <c r="F702" s="46"/>
      <c r="G702" s="74"/>
      <c r="H702" s="47"/>
      <c r="I702" s="48"/>
      <c r="J702" s="74"/>
      <c r="K702" s="74"/>
      <c r="L702" s="48"/>
      <c r="M702" s="47"/>
      <c r="N702" s="78"/>
      <c r="O702" s="48"/>
      <c r="P702" s="48"/>
      <c r="Q702" s="48"/>
      <c r="R702" s="48"/>
      <c r="S702" s="48"/>
      <c r="T702" s="48"/>
      <c r="U702" s="80"/>
      <c r="V702" s="48"/>
      <c r="W702" s="48"/>
      <c r="X702" s="51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</row>
    <row x14ac:dyDescent="0.25" r="703" customHeight="1" ht="18.75">
      <c r="A703" s="76"/>
      <c r="B703" s="63"/>
      <c r="C703" s="69"/>
      <c r="D703" s="69"/>
      <c r="E703" s="58"/>
      <c r="F703" s="56"/>
      <c r="G703" s="76"/>
      <c r="H703" s="57"/>
      <c r="I703" s="58"/>
      <c r="J703" s="76"/>
      <c r="K703" s="76"/>
      <c r="L703" s="58"/>
      <c r="M703" s="57"/>
      <c r="N703" s="77"/>
      <c r="O703" s="58"/>
      <c r="P703" s="58"/>
      <c r="Q703" s="58"/>
      <c r="R703" s="58"/>
      <c r="S703" s="58"/>
      <c r="T703" s="58"/>
      <c r="U703" s="79"/>
      <c r="V703" s="58"/>
      <c r="W703" s="58"/>
      <c r="X703" s="61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L703" s="58"/>
      <c r="AM703" s="58"/>
      <c r="AN703" s="58"/>
      <c r="AO703" s="58"/>
      <c r="AP703" s="58"/>
      <c r="AQ703" s="58"/>
      <c r="AR703" s="58"/>
      <c r="AS703" s="58"/>
      <c r="AT703" s="58"/>
      <c r="AU703" s="58"/>
      <c r="AV703" s="58"/>
    </row>
    <row x14ac:dyDescent="0.25" r="704" customHeight="1" ht="18.75">
      <c r="A704" s="74"/>
      <c r="B704" s="62"/>
      <c r="C704" s="68"/>
      <c r="D704" s="68"/>
      <c r="E704" s="48"/>
      <c r="F704" s="46"/>
      <c r="G704" s="74"/>
      <c r="H704" s="47"/>
      <c r="I704" s="48"/>
      <c r="J704" s="74"/>
      <c r="K704" s="74"/>
      <c r="L704" s="48"/>
      <c r="M704" s="47"/>
      <c r="N704" s="78"/>
      <c r="O704" s="48"/>
      <c r="P704" s="48"/>
      <c r="Q704" s="48"/>
      <c r="R704" s="48"/>
      <c r="S704" s="48"/>
      <c r="T704" s="48"/>
      <c r="U704" s="80"/>
      <c r="V704" s="48"/>
      <c r="W704" s="48"/>
      <c r="X704" s="51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</row>
    <row x14ac:dyDescent="0.25" r="705" customHeight="1" ht="18.75">
      <c r="A705" s="76"/>
      <c r="B705" s="63"/>
      <c r="C705" s="69"/>
      <c r="D705" s="69"/>
      <c r="E705" s="58"/>
      <c r="F705" s="56"/>
      <c r="G705" s="76"/>
      <c r="H705" s="57"/>
      <c r="I705" s="58"/>
      <c r="J705" s="76"/>
      <c r="K705" s="76"/>
      <c r="L705" s="58"/>
      <c r="M705" s="57"/>
      <c r="N705" s="77"/>
      <c r="O705" s="58"/>
      <c r="P705" s="58"/>
      <c r="Q705" s="58"/>
      <c r="R705" s="58"/>
      <c r="S705" s="58"/>
      <c r="T705" s="58"/>
      <c r="U705" s="79"/>
      <c r="V705" s="58"/>
      <c r="W705" s="58"/>
      <c r="X705" s="61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  <c r="AJ705" s="58"/>
      <c r="AK705" s="58"/>
      <c r="AL705" s="58"/>
      <c r="AM705" s="58"/>
      <c r="AN705" s="58"/>
      <c r="AO705" s="58"/>
      <c r="AP705" s="58"/>
      <c r="AQ705" s="58"/>
      <c r="AR705" s="58"/>
      <c r="AS705" s="58"/>
      <c r="AT705" s="58"/>
      <c r="AU705" s="58"/>
      <c r="AV705" s="58"/>
    </row>
    <row x14ac:dyDescent="0.25" r="706" customHeight="1" ht="18.75">
      <c r="A706" s="74"/>
      <c r="B706" s="62"/>
      <c r="C706" s="68"/>
      <c r="D706" s="68"/>
      <c r="E706" s="48"/>
      <c r="F706" s="46"/>
      <c r="G706" s="74"/>
      <c r="H706" s="47"/>
      <c r="I706" s="48"/>
      <c r="J706" s="74"/>
      <c r="K706" s="74"/>
      <c r="L706" s="48"/>
      <c r="M706" s="47"/>
      <c r="N706" s="78"/>
      <c r="O706" s="48"/>
      <c r="P706" s="48"/>
      <c r="Q706" s="48"/>
      <c r="R706" s="48"/>
      <c r="S706" s="48"/>
      <c r="T706" s="48"/>
      <c r="U706" s="80"/>
      <c r="V706" s="48"/>
      <c r="W706" s="48"/>
      <c r="X706" s="51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</row>
    <row x14ac:dyDescent="0.25" r="707" customHeight="1" ht="18.75">
      <c r="A707" s="76"/>
      <c r="B707" s="63"/>
      <c r="C707" s="69"/>
      <c r="D707" s="69"/>
      <c r="E707" s="58"/>
      <c r="F707" s="56"/>
      <c r="G707" s="76"/>
      <c r="H707" s="57"/>
      <c r="I707" s="58"/>
      <c r="J707" s="76"/>
      <c r="K707" s="76"/>
      <c r="L707" s="58"/>
      <c r="M707" s="57"/>
      <c r="N707" s="77"/>
      <c r="O707" s="58"/>
      <c r="P707" s="58"/>
      <c r="Q707" s="58"/>
      <c r="R707" s="58"/>
      <c r="S707" s="58"/>
      <c r="T707" s="58"/>
      <c r="U707" s="79"/>
      <c r="V707" s="58"/>
      <c r="W707" s="58"/>
      <c r="X707" s="61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L707" s="58"/>
      <c r="AM707" s="58"/>
      <c r="AN707" s="58"/>
      <c r="AO707" s="58"/>
      <c r="AP707" s="58"/>
      <c r="AQ707" s="58"/>
      <c r="AR707" s="58"/>
      <c r="AS707" s="58"/>
      <c r="AT707" s="58"/>
      <c r="AU707" s="58"/>
      <c r="AV707" s="58"/>
    </row>
    <row x14ac:dyDescent="0.25" r="708" customHeight="1" ht="18.75">
      <c r="A708" s="74"/>
      <c r="B708" s="62"/>
      <c r="C708" s="68"/>
      <c r="D708" s="68"/>
      <c r="E708" s="48"/>
      <c r="F708" s="46"/>
      <c r="G708" s="74"/>
      <c r="H708" s="47"/>
      <c r="I708" s="48"/>
      <c r="J708" s="74"/>
      <c r="K708" s="74"/>
      <c r="L708" s="48"/>
      <c r="M708" s="47"/>
      <c r="N708" s="78"/>
      <c r="O708" s="48"/>
      <c r="P708" s="48"/>
      <c r="Q708" s="48"/>
      <c r="R708" s="48"/>
      <c r="S708" s="48"/>
      <c r="T708" s="48"/>
      <c r="U708" s="80"/>
      <c r="V708" s="48"/>
      <c r="W708" s="48"/>
      <c r="X708" s="51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</row>
    <row x14ac:dyDescent="0.25" r="709" customHeight="1" ht="18.75">
      <c r="A709" s="76"/>
      <c r="B709" s="63"/>
      <c r="C709" s="69"/>
      <c r="D709" s="69"/>
      <c r="E709" s="58"/>
      <c r="F709" s="56"/>
      <c r="G709" s="76"/>
      <c r="H709" s="57"/>
      <c r="I709" s="58"/>
      <c r="J709" s="76"/>
      <c r="K709" s="76"/>
      <c r="L709" s="58"/>
      <c r="M709" s="57"/>
      <c r="N709" s="77"/>
      <c r="O709" s="58"/>
      <c r="P709" s="58"/>
      <c r="Q709" s="58"/>
      <c r="R709" s="58"/>
      <c r="S709" s="58"/>
      <c r="T709" s="58"/>
      <c r="U709" s="79"/>
      <c r="V709" s="58"/>
      <c r="W709" s="58"/>
      <c r="X709" s="61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L709" s="58"/>
      <c r="AM709" s="58"/>
      <c r="AN709" s="58"/>
      <c r="AO709" s="58"/>
      <c r="AP709" s="58"/>
      <c r="AQ709" s="58"/>
      <c r="AR709" s="58"/>
      <c r="AS709" s="58"/>
      <c r="AT709" s="58"/>
      <c r="AU709" s="58"/>
      <c r="AV709" s="58"/>
    </row>
    <row x14ac:dyDescent="0.25" r="710" customHeight="1" ht="18.75">
      <c r="A710" s="74"/>
      <c r="B710" s="62"/>
      <c r="C710" s="68"/>
      <c r="D710" s="68"/>
      <c r="E710" s="48"/>
      <c r="F710" s="46"/>
      <c r="G710" s="74"/>
      <c r="H710" s="47"/>
      <c r="I710" s="48"/>
      <c r="J710" s="74"/>
      <c r="K710" s="74"/>
      <c r="L710" s="48"/>
      <c r="M710" s="47"/>
      <c r="N710" s="78"/>
      <c r="O710" s="48"/>
      <c r="P710" s="48"/>
      <c r="Q710" s="48"/>
      <c r="R710" s="48"/>
      <c r="S710" s="48"/>
      <c r="T710" s="48"/>
      <c r="U710" s="80"/>
      <c r="V710" s="48"/>
      <c r="W710" s="48"/>
      <c r="X710" s="51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</row>
    <row x14ac:dyDescent="0.25" r="711" customHeight="1" ht="18.75">
      <c r="A711" s="76"/>
      <c r="B711" s="63"/>
      <c r="C711" s="69"/>
      <c r="D711" s="69"/>
      <c r="E711" s="58"/>
      <c r="F711" s="56"/>
      <c r="G711" s="76"/>
      <c r="H711" s="57"/>
      <c r="I711" s="58"/>
      <c r="J711" s="76"/>
      <c r="K711" s="76"/>
      <c r="L711" s="58"/>
      <c r="M711" s="57"/>
      <c r="N711" s="77"/>
      <c r="O711" s="58"/>
      <c r="P711" s="58"/>
      <c r="Q711" s="58"/>
      <c r="R711" s="58"/>
      <c r="S711" s="58"/>
      <c r="T711" s="58"/>
      <c r="U711" s="79"/>
      <c r="V711" s="58"/>
      <c r="W711" s="58"/>
      <c r="X711" s="61"/>
      <c r="Y711" s="58"/>
      <c r="Z711" s="58"/>
      <c r="AA711" s="58"/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L711" s="58"/>
      <c r="AM711" s="58"/>
      <c r="AN711" s="58"/>
      <c r="AO711" s="58"/>
      <c r="AP711" s="58"/>
      <c r="AQ711" s="58"/>
      <c r="AR711" s="58"/>
      <c r="AS711" s="58"/>
      <c r="AT711" s="58"/>
      <c r="AU711" s="58"/>
      <c r="AV711" s="58"/>
    </row>
    <row x14ac:dyDescent="0.25" r="712" customHeight="1" ht="18.75">
      <c r="A712" s="74"/>
      <c r="B712" s="62"/>
      <c r="C712" s="68"/>
      <c r="D712" s="68"/>
      <c r="E712" s="48"/>
      <c r="F712" s="46"/>
      <c r="G712" s="74"/>
      <c r="H712" s="47"/>
      <c r="I712" s="48"/>
      <c r="J712" s="74"/>
      <c r="K712" s="74"/>
      <c r="L712" s="48"/>
      <c r="M712" s="47"/>
      <c r="N712" s="78"/>
      <c r="O712" s="48"/>
      <c r="P712" s="48"/>
      <c r="Q712" s="48"/>
      <c r="R712" s="48"/>
      <c r="S712" s="48"/>
      <c r="T712" s="48"/>
      <c r="U712" s="80"/>
      <c r="V712" s="48"/>
      <c r="W712" s="48"/>
      <c r="X712" s="51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</row>
    <row x14ac:dyDescent="0.25" r="713" customHeight="1" ht="18.75">
      <c r="A713" s="76"/>
      <c r="B713" s="63"/>
      <c r="C713" s="69"/>
      <c r="D713" s="69"/>
      <c r="E713" s="58"/>
      <c r="F713" s="56"/>
      <c r="G713" s="76"/>
      <c r="H713" s="57"/>
      <c r="I713" s="58"/>
      <c r="J713" s="76"/>
      <c r="K713" s="76"/>
      <c r="L713" s="58"/>
      <c r="M713" s="57"/>
      <c r="N713" s="77"/>
      <c r="O713" s="58"/>
      <c r="P713" s="58"/>
      <c r="Q713" s="58"/>
      <c r="R713" s="58"/>
      <c r="S713" s="58"/>
      <c r="T713" s="58"/>
      <c r="U713" s="79"/>
      <c r="V713" s="58"/>
      <c r="W713" s="58"/>
      <c r="X713" s="61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L713" s="58"/>
      <c r="AM713" s="58"/>
      <c r="AN713" s="58"/>
      <c r="AO713" s="58"/>
      <c r="AP713" s="58"/>
      <c r="AQ713" s="58"/>
      <c r="AR713" s="58"/>
      <c r="AS713" s="58"/>
      <c r="AT713" s="58"/>
      <c r="AU713" s="58"/>
      <c r="AV713" s="58"/>
    </row>
    <row x14ac:dyDescent="0.25" r="714" customHeight="1" ht="18.75">
      <c r="A714" s="74"/>
      <c r="B714" s="62"/>
      <c r="C714" s="68"/>
      <c r="D714" s="68"/>
      <c r="E714" s="48"/>
      <c r="F714" s="46"/>
      <c r="G714" s="74"/>
      <c r="H714" s="47"/>
      <c r="I714" s="48"/>
      <c r="J714" s="74"/>
      <c r="K714" s="74"/>
      <c r="L714" s="48"/>
      <c r="M714" s="47"/>
      <c r="N714" s="78"/>
      <c r="O714" s="48"/>
      <c r="P714" s="48"/>
      <c r="Q714" s="48"/>
      <c r="R714" s="48"/>
      <c r="S714" s="48"/>
      <c r="T714" s="48"/>
      <c r="U714" s="80"/>
      <c r="V714" s="48"/>
      <c r="W714" s="48"/>
      <c r="X714" s="51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</row>
    <row x14ac:dyDescent="0.25" r="715" customHeight="1" ht="18.75">
      <c r="A715" s="76"/>
      <c r="B715" s="63"/>
      <c r="C715" s="69"/>
      <c r="D715" s="69"/>
      <c r="E715" s="58"/>
      <c r="F715" s="56"/>
      <c r="G715" s="76"/>
      <c r="H715" s="57"/>
      <c r="I715" s="58"/>
      <c r="J715" s="76"/>
      <c r="K715" s="76"/>
      <c r="L715" s="58"/>
      <c r="M715" s="57"/>
      <c r="N715" s="77"/>
      <c r="O715" s="58"/>
      <c r="P715" s="58"/>
      <c r="Q715" s="58"/>
      <c r="R715" s="58"/>
      <c r="S715" s="58"/>
      <c r="T715" s="58"/>
      <c r="U715" s="79"/>
      <c r="V715" s="58"/>
      <c r="W715" s="58"/>
      <c r="X715" s="61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L715" s="58"/>
      <c r="AM715" s="58"/>
      <c r="AN715" s="58"/>
      <c r="AO715" s="58"/>
      <c r="AP715" s="58"/>
      <c r="AQ715" s="58"/>
      <c r="AR715" s="58"/>
      <c r="AS715" s="58"/>
      <c r="AT715" s="58"/>
      <c r="AU715" s="58"/>
      <c r="AV715" s="58"/>
    </row>
    <row x14ac:dyDescent="0.25" r="716" customHeight="1" ht="18.75">
      <c r="A716" s="74"/>
      <c r="B716" s="62"/>
      <c r="C716" s="68"/>
      <c r="D716" s="68"/>
      <c r="E716" s="48"/>
      <c r="F716" s="46"/>
      <c r="G716" s="74"/>
      <c r="H716" s="47"/>
      <c r="I716" s="48"/>
      <c r="J716" s="74"/>
      <c r="K716" s="74"/>
      <c r="L716" s="48"/>
      <c r="M716" s="47"/>
      <c r="N716" s="78"/>
      <c r="O716" s="48"/>
      <c r="P716" s="48"/>
      <c r="Q716" s="48"/>
      <c r="R716" s="48"/>
      <c r="S716" s="48"/>
      <c r="T716" s="48"/>
      <c r="U716" s="80"/>
      <c r="V716" s="48"/>
      <c r="W716" s="48"/>
      <c r="X716" s="51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</row>
    <row x14ac:dyDescent="0.25" r="717" customHeight="1" ht="18.75">
      <c r="A717" s="76"/>
      <c r="B717" s="63"/>
      <c r="C717" s="69"/>
      <c r="D717" s="69"/>
      <c r="E717" s="58"/>
      <c r="F717" s="56"/>
      <c r="G717" s="76"/>
      <c r="H717" s="57"/>
      <c r="I717" s="58"/>
      <c r="J717" s="76"/>
      <c r="K717" s="76"/>
      <c r="L717" s="58"/>
      <c r="M717" s="57"/>
      <c r="N717" s="77"/>
      <c r="O717" s="58"/>
      <c r="P717" s="58"/>
      <c r="Q717" s="58"/>
      <c r="R717" s="58"/>
      <c r="S717" s="58"/>
      <c r="T717" s="58"/>
      <c r="U717" s="79"/>
      <c r="V717" s="58"/>
      <c r="W717" s="58"/>
      <c r="X717" s="61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  <c r="AJ717" s="58"/>
      <c r="AK717" s="58"/>
      <c r="AL717" s="58"/>
      <c r="AM717" s="58"/>
      <c r="AN717" s="58"/>
      <c r="AO717" s="58"/>
      <c r="AP717" s="58"/>
      <c r="AQ717" s="58"/>
      <c r="AR717" s="58"/>
      <c r="AS717" s="58"/>
      <c r="AT717" s="58"/>
      <c r="AU717" s="58"/>
      <c r="AV717" s="58"/>
    </row>
    <row x14ac:dyDescent="0.25" r="718" customHeight="1" ht="18.75">
      <c r="A718" s="74"/>
      <c r="B718" s="62"/>
      <c r="C718" s="68"/>
      <c r="D718" s="68"/>
      <c r="E718" s="48"/>
      <c r="F718" s="46"/>
      <c r="G718" s="74"/>
      <c r="H718" s="47"/>
      <c r="I718" s="48"/>
      <c r="J718" s="74"/>
      <c r="K718" s="74"/>
      <c r="L718" s="48"/>
      <c r="M718" s="47"/>
      <c r="N718" s="78"/>
      <c r="O718" s="48"/>
      <c r="P718" s="48"/>
      <c r="Q718" s="48"/>
      <c r="R718" s="48"/>
      <c r="S718" s="48"/>
      <c r="T718" s="48"/>
      <c r="U718" s="80"/>
      <c r="V718" s="48"/>
      <c r="W718" s="48"/>
      <c r="X718" s="51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</row>
    <row x14ac:dyDescent="0.25" r="719" customHeight="1" ht="18.75">
      <c r="A719" s="76"/>
      <c r="B719" s="63"/>
      <c r="C719" s="69"/>
      <c r="D719" s="69"/>
      <c r="E719" s="58"/>
      <c r="F719" s="56"/>
      <c r="G719" s="76"/>
      <c r="H719" s="57"/>
      <c r="I719" s="58"/>
      <c r="J719" s="76"/>
      <c r="K719" s="76"/>
      <c r="L719" s="58"/>
      <c r="M719" s="57"/>
      <c r="N719" s="77"/>
      <c r="O719" s="58"/>
      <c r="P719" s="58"/>
      <c r="Q719" s="58"/>
      <c r="R719" s="58"/>
      <c r="S719" s="58"/>
      <c r="T719" s="58"/>
      <c r="U719" s="79"/>
      <c r="V719" s="58"/>
      <c r="W719" s="58"/>
      <c r="X719" s="61"/>
      <c r="Y719" s="58"/>
      <c r="Z719" s="58"/>
      <c r="AA719" s="58"/>
      <c r="AB719" s="58"/>
      <c r="AC719" s="58"/>
      <c r="AD719" s="58"/>
      <c r="AE719" s="58"/>
      <c r="AF719" s="58"/>
      <c r="AG719" s="58"/>
      <c r="AH719" s="58"/>
      <c r="AI719" s="58"/>
      <c r="AJ719" s="58"/>
      <c r="AK719" s="58"/>
      <c r="AL719" s="58"/>
      <c r="AM719" s="58"/>
      <c r="AN719" s="58"/>
      <c r="AO719" s="58"/>
      <c r="AP719" s="58"/>
      <c r="AQ719" s="58"/>
      <c r="AR719" s="58"/>
      <c r="AS719" s="58"/>
      <c r="AT719" s="58"/>
      <c r="AU719" s="58"/>
      <c r="AV719" s="58"/>
    </row>
    <row x14ac:dyDescent="0.25" r="720" customHeight="1" ht="18.75">
      <c r="A720" s="74"/>
      <c r="B720" s="62"/>
      <c r="C720" s="68"/>
      <c r="D720" s="68"/>
      <c r="E720" s="48"/>
      <c r="F720" s="46"/>
      <c r="G720" s="74"/>
      <c r="H720" s="47"/>
      <c r="I720" s="48"/>
      <c r="J720" s="74"/>
      <c r="K720" s="74"/>
      <c r="L720" s="48"/>
      <c r="M720" s="47"/>
      <c r="N720" s="78"/>
      <c r="O720" s="48"/>
      <c r="P720" s="48"/>
      <c r="Q720" s="48"/>
      <c r="R720" s="48"/>
      <c r="S720" s="48"/>
      <c r="T720" s="48"/>
      <c r="U720" s="80"/>
      <c r="V720" s="48"/>
      <c r="W720" s="48"/>
      <c r="X720" s="51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</row>
    <row x14ac:dyDescent="0.25" r="721" customHeight="1" ht="18.75">
      <c r="A721" s="76"/>
      <c r="B721" s="63"/>
      <c r="C721" s="69"/>
      <c r="D721" s="69"/>
      <c r="E721" s="58"/>
      <c r="F721" s="56"/>
      <c r="G721" s="76"/>
      <c r="H721" s="57"/>
      <c r="I721" s="58"/>
      <c r="J721" s="76"/>
      <c r="K721" s="76"/>
      <c r="L721" s="58"/>
      <c r="M721" s="57"/>
      <c r="N721" s="77"/>
      <c r="O721" s="58"/>
      <c r="P721" s="58"/>
      <c r="Q721" s="58"/>
      <c r="R721" s="58"/>
      <c r="S721" s="58"/>
      <c r="T721" s="58"/>
      <c r="U721" s="79"/>
      <c r="V721" s="58"/>
      <c r="W721" s="58"/>
      <c r="X721" s="61"/>
      <c r="Y721" s="58"/>
      <c r="Z721" s="58"/>
      <c r="AA721" s="58"/>
      <c r="AB721" s="58"/>
      <c r="AC721" s="58"/>
      <c r="AD721" s="58"/>
      <c r="AE721" s="58"/>
      <c r="AF721" s="58"/>
      <c r="AG721" s="58"/>
      <c r="AH721" s="58"/>
      <c r="AI721" s="58"/>
      <c r="AJ721" s="58"/>
      <c r="AK721" s="58"/>
      <c r="AL721" s="58"/>
      <c r="AM721" s="58"/>
      <c r="AN721" s="58"/>
      <c r="AO721" s="58"/>
      <c r="AP721" s="58"/>
      <c r="AQ721" s="58"/>
      <c r="AR721" s="58"/>
      <c r="AS721" s="58"/>
      <c r="AT721" s="58"/>
      <c r="AU721" s="58"/>
      <c r="AV721" s="58"/>
    </row>
    <row x14ac:dyDescent="0.25" r="722" customHeight="1" ht="18.75">
      <c r="A722" s="74"/>
      <c r="B722" s="62"/>
      <c r="C722" s="68"/>
      <c r="D722" s="68"/>
      <c r="E722" s="48"/>
      <c r="F722" s="46"/>
      <c r="G722" s="74"/>
      <c r="H722" s="47"/>
      <c r="I722" s="48"/>
      <c r="J722" s="74"/>
      <c r="K722" s="74"/>
      <c r="L722" s="48"/>
      <c r="M722" s="47"/>
      <c r="N722" s="78"/>
      <c r="O722" s="48"/>
      <c r="P722" s="48"/>
      <c r="Q722" s="48"/>
      <c r="R722" s="48"/>
      <c r="S722" s="48"/>
      <c r="T722" s="48"/>
      <c r="U722" s="80"/>
      <c r="V722" s="48"/>
      <c r="W722" s="48"/>
      <c r="X722" s="51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</row>
    <row x14ac:dyDescent="0.25" r="723" customHeight="1" ht="18.75">
      <c r="A723" s="76"/>
      <c r="B723" s="63"/>
      <c r="C723" s="69"/>
      <c r="D723" s="69"/>
      <c r="E723" s="58"/>
      <c r="F723" s="56"/>
      <c r="G723" s="76"/>
      <c r="H723" s="57"/>
      <c r="I723" s="58"/>
      <c r="J723" s="76"/>
      <c r="K723" s="76"/>
      <c r="L723" s="58"/>
      <c r="M723" s="57"/>
      <c r="N723" s="77"/>
      <c r="O723" s="58"/>
      <c r="P723" s="58"/>
      <c r="Q723" s="58"/>
      <c r="R723" s="58"/>
      <c r="S723" s="58"/>
      <c r="T723" s="58"/>
      <c r="U723" s="79"/>
      <c r="V723" s="58"/>
      <c r="W723" s="58"/>
      <c r="X723" s="61"/>
      <c r="Y723" s="58"/>
      <c r="Z723" s="58"/>
      <c r="AA723" s="58"/>
      <c r="AB723" s="58"/>
      <c r="AC723" s="58"/>
      <c r="AD723" s="58"/>
      <c r="AE723" s="58"/>
      <c r="AF723" s="58"/>
      <c r="AG723" s="58"/>
      <c r="AH723" s="58"/>
      <c r="AI723" s="58"/>
      <c r="AJ723" s="58"/>
      <c r="AK723" s="58"/>
      <c r="AL723" s="58"/>
      <c r="AM723" s="58"/>
      <c r="AN723" s="58"/>
      <c r="AO723" s="58"/>
      <c r="AP723" s="58"/>
      <c r="AQ723" s="58"/>
      <c r="AR723" s="58"/>
      <c r="AS723" s="58"/>
      <c r="AT723" s="58"/>
      <c r="AU723" s="58"/>
      <c r="AV723" s="58"/>
    </row>
    <row x14ac:dyDescent="0.25" r="724" customHeight="1" ht="18.75">
      <c r="A724" s="74"/>
      <c r="B724" s="62"/>
      <c r="C724" s="68"/>
      <c r="D724" s="68"/>
      <c r="E724" s="48"/>
      <c r="F724" s="46"/>
      <c r="G724" s="74"/>
      <c r="H724" s="47"/>
      <c r="I724" s="48"/>
      <c r="J724" s="74"/>
      <c r="K724" s="74"/>
      <c r="L724" s="48"/>
      <c r="M724" s="47"/>
      <c r="N724" s="78"/>
      <c r="O724" s="48"/>
      <c r="P724" s="48"/>
      <c r="Q724" s="48"/>
      <c r="R724" s="48"/>
      <c r="S724" s="48"/>
      <c r="T724" s="48"/>
      <c r="U724" s="80"/>
      <c r="V724" s="48"/>
      <c r="W724" s="48"/>
      <c r="X724" s="51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</row>
    <row x14ac:dyDescent="0.25" r="725" customHeight="1" ht="18.75">
      <c r="A725" s="76"/>
      <c r="B725" s="63"/>
      <c r="C725" s="69"/>
      <c r="D725" s="69"/>
      <c r="E725" s="58"/>
      <c r="F725" s="56"/>
      <c r="G725" s="76"/>
      <c r="H725" s="57"/>
      <c r="I725" s="58"/>
      <c r="J725" s="76"/>
      <c r="K725" s="76"/>
      <c r="L725" s="58"/>
      <c r="M725" s="57"/>
      <c r="N725" s="77"/>
      <c r="O725" s="58"/>
      <c r="P725" s="58"/>
      <c r="Q725" s="58"/>
      <c r="R725" s="58"/>
      <c r="S725" s="58"/>
      <c r="T725" s="58"/>
      <c r="U725" s="79"/>
      <c r="V725" s="58"/>
      <c r="W725" s="58"/>
      <c r="X725" s="61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  <c r="AJ725" s="58"/>
      <c r="AK725" s="58"/>
      <c r="AL725" s="58"/>
      <c r="AM725" s="58"/>
      <c r="AN725" s="58"/>
      <c r="AO725" s="58"/>
      <c r="AP725" s="58"/>
      <c r="AQ725" s="58"/>
      <c r="AR725" s="58"/>
      <c r="AS725" s="58"/>
      <c r="AT725" s="58"/>
      <c r="AU725" s="58"/>
      <c r="AV725" s="58"/>
    </row>
    <row x14ac:dyDescent="0.25" r="726" customHeight="1" ht="18.75">
      <c r="A726" s="74"/>
      <c r="B726" s="62"/>
      <c r="C726" s="68"/>
      <c r="D726" s="68"/>
      <c r="E726" s="48"/>
      <c r="F726" s="46"/>
      <c r="G726" s="74"/>
      <c r="H726" s="47"/>
      <c r="I726" s="48"/>
      <c r="J726" s="74"/>
      <c r="K726" s="74"/>
      <c r="L726" s="48"/>
      <c r="M726" s="47"/>
      <c r="N726" s="78"/>
      <c r="O726" s="48"/>
      <c r="P726" s="48"/>
      <c r="Q726" s="48"/>
      <c r="R726" s="48"/>
      <c r="S726" s="48"/>
      <c r="T726" s="48"/>
      <c r="U726" s="80"/>
      <c r="V726" s="48"/>
      <c r="W726" s="48"/>
      <c r="X726" s="51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</row>
    <row x14ac:dyDescent="0.25" r="727" customHeight="1" ht="18.75">
      <c r="A727" s="76"/>
      <c r="B727" s="63"/>
      <c r="C727" s="69"/>
      <c r="D727" s="69"/>
      <c r="E727" s="58"/>
      <c r="F727" s="56"/>
      <c r="G727" s="76"/>
      <c r="H727" s="57"/>
      <c r="I727" s="58"/>
      <c r="J727" s="76"/>
      <c r="K727" s="76"/>
      <c r="L727" s="58"/>
      <c r="M727" s="57"/>
      <c r="N727" s="77"/>
      <c r="O727" s="58"/>
      <c r="P727" s="58"/>
      <c r="Q727" s="58"/>
      <c r="R727" s="58"/>
      <c r="S727" s="58"/>
      <c r="T727" s="58"/>
      <c r="U727" s="79"/>
      <c r="V727" s="58"/>
      <c r="W727" s="58"/>
      <c r="X727" s="61"/>
      <c r="Y727" s="58"/>
      <c r="Z727" s="58"/>
      <c r="AA727" s="58"/>
      <c r="AB727" s="58"/>
      <c r="AC727" s="58"/>
      <c r="AD727" s="58"/>
      <c r="AE727" s="58"/>
      <c r="AF727" s="58"/>
      <c r="AG727" s="58"/>
      <c r="AH727" s="58"/>
      <c r="AI727" s="58"/>
      <c r="AJ727" s="58"/>
      <c r="AK727" s="58"/>
      <c r="AL727" s="58"/>
      <c r="AM727" s="58"/>
      <c r="AN727" s="58"/>
      <c r="AO727" s="58"/>
      <c r="AP727" s="58"/>
      <c r="AQ727" s="58"/>
      <c r="AR727" s="58"/>
      <c r="AS727" s="58"/>
      <c r="AT727" s="58"/>
      <c r="AU727" s="58"/>
      <c r="AV727" s="58"/>
    </row>
    <row x14ac:dyDescent="0.25" r="728" customHeight="1" ht="18.75">
      <c r="A728" s="74"/>
      <c r="B728" s="62"/>
      <c r="C728" s="68"/>
      <c r="D728" s="68"/>
      <c r="E728" s="48"/>
      <c r="F728" s="46"/>
      <c r="G728" s="74"/>
      <c r="H728" s="47"/>
      <c r="I728" s="48"/>
      <c r="J728" s="74"/>
      <c r="K728" s="74"/>
      <c r="L728" s="48"/>
      <c r="M728" s="47"/>
      <c r="N728" s="78"/>
      <c r="O728" s="48"/>
      <c r="P728" s="48"/>
      <c r="Q728" s="48"/>
      <c r="R728" s="48"/>
      <c r="S728" s="48"/>
      <c r="T728" s="48"/>
      <c r="U728" s="80"/>
      <c r="V728" s="48"/>
      <c r="W728" s="48"/>
      <c r="X728" s="51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</row>
    <row x14ac:dyDescent="0.25" r="729" customHeight="1" ht="18.75">
      <c r="A729" s="76"/>
      <c r="B729" s="63"/>
      <c r="C729" s="69"/>
      <c r="D729" s="69"/>
      <c r="E729" s="58"/>
      <c r="F729" s="56"/>
      <c r="G729" s="76"/>
      <c r="H729" s="57"/>
      <c r="I729" s="58"/>
      <c r="J729" s="76"/>
      <c r="K729" s="76"/>
      <c r="L729" s="58"/>
      <c r="M729" s="57"/>
      <c r="N729" s="77"/>
      <c r="O729" s="58"/>
      <c r="P729" s="58"/>
      <c r="Q729" s="58"/>
      <c r="R729" s="58"/>
      <c r="S729" s="58"/>
      <c r="T729" s="58"/>
      <c r="U729" s="79"/>
      <c r="V729" s="58"/>
      <c r="W729" s="58"/>
      <c r="X729" s="61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/>
      <c r="AJ729" s="58"/>
      <c r="AK729" s="58"/>
      <c r="AL729" s="58"/>
      <c r="AM729" s="58"/>
      <c r="AN729" s="58"/>
      <c r="AO729" s="58"/>
      <c r="AP729" s="58"/>
      <c r="AQ729" s="58"/>
      <c r="AR729" s="58"/>
      <c r="AS729" s="58"/>
      <c r="AT729" s="58"/>
      <c r="AU729" s="58"/>
      <c r="AV729" s="58"/>
    </row>
    <row x14ac:dyDescent="0.25" r="730" customHeight="1" ht="18.75">
      <c r="A730" s="74"/>
      <c r="B730" s="62"/>
      <c r="C730" s="68"/>
      <c r="D730" s="68"/>
      <c r="E730" s="48"/>
      <c r="F730" s="46"/>
      <c r="G730" s="74"/>
      <c r="H730" s="47"/>
      <c r="I730" s="48"/>
      <c r="J730" s="74"/>
      <c r="K730" s="74"/>
      <c r="L730" s="48"/>
      <c r="M730" s="47"/>
      <c r="N730" s="78"/>
      <c r="O730" s="48"/>
      <c r="P730" s="48"/>
      <c r="Q730" s="48"/>
      <c r="R730" s="48"/>
      <c r="S730" s="48"/>
      <c r="T730" s="48"/>
      <c r="U730" s="80"/>
      <c r="V730" s="48"/>
      <c r="W730" s="48"/>
      <c r="X730" s="51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</row>
    <row x14ac:dyDescent="0.25" r="731" customHeight="1" ht="18.75">
      <c r="A731" s="76"/>
      <c r="B731" s="63"/>
      <c r="C731" s="69"/>
      <c r="D731" s="69"/>
      <c r="E731" s="58"/>
      <c r="F731" s="56"/>
      <c r="G731" s="76"/>
      <c r="H731" s="57"/>
      <c r="I731" s="58"/>
      <c r="J731" s="76"/>
      <c r="K731" s="76"/>
      <c r="L731" s="58"/>
      <c r="M731" s="57"/>
      <c r="N731" s="77"/>
      <c r="O731" s="58"/>
      <c r="P731" s="58"/>
      <c r="Q731" s="58"/>
      <c r="R731" s="58"/>
      <c r="S731" s="58"/>
      <c r="T731" s="58"/>
      <c r="U731" s="79"/>
      <c r="V731" s="58"/>
      <c r="W731" s="58"/>
      <c r="X731" s="61"/>
      <c r="Y731" s="58"/>
      <c r="Z731" s="58"/>
      <c r="AA731" s="58"/>
      <c r="AB731" s="58"/>
      <c r="AC731" s="58"/>
      <c r="AD731" s="58"/>
      <c r="AE731" s="58"/>
      <c r="AF731" s="58"/>
      <c r="AG731" s="58"/>
      <c r="AH731" s="58"/>
      <c r="AI731" s="58"/>
      <c r="AJ731" s="58"/>
      <c r="AK731" s="58"/>
      <c r="AL731" s="58"/>
      <c r="AM731" s="58"/>
      <c r="AN731" s="58"/>
      <c r="AO731" s="58"/>
      <c r="AP731" s="58"/>
      <c r="AQ731" s="58"/>
      <c r="AR731" s="58"/>
      <c r="AS731" s="58"/>
      <c r="AT731" s="58"/>
      <c r="AU731" s="58"/>
      <c r="AV731" s="58"/>
    </row>
    <row x14ac:dyDescent="0.25" r="732" customHeight="1" ht="18.75">
      <c r="A732" s="74"/>
      <c r="B732" s="62"/>
      <c r="C732" s="68"/>
      <c r="D732" s="68"/>
      <c r="E732" s="48"/>
      <c r="F732" s="46"/>
      <c r="G732" s="74"/>
      <c r="H732" s="47"/>
      <c r="I732" s="48"/>
      <c r="J732" s="74"/>
      <c r="K732" s="74"/>
      <c r="L732" s="48"/>
      <c r="M732" s="47"/>
      <c r="N732" s="78"/>
      <c r="O732" s="48"/>
      <c r="P732" s="48"/>
      <c r="Q732" s="48"/>
      <c r="R732" s="48"/>
      <c r="S732" s="48"/>
      <c r="T732" s="48"/>
      <c r="U732" s="80"/>
      <c r="V732" s="48"/>
      <c r="W732" s="48"/>
      <c r="X732" s="51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</row>
    <row x14ac:dyDescent="0.25" r="733" customHeight="1" ht="18.75">
      <c r="A733" s="76"/>
      <c r="B733" s="63"/>
      <c r="C733" s="69"/>
      <c r="D733" s="69"/>
      <c r="E733" s="58"/>
      <c r="F733" s="56"/>
      <c r="G733" s="76"/>
      <c r="H733" s="57"/>
      <c r="I733" s="58"/>
      <c r="J733" s="76"/>
      <c r="K733" s="76"/>
      <c r="L733" s="58"/>
      <c r="M733" s="57"/>
      <c r="N733" s="77"/>
      <c r="O733" s="58"/>
      <c r="P733" s="58"/>
      <c r="Q733" s="58"/>
      <c r="R733" s="58"/>
      <c r="S733" s="58"/>
      <c r="T733" s="58"/>
      <c r="U733" s="79"/>
      <c r="V733" s="58"/>
      <c r="W733" s="58"/>
      <c r="X733" s="61"/>
      <c r="Y733" s="58"/>
      <c r="Z733" s="58"/>
      <c r="AA733" s="58"/>
      <c r="AB733" s="58"/>
      <c r="AC733" s="58"/>
      <c r="AD733" s="58"/>
      <c r="AE733" s="58"/>
      <c r="AF733" s="58"/>
      <c r="AG733" s="58"/>
      <c r="AH733" s="58"/>
      <c r="AI733" s="58"/>
      <c r="AJ733" s="58"/>
      <c r="AK733" s="58"/>
      <c r="AL733" s="58"/>
      <c r="AM733" s="58"/>
      <c r="AN733" s="58"/>
      <c r="AO733" s="58"/>
      <c r="AP733" s="58"/>
      <c r="AQ733" s="58"/>
      <c r="AR733" s="58"/>
      <c r="AS733" s="58"/>
      <c r="AT733" s="58"/>
      <c r="AU733" s="58"/>
      <c r="AV733" s="58"/>
    </row>
    <row x14ac:dyDescent="0.25" r="734" customHeight="1" ht="18.75">
      <c r="A734" s="74"/>
      <c r="B734" s="62"/>
      <c r="C734" s="68"/>
      <c r="D734" s="68"/>
      <c r="E734" s="48"/>
      <c r="F734" s="46"/>
      <c r="G734" s="74"/>
      <c r="H734" s="47"/>
      <c r="I734" s="48"/>
      <c r="J734" s="74"/>
      <c r="K734" s="74"/>
      <c r="L734" s="48"/>
      <c r="M734" s="47"/>
      <c r="N734" s="78"/>
      <c r="O734" s="48"/>
      <c r="P734" s="48"/>
      <c r="Q734" s="48"/>
      <c r="R734" s="48"/>
      <c r="S734" s="48"/>
      <c r="T734" s="48"/>
      <c r="U734" s="80"/>
      <c r="V734" s="48"/>
      <c r="W734" s="48"/>
      <c r="X734" s="51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</row>
    <row x14ac:dyDescent="0.25" r="735" customHeight="1" ht="18.75">
      <c r="A735" s="76"/>
      <c r="B735" s="63"/>
      <c r="C735" s="69"/>
      <c r="D735" s="69"/>
      <c r="E735" s="58"/>
      <c r="F735" s="56"/>
      <c r="G735" s="76"/>
      <c r="H735" s="57"/>
      <c r="I735" s="58"/>
      <c r="J735" s="76"/>
      <c r="K735" s="76"/>
      <c r="L735" s="58"/>
      <c r="M735" s="57"/>
      <c r="N735" s="77"/>
      <c r="O735" s="58"/>
      <c r="P735" s="58"/>
      <c r="Q735" s="58"/>
      <c r="R735" s="58"/>
      <c r="S735" s="58"/>
      <c r="T735" s="58"/>
      <c r="U735" s="79"/>
      <c r="V735" s="58"/>
      <c r="W735" s="58"/>
      <c r="X735" s="61"/>
      <c r="Y735" s="58"/>
      <c r="Z735" s="58"/>
      <c r="AA735" s="58"/>
      <c r="AB735" s="58"/>
      <c r="AC735" s="58"/>
      <c r="AD735" s="58"/>
      <c r="AE735" s="58"/>
      <c r="AF735" s="58"/>
      <c r="AG735" s="58"/>
      <c r="AH735" s="58"/>
      <c r="AI735" s="58"/>
      <c r="AJ735" s="58"/>
      <c r="AK735" s="58"/>
      <c r="AL735" s="58"/>
      <c r="AM735" s="58"/>
      <c r="AN735" s="58"/>
      <c r="AO735" s="58"/>
      <c r="AP735" s="58"/>
      <c r="AQ735" s="58"/>
      <c r="AR735" s="58"/>
      <c r="AS735" s="58"/>
      <c r="AT735" s="58"/>
      <c r="AU735" s="58"/>
      <c r="AV735" s="58"/>
    </row>
    <row x14ac:dyDescent="0.25" r="736" customHeight="1" ht="18.75">
      <c r="A736" s="74"/>
      <c r="B736" s="62"/>
      <c r="C736" s="68"/>
      <c r="D736" s="68"/>
      <c r="E736" s="48"/>
      <c r="F736" s="46"/>
      <c r="G736" s="74"/>
      <c r="H736" s="47"/>
      <c r="I736" s="48"/>
      <c r="J736" s="74"/>
      <c r="K736" s="74"/>
      <c r="L736" s="48"/>
      <c r="M736" s="47"/>
      <c r="N736" s="78"/>
      <c r="O736" s="48"/>
      <c r="P736" s="48"/>
      <c r="Q736" s="48"/>
      <c r="R736" s="48"/>
      <c r="S736" s="48"/>
      <c r="T736" s="48"/>
      <c r="U736" s="80"/>
      <c r="V736" s="48"/>
      <c r="W736" s="48"/>
      <c r="X736" s="51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</row>
    <row x14ac:dyDescent="0.25" r="737" customHeight="1" ht="18.75">
      <c r="A737" s="76"/>
      <c r="B737" s="63"/>
      <c r="C737" s="69"/>
      <c r="D737" s="69"/>
      <c r="E737" s="58"/>
      <c r="F737" s="56"/>
      <c r="G737" s="76"/>
      <c r="H737" s="57"/>
      <c r="I737" s="58"/>
      <c r="J737" s="76"/>
      <c r="K737" s="76"/>
      <c r="L737" s="58"/>
      <c r="M737" s="57"/>
      <c r="N737" s="77"/>
      <c r="O737" s="58"/>
      <c r="P737" s="58"/>
      <c r="Q737" s="58"/>
      <c r="R737" s="58"/>
      <c r="S737" s="58"/>
      <c r="T737" s="58"/>
      <c r="U737" s="79"/>
      <c r="V737" s="58"/>
      <c r="W737" s="58"/>
      <c r="X737" s="61"/>
      <c r="Y737" s="58"/>
      <c r="Z737" s="58"/>
      <c r="AA737" s="58"/>
      <c r="AB737" s="58"/>
      <c r="AC737" s="58"/>
      <c r="AD737" s="58"/>
      <c r="AE737" s="58"/>
      <c r="AF737" s="58"/>
      <c r="AG737" s="58"/>
      <c r="AH737" s="58"/>
      <c r="AI737" s="58"/>
      <c r="AJ737" s="58"/>
      <c r="AK737" s="58"/>
      <c r="AL737" s="58"/>
      <c r="AM737" s="58"/>
      <c r="AN737" s="58"/>
      <c r="AO737" s="58"/>
      <c r="AP737" s="58"/>
      <c r="AQ737" s="58"/>
      <c r="AR737" s="58"/>
      <c r="AS737" s="58"/>
      <c r="AT737" s="58"/>
      <c r="AU737" s="58"/>
      <c r="AV737" s="58"/>
    </row>
    <row x14ac:dyDescent="0.25" r="738" customHeight="1" ht="18.75">
      <c r="A738" s="74"/>
      <c r="B738" s="62"/>
      <c r="C738" s="68"/>
      <c r="D738" s="68"/>
      <c r="E738" s="48"/>
      <c r="F738" s="46"/>
      <c r="G738" s="74"/>
      <c r="H738" s="47"/>
      <c r="I738" s="48"/>
      <c r="J738" s="74"/>
      <c r="K738" s="74"/>
      <c r="L738" s="48"/>
      <c r="M738" s="47"/>
      <c r="N738" s="78"/>
      <c r="O738" s="48"/>
      <c r="P738" s="48"/>
      <c r="Q738" s="48"/>
      <c r="R738" s="48"/>
      <c r="S738" s="48"/>
      <c r="T738" s="48"/>
      <c r="U738" s="80"/>
      <c r="V738" s="48"/>
      <c r="W738" s="48"/>
      <c r="X738" s="51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</row>
    <row x14ac:dyDescent="0.25" r="739" customHeight="1" ht="18.75">
      <c r="A739" s="76"/>
      <c r="B739" s="63"/>
      <c r="C739" s="69"/>
      <c r="D739" s="69"/>
      <c r="E739" s="58"/>
      <c r="F739" s="56"/>
      <c r="G739" s="76"/>
      <c r="H739" s="57"/>
      <c r="I739" s="58"/>
      <c r="J739" s="76"/>
      <c r="K739" s="76"/>
      <c r="L739" s="58"/>
      <c r="M739" s="57"/>
      <c r="N739" s="77"/>
      <c r="O739" s="58"/>
      <c r="P739" s="58"/>
      <c r="Q739" s="58"/>
      <c r="R739" s="58"/>
      <c r="S739" s="58"/>
      <c r="T739" s="58"/>
      <c r="U739" s="79"/>
      <c r="V739" s="58"/>
      <c r="W739" s="58"/>
      <c r="X739" s="61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  <c r="AJ739" s="58"/>
      <c r="AK739" s="58"/>
      <c r="AL739" s="58"/>
      <c r="AM739" s="58"/>
      <c r="AN739" s="58"/>
      <c r="AO739" s="58"/>
      <c r="AP739" s="58"/>
      <c r="AQ739" s="58"/>
      <c r="AR739" s="58"/>
      <c r="AS739" s="58"/>
      <c r="AT739" s="58"/>
      <c r="AU739" s="58"/>
      <c r="AV739" s="58"/>
    </row>
    <row x14ac:dyDescent="0.25" r="740" customHeight="1" ht="18.75">
      <c r="A740" s="74"/>
      <c r="B740" s="62"/>
      <c r="C740" s="68"/>
      <c r="D740" s="68"/>
      <c r="E740" s="48"/>
      <c r="F740" s="46"/>
      <c r="G740" s="74"/>
      <c r="H740" s="47"/>
      <c r="I740" s="48"/>
      <c r="J740" s="74"/>
      <c r="K740" s="74"/>
      <c r="L740" s="48"/>
      <c r="M740" s="47"/>
      <c r="N740" s="78"/>
      <c r="O740" s="48"/>
      <c r="P740" s="48"/>
      <c r="Q740" s="48"/>
      <c r="R740" s="48"/>
      <c r="S740" s="48"/>
      <c r="T740" s="48"/>
      <c r="U740" s="80"/>
      <c r="V740" s="48"/>
      <c r="W740" s="48"/>
      <c r="X740" s="51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</row>
    <row x14ac:dyDescent="0.25" r="741" customHeight="1" ht="18.75">
      <c r="A741" s="76"/>
      <c r="B741" s="63"/>
      <c r="C741" s="69"/>
      <c r="D741" s="69"/>
      <c r="E741" s="58"/>
      <c r="F741" s="56"/>
      <c r="G741" s="76"/>
      <c r="H741" s="57"/>
      <c r="I741" s="58"/>
      <c r="J741" s="76"/>
      <c r="K741" s="76"/>
      <c r="L741" s="58"/>
      <c r="M741" s="57"/>
      <c r="N741" s="77"/>
      <c r="O741" s="58"/>
      <c r="P741" s="58"/>
      <c r="Q741" s="58"/>
      <c r="R741" s="58"/>
      <c r="S741" s="58"/>
      <c r="T741" s="58"/>
      <c r="U741" s="79"/>
      <c r="V741" s="58"/>
      <c r="W741" s="58"/>
      <c r="X741" s="61"/>
      <c r="Y741" s="58"/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  <c r="AJ741" s="58"/>
      <c r="AK741" s="58"/>
      <c r="AL741" s="58"/>
      <c r="AM741" s="58"/>
      <c r="AN741" s="58"/>
      <c r="AO741" s="58"/>
      <c r="AP741" s="58"/>
      <c r="AQ741" s="58"/>
      <c r="AR741" s="58"/>
      <c r="AS741" s="58"/>
      <c r="AT741" s="58"/>
      <c r="AU741" s="58"/>
      <c r="AV741" s="58"/>
    </row>
    <row x14ac:dyDescent="0.25" r="742" customHeight="1" ht="18.75">
      <c r="A742" s="74"/>
      <c r="B742" s="62"/>
      <c r="C742" s="68"/>
      <c r="D742" s="68"/>
      <c r="E742" s="48"/>
      <c r="F742" s="46"/>
      <c r="G742" s="74"/>
      <c r="H742" s="47"/>
      <c r="I742" s="48"/>
      <c r="J742" s="74"/>
      <c r="K742" s="74"/>
      <c r="L742" s="48"/>
      <c r="M742" s="47"/>
      <c r="N742" s="78"/>
      <c r="O742" s="48"/>
      <c r="P742" s="48"/>
      <c r="Q742" s="48"/>
      <c r="R742" s="48"/>
      <c r="S742" s="48"/>
      <c r="T742" s="48"/>
      <c r="U742" s="80"/>
      <c r="V742" s="48"/>
      <c r="W742" s="48"/>
      <c r="X742" s="51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</row>
    <row x14ac:dyDescent="0.25" r="743" customHeight="1" ht="18.75">
      <c r="A743" s="76"/>
      <c r="B743" s="63"/>
      <c r="C743" s="69"/>
      <c r="D743" s="69"/>
      <c r="E743" s="58"/>
      <c r="F743" s="56"/>
      <c r="G743" s="76"/>
      <c r="H743" s="57"/>
      <c r="I743" s="58"/>
      <c r="J743" s="76"/>
      <c r="K743" s="76"/>
      <c r="L743" s="58"/>
      <c r="M743" s="57"/>
      <c r="N743" s="77"/>
      <c r="O743" s="58"/>
      <c r="P743" s="58"/>
      <c r="Q743" s="58"/>
      <c r="R743" s="58"/>
      <c r="S743" s="58"/>
      <c r="T743" s="58"/>
      <c r="U743" s="79"/>
      <c r="V743" s="58"/>
      <c r="W743" s="58"/>
      <c r="X743" s="61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  <c r="AJ743" s="58"/>
      <c r="AK743" s="58"/>
      <c r="AL743" s="58"/>
      <c r="AM743" s="58"/>
      <c r="AN743" s="58"/>
      <c r="AO743" s="58"/>
      <c r="AP743" s="58"/>
      <c r="AQ743" s="58"/>
      <c r="AR743" s="58"/>
      <c r="AS743" s="58"/>
      <c r="AT743" s="58"/>
      <c r="AU743" s="58"/>
      <c r="AV743" s="58"/>
    </row>
    <row x14ac:dyDescent="0.25" r="744" customHeight="1" ht="18.75">
      <c r="A744" s="74"/>
      <c r="B744" s="62"/>
      <c r="C744" s="68"/>
      <c r="D744" s="68"/>
      <c r="E744" s="48"/>
      <c r="F744" s="46"/>
      <c r="G744" s="74"/>
      <c r="H744" s="47"/>
      <c r="I744" s="48"/>
      <c r="J744" s="74"/>
      <c r="K744" s="74"/>
      <c r="L744" s="48"/>
      <c r="M744" s="47"/>
      <c r="N744" s="78"/>
      <c r="O744" s="48"/>
      <c r="P744" s="48"/>
      <c r="Q744" s="48"/>
      <c r="R744" s="48"/>
      <c r="S744" s="48"/>
      <c r="T744" s="48"/>
      <c r="U744" s="80"/>
      <c r="V744" s="48"/>
      <c r="W744" s="48"/>
      <c r="X744" s="51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</row>
    <row x14ac:dyDescent="0.25" r="745" customHeight="1" ht="18.75">
      <c r="A745" s="76"/>
      <c r="B745" s="63"/>
      <c r="C745" s="69"/>
      <c r="D745" s="69"/>
      <c r="E745" s="58"/>
      <c r="F745" s="56"/>
      <c r="G745" s="76"/>
      <c r="H745" s="57"/>
      <c r="I745" s="58"/>
      <c r="J745" s="76"/>
      <c r="K745" s="76"/>
      <c r="L745" s="58"/>
      <c r="M745" s="57"/>
      <c r="N745" s="77"/>
      <c r="O745" s="58"/>
      <c r="P745" s="58"/>
      <c r="Q745" s="58"/>
      <c r="R745" s="58"/>
      <c r="S745" s="58"/>
      <c r="T745" s="58"/>
      <c r="U745" s="79"/>
      <c r="V745" s="58"/>
      <c r="W745" s="58"/>
      <c r="X745" s="61"/>
      <c r="Y745" s="58"/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  <c r="AJ745" s="58"/>
      <c r="AK745" s="58"/>
      <c r="AL745" s="58"/>
      <c r="AM745" s="58"/>
      <c r="AN745" s="58"/>
      <c r="AO745" s="58"/>
      <c r="AP745" s="58"/>
      <c r="AQ745" s="58"/>
      <c r="AR745" s="58"/>
      <c r="AS745" s="58"/>
      <c r="AT745" s="58"/>
      <c r="AU745" s="58"/>
      <c r="AV745" s="58"/>
    </row>
    <row x14ac:dyDescent="0.25" r="746" customHeight="1" ht="18.75">
      <c r="A746" s="74"/>
      <c r="B746" s="62"/>
      <c r="C746" s="68"/>
      <c r="D746" s="68"/>
      <c r="E746" s="48"/>
      <c r="F746" s="46"/>
      <c r="G746" s="74"/>
      <c r="H746" s="47"/>
      <c r="I746" s="48"/>
      <c r="J746" s="74"/>
      <c r="K746" s="74"/>
      <c r="L746" s="48"/>
      <c r="M746" s="47"/>
      <c r="N746" s="78"/>
      <c r="O746" s="48"/>
      <c r="P746" s="48"/>
      <c r="Q746" s="48"/>
      <c r="R746" s="48"/>
      <c r="S746" s="48"/>
      <c r="T746" s="48"/>
      <c r="U746" s="80"/>
      <c r="V746" s="48"/>
      <c r="W746" s="48"/>
      <c r="X746" s="51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</row>
    <row x14ac:dyDescent="0.25" r="747" customHeight="1" ht="18.75">
      <c r="A747" s="76"/>
      <c r="B747" s="63"/>
      <c r="C747" s="69"/>
      <c r="D747" s="69"/>
      <c r="E747" s="58"/>
      <c r="F747" s="56"/>
      <c r="G747" s="76"/>
      <c r="H747" s="57"/>
      <c r="I747" s="58"/>
      <c r="J747" s="76"/>
      <c r="K747" s="76"/>
      <c r="L747" s="58"/>
      <c r="M747" s="57"/>
      <c r="N747" s="77"/>
      <c r="O747" s="58"/>
      <c r="P747" s="58"/>
      <c r="Q747" s="58"/>
      <c r="R747" s="58"/>
      <c r="S747" s="58"/>
      <c r="T747" s="58"/>
      <c r="U747" s="79"/>
      <c r="V747" s="58"/>
      <c r="W747" s="58"/>
      <c r="X747" s="61"/>
      <c r="Y747" s="58"/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  <c r="AJ747" s="58"/>
      <c r="AK747" s="58"/>
      <c r="AL747" s="58"/>
      <c r="AM747" s="58"/>
      <c r="AN747" s="58"/>
      <c r="AO747" s="58"/>
      <c r="AP747" s="58"/>
      <c r="AQ747" s="58"/>
      <c r="AR747" s="58"/>
      <c r="AS747" s="58"/>
      <c r="AT747" s="58"/>
      <c r="AU747" s="58"/>
      <c r="AV747" s="58"/>
    </row>
    <row x14ac:dyDescent="0.25" r="748" customHeight="1" ht="18.75">
      <c r="A748" s="74"/>
      <c r="B748" s="62"/>
      <c r="C748" s="68"/>
      <c r="D748" s="68"/>
      <c r="E748" s="48"/>
      <c r="F748" s="46"/>
      <c r="G748" s="74"/>
      <c r="H748" s="47"/>
      <c r="I748" s="48"/>
      <c r="J748" s="74"/>
      <c r="K748" s="74"/>
      <c r="L748" s="48"/>
      <c r="M748" s="47"/>
      <c r="N748" s="78"/>
      <c r="O748" s="48"/>
      <c r="P748" s="48"/>
      <c r="Q748" s="48"/>
      <c r="R748" s="48"/>
      <c r="S748" s="48"/>
      <c r="T748" s="48"/>
      <c r="U748" s="80"/>
      <c r="V748" s="48"/>
      <c r="W748" s="48"/>
      <c r="X748" s="51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</row>
    <row x14ac:dyDescent="0.25" r="749" customHeight="1" ht="18.75">
      <c r="A749" s="76"/>
      <c r="B749" s="63"/>
      <c r="C749" s="69"/>
      <c r="D749" s="69"/>
      <c r="E749" s="58"/>
      <c r="F749" s="56"/>
      <c r="G749" s="76"/>
      <c r="H749" s="57"/>
      <c r="I749" s="58"/>
      <c r="J749" s="76"/>
      <c r="K749" s="76"/>
      <c r="L749" s="58"/>
      <c r="M749" s="57"/>
      <c r="N749" s="77"/>
      <c r="O749" s="58"/>
      <c r="P749" s="58"/>
      <c r="Q749" s="58"/>
      <c r="R749" s="58"/>
      <c r="S749" s="58"/>
      <c r="T749" s="58"/>
      <c r="U749" s="79"/>
      <c r="V749" s="58"/>
      <c r="W749" s="58"/>
      <c r="X749" s="61"/>
      <c r="Y749" s="58"/>
      <c r="Z749" s="58"/>
      <c r="AA749" s="58"/>
      <c r="AB749" s="58"/>
      <c r="AC749" s="58"/>
      <c r="AD749" s="58"/>
      <c r="AE749" s="58"/>
      <c r="AF749" s="58"/>
      <c r="AG749" s="58"/>
      <c r="AH749" s="58"/>
      <c r="AI749" s="58"/>
      <c r="AJ749" s="58"/>
      <c r="AK749" s="58"/>
      <c r="AL749" s="58"/>
      <c r="AM749" s="58"/>
      <c r="AN749" s="58"/>
      <c r="AO749" s="58"/>
      <c r="AP749" s="58"/>
      <c r="AQ749" s="58"/>
      <c r="AR749" s="58"/>
      <c r="AS749" s="58"/>
      <c r="AT749" s="58"/>
      <c r="AU749" s="58"/>
      <c r="AV749" s="58"/>
    </row>
    <row x14ac:dyDescent="0.25" r="750" customHeight="1" ht="18.75">
      <c r="A750" s="74"/>
      <c r="B750" s="62"/>
      <c r="C750" s="68"/>
      <c r="D750" s="68"/>
      <c r="E750" s="48"/>
      <c r="F750" s="46"/>
      <c r="G750" s="74"/>
      <c r="H750" s="47"/>
      <c r="I750" s="48"/>
      <c r="J750" s="74"/>
      <c r="K750" s="74"/>
      <c r="L750" s="48"/>
      <c r="M750" s="47"/>
      <c r="N750" s="78"/>
      <c r="O750" s="48"/>
      <c r="P750" s="48"/>
      <c r="Q750" s="48"/>
      <c r="R750" s="48"/>
      <c r="S750" s="48"/>
      <c r="T750" s="48"/>
      <c r="U750" s="80"/>
      <c r="V750" s="48"/>
      <c r="W750" s="48"/>
      <c r="X750" s="51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</row>
    <row x14ac:dyDescent="0.25" r="751" customHeight="1" ht="18.75">
      <c r="A751" s="76"/>
      <c r="B751" s="63"/>
      <c r="C751" s="69"/>
      <c r="D751" s="69"/>
      <c r="E751" s="58"/>
      <c r="F751" s="56"/>
      <c r="G751" s="76"/>
      <c r="H751" s="57"/>
      <c r="I751" s="58"/>
      <c r="J751" s="76"/>
      <c r="K751" s="76"/>
      <c r="L751" s="58"/>
      <c r="M751" s="57"/>
      <c r="N751" s="77"/>
      <c r="O751" s="58"/>
      <c r="P751" s="58"/>
      <c r="Q751" s="58"/>
      <c r="R751" s="58"/>
      <c r="S751" s="58"/>
      <c r="T751" s="58"/>
      <c r="U751" s="79"/>
      <c r="V751" s="58"/>
      <c r="W751" s="58"/>
      <c r="X751" s="61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  <c r="AJ751" s="58"/>
      <c r="AK751" s="58"/>
      <c r="AL751" s="58"/>
      <c r="AM751" s="58"/>
      <c r="AN751" s="58"/>
      <c r="AO751" s="58"/>
      <c r="AP751" s="58"/>
      <c r="AQ751" s="58"/>
      <c r="AR751" s="58"/>
      <c r="AS751" s="58"/>
      <c r="AT751" s="58"/>
      <c r="AU751" s="58"/>
      <c r="AV751" s="58"/>
    </row>
    <row x14ac:dyDescent="0.25" r="752" customHeight="1" ht="18.75">
      <c r="A752" s="74"/>
      <c r="B752" s="62"/>
      <c r="C752" s="68"/>
      <c r="D752" s="68"/>
      <c r="E752" s="48"/>
      <c r="F752" s="46"/>
      <c r="G752" s="74"/>
      <c r="H752" s="47"/>
      <c r="I752" s="48"/>
      <c r="J752" s="74"/>
      <c r="K752" s="74"/>
      <c r="L752" s="48"/>
      <c r="M752" s="47"/>
      <c r="N752" s="78"/>
      <c r="O752" s="48"/>
      <c r="P752" s="48"/>
      <c r="Q752" s="48"/>
      <c r="R752" s="48"/>
      <c r="S752" s="48"/>
      <c r="T752" s="48"/>
      <c r="U752" s="80"/>
      <c r="V752" s="48"/>
      <c r="W752" s="48"/>
      <c r="X752" s="51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</row>
    <row x14ac:dyDescent="0.25" r="753" customHeight="1" ht="18.75">
      <c r="A753" s="76"/>
      <c r="B753" s="63"/>
      <c r="C753" s="69"/>
      <c r="D753" s="69"/>
      <c r="E753" s="58"/>
      <c r="F753" s="56"/>
      <c r="G753" s="76"/>
      <c r="H753" s="57"/>
      <c r="I753" s="58"/>
      <c r="J753" s="76"/>
      <c r="K753" s="76"/>
      <c r="L753" s="58"/>
      <c r="M753" s="57"/>
      <c r="N753" s="77"/>
      <c r="O753" s="58"/>
      <c r="P753" s="58"/>
      <c r="Q753" s="58"/>
      <c r="R753" s="58"/>
      <c r="S753" s="58"/>
      <c r="T753" s="58"/>
      <c r="U753" s="79"/>
      <c r="V753" s="58"/>
      <c r="W753" s="58"/>
      <c r="X753" s="61"/>
      <c r="Y753" s="58"/>
      <c r="Z753" s="58"/>
      <c r="AA753" s="58"/>
      <c r="AB753" s="58"/>
      <c r="AC753" s="58"/>
      <c r="AD753" s="58"/>
      <c r="AE753" s="58"/>
      <c r="AF753" s="58"/>
      <c r="AG753" s="58"/>
      <c r="AH753" s="58"/>
      <c r="AI753" s="58"/>
      <c r="AJ753" s="58"/>
      <c r="AK753" s="58"/>
      <c r="AL753" s="58"/>
      <c r="AM753" s="58"/>
      <c r="AN753" s="58"/>
      <c r="AO753" s="58"/>
      <c r="AP753" s="58"/>
      <c r="AQ753" s="58"/>
      <c r="AR753" s="58"/>
      <c r="AS753" s="58"/>
      <c r="AT753" s="58"/>
      <c r="AU753" s="58"/>
      <c r="AV753" s="58"/>
    </row>
    <row x14ac:dyDescent="0.25" r="754" customHeight="1" ht="18.75">
      <c r="A754" s="74"/>
      <c r="B754" s="62"/>
      <c r="C754" s="68"/>
      <c r="D754" s="68"/>
      <c r="E754" s="48"/>
      <c r="F754" s="46"/>
      <c r="G754" s="74"/>
      <c r="H754" s="47"/>
      <c r="I754" s="48"/>
      <c r="J754" s="74"/>
      <c r="K754" s="74"/>
      <c r="L754" s="48"/>
      <c r="M754" s="47"/>
      <c r="N754" s="78"/>
      <c r="O754" s="48"/>
      <c r="P754" s="48"/>
      <c r="Q754" s="48"/>
      <c r="R754" s="48"/>
      <c r="S754" s="48"/>
      <c r="T754" s="48"/>
      <c r="U754" s="80"/>
      <c r="V754" s="48"/>
      <c r="W754" s="48"/>
      <c r="X754" s="51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</row>
    <row x14ac:dyDescent="0.25" r="755" customHeight="1" ht="18.75">
      <c r="A755" s="76"/>
      <c r="B755" s="63"/>
      <c r="C755" s="69"/>
      <c r="D755" s="69"/>
      <c r="E755" s="58"/>
      <c r="F755" s="56"/>
      <c r="G755" s="76"/>
      <c r="H755" s="57"/>
      <c r="I755" s="58"/>
      <c r="J755" s="76"/>
      <c r="K755" s="76"/>
      <c r="L755" s="58"/>
      <c r="M755" s="57"/>
      <c r="N755" s="77"/>
      <c r="O755" s="58"/>
      <c r="P755" s="58"/>
      <c r="Q755" s="58"/>
      <c r="R755" s="58"/>
      <c r="S755" s="58"/>
      <c r="T755" s="58"/>
      <c r="U755" s="79"/>
      <c r="V755" s="58"/>
      <c r="W755" s="58"/>
      <c r="X755" s="61"/>
      <c r="Y755" s="58"/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  <c r="AJ755" s="58"/>
      <c r="AK755" s="58"/>
      <c r="AL755" s="58"/>
      <c r="AM755" s="58"/>
      <c r="AN755" s="58"/>
      <c r="AO755" s="58"/>
      <c r="AP755" s="58"/>
      <c r="AQ755" s="58"/>
      <c r="AR755" s="58"/>
      <c r="AS755" s="58"/>
      <c r="AT755" s="58"/>
      <c r="AU755" s="58"/>
      <c r="AV755" s="58"/>
    </row>
    <row x14ac:dyDescent="0.25" r="756" customHeight="1" ht="18.75">
      <c r="A756" s="74"/>
      <c r="B756" s="62"/>
      <c r="C756" s="68"/>
      <c r="D756" s="68"/>
      <c r="E756" s="48"/>
      <c r="F756" s="46"/>
      <c r="G756" s="74"/>
      <c r="H756" s="47"/>
      <c r="I756" s="48"/>
      <c r="J756" s="74"/>
      <c r="K756" s="74"/>
      <c r="L756" s="48"/>
      <c r="M756" s="47"/>
      <c r="N756" s="78"/>
      <c r="O756" s="48"/>
      <c r="P756" s="48"/>
      <c r="Q756" s="48"/>
      <c r="R756" s="48"/>
      <c r="S756" s="48"/>
      <c r="T756" s="48"/>
      <c r="U756" s="80"/>
      <c r="V756" s="48"/>
      <c r="W756" s="48"/>
      <c r="X756" s="51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</row>
    <row x14ac:dyDescent="0.25" r="757" customHeight="1" ht="18.75">
      <c r="A757" s="76"/>
      <c r="B757" s="63"/>
      <c r="C757" s="69"/>
      <c r="D757" s="69"/>
      <c r="E757" s="58"/>
      <c r="F757" s="56"/>
      <c r="G757" s="76"/>
      <c r="H757" s="57"/>
      <c r="I757" s="58"/>
      <c r="J757" s="76"/>
      <c r="K757" s="76"/>
      <c r="L757" s="58"/>
      <c r="M757" s="57"/>
      <c r="N757" s="77"/>
      <c r="O757" s="58"/>
      <c r="P757" s="58"/>
      <c r="Q757" s="58"/>
      <c r="R757" s="58"/>
      <c r="S757" s="58"/>
      <c r="T757" s="58"/>
      <c r="U757" s="79"/>
      <c r="V757" s="58"/>
      <c r="W757" s="58"/>
      <c r="X757" s="61"/>
      <c r="Y757" s="58"/>
      <c r="Z757" s="58"/>
      <c r="AA757" s="58"/>
      <c r="AB757" s="58"/>
      <c r="AC757" s="58"/>
      <c r="AD757" s="58"/>
      <c r="AE757" s="58"/>
      <c r="AF757" s="58"/>
      <c r="AG757" s="58"/>
      <c r="AH757" s="58"/>
      <c r="AI757" s="58"/>
      <c r="AJ757" s="58"/>
      <c r="AK757" s="58"/>
      <c r="AL757" s="58"/>
      <c r="AM757" s="58"/>
      <c r="AN757" s="58"/>
      <c r="AO757" s="58"/>
      <c r="AP757" s="58"/>
      <c r="AQ757" s="58"/>
      <c r="AR757" s="58"/>
      <c r="AS757" s="58"/>
      <c r="AT757" s="58"/>
      <c r="AU757" s="58"/>
      <c r="AV757" s="58"/>
    </row>
    <row x14ac:dyDescent="0.25" r="758" customHeight="1" ht="18.75">
      <c r="A758" s="74"/>
      <c r="B758" s="62"/>
      <c r="C758" s="68"/>
      <c r="D758" s="68"/>
      <c r="E758" s="48"/>
      <c r="F758" s="46"/>
      <c r="G758" s="74"/>
      <c r="H758" s="47"/>
      <c r="I758" s="48"/>
      <c r="J758" s="74"/>
      <c r="K758" s="74"/>
      <c r="L758" s="48"/>
      <c r="M758" s="47"/>
      <c r="N758" s="78"/>
      <c r="O758" s="48"/>
      <c r="P758" s="48"/>
      <c r="Q758" s="48"/>
      <c r="R758" s="48"/>
      <c r="S758" s="48"/>
      <c r="T758" s="48"/>
      <c r="U758" s="80"/>
      <c r="V758" s="48"/>
      <c r="W758" s="48"/>
      <c r="X758" s="51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</row>
    <row x14ac:dyDescent="0.25" r="759" customHeight="1" ht="18.75">
      <c r="A759" s="76"/>
      <c r="B759" s="63"/>
      <c r="C759" s="69"/>
      <c r="D759" s="69"/>
      <c r="E759" s="58"/>
      <c r="F759" s="56"/>
      <c r="G759" s="76"/>
      <c r="H759" s="57"/>
      <c r="I759" s="58"/>
      <c r="J759" s="76"/>
      <c r="K759" s="76"/>
      <c r="L759" s="58"/>
      <c r="M759" s="57"/>
      <c r="N759" s="77"/>
      <c r="O759" s="58"/>
      <c r="P759" s="58"/>
      <c r="Q759" s="58"/>
      <c r="R759" s="58"/>
      <c r="S759" s="58"/>
      <c r="T759" s="58"/>
      <c r="U759" s="79"/>
      <c r="V759" s="58"/>
      <c r="W759" s="58"/>
      <c r="X759" s="61"/>
      <c r="Y759" s="58"/>
      <c r="Z759" s="58"/>
      <c r="AA759" s="58"/>
      <c r="AB759" s="58"/>
      <c r="AC759" s="58"/>
      <c r="AD759" s="58"/>
      <c r="AE759" s="58"/>
      <c r="AF759" s="58"/>
      <c r="AG759" s="58"/>
      <c r="AH759" s="58"/>
      <c r="AI759" s="58"/>
      <c r="AJ759" s="58"/>
      <c r="AK759" s="58"/>
      <c r="AL759" s="58"/>
      <c r="AM759" s="58"/>
      <c r="AN759" s="58"/>
      <c r="AO759" s="58"/>
      <c r="AP759" s="58"/>
      <c r="AQ759" s="58"/>
      <c r="AR759" s="58"/>
      <c r="AS759" s="58"/>
      <c r="AT759" s="58"/>
      <c r="AU759" s="58"/>
      <c r="AV759" s="58"/>
    </row>
    <row x14ac:dyDescent="0.25" r="760" customHeight="1" ht="18.75">
      <c r="A760" s="74"/>
      <c r="B760" s="62"/>
      <c r="C760" s="68"/>
      <c r="D760" s="68"/>
      <c r="E760" s="48"/>
      <c r="F760" s="46"/>
      <c r="G760" s="74"/>
      <c r="H760" s="47"/>
      <c r="I760" s="48"/>
      <c r="J760" s="74"/>
      <c r="K760" s="74"/>
      <c r="L760" s="48"/>
      <c r="M760" s="47"/>
      <c r="N760" s="78"/>
      <c r="O760" s="48"/>
      <c r="P760" s="48"/>
      <c r="Q760" s="48"/>
      <c r="R760" s="48"/>
      <c r="S760" s="48"/>
      <c r="T760" s="48"/>
      <c r="U760" s="80"/>
      <c r="V760" s="48"/>
      <c r="W760" s="48"/>
      <c r="X760" s="51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</row>
    <row x14ac:dyDescent="0.25" r="761" customHeight="1" ht="18.75">
      <c r="A761" s="76"/>
      <c r="B761" s="63"/>
      <c r="C761" s="69"/>
      <c r="D761" s="69"/>
      <c r="E761" s="58"/>
      <c r="F761" s="56"/>
      <c r="G761" s="76"/>
      <c r="H761" s="57"/>
      <c r="I761" s="58"/>
      <c r="J761" s="76"/>
      <c r="K761" s="76"/>
      <c r="L761" s="58"/>
      <c r="M761" s="57"/>
      <c r="N761" s="77"/>
      <c r="O761" s="58"/>
      <c r="P761" s="58"/>
      <c r="Q761" s="58"/>
      <c r="R761" s="58"/>
      <c r="S761" s="58"/>
      <c r="T761" s="58"/>
      <c r="U761" s="79"/>
      <c r="V761" s="58"/>
      <c r="W761" s="58"/>
      <c r="X761" s="61"/>
      <c r="Y761" s="58"/>
      <c r="Z761" s="58"/>
      <c r="AA761" s="58"/>
      <c r="AB761" s="58"/>
      <c r="AC761" s="58"/>
      <c r="AD761" s="58"/>
      <c r="AE761" s="58"/>
      <c r="AF761" s="58"/>
      <c r="AG761" s="58"/>
      <c r="AH761" s="58"/>
      <c r="AI761" s="58"/>
      <c r="AJ761" s="58"/>
      <c r="AK761" s="58"/>
      <c r="AL761" s="58"/>
      <c r="AM761" s="58"/>
      <c r="AN761" s="58"/>
      <c r="AO761" s="58"/>
      <c r="AP761" s="58"/>
      <c r="AQ761" s="58"/>
      <c r="AR761" s="58"/>
      <c r="AS761" s="58"/>
      <c r="AT761" s="58"/>
      <c r="AU761" s="58"/>
      <c r="AV761" s="58"/>
    </row>
    <row x14ac:dyDescent="0.25" r="762" customHeight="1" ht="18.75">
      <c r="A762" s="74"/>
      <c r="B762" s="62"/>
      <c r="C762" s="68"/>
      <c r="D762" s="68"/>
      <c r="E762" s="48"/>
      <c r="F762" s="46"/>
      <c r="G762" s="74"/>
      <c r="H762" s="47"/>
      <c r="I762" s="48"/>
      <c r="J762" s="74"/>
      <c r="K762" s="74"/>
      <c r="L762" s="48"/>
      <c r="M762" s="47"/>
      <c r="N762" s="78"/>
      <c r="O762" s="48"/>
      <c r="P762" s="48"/>
      <c r="Q762" s="48"/>
      <c r="R762" s="48"/>
      <c r="S762" s="48"/>
      <c r="T762" s="48"/>
      <c r="U762" s="80"/>
      <c r="V762" s="48"/>
      <c r="W762" s="48"/>
      <c r="X762" s="51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</row>
    <row x14ac:dyDescent="0.25" r="763" customHeight="1" ht="18.75">
      <c r="A763" s="76"/>
      <c r="B763" s="63"/>
      <c r="C763" s="69"/>
      <c r="D763" s="69"/>
      <c r="E763" s="58"/>
      <c r="F763" s="56"/>
      <c r="G763" s="76"/>
      <c r="H763" s="57"/>
      <c r="I763" s="58"/>
      <c r="J763" s="76"/>
      <c r="K763" s="76"/>
      <c r="L763" s="58"/>
      <c r="M763" s="57"/>
      <c r="N763" s="77"/>
      <c r="O763" s="58"/>
      <c r="P763" s="58"/>
      <c r="Q763" s="58"/>
      <c r="R763" s="58"/>
      <c r="S763" s="58"/>
      <c r="T763" s="58"/>
      <c r="U763" s="79"/>
      <c r="V763" s="58"/>
      <c r="W763" s="58"/>
      <c r="X763" s="61"/>
      <c r="Y763" s="58"/>
      <c r="Z763" s="58"/>
      <c r="AA763" s="58"/>
      <c r="AB763" s="58"/>
      <c r="AC763" s="58"/>
      <c r="AD763" s="58"/>
      <c r="AE763" s="58"/>
      <c r="AF763" s="58"/>
      <c r="AG763" s="58"/>
      <c r="AH763" s="58"/>
      <c r="AI763" s="58"/>
      <c r="AJ763" s="58"/>
      <c r="AK763" s="58"/>
      <c r="AL763" s="58"/>
      <c r="AM763" s="58"/>
      <c r="AN763" s="58"/>
      <c r="AO763" s="58"/>
      <c r="AP763" s="58"/>
      <c r="AQ763" s="58"/>
      <c r="AR763" s="58"/>
      <c r="AS763" s="58"/>
      <c r="AT763" s="58"/>
      <c r="AU763" s="58"/>
      <c r="AV763" s="58"/>
    </row>
    <row x14ac:dyDescent="0.25" r="764" customHeight="1" ht="18.75">
      <c r="A764" s="74"/>
      <c r="B764" s="62"/>
      <c r="C764" s="68"/>
      <c r="D764" s="68"/>
      <c r="E764" s="48"/>
      <c r="F764" s="46"/>
      <c r="G764" s="74"/>
      <c r="H764" s="47"/>
      <c r="I764" s="48"/>
      <c r="J764" s="74"/>
      <c r="K764" s="74"/>
      <c r="L764" s="48"/>
      <c r="M764" s="47"/>
      <c r="N764" s="78"/>
      <c r="O764" s="48"/>
      <c r="P764" s="48"/>
      <c r="Q764" s="48"/>
      <c r="R764" s="48"/>
      <c r="S764" s="48"/>
      <c r="T764" s="48"/>
      <c r="U764" s="80"/>
      <c r="V764" s="48"/>
      <c r="W764" s="48"/>
      <c r="X764" s="51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</row>
    <row x14ac:dyDescent="0.25" r="765" customHeight="1" ht="18.75">
      <c r="A765" s="76"/>
      <c r="B765" s="63"/>
      <c r="C765" s="69"/>
      <c r="D765" s="69"/>
      <c r="E765" s="58"/>
      <c r="F765" s="56"/>
      <c r="G765" s="76"/>
      <c r="H765" s="57"/>
      <c r="I765" s="58"/>
      <c r="J765" s="76"/>
      <c r="K765" s="76"/>
      <c r="L765" s="58"/>
      <c r="M765" s="57"/>
      <c r="N765" s="77"/>
      <c r="O765" s="58"/>
      <c r="P765" s="58"/>
      <c r="Q765" s="58"/>
      <c r="R765" s="58"/>
      <c r="S765" s="58"/>
      <c r="T765" s="58"/>
      <c r="U765" s="79"/>
      <c r="V765" s="58"/>
      <c r="W765" s="58"/>
      <c r="X765" s="61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  <c r="AJ765" s="58"/>
      <c r="AK765" s="58"/>
      <c r="AL765" s="58"/>
      <c r="AM765" s="58"/>
      <c r="AN765" s="58"/>
      <c r="AO765" s="58"/>
      <c r="AP765" s="58"/>
      <c r="AQ765" s="58"/>
      <c r="AR765" s="58"/>
      <c r="AS765" s="58"/>
      <c r="AT765" s="58"/>
      <c r="AU765" s="58"/>
      <c r="AV765" s="58"/>
    </row>
    <row x14ac:dyDescent="0.25" r="766" customHeight="1" ht="18.75">
      <c r="A766" s="74"/>
      <c r="B766" s="62"/>
      <c r="C766" s="68"/>
      <c r="D766" s="68"/>
      <c r="E766" s="48"/>
      <c r="F766" s="46"/>
      <c r="G766" s="74"/>
      <c r="H766" s="47"/>
      <c r="I766" s="48"/>
      <c r="J766" s="74"/>
      <c r="K766" s="74"/>
      <c r="L766" s="48"/>
      <c r="M766" s="47"/>
      <c r="N766" s="78"/>
      <c r="O766" s="48"/>
      <c r="P766" s="48"/>
      <c r="Q766" s="48"/>
      <c r="R766" s="48"/>
      <c r="S766" s="48"/>
      <c r="T766" s="48"/>
      <c r="U766" s="80"/>
      <c r="V766" s="48"/>
      <c r="W766" s="48"/>
      <c r="X766" s="51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</row>
    <row x14ac:dyDescent="0.25" r="767" customHeight="1" ht="18.75">
      <c r="A767" s="76"/>
      <c r="B767" s="63"/>
      <c r="C767" s="69"/>
      <c r="D767" s="69"/>
      <c r="E767" s="58"/>
      <c r="F767" s="56"/>
      <c r="G767" s="76"/>
      <c r="H767" s="57"/>
      <c r="I767" s="58"/>
      <c r="J767" s="76"/>
      <c r="K767" s="76"/>
      <c r="L767" s="58"/>
      <c r="M767" s="57"/>
      <c r="N767" s="77"/>
      <c r="O767" s="58"/>
      <c r="P767" s="58"/>
      <c r="Q767" s="58"/>
      <c r="R767" s="58"/>
      <c r="S767" s="58"/>
      <c r="T767" s="58"/>
      <c r="U767" s="79"/>
      <c r="V767" s="58"/>
      <c r="W767" s="58"/>
      <c r="X767" s="61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  <c r="AJ767" s="58"/>
      <c r="AK767" s="58"/>
      <c r="AL767" s="58"/>
      <c r="AM767" s="58"/>
      <c r="AN767" s="58"/>
      <c r="AO767" s="58"/>
      <c r="AP767" s="58"/>
      <c r="AQ767" s="58"/>
      <c r="AR767" s="58"/>
      <c r="AS767" s="58"/>
      <c r="AT767" s="58"/>
      <c r="AU767" s="58"/>
      <c r="AV767" s="58"/>
    </row>
    <row x14ac:dyDescent="0.25" r="768" customHeight="1" ht="18.75">
      <c r="A768" s="74"/>
      <c r="B768" s="62"/>
      <c r="C768" s="68"/>
      <c r="D768" s="68"/>
      <c r="E768" s="48"/>
      <c r="F768" s="46"/>
      <c r="G768" s="74"/>
      <c r="H768" s="47"/>
      <c r="I768" s="48"/>
      <c r="J768" s="74"/>
      <c r="K768" s="74"/>
      <c r="L768" s="48"/>
      <c r="M768" s="47"/>
      <c r="N768" s="78"/>
      <c r="O768" s="48"/>
      <c r="P768" s="48"/>
      <c r="Q768" s="48"/>
      <c r="R768" s="48"/>
      <c r="S768" s="48"/>
      <c r="T768" s="48"/>
      <c r="U768" s="80"/>
      <c r="V768" s="48"/>
      <c r="W768" s="48"/>
      <c r="X768" s="51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</row>
    <row x14ac:dyDescent="0.25" r="769" customHeight="1" ht="18.75">
      <c r="A769" s="76"/>
      <c r="B769" s="63"/>
      <c r="C769" s="69"/>
      <c r="D769" s="69"/>
      <c r="E769" s="58"/>
      <c r="F769" s="56"/>
      <c r="G769" s="76"/>
      <c r="H769" s="57"/>
      <c r="I769" s="58"/>
      <c r="J769" s="76"/>
      <c r="K769" s="76"/>
      <c r="L769" s="58"/>
      <c r="M769" s="57"/>
      <c r="N769" s="77"/>
      <c r="O769" s="58"/>
      <c r="P769" s="58"/>
      <c r="Q769" s="58"/>
      <c r="R769" s="58"/>
      <c r="S769" s="58"/>
      <c r="T769" s="58"/>
      <c r="U769" s="79"/>
      <c r="V769" s="58"/>
      <c r="W769" s="58"/>
      <c r="X769" s="61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  <c r="AJ769" s="58"/>
      <c r="AK769" s="58"/>
      <c r="AL769" s="58"/>
      <c r="AM769" s="58"/>
      <c r="AN769" s="58"/>
      <c r="AO769" s="58"/>
      <c r="AP769" s="58"/>
      <c r="AQ769" s="58"/>
      <c r="AR769" s="58"/>
      <c r="AS769" s="58"/>
      <c r="AT769" s="58"/>
      <c r="AU769" s="58"/>
      <c r="AV769" s="58"/>
    </row>
    <row x14ac:dyDescent="0.25" r="770" customHeight="1" ht="18.75">
      <c r="A770" s="74"/>
      <c r="B770" s="62"/>
      <c r="C770" s="68"/>
      <c r="D770" s="68"/>
      <c r="E770" s="48"/>
      <c r="F770" s="46"/>
      <c r="G770" s="74"/>
      <c r="H770" s="47"/>
      <c r="I770" s="48"/>
      <c r="J770" s="74"/>
      <c r="K770" s="74"/>
      <c r="L770" s="48"/>
      <c r="M770" s="47"/>
      <c r="N770" s="78"/>
      <c r="O770" s="48"/>
      <c r="P770" s="48"/>
      <c r="Q770" s="48"/>
      <c r="R770" s="48"/>
      <c r="S770" s="48"/>
      <c r="T770" s="48"/>
      <c r="U770" s="80"/>
      <c r="V770" s="48"/>
      <c r="W770" s="48"/>
      <c r="X770" s="51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</row>
    <row x14ac:dyDescent="0.25" r="771" customHeight="1" ht="18.75">
      <c r="A771" s="76"/>
      <c r="B771" s="63"/>
      <c r="C771" s="69"/>
      <c r="D771" s="69"/>
      <c r="E771" s="58"/>
      <c r="F771" s="56"/>
      <c r="G771" s="76"/>
      <c r="H771" s="57"/>
      <c r="I771" s="58"/>
      <c r="J771" s="76"/>
      <c r="K771" s="76"/>
      <c r="L771" s="58"/>
      <c r="M771" s="57"/>
      <c r="N771" s="77"/>
      <c r="O771" s="58"/>
      <c r="P771" s="58"/>
      <c r="Q771" s="58"/>
      <c r="R771" s="58"/>
      <c r="S771" s="58"/>
      <c r="T771" s="58"/>
      <c r="U771" s="79"/>
      <c r="V771" s="58"/>
      <c r="W771" s="58"/>
      <c r="X771" s="61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  <c r="AJ771" s="58"/>
      <c r="AK771" s="58"/>
      <c r="AL771" s="58"/>
      <c r="AM771" s="58"/>
      <c r="AN771" s="58"/>
      <c r="AO771" s="58"/>
      <c r="AP771" s="58"/>
      <c r="AQ771" s="58"/>
      <c r="AR771" s="58"/>
      <c r="AS771" s="58"/>
      <c r="AT771" s="58"/>
      <c r="AU771" s="58"/>
      <c r="AV771" s="58"/>
    </row>
    <row x14ac:dyDescent="0.25" r="772" customHeight="1" ht="18.75">
      <c r="A772" s="74"/>
      <c r="B772" s="62"/>
      <c r="C772" s="68"/>
      <c r="D772" s="68"/>
      <c r="E772" s="48"/>
      <c r="F772" s="46"/>
      <c r="G772" s="74"/>
      <c r="H772" s="47"/>
      <c r="I772" s="48"/>
      <c r="J772" s="74"/>
      <c r="K772" s="74"/>
      <c r="L772" s="48"/>
      <c r="M772" s="47"/>
      <c r="N772" s="78"/>
      <c r="O772" s="48"/>
      <c r="P772" s="48"/>
      <c r="Q772" s="48"/>
      <c r="R772" s="48"/>
      <c r="S772" s="48"/>
      <c r="T772" s="48"/>
      <c r="U772" s="80"/>
      <c r="V772" s="48"/>
      <c r="W772" s="48"/>
      <c r="X772" s="51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</row>
    <row x14ac:dyDescent="0.25" r="773" customHeight="1" ht="18.75">
      <c r="A773" s="76"/>
      <c r="B773" s="63"/>
      <c r="C773" s="69"/>
      <c r="D773" s="69"/>
      <c r="E773" s="58"/>
      <c r="F773" s="56"/>
      <c r="G773" s="76"/>
      <c r="H773" s="57"/>
      <c r="I773" s="58"/>
      <c r="J773" s="76"/>
      <c r="K773" s="76"/>
      <c r="L773" s="58"/>
      <c r="M773" s="57"/>
      <c r="N773" s="77"/>
      <c r="O773" s="58"/>
      <c r="P773" s="58"/>
      <c r="Q773" s="58"/>
      <c r="R773" s="58"/>
      <c r="S773" s="58"/>
      <c r="T773" s="58"/>
      <c r="U773" s="79"/>
      <c r="V773" s="58"/>
      <c r="W773" s="58"/>
      <c r="X773" s="61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L773" s="58"/>
      <c r="AM773" s="58"/>
      <c r="AN773" s="58"/>
      <c r="AO773" s="58"/>
      <c r="AP773" s="58"/>
      <c r="AQ773" s="58"/>
      <c r="AR773" s="58"/>
      <c r="AS773" s="58"/>
      <c r="AT773" s="58"/>
      <c r="AU773" s="58"/>
      <c r="AV773" s="58"/>
    </row>
    <row x14ac:dyDescent="0.25" r="774" customHeight="1" ht="18.75">
      <c r="A774" s="74"/>
      <c r="B774" s="62"/>
      <c r="C774" s="68"/>
      <c r="D774" s="68"/>
      <c r="E774" s="48"/>
      <c r="F774" s="46"/>
      <c r="G774" s="74"/>
      <c r="H774" s="47"/>
      <c r="I774" s="48"/>
      <c r="J774" s="74"/>
      <c r="K774" s="74"/>
      <c r="L774" s="48"/>
      <c r="M774" s="47"/>
      <c r="N774" s="78"/>
      <c r="O774" s="48"/>
      <c r="P774" s="48"/>
      <c r="Q774" s="48"/>
      <c r="R774" s="48"/>
      <c r="S774" s="48"/>
      <c r="T774" s="48"/>
      <c r="U774" s="80"/>
      <c r="V774" s="48"/>
      <c r="W774" s="48"/>
      <c r="X774" s="51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</row>
    <row x14ac:dyDescent="0.25" r="775" customHeight="1" ht="18.75">
      <c r="A775" s="76"/>
      <c r="B775" s="63"/>
      <c r="C775" s="69"/>
      <c r="D775" s="69"/>
      <c r="E775" s="58"/>
      <c r="F775" s="56"/>
      <c r="G775" s="76"/>
      <c r="H775" s="57"/>
      <c r="I775" s="58"/>
      <c r="J775" s="76"/>
      <c r="K775" s="76"/>
      <c r="L775" s="58"/>
      <c r="M775" s="57"/>
      <c r="N775" s="77"/>
      <c r="O775" s="58"/>
      <c r="P775" s="58"/>
      <c r="Q775" s="58"/>
      <c r="R775" s="58"/>
      <c r="S775" s="58"/>
      <c r="T775" s="58"/>
      <c r="U775" s="79"/>
      <c r="V775" s="58"/>
      <c r="W775" s="58"/>
      <c r="X775" s="61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  <c r="AJ775" s="58"/>
      <c r="AK775" s="58"/>
      <c r="AL775" s="58"/>
      <c r="AM775" s="58"/>
      <c r="AN775" s="58"/>
      <c r="AO775" s="58"/>
      <c r="AP775" s="58"/>
      <c r="AQ775" s="58"/>
      <c r="AR775" s="58"/>
      <c r="AS775" s="58"/>
      <c r="AT775" s="58"/>
      <c r="AU775" s="58"/>
      <c r="AV775" s="58"/>
    </row>
    <row x14ac:dyDescent="0.25" r="776" customHeight="1" ht="18.75">
      <c r="A776" s="74"/>
      <c r="B776" s="62"/>
      <c r="C776" s="68"/>
      <c r="D776" s="68"/>
      <c r="E776" s="48"/>
      <c r="F776" s="46"/>
      <c r="G776" s="74"/>
      <c r="H776" s="47"/>
      <c r="I776" s="48"/>
      <c r="J776" s="74"/>
      <c r="K776" s="74"/>
      <c r="L776" s="48"/>
      <c r="M776" s="47"/>
      <c r="N776" s="78"/>
      <c r="O776" s="48"/>
      <c r="P776" s="48"/>
      <c r="Q776" s="48"/>
      <c r="R776" s="48"/>
      <c r="S776" s="48"/>
      <c r="T776" s="48"/>
      <c r="U776" s="80"/>
      <c r="V776" s="48"/>
      <c r="W776" s="48"/>
      <c r="X776" s="51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</row>
    <row x14ac:dyDescent="0.25" r="777" customHeight="1" ht="18.75">
      <c r="A777" s="76"/>
      <c r="B777" s="63"/>
      <c r="C777" s="69"/>
      <c r="D777" s="69"/>
      <c r="E777" s="58"/>
      <c r="F777" s="56"/>
      <c r="G777" s="76"/>
      <c r="H777" s="57"/>
      <c r="I777" s="58"/>
      <c r="J777" s="76"/>
      <c r="K777" s="76"/>
      <c r="L777" s="58"/>
      <c r="M777" s="57"/>
      <c r="N777" s="77"/>
      <c r="O777" s="58"/>
      <c r="P777" s="58"/>
      <c r="Q777" s="58"/>
      <c r="R777" s="58"/>
      <c r="S777" s="58"/>
      <c r="T777" s="58"/>
      <c r="U777" s="79"/>
      <c r="V777" s="58"/>
      <c r="W777" s="58"/>
      <c r="X777" s="61"/>
      <c r="Y777" s="58"/>
      <c r="Z777" s="58"/>
      <c r="AA777" s="58"/>
      <c r="AB777" s="58"/>
      <c r="AC777" s="58"/>
      <c r="AD777" s="58"/>
      <c r="AE777" s="58"/>
      <c r="AF777" s="58"/>
      <c r="AG777" s="58"/>
      <c r="AH777" s="58"/>
      <c r="AI777" s="58"/>
      <c r="AJ777" s="58"/>
      <c r="AK777" s="58"/>
      <c r="AL777" s="58"/>
      <c r="AM777" s="58"/>
      <c r="AN777" s="58"/>
      <c r="AO777" s="58"/>
      <c r="AP777" s="58"/>
      <c r="AQ777" s="58"/>
      <c r="AR777" s="58"/>
      <c r="AS777" s="58"/>
      <c r="AT777" s="58"/>
      <c r="AU777" s="58"/>
      <c r="AV777" s="58"/>
    </row>
    <row x14ac:dyDescent="0.25" r="778" customHeight="1" ht="18.75">
      <c r="A778" s="74"/>
      <c r="B778" s="62"/>
      <c r="C778" s="68"/>
      <c r="D778" s="68"/>
      <c r="E778" s="48"/>
      <c r="F778" s="46"/>
      <c r="G778" s="74"/>
      <c r="H778" s="47"/>
      <c r="I778" s="48"/>
      <c r="J778" s="74"/>
      <c r="K778" s="74"/>
      <c r="L778" s="48"/>
      <c r="M778" s="47"/>
      <c r="N778" s="78"/>
      <c r="O778" s="48"/>
      <c r="P778" s="48"/>
      <c r="Q778" s="48"/>
      <c r="R778" s="48"/>
      <c r="S778" s="48"/>
      <c r="T778" s="48"/>
      <c r="U778" s="80"/>
      <c r="V778" s="48"/>
      <c r="W778" s="48"/>
      <c r="X778" s="51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</row>
    <row x14ac:dyDescent="0.25" r="779" customHeight="1" ht="18.75">
      <c r="A779" s="76"/>
      <c r="B779" s="63"/>
      <c r="C779" s="69"/>
      <c r="D779" s="69"/>
      <c r="E779" s="58"/>
      <c r="F779" s="56"/>
      <c r="G779" s="76"/>
      <c r="H779" s="57"/>
      <c r="I779" s="58"/>
      <c r="J779" s="76"/>
      <c r="K779" s="76"/>
      <c r="L779" s="58"/>
      <c r="M779" s="57"/>
      <c r="N779" s="77"/>
      <c r="O779" s="58"/>
      <c r="P779" s="58"/>
      <c r="Q779" s="58"/>
      <c r="R779" s="58"/>
      <c r="S779" s="58"/>
      <c r="T779" s="58"/>
      <c r="U779" s="79"/>
      <c r="V779" s="58"/>
      <c r="W779" s="58"/>
      <c r="X779" s="61"/>
      <c r="Y779" s="58"/>
      <c r="Z779" s="58"/>
      <c r="AA779" s="58"/>
      <c r="AB779" s="58"/>
      <c r="AC779" s="58"/>
      <c r="AD779" s="58"/>
      <c r="AE779" s="58"/>
      <c r="AF779" s="58"/>
      <c r="AG779" s="58"/>
      <c r="AH779" s="58"/>
      <c r="AI779" s="58"/>
      <c r="AJ779" s="58"/>
      <c r="AK779" s="58"/>
      <c r="AL779" s="58"/>
      <c r="AM779" s="58"/>
      <c r="AN779" s="58"/>
      <c r="AO779" s="58"/>
      <c r="AP779" s="58"/>
      <c r="AQ779" s="58"/>
      <c r="AR779" s="58"/>
      <c r="AS779" s="58"/>
      <c r="AT779" s="58"/>
      <c r="AU779" s="58"/>
      <c r="AV779" s="58"/>
    </row>
    <row x14ac:dyDescent="0.25" r="780" customHeight="1" ht="18.75">
      <c r="A780" s="74"/>
      <c r="B780" s="62"/>
      <c r="C780" s="68"/>
      <c r="D780" s="68"/>
      <c r="E780" s="48"/>
      <c r="F780" s="46"/>
      <c r="G780" s="74"/>
      <c r="H780" s="47"/>
      <c r="I780" s="48"/>
      <c r="J780" s="74"/>
      <c r="K780" s="74"/>
      <c r="L780" s="48"/>
      <c r="M780" s="47"/>
      <c r="N780" s="78"/>
      <c r="O780" s="48"/>
      <c r="P780" s="48"/>
      <c r="Q780" s="48"/>
      <c r="R780" s="48"/>
      <c r="S780" s="48"/>
      <c r="T780" s="48"/>
      <c r="U780" s="80"/>
      <c r="V780" s="48"/>
      <c r="W780" s="48"/>
      <c r="X780" s="51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</row>
    <row x14ac:dyDescent="0.25" r="781" customHeight="1" ht="18.75">
      <c r="A781" s="76"/>
      <c r="B781" s="63"/>
      <c r="C781" s="69"/>
      <c r="D781" s="69"/>
      <c r="E781" s="58"/>
      <c r="F781" s="56"/>
      <c r="G781" s="76"/>
      <c r="H781" s="57"/>
      <c r="I781" s="58"/>
      <c r="J781" s="76"/>
      <c r="K781" s="76"/>
      <c r="L781" s="58"/>
      <c r="M781" s="57"/>
      <c r="N781" s="77"/>
      <c r="O781" s="58"/>
      <c r="P781" s="58"/>
      <c r="Q781" s="58"/>
      <c r="R781" s="58"/>
      <c r="S781" s="58"/>
      <c r="T781" s="58"/>
      <c r="U781" s="79"/>
      <c r="V781" s="58"/>
      <c r="W781" s="58"/>
      <c r="X781" s="61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  <c r="AJ781" s="58"/>
      <c r="AK781" s="58"/>
      <c r="AL781" s="58"/>
      <c r="AM781" s="58"/>
      <c r="AN781" s="58"/>
      <c r="AO781" s="58"/>
      <c r="AP781" s="58"/>
      <c r="AQ781" s="58"/>
      <c r="AR781" s="58"/>
      <c r="AS781" s="58"/>
      <c r="AT781" s="58"/>
      <c r="AU781" s="58"/>
      <c r="AV781" s="58"/>
    </row>
    <row x14ac:dyDescent="0.25" r="782" customHeight="1" ht="18.75">
      <c r="A782" s="74"/>
      <c r="B782" s="62"/>
      <c r="C782" s="68"/>
      <c r="D782" s="68"/>
      <c r="E782" s="48"/>
      <c r="F782" s="46"/>
      <c r="G782" s="74"/>
      <c r="H782" s="47"/>
      <c r="I782" s="48"/>
      <c r="J782" s="74"/>
      <c r="K782" s="74"/>
      <c r="L782" s="48"/>
      <c r="M782" s="47"/>
      <c r="N782" s="78"/>
      <c r="O782" s="48"/>
      <c r="P782" s="48"/>
      <c r="Q782" s="48"/>
      <c r="R782" s="48"/>
      <c r="S782" s="48"/>
      <c r="T782" s="48"/>
      <c r="U782" s="80"/>
      <c r="V782" s="48"/>
      <c r="W782" s="48"/>
      <c r="X782" s="51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</row>
    <row x14ac:dyDescent="0.25" r="783" customHeight="1" ht="18.75">
      <c r="A783" s="76"/>
      <c r="B783" s="63"/>
      <c r="C783" s="69"/>
      <c r="D783" s="69"/>
      <c r="E783" s="58"/>
      <c r="F783" s="56"/>
      <c r="G783" s="76"/>
      <c r="H783" s="57"/>
      <c r="I783" s="58"/>
      <c r="J783" s="76"/>
      <c r="K783" s="76"/>
      <c r="L783" s="58"/>
      <c r="M783" s="57"/>
      <c r="N783" s="77"/>
      <c r="O783" s="58"/>
      <c r="P783" s="58"/>
      <c r="Q783" s="58"/>
      <c r="R783" s="58"/>
      <c r="S783" s="58"/>
      <c r="T783" s="58"/>
      <c r="U783" s="79"/>
      <c r="V783" s="58"/>
      <c r="W783" s="58"/>
      <c r="X783" s="61"/>
      <c r="Y783" s="58"/>
      <c r="Z783" s="58"/>
      <c r="AA783" s="58"/>
      <c r="AB783" s="58"/>
      <c r="AC783" s="58"/>
      <c r="AD783" s="58"/>
      <c r="AE783" s="58"/>
      <c r="AF783" s="58"/>
      <c r="AG783" s="58"/>
      <c r="AH783" s="58"/>
      <c r="AI783" s="58"/>
      <c r="AJ783" s="58"/>
      <c r="AK783" s="58"/>
      <c r="AL783" s="58"/>
      <c r="AM783" s="58"/>
      <c r="AN783" s="58"/>
      <c r="AO783" s="58"/>
      <c r="AP783" s="58"/>
      <c r="AQ783" s="58"/>
      <c r="AR783" s="58"/>
      <c r="AS783" s="58"/>
      <c r="AT783" s="58"/>
      <c r="AU783" s="58"/>
      <c r="AV783" s="58"/>
    </row>
    <row x14ac:dyDescent="0.25" r="784" customHeight="1" ht="18.75">
      <c r="A784" s="74"/>
      <c r="B784" s="62"/>
      <c r="C784" s="68"/>
      <c r="D784" s="68"/>
      <c r="E784" s="48"/>
      <c r="F784" s="46"/>
      <c r="G784" s="74"/>
      <c r="H784" s="47"/>
      <c r="I784" s="48"/>
      <c r="J784" s="74"/>
      <c r="K784" s="74"/>
      <c r="L784" s="48"/>
      <c r="M784" s="47"/>
      <c r="N784" s="78"/>
      <c r="O784" s="48"/>
      <c r="P784" s="48"/>
      <c r="Q784" s="48"/>
      <c r="R784" s="48"/>
      <c r="S784" s="48"/>
      <c r="T784" s="48"/>
      <c r="U784" s="80"/>
      <c r="V784" s="48"/>
      <c r="W784" s="48"/>
      <c r="X784" s="51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</row>
    <row x14ac:dyDescent="0.25" r="785" customHeight="1" ht="18.75">
      <c r="A785" s="76"/>
      <c r="B785" s="63"/>
      <c r="C785" s="69"/>
      <c r="D785" s="69"/>
      <c r="E785" s="58"/>
      <c r="F785" s="56"/>
      <c r="G785" s="76"/>
      <c r="H785" s="57"/>
      <c r="I785" s="58"/>
      <c r="J785" s="76"/>
      <c r="K785" s="76"/>
      <c r="L785" s="58"/>
      <c r="M785" s="57"/>
      <c r="N785" s="77"/>
      <c r="O785" s="58"/>
      <c r="P785" s="58"/>
      <c r="Q785" s="58"/>
      <c r="R785" s="58"/>
      <c r="S785" s="58"/>
      <c r="T785" s="58"/>
      <c r="U785" s="79"/>
      <c r="V785" s="58"/>
      <c r="W785" s="58"/>
      <c r="X785" s="61"/>
      <c r="Y785" s="58"/>
      <c r="Z785" s="58"/>
      <c r="AA785" s="58"/>
      <c r="AB785" s="58"/>
      <c r="AC785" s="58"/>
      <c r="AD785" s="58"/>
      <c r="AE785" s="58"/>
      <c r="AF785" s="58"/>
      <c r="AG785" s="58"/>
      <c r="AH785" s="58"/>
      <c r="AI785" s="58"/>
      <c r="AJ785" s="58"/>
      <c r="AK785" s="58"/>
      <c r="AL785" s="58"/>
      <c r="AM785" s="58"/>
      <c r="AN785" s="58"/>
      <c r="AO785" s="58"/>
      <c r="AP785" s="58"/>
      <c r="AQ785" s="58"/>
      <c r="AR785" s="58"/>
      <c r="AS785" s="58"/>
      <c r="AT785" s="58"/>
      <c r="AU785" s="58"/>
      <c r="AV785" s="58"/>
    </row>
    <row x14ac:dyDescent="0.25" r="786" customHeight="1" ht="18.75">
      <c r="A786" s="74"/>
      <c r="B786" s="62"/>
      <c r="C786" s="68"/>
      <c r="D786" s="68"/>
      <c r="E786" s="48"/>
      <c r="F786" s="46"/>
      <c r="G786" s="74"/>
      <c r="H786" s="47"/>
      <c r="I786" s="48"/>
      <c r="J786" s="74"/>
      <c r="K786" s="74"/>
      <c r="L786" s="48"/>
      <c r="M786" s="47"/>
      <c r="N786" s="78"/>
      <c r="O786" s="48"/>
      <c r="P786" s="48"/>
      <c r="Q786" s="48"/>
      <c r="R786" s="48"/>
      <c r="S786" s="48"/>
      <c r="T786" s="48"/>
      <c r="U786" s="80"/>
      <c r="V786" s="48"/>
      <c r="W786" s="48"/>
      <c r="X786" s="51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</row>
    <row x14ac:dyDescent="0.25" r="787" customHeight="1" ht="18.75">
      <c r="A787" s="76"/>
      <c r="B787" s="63"/>
      <c r="C787" s="69"/>
      <c r="D787" s="69"/>
      <c r="E787" s="58"/>
      <c r="F787" s="56"/>
      <c r="G787" s="76"/>
      <c r="H787" s="57"/>
      <c r="I787" s="58"/>
      <c r="J787" s="76"/>
      <c r="K787" s="76"/>
      <c r="L787" s="58"/>
      <c r="M787" s="57"/>
      <c r="N787" s="77"/>
      <c r="O787" s="58"/>
      <c r="P787" s="58"/>
      <c r="Q787" s="58"/>
      <c r="R787" s="58"/>
      <c r="S787" s="58"/>
      <c r="T787" s="58"/>
      <c r="U787" s="79"/>
      <c r="V787" s="58"/>
      <c r="W787" s="58"/>
      <c r="X787" s="61"/>
      <c r="Y787" s="58"/>
      <c r="Z787" s="58"/>
      <c r="AA787" s="58"/>
      <c r="AB787" s="58"/>
      <c r="AC787" s="58"/>
      <c r="AD787" s="58"/>
      <c r="AE787" s="58"/>
      <c r="AF787" s="58"/>
      <c r="AG787" s="58"/>
      <c r="AH787" s="58"/>
      <c r="AI787" s="58"/>
      <c r="AJ787" s="58"/>
      <c r="AK787" s="58"/>
      <c r="AL787" s="58"/>
      <c r="AM787" s="58"/>
      <c r="AN787" s="58"/>
      <c r="AO787" s="58"/>
      <c r="AP787" s="58"/>
      <c r="AQ787" s="58"/>
      <c r="AR787" s="58"/>
      <c r="AS787" s="58"/>
      <c r="AT787" s="58"/>
      <c r="AU787" s="58"/>
      <c r="AV787" s="58"/>
    </row>
    <row x14ac:dyDescent="0.25" r="788" customHeight="1" ht="18.75">
      <c r="A788" s="74"/>
      <c r="B788" s="62"/>
      <c r="C788" s="68"/>
      <c r="D788" s="68"/>
      <c r="E788" s="48"/>
      <c r="F788" s="46"/>
      <c r="G788" s="74"/>
      <c r="H788" s="47"/>
      <c r="I788" s="48"/>
      <c r="J788" s="74"/>
      <c r="K788" s="74"/>
      <c r="L788" s="48"/>
      <c r="M788" s="47"/>
      <c r="N788" s="78"/>
      <c r="O788" s="48"/>
      <c r="P788" s="48"/>
      <c r="Q788" s="48"/>
      <c r="R788" s="48"/>
      <c r="S788" s="48"/>
      <c r="T788" s="48"/>
      <c r="U788" s="80"/>
      <c r="V788" s="48"/>
      <c r="W788" s="48"/>
      <c r="X788" s="51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</row>
    <row x14ac:dyDescent="0.25" r="789" customHeight="1" ht="18.75">
      <c r="A789" s="76"/>
      <c r="B789" s="63"/>
      <c r="C789" s="69"/>
      <c r="D789" s="69"/>
      <c r="E789" s="58"/>
      <c r="F789" s="56"/>
      <c r="G789" s="76"/>
      <c r="H789" s="57"/>
      <c r="I789" s="58"/>
      <c r="J789" s="76"/>
      <c r="K789" s="76"/>
      <c r="L789" s="58"/>
      <c r="M789" s="57"/>
      <c r="N789" s="77"/>
      <c r="O789" s="58"/>
      <c r="P789" s="58"/>
      <c r="Q789" s="58"/>
      <c r="R789" s="58"/>
      <c r="S789" s="58"/>
      <c r="T789" s="58"/>
      <c r="U789" s="79"/>
      <c r="V789" s="58"/>
      <c r="W789" s="58"/>
      <c r="X789" s="61"/>
      <c r="Y789" s="58"/>
      <c r="Z789" s="58"/>
      <c r="AA789" s="58"/>
      <c r="AB789" s="58"/>
      <c r="AC789" s="58"/>
      <c r="AD789" s="58"/>
      <c r="AE789" s="58"/>
      <c r="AF789" s="58"/>
      <c r="AG789" s="58"/>
      <c r="AH789" s="58"/>
      <c r="AI789" s="58"/>
      <c r="AJ789" s="58"/>
      <c r="AK789" s="58"/>
      <c r="AL789" s="58"/>
      <c r="AM789" s="58"/>
      <c r="AN789" s="58"/>
      <c r="AO789" s="58"/>
      <c r="AP789" s="58"/>
      <c r="AQ789" s="58"/>
      <c r="AR789" s="58"/>
      <c r="AS789" s="58"/>
      <c r="AT789" s="58"/>
      <c r="AU789" s="58"/>
      <c r="AV789" s="58"/>
    </row>
    <row x14ac:dyDescent="0.25" r="790" customHeight="1" ht="18.75">
      <c r="A790" s="74"/>
      <c r="B790" s="62"/>
      <c r="C790" s="68"/>
      <c r="D790" s="68"/>
      <c r="E790" s="48"/>
      <c r="F790" s="46"/>
      <c r="G790" s="74"/>
      <c r="H790" s="47"/>
      <c r="I790" s="48"/>
      <c r="J790" s="74"/>
      <c r="K790" s="74"/>
      <c r="L790" s="48"/>
      <c r="M790" s="47"/>
      <c r="N790" s="78"/>
      <c r="O790" s="48"/>
      <c r="P790" s="48"/>
      <c r="Q790" s="48"/>
      <c r="R790" s="48"/>
      <c r="S790" s="48"/>
      <c r="T790" s="48"/>
      <c r="U790" s="80"/>
      <c r="V790" s="48"/>
      <c r="W790" s="48"/>
      <c r="X790" s="51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</row>
    <row x14ac:dyDescent="0.25" r="791" customHeight="1" ht="18.75">
      <c r="A791" s="76"/>
      <c r="B791" s="63"/>
      <c r="C791" s="69"/>
      <c r="D791" s="69"/>
      <c r="E791" s="58"/>
      <c r="F791" s="56"/>
      <c r="G791" s="76"/>
      <c r="H791" s="57"/>
      <c r="I791" s="58"/>
      <c r="J791" s="76"/>
      <c r="K791" s="76"/>
      <c r="L791" s="58"/>
      <c r="M791" s="57"/>
      <c r="N791" s="77"/>
      <c r="O791" s="58"/>
      <c r="P791" s="58"/>
      <c r="Q791" s="58"/>
      <c r="R791" s="58"/>
      <c r="S791" s="58"/>
      <c r="T791" s="58"/>
      <c r="U791" s="79"/>
      <c r="V791" s="58"/>
      <c r="W791" s="58"/>
      <c r="X791" s="61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  <c r="AJ791" s="58"/>
      <c r="AK791" s="58"/>
      <c r="AL791" s="58"/>
      <c r="AM791" s="58"/>
      <c r="AN791" s="58"/>
      <c r="AO791" s="58"/>
      <c r="AP791" s="58"/>
      <c r="AQ791" s="58"/>
      <c r="AR791" s="58"/>
      <c r="AS791" s="58"/>
      <c r="AT791" s="58"/>
      <c r="AU791" s="58"/>
      <c r="AV791" s="58"/>
    </row>
    <row x14ac:dyDescent="0.25" r="792" customHeight="1" ht="18.75">
      <c r="A792" s="74"/>
      <c r="B792" s="62"/>
      <c r="C792" s="68"/>
      <c r="D792" s="68"/>
      <c r="E792" s="48"/>
      <c r="F792" s="46"/>
      <c r="G792" s="74"/>
      <c r="H792" s="47"/>
      <c r="I792" s="48"/>
      <c r="J792" s="74"/>
      <c r="K792" s="74"/>
      <c r="L792" s="48"/>
      <c r="M792" s="47"/>
      <c r="N792" s="78"/>
      <c r="O792" s="48"/>
      <c r="P792" s="48"/>
      <c r="Q792" s="48"/>
      <c r="R792" s="48"/>
      <c r="S792" s="48"/>
      <c r="T792" s="48"/>
      <c r="U792" s="80"/>
      <c r="V792" s="48"/>
      <c r="W792" s="48"/>
      <c r="X792" s="51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</row>
    <row x14ac:dyDescent="0.25" r="793" customHeight="1" ht="18.75">
      <c r="A793" s="76"/>
      <c r="B793" s="63"/>
      <c r="C793" s="69"/>
      <c r="D793" s="69"/>
      <c r="E793" s="58"/>
      <c r="F793" s="56"/>
      <c r="G793" s="76"/>
      <c r="H793" s="57"/>
      <c r="I793" s="58"/>
      <c r="J793" s="76"/>
      <c r="K793" s="76"/>
      <c r="L793" s="58"/>
      <c r="M793" s="57"/>
      <c r="N793" s="77"/>
      <c r="O793" s="58"/>
      <c r="P793" s="58"/>
      <c r="Q793" s="58"/>
      <c r="R793" s="58"/>
      <c r="S793" s="58"/>
      <c r="T793" s="58"/>
      <c r="U793" s="79"/>
      <c r="V793" s="58"/>
      <c r="W793" s="58"/>
      <c r="X793" s="61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  <c r="AJ793" s="58"/>
      <c r="AK793" s="58"/>
      <c r="AL793" s="58"/>
      <c r="AM793" s="58"/>
      <c r="AN793" s="58"/>
      <c r="AO793" s="58"/>
      <c r="AP793" s="58"/>
      <c r="AQ793" s="58"/>
      <c r="AR793" s="58"/>
      <c r="AS793" s="58"/>
      <c r="AT793" s="58"/>
      <c r="AU793" s="58"/>
      <c r="AV793" s="58"/>
    </row>
    <row x14ac:dyDescent="0.25" r="794" customHeight="1" ht="18.75">
      <c r="A794" s="74"/>
      <c r="B794" s="62"/>
      <c r="C794" s="68"/>
      <c r="D794" s="68"/>
      <c r="E794" s="48"/>
      <c r="F794" s="46"/>
      <c r="G794" s="74"/>
      <c r="H794" s="47"/>
      <c r="I794" s="48"/>
      <c r="J794" s="74"/>
      <c r="K794" s="74"/>
      <c r="L794" s="48"/>
      <c r="M794" s="47"/>
      <c r="N794" s="78"/>
      <c r="O794" s="48"/>
      <c r="P794" s="48"/>
      <c r="Q794" s="48"/>
      <c r="R794" s="48"/>
      <c r="S794" s="48"/>
      <c r="T794" s="48"/>
      <c r="U794" s="80"/>
      <c r="V794" s="48"/>
      <c r="W794" s="48"/>
      <c r="X794" s="51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</row>
    <row x14ac:dyDescent="0.25" r="795" customHeight="1" ht="18.75">
      <c r="A795" s="76"/>
      <c r="B795" s="63"/>
      <c r="C795" s="69"/>
      <c r="D795" s="69"/>
      <c r="E795" s="58"/>
      <c r="F795" s="56"/>
      <c r="G795" s="76"/>
      <c r="H795" s="57"/>
      <c r="I795" s="58"/>
      <c r="J795" s="76"/>
      <c r="K795" s="76"/>
      <c r="L795" s="58"/>
      <c r="M795" s="57"/>
      <c r="N795" s="77"/>
      <c r="O795" s="58"/>
      <c r="P795" s="58"/>
      <c r="Q795" s="58"/>
      <c r="R795" s="58"/>
      <c r="S795" s="58"/>
      <c r="T795" s="58"/>
      <c r="U795" s="79"/>
      <c r="V795" s="58"/>
      <c r="W795" s="58"/>
      <c r="X795" s="61"/>
      <c r="Y795" s="58"/>
      <c r="Z795" s="58"/>
      <c r="AA795" s="58"/>
      <c r="AB795" s="58"/>
      <c r="AC795" s="58"/>
      <c r="AD795" s="58"/>
      <c r="AE795" s="58"/>
      <c r="AF795" s="58"/>
      <c r="AG795" s="58"/>
      <c r="AH795" s="58"/>
      <c r="AI795" s="58"/>
      <c r="AJ795" s="58"/>
      <c r="AK795" s="58"/>
      <c r="AL795" s="58"/>
      <c r="AM795" s="58"/>
      <c r="AN795" s="58"/>
      <c r="AO795" s="58"/>
      <c r="AP795" s="58"/>
      <c r="AQ795" s="58"/>
      <c r="AR795" s="58"/>
      <c r="AS795" s="58"/>
      <c r="AT795" s="58"/>
      <c r="AU795" s="58"/>
      <c r="AV795" s="58"/>
    </row>
    <row x14ac:dyDescent="0.25" r="796" customHeight="1" ht="18.75">
      <c r="A796" s="74"/>
      <c r="B796" s="62"/>
      <c r="C796" s="68"/>
      <c r="D796" s="68"/>
      <c r="E796" s="48"/>
      <c r="F796" s="46"/>
      <c r="G796" s="74"/>
      <c r="H796" s="47"/>
      <c r="I796" s="48"/>
      <c r="J796" s="74"/>
      <c r="K796" s="74"/>
      <c r="L796" s="48"/>
      <c r="M796" s="47"/>
      <c r="N796" s="78"/>
      <c r="O796" s="48"/>
      <c r="P796" s="48"/>
      <c r="Q796" s="48"/>
      <c r="R796" s="48"/>
      <c r="S796" s="48"/>
      <c r="T796" s="48"/>
      <c r="U796" s="80"/>
      <c r="V796" s="48"/>
      <c r="W796" s="48"/>
      <c r="X796" s="51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</row>
    <row x14ac:dyDescent="0.25" r="797" customHeight="1" ht="18.75">
      <c r="A797" s="76"/>
      <c r="B797" s="63"/>
      <c r="C797" s="69"/>
      <c r="D797" s="69"/>
      <c r="E797" s="58"/>
      <c r="F797" s="56"/>
      <c r="G797" s="76"/>
      <c r="H797" s="57"/>
      <c r="I797" s="58"/>
      <c r="J797" s="76"/>
      <c r="K797" s="76"/>
      <c r="L797" s="58"/>
      <c r="M797" s="57"/>
      <c r="N797" s="77"/>
      <c r="O797" s="58"/>
      <c r="P797" s="58"/>
      <c r="Q797" s="58"/>
      <c r="R797" s="58"/>
      <c r="S797" s="58"/>
      <c r="T797" s="58"/>
      <c r="U797" s="79"/>
      <c r="V797" s="58"/>
      <c r="W797" s="58"/>
      <c r="X797" s="61"/>
      <c r="Y797" s="58"/>
      <c r="Z797" s="58"/>
      <c r="AA797" s="58"/>
      <c r="AB797" s="58"/>
      <c r="AC797" s="58"/>
      <c r="AD797" s="58"/>
      <c r="AE797" s="58"/>
      <c r="AF797" s="58"/>
      <c r="AG797" s="58"/>
      <c r="AH797" s="58"/>
      <c r="AI797" s="58"/>
      <c r="AJ797" s="58"/>
      <c r="AK797" s="58"/>
      <c r="AL797" s="58"/>
      <c r="AM797" s="58"/>
      <c r="AN797" s="58"/>
      <c r="AO797" s="58"/>
      <c r="AP797" s="58"/>
      <c r="AQ797" s="58"/>
      <c r="AR797" s="58"/>
      <c r="AS797" s="58"/>
      <c r="AT797" s="58"/>
      <c r="AU797" s="58"/>
      <c r="AV797" s="58"/>
    </row>
    <row x14ac:dyDescent="0.25" r="798" customHeight="1" ht="18.75">
      <c r="A798" s="74"/>
      <c r="B798" s="62"/>
      <c r="C798" s="68"/>
      <c r="D798" s="68"/>
      <c r="E798" s="48"/>
      <c r="F798" s="46"/>
      <c r="G798" s="74"/>
      <c r="H798" s="47"/>
      <c r="I798" s="48"/>
      <c r="J798" s="74"/>
      <c r="K798" s="74"/>
      <c r="L798" s="48"/>
      <c r="M798" s="47"/>
      <c r="N798" s="78"/>
      <c r="O798" s="48"/>
      <c r="P798" s="48"/>
      <c r="Q798" s="48"/>
      <c r="R798" s="48"/>
      <c r="S798" s="48"/>
      <c r="T798" s="48"/>
      <c r="U798" s="80"/>
      <c r="V798" s="48"/>
      <c r="W798" s="48"/>
      <c r="X798" s="51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</row>
    <row x14ac:dyDescent="0.25" r="799" customHeight="1" ht="18.75">
      <c r="A799" s="76"/>
      <c r="B799" s="63"/>
      <c r="C799" s="69"/>
      <c r="D799" s="69"/>
      <c r="E799" s="58"/>
      <c r="F799" s="56"/>
      <c r="G799" s="76"/>
      <c r="H799" s="57"/>
      <c r="I799" s="58"/>
      <c r="J799" s="76"/>
      <c r="K799" s="76"/>
      <c r="L799" s="58"/>
      <c r="M799" s="57"/>
      <c r="N799" s="77"/>
      <c r="O799" s="58"/>
      <c r="P799" s="58"/>
      <c r="Q799" s="58"/>
      <c r="R799" s="58"/>
      <c r="S799" s="58"/>
      <c r="T799" s="58"/>
      <c r="U799" s="79"/>
      <c r="V799" s="58"/>
      <c r="W799" s="58"/>
      <c r="X799" s="61"/>
      <c r="Y799" s="58"/>
      <c r="Z799" s="58"/>
      <c r="AA799" s="58"/>
      <c r="AB799" s="58"/>
      <c r="AC799" s="58"/>
      <c r="AD799" s="58"/>
      <c r="AE799" s="58"/>
      <c r="AF799" s="58"/>
      <c r="AG799" s="58"/>
      <c r="AH799" s="58"/>
      <c r="AI799" s="58"/>
      <c r="AJ799" s="58"/>
      <c r="AK799" s="58"/>
      <c r="AL799" s="58"/>
      <c r="AM799" s="58"/>
      <c r="AN799" s="58"/>
      <c r="AO799" s="58"/>
      <c r="AP799" s="58"/>
      <c r="AQ799" s="58"/>
      <c r="AR799" s="58"/>
      <c r="AS799" s="58"/>
      <c r="AT799" s="58"/>
      <c r="AU799" s="58"/>
      <c r="AV799" s="58"/>
    </row>
    <row x14ac:dyDescent="0.25" r="800" customHeight="1" ht="18.75">
      <c r="A800" s="74"/>
      <c r="B800" s="62"/>
      <c r="C800" s="68"/>
      <c r="D800" s="68"/>
      <c r="E800" s="48"/>
      <c r="F800" s="46"/>
      <c r="G800" s="74"/>
      <c r="H800" s="47"/>
      <c r="I800" s="48"/>
      <c r="J800" s="74"/>
      <c r="K800" s="74"/>
      <c r="L800" s="48"/>
      <c r="M800" s="47"/>
      <c r="N800" s="78"/>
      <c r="O800" s="48"/>
      <c r="P800" s="48"/>
      <c r="Q800" s="48"/>
      <c r="R800" s="48"/>
      <c r="S800" s="48"/>
      <c r="T800" s="48"/>
      <c r="U800" s="80"/>
      <c r="V800" s="48"/>
      <c r="W800" s="48"/>
      <c r="X800" s="51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</row>
    <row x14ac:dyDescent="0.25" r="801" customHeight="1" ht="18.75">
      <c r="A801" s="76"/>
      <c r="B801" s="63"/>
      <c r="C801" s="69"/>
      <c r="D801" s="69"/>
      <c r="E801" s="58"/>
      <c r="F801" s="56"/>
      <c r="G801" s="76"/>
      <c r="H801" s="57"/>
      <c r="I801" s="58"/>
      <c r="J801" s="76"/>
      <c r="K801" s="76"/>
      <c r="L801" s="58"/>
      <c r="M801" s="57"/>
      <c r="N801" s="77"/>
      <c r="O801" s="58"/>
      <c r="P801" s="58"/>
      <c r="Q801" s="58"/>
      <c r="R801" s="58"/>
      <c r="S801" s="58"/>
      <c r="T801" s="58"/>
      <c r="U801" s="79"/>
      <c r="V801" s="58"/>
      <c r="W801" s="58"/>
      <c r="X801" s="61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  <c r="AJ801" s="58"/>
      <c r="AK801" s="58"/>
      <c r="AL801" s="58"/>
      <c r="AM801" s="58"/>
      <c r="AN801" s="58"/>
      <c r="AO801" s="58"/>
      <c r="AP801" s="58"/>
      <c r="AQ801" s="58"/>
      <c r="AR801" s="58"/>
      <c r="AS801" s="58"/>
      <c r="AT801" s="58"/>
      <c r="AU801" s="58"/>
      <c r="AV801" s="58"/>
    </row>
    <row x14ac:dyDescent="0.25" r="802" customHeight="1" ht="18.75">
      <c r="A802" s="74"/>
      <c r="B802" s="62"/>
      <c r="C802" s="68"/>
      <c r="D802" s="68"/>
      <c r="E802" s="48"/>
      <c r="F802" s="46"/>
      <c r="G802" s="74"/>
      <c r="H802" s="47"/>
      <c r="I802" s="48"/>
      <c r="J802" s="74"/>
      <c r="K802" s="74"/>
      <c r="L802" s="48"/>
      <c r="M802" s="47"/>
      <c r="N802" s="78"/>
      <c r="O802" s="48"/>
      <c r="P802" s="48"/>
      <c r="Q802" s="48"/>
      <c r="R802" s="48"/>
      <c r="S802" s="48"/>
      <c r="T802" s="48"/>
      <c r="U802" s="80"/>
      <c r="V802" s="48"/>
      <c r="W802" s="48"/>
      <c r="X802" s="51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</row>
    <row x14ac:dyDescent="0.25" r="803" customHeight="1" ht="18.75">
      <c r="A803" s="76"/>
      <c r="B803" s="63"/>
      <c r="C803" s="69"/>
      <c r="D803" s="69"/>
      <c r="E803" s="58"/>
      <c r="F803" s="56"/>
      <c r="G803" s="76"/>
      <c r="H803" s="57"/>
      <c r="I803" s="58"/>
      <c r="J803" s="76"/>
      <c r="K803" s="76"/>
      <c r="L803" s="58"/>
      <c r="M803" s="57"/>
      <c r="N803" s="77"/>
      <c r="O803" s="58"/>
      <c r="P803" s="58"/>
      <c r="Q803" s="58"/>
      <c r="R803" s="58"/>
      <c r="S803" s="58"/>
      <c r="T803" s="58"/>
      <c r="U803" s="79"/>
      <c r="V803" s="58"/>
      <c r="W803" s="58"/>
      <c r="X803" s="61"/>
      <c r="Y803" s="58"/>
      <c r="Z803" s="58"/>
      <c r="AA803" s="58"/>
      <c r="AB803" s="58"/>
      <c r="AC803" s="58"/>
      <c r="AD803" s="58"/>
      <c r="AE803" s="58"/>
      <c r="AF803" s="58"/>
      <c r="AG803" s="58"/>
      <c r="AH803" s="58"/>
      <c r="AI803" s="58"/>
      <c r="AJ803" s="58"/>
      <c r="AK803" s="58"/>
      <c r="AL803" s="58"/>
      <c r="AM803" s="58"/>
      <c r="AN803" s="58"/>
      <c r="AO803" s="58"/>
      <c r="AP803" s="58"/>
      <c r="AQ803" s="58"/>
      <c r="AR803" s="58"/>
      <c r="AS803" s="58"/>
      <c r="AT803" s="58"/>
      <c r="AU803" s="58"/>
      <c r="AV803" s="58"/>
    </row>
    <row x14ac:dyDescent="0.25" r="804" customHeight="1" ht="18.75">
      <c r="A804" s="74"/>
      <c r="B804" s="62"/>
      <c r="C804" s="68"/>
      <c r="D804" s="68"/>
      <c r="E804" s="48"/>
      <c r="F804" s="46"/>
      <c r="G804" s="74"/>
      <c r="H804" s="47"/>
      <c r="I804" s="48"/>
      <c r="J804" s="74"/>
      <c r="K804" s="74"/>
      <c r="L804" s="48"/>
      <c r="M804" s="47"/>
      <c r="N804" s="78"/>
      <c r="O804" s="48"/>
      <c r="P804" s="48"/>
      <c r="Q804" s="48"/>
      <c r="R804" s="48"/>
      <c r="S804" s="48"/>
      <c r="T804" s="48"/>
      <c r="U804" s="80"/>
      <c r="V804" s="48"/>
      <c r="W804" s="48"/>
      <c r="X804" s="51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</row>
    <row x14ac:dyDescent="0.25" r="805" customHeight="1" ht="18.75">
      <c r="A805" s="76"/>
      <c r="B805" s="63"/>
      <c r="C805" s="69"/>
      <c r="D805" s="69"/>
      <c r="E805" s="58"/>
      <c r="F805" s="56"/>
      <c r="G805" s="76"/>
      <c r="H805" s="57"/>
      <c r="I805" s="58"/>
      <c r="J805" s="76"/>
      <c r="K805" s="76"/>
      <c r="L805" s="58"/>
      <c r="M805" s="57"/>
      <c r="N805" s="77"/>
      <c r="O805" s="58"/>
      <c r="P805" s="58"/>
      <c r="Q805" s="58"/>
      <c r="R805" s="58"/>
      <c r="S805" s="58"/>
      <c r="T805" s="58"/>
      <c r="U805" s="79"/>
      <c r="V805" s="58"/>
      <c r="W805" s="58"/>
      <c r="X805" s="61"/>
      <c r="Y805" s="58"/>
      <c r="Z805" s="58"/>
      <c r="AA805" s="58"/>
      <c r="AB805" s="58"/>
      <c r="AC805" s="58"/>
      <c r="AD805" s="58"/>
      <c r="AE805" s="58"/>
      <c r="AF805" s="58"/>
      <c r="AG805" s="58"/>
      <c r="AH805" s="58"/>
      <c r="AI805" s="58"/>
      <c r="AJ805" s="58"/>
      <c r="AK805" s="58"/>
      <c r="AL805" s="58"/>
      <c r="AM805" s="58"/>
      <c r="AN805" s="58"/>
      <c r="AO805" s="58"/>
      <c r="AP805" s="58"/>
      <c r="AQ805" s="58"/>
      <c r="AR805" s="58"/>
      <c r="AS805" s="58"/>
      <c r="AT805" s="58"/>
      <c r="AU805" s="58"/>
      <c r="AV805" s="58"/>
    </row>
    <row x14ac:dyDescent="0.25" r="806" customHeight="1" ht="18.75">
      <c r="A806" s="74"/>
      <c r="B806" s="62"/>
      <c r="C806" s="68"/>
      <c r="D806" s="68"/>
      <c r="E806" s="48"/>
      <c r="F806" s="46"/>
      <c r="G806" s="74"/>
      <c r="H806" s="47"/>
      <c r="I806" s="48"/>
      <c r="J806" s="74"/>
      <c r="K806" s="74"/>
      <c r="L806" s="48"/>
      <c r="M806" s="47"/>
      <c r="N806" s="78"/>
      <c r="O806" s="48"/>
      <c r="P806" s="48"/>
      <c r="Q806" s="48"/>
      <c r="R806" s="48"/>
      <c r="S806" s="48"/>
      <c r="T806" s="48"/>
      <c r="U806" s="80"/>
      <c r="V806" s="48"/>
      <c r="W806" s="48"/>
      <c r="X806" s="51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</row>
    <row x14ac:dyDescent="0.25" r="807" customHeight="1" ht="18.75">
      <c r="A807" s="76"/>
      <c r="B807" s="63"/>
      <c r="C807" s="69"/>
      <c r="D807" s="69"/>
      <c r="E807" s="58"/>
      <c r="F807" s="56"/>
      <c r="G807" s="76"/>
      <c r="H807" s="57"/>
      <c r="I807" s="58"/>
      <c r="J807" s="76"/>
      <c r="K807" s="76"/>
      <c r="L807" s="58"/>
      <c r="M807" s="57"/>
      <c r="N807" s="77"/>
      <c r="O807" s="58"/>
      <c r="P807" s="58"/>
      <c r="Q807" s="58"/>
      <c r="R807" s="58"/>
      <c r="S807" s="58"/>
      <c r="T807" s="58"/>
      <c r="U807" s="79"/>
      <c r="V807" s="58"/>
      <c r="W807" s="58"/>
      <c r="X807" s="61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L807" s="58"/>
      <c r="AM807" s="58"/>
      <c r="AN807" s="58"/>
      <c r="AO807" s="58"/>
      <c r="AP807" s="58"/>
      <c r="AQ807" s="58"/>
      <c r="AR807" s="58"/>
      <c r="AS807" s="58"/>
      <c r="AT807" s="58"/>
      <c r="AU807" s="58"/>
      <c r="AV807" s="58"/>
    </row>
    <row x14ac:dyDescent="0.25" r="808" customHeight="1" ht="18.75">
      <c r="A808" s="74"/>
      <c r="B808" s="62"/>
      <c r="C808" s="68"/>
      <c r="D808" s="68"/>
      <c r="E808" s="48"/>
      <c r="F808" s="46"/>
      <c r="G808" s="74"/>
      <c r="H808" s="47"/>
      <c r="I808" s="48"/>
      <c r="J808" s="74"/>
      <c r="K808" s="74"/>
      <c r="L808" s="48"/>
      <c r="M808" s="47"/>
      <c r="N808" s="78"/>
      <c r="O808" s="48"/>
      <c r="P808" s="48"/>
      <c r="Q808" s="48"/>
      <c r="R808" s="48"/>
      <c r="S808" s="48"/>
      <c r="T808" s="48"/>
      <c r="U808" s="80"/>
      <c r="V808" s="48"/>
      <c r="W808" s="48"/>
      <c r="X808" s="51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</row>
    <row x14ac:dyDescent="0.25" r="809" customHeight="1" ht="18.75">
      <c r="A809" s="76"/>
      <c r="B809" s="63"/>
      <c r="C809" s="69"/>
      <c r="D809" s="69"/>
      <c r="E809" s="58"/>
      <c r="F809" s="56"/>
      <c r="G809" s="76"/>
      <c r="H809" s="57"/>
      <c r="I809" s="58"/>
      <c r="J809" s="76"/>
      <c r="K809" s="76"/>
      <c r="L809" s="58"/>
      <c r="M809" s="57"/>
      <c r="N809" s="77"/>
      <c r="O809" s="58"/>
      <c r="P809" s="58"/>
      <c r="Q809" s="58"/>
      <c r="R809" s="58"/>
      <c r="S809" s="58"/>
      <c r="T809" s="58"/>
      <c r="U809" s="79"/>
      <c r="V809" s="58"/>
      <c r="W809" s="58"/>
      <c r="X809" s="61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L809" s="58"/>
      <c r="AM809" s="58"/>
      <c r="AN809" s="58"/>
      <c r="AO809" s="58"/>
      <c r="AP809" s="58"/>
      <c r="AQ809" s="58"/>
      <c r="AR809" s="58"/>
      <c r="AS809" s="58"/>
      <c r="AT809" s="58"/>
      <c r="AU809" s="58"/>
      <c r="AV809" s="58"/>
    </row>
    <row x14ac:dyDescent="0.25" r="810" customHeight="1" ht="18.75">
      <c r="A810" s="74"/>
      <c r="B810" s="62"/>
      <c r="C810" s="68"/>
      <c r="D810" s="68"/>
      <c r="E810" s="48"/>
      <c r="F810" s="46"/>
      <c r="G810" s="74"/>
      <c r="H810" s="47"/>
      <c r="I810" s="48"/>
      <c r="J810" s="74"/>
      <c r="K810" s="74"/>
      <c r="L810" s="48"/>
      <c r="M810" s="47"/>
      <c r="N810" s="78"/>
      <c r="O810" s="48"/>
      <c r="P810" s="48"/>
      <c r="Q810" s="48"/>
      <c r="R810" s="48"/>
      <c r="S810" s="48"/>
      <c r="T810" s="48"/>
      <c r="U810" s="80"/>
      <c r="V810" s="48"/>
      <c r="W810" s="48"/>
      <c r="X810" s="51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</row>
    <row x14ac:dyDescent="0.25" r="811" customHeight="1" ht="18.75">
      <c r="A811" s="76"/>
      <c r="B811" s="63"/>
      <c r="C811" s="69"/>
      <c r="D811" s="69"/>
      <c r="E811" s="58"/>
      <c r="F811" s="56"/>
      <c r="G811" s="76"/>
      <c r="H811" s="57"/>
      <c r="I811" s="58"/>
      <c r="J811" s="76"/>
      <c r="K811" s="76"/>
      <c r="L811" s="58"/>
      <c r="M811" s="57"/>
      <c r="N811" s="77"/>
      <c r="O811" s="58"/>
      <c r="P811" s="58"/>
      <c r="Q811" s="58"/>
      <c r="R811" s="58"/>
      <c r="S811" s="58"/>
      <c r="T811" s="58"/>
      <c r="U811" s="79"/>
      <c r="V811" s="58"/>
      <c r="W811" s="58"/>
      <c r="X811" s="61"/>
      <c r="Y811" s="58"/>
      <c r="Z811" s="58"/>
      <c r="AA811" s="58"/>
      <c r="AB811" s="58"/>
      <c r="AC811" s="58"/>
      <c r="AD811" s="58"/>
      <c r="AE811" s="58"/>
      <c r="AF811" s="58"/>
      <c r="AG811" s="58"/>
      <c r="AH811" s="58"/>
      <c r="AI811" s="58"/>
      <c r="AJ811" s="58"/>
      <c r="AK811" s="58"/>
      <c r="AL811" s="58"/>
      <c r="AM811" s="58"/>
      <c r="AN811" s="58"/>
      <c r="AO811" s="58"/>
      <c r="AP811" s="58"/>
      <c r="AQ811" s="58"/>
      <c r="AR811" s="58"/>
      <c r="AS811" s="58"/>
      <c r="AT811" s="58"/>
      <c r="AU811" s="58"/>
      <c r="AV811" s="58"/>
    </row>
    <row x14ac:dyDescent="0.25" r="812" customHeight="1" ht="18.75">
      <c r="A812" s="74"/>
      <c r="B812" s="62"/>
      <c r="C812" s="68"/>
      <c r="D812" s="68"/>
      <c r="E812" s="48"/>
      <c r="F812" s="46"/>
      <c r="G812" s="74"/>
      <c r="H812" s="47"/>
      <c r="I812" s="48"/>
      <c r="J812" s="74"/>
      <c r="K812" s="74"/>
      <c r="L812" s="48"/>
      <c r="M812" s="47"/>
      <c r="N812" s="78"/>
      <c r="O812" s="48"/>
      <c r="P812" s="48"/>
      <c r="Q812" s="48"/>
      <c r="R812" s="48"/>
      <c r="S812" s="48"/>
      <c r="T812" s="48"/>
      <c r="U812" s="80"/>
      <c r="V812" s="48"/>
      <c r="W812" s="48"/>
      <c r="X812" s="51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</row>
    <row x14ac:dyDescent="0.25" r="813" customHeight="1" ht="18.75">
      <c r="A813" s="76"/>
      <c r="B813" s="63"/>
      <c r="C813" s="69"/>
      <c r="D813" s="69"/>
      <c r="E813" s="58"/>
      <c r="F813" s="56"/>
      <c r="G813" s="76"/>
      <c r="H813" s="57"/>
      <c r="I813" s="58"/>
      <c r="J813" s="76"/>
      <c r="K813" s="76"/>
      <c r="L813" s="58"/>
      <c r="M813" s="57"/>
      <c r="N813" s="77"/>
      <c r="O813" s="58"/>
      <c r="P813" s="58"/>
      <c r="Q813" s="58"/>
      <c r="R813" s="58"/>
      <c r="S813" s="58"/>
      <c r="T813" s="58"/>
      <c r="U813" s="79"/>
      <c r="V813" s="58"/>
      <c r="W813" s="58"/>
      <c r="X813" s="61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L813" s="58"/>
      <c r="AM813" s="58"/>
      <c r="AN813" s="58"/>
      <c r="AO813" s="58"/>
      <c r="AP813" s="58"/>
      <c r="AQ813" s="58"/>
      <c r="AR813" s="58"/>
      <c r="AS813" s="58"/>
      <c r="AT813" s="58"/>
      <c r="AU813" s="58"/>
      <c r="AV813" s="58"/>
    </row>
    <row x14ac:dyDescent="0.25" r="814" customHeight="1" ht="18.75">
      <c r="A814" s="74"/>
      <c r="B814" s="62"/>
      <c r="C814" s="68"/>
      <c r="D814" s="68"/>
      <c r="E814" s="48"/>
      <c r="F814" s="46"/>
      <c r="G814" s="74"/>
      <c r="H814" s="47"/>
      <c r="I814" s="48"/>
      <c r="J814" s="74"/>
      <c r="K814" s="74"/>
      <c r="L814" s="48"/>
      <c r="M814" s="47"/>
      <c r="N814" s="78"/>
      <c r="O814" s="48"/>
      <c r="P814" s="48"/>
      <c r="Q814" s="48"/>
      <c r="R814" s="48"/>
      <c r="S814" s="48"/>
      <c r="T814" s="48"/>
      <c r="U814" s="80"/>
      <c r="V814" s="48"/>
      <c r="W814" s="48"/>
      <c r="X814" s="51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</row>
    <row x14ac:dyDescent="0.25" r="815" customHeight="1" ht="18.75">
      <c r="A815" s="76"/>
      <c r="B815" s="63"/>
      <c r="C815" s="69"/>
      <c r="D815" s="69"/>
      <c r="E815" s="58"/>
      <c r="F815" s="56"/>
      <c r="G815" s="76"/>
      <c r="H815" s="57"/>
      <c r="I815" s="58"/>
      <c r="J815" s="76"/>
      <c r="K815" s="76"/>
      <c r="L815" s="58"/>
      <c r="M815" s="57"/>
      <c r="N815" s="77"/>
      <c r="O815" s="58"/>
      <c r="P815" s="58"/>
      <c r="Q815" s="58"/>
      <c r="R815" s="58"/>
      <c r="S815" s="58"/>
      <c r="T815" s="58"/>
      <c r="U815" s="79"/>
      <c r="V815" s="58"/>
      <c r="W815" s="58"/>
      <c r="X815" s="61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  <c r="AJ815" s="58"/>
      <c r="AK815" s="58"/>
      <c r="AL815" s="58"/>
      <c r="AM815" s="58"/>
      <c r="AN815" s="58"/>
      <c r="AO815" s="58"/>
      <c r="AP815" s="58"/>
      <c r="AQ815" s="58"/>
      <c r="AR815" s="58"/>
      <c r="AS815" s="58"/>
      <c r="AT815" s="58"/>
      <c r="AU815" s="58"/>
      <c r="AV815" s="58"/>
    </row>
    <row x14ac:dyDescent="0.25" r="816" customHeight="1" ht="18.75">
      <c r="A816" s="74"/>
      <c r="B816" s="62"/>
      <c r="C816" s="68"/>
      <c r="D816" s="68"/>
      <c r="E816" s="48"/>
      <c r="F816" s="46"/>
      <c r="G816" s="74"/>
      <c r="H816" s="47"/>
      <c r="I816" s="48"/>
      <c r="J816" s="74"/>
      <c r="K816" s="74"/>
      <c r="L816" s="48"/>
      <c r="M816" s="47"/>
      <c r="N816" s="78"/>
      <c r="O816" s="48"/>
      <c r="P816" s="48"/>
      <c r="Q816" s="48"/>
      <c r="R816" s="48"/>
      <c r="S816" s="48"/>
      <c r="T816" s="48"/>
      <c r="U816" s="80"/>
      <c r="V816" s="48"/>
      <c r="W816" s="48"/>
      <c r="X816" s="51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</row>
    <row x14ac:dyDescent="0.25" r="817" customHeight="1" ht="18.75">
      <c r="A817" s="76"/>
      <c r="B817" s="63"/>
      <c r="C817" s="69"/>
      <c r="D817" s="69"/>
      <c r="E817" s="58"/>
      <c r="F817" s="56"/>
      <c r="G817" s="76"/>
      <c r="H817" s="57"/>
      <c r="I817" s="58"/>
      <c r="J817" s="76"/>
      <c r="K817" s="76"/>
      <c r="L817" s="58"/>
      <c r="M817" s="57"/>
      <c r="N817" s="77"/>
      <c r="O817" s="58"/>
      <c r="P817" s="58"/>
      <c r="Q817" s="58"/>
      <c r="R817" s="58"/>
      <c r="S817" s="58"/>
      <c r="T817" s="58"/>
      <c r="U817" s="79"/>
      <c r="V817" s="58"/>
      <c r="W817" s="58"/>
      <c r="X817" s="61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  <c r="AJ817" s="58"/>
      <c r="AK817" s="58"/>
      <c r="AL817" s="58"/>
      <c r="AM817" s="58"/>
      <c r="AN817" s="58"/>
      <c r="AO817" s="58"/>
      <c r="AP817" s="58"/>
      <c r="AQ817" s="58"/>
      <c r="AR817" s="58"/>
      <c r="AS817" s="58"/>
      <c r="AT817" s="58"/>
      <c r="AU817" s="58"/>
      <c r="AV817" s="58"/>
    </row>
    <row x14ac:dyDescent="0.25" r="818" customHeight="1" ht="18.75">
      <c r="A818" s="74"/>
      <c r="B818" s="62"/>
      <c r="C818" s="68"/>
      <c r="D818" s="68"/>
      <c r="E818" s="48"/>
      <c r="F818" s="46"/>
      <c r="G818" s="74"/>
      <c r="H818" s="47"/>
      <c r="I818" s="48"/>
      <c r="J818" s="74"/>
      <c r="K818" s="74"/>
      <c r="L818" s="48"/>
      <c r="M818" s="47"/>
      <c r="N818" s="78"/>
      <c r="O818" s="48"/>
      <c r="P818" s="48"/>
      <c r="Q818" s="48"/>
      <c r="R818" s="48"/>
      <c r="S818" s="48"/>
      <c r="T818" s="48"/>
      <c r="U818" s="80"/>
      <c r="V818" s="48"/>
      <c r="W818" s="48"/>
      <c r="X818" s="51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</row>
    <row x14ac:dyDescent="0.25" r="819" customHeight="1" ht="18.75">
      <c r="A819" s="76"/>
      <c r="B819" s="63"/>
      <c r="C819" s="69"/>
      <c r="D819" s="69"/>
      <c r="E819" s="58"/>
      <c r="F819" s="56"/>
      <c r="G819" s="76"/>
      <c r="H819" s="57"/>
      <c r="I819" s="58"/>
      <c r="J819" s="76"/>
      <c r="K819" s="76"/>
      <c r="L819" s="58"/>
      <c r="M819" s="57"/>
      <c r="N819" s="77"/>
      <c r="O819" s="58"/>
      <c r="P819" s="58"/>
      <c r="Q819" s="58"/>
      <c r="R819" s="58"/>
      <c r="S819" s="58"/>
      <c r="T819" s="58"/>
      <c r="U819" s="79"/>
      <c r="V819" s="58"/>
      <c r="W819" s="58"/>
      <c r="X819" s="61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  <c r="AJ819" s="58"/>
      <c r="AK819" s="58"/>
      <c r="AL819" s="58"/>
      <c r="AM819" s="58"/>
      <c r="AN819" s="58"/>
      <c r="AO819" s="58"/>
      <c r="AP819" s="58"/>
      <c r="AQ819" s="58"/>
      <c r="AR819" s="58"/>
      <c r="AS819" s="58"/>
      <c r="AT819" s="58"/>
      <c r="AU819" s="58"/>
      <c r="AV819" s="58"/>
    </row>
    <row x14ac:dyDescent="0.25" r="820" customHeight="1" ht="18.75">
      <c r="A820" s="74"/>
      <c r="B820" s="62"/>
      <c r="C820" s="68"/>
      <c r="D820" s="68"/>
      <c r="E820" s="48"/>
      <c r="F820" s="46"/>
      <c r="G820" s="74"/>
      <c r="H820" s="47"/>
      <c r="I820" s="48"/>
      <c r="J820" s="74"/>
      <c r="K820" s="74"/>
      <c r="L820" s="48"/>
      <c r="M820" s="47"/>
      <c r="N820" s="78"/>
      <c r="O820" s="48"/>
      <c r="P820" s="48"/>
      <c r="Q820" s="48"/>
      <c r="R820" s="48"/>
      <c r="S820" s="48"/>
      <c r="T820" s="48"/>
      <c r="U820" s="80"/>
      <c r="V820" s="48"/>
      <c r="W820" s="48"/>
      <c r="X820" s="51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</row>
    <row x14ac:dyDescent="0.25" r="821" customHeight="1" ht="18.75">
      <c r="A821" s="76"/>
      <c r="B821" s="63"/>
      <c r="C821" s="69"/>
      <c r="D821" s="69"/>
      <c r="E821" s="58"/>
      <c r="F821" s="56"/>
      <c r="G821" s="76"/>
      <c r="H821" s="57"/>
      <c r="I821" s="58"/>
      <c r="J821" s="76"/>
      <c r="K821" s="76"/>
      <c r="L821" s="58"/>
      <c r="M821" s="57"/>
      <c r="N821" s="77"/>
      <c r="O821" s="58"/>
      <c r="P821" s="58"/>
      <c r="Q821" s="58"/>
      <c r="R821" s="58"/>
      <c r="S821" s="58"/>
      <c r="T821" s="58"/>
      <c r="U821" s="79"/>
      <c r="V821" s="58"/>
      <c r="W821" s="58"/>
      <c r="X821" s="61"/>
      <c r="Y821" s="58"/>
      <c r="Z821" s="58"/>
      <c r="AA821" s="58"/>
      <c r="AB821" s="58"/>
      <c r="AC821" s="58"/>
      <c r="AD821" s="58"/>
      <c r="AE821" s="58"/>
      <c r="AF821" s="58"/>
      <c r="AG821" s="58"/>
      <c r="AH821" s="58"/>
      <c r="AI821" s="58"/>
      <c r="AJ821" s="58"/>
      <c r="AK821" s="58"/>
      <c r="AL821" s="58"/>
      <c r="AM821" s="58"/>
      <c r="AN821" s="58"/>
      <c r="AO821" s="58"/>
      <c r="AP821" s="58"/>
      <c r="AQ821" s="58"/>
      <c r="AR821" s="58"/>
      <c r="AS821" s="58"/>
      <c r="AT821" s="58"/>
      <c r="AU821" s="58"/>
      <c r="AV821" s="58"/>
    </row>
    <row x14ac:dyDescent="0.25" r="822" customHeight="1" ht="18.75">
      <c r="A822" s="74"/>
      <c r="B822" s="62"/>
      <c r="C822" s="68"/>
      <c r="D822" s="68"/>
      <c r="E822" s="48"/>
      <c r="F822" s="46"/>
      <c r="G822" s="74"/>
      <c r="H822" s="47"/>
      <c r="I822" s="48"/>
      <c r="J822" s="74"/>
      <c r="K822" s="74"/>
      <c r="L822" s="48"/>
      <c r="M822" s="47"/>
      <c r="N822" s="78"/>
      <c r="O822" s="48"/>
      <c r="P822" s="48"/>
      <c r="Q822" s="48"/>
      <c r="R822" s="48"/>
      <c r="S822" s="48"/>
      <c r="T822" s="48"/>
      <c r="U822" s="80"/>
      <c r="V822" s="48"/>
      <c r="W822" s="48"/>
      <c r="X822" s="51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</row>
    <row x14ac:dyDescent="0.25" r="823" customHeight="1" ht="18.75">
      <c r="A823" s="76"/>
      <c r="B823" s="63"/>
      <c r="C823" s="69"/>
      <c r="D823" s="69"/>
      <c r="E823" s="58"/>
      <c r="F823" s="56"/>
      <c r="G823" s="76"/>
      <c r="H823" s="57"/>
      <c r="I823" s="58"/>
      <c r="J823" s="76"/>
      <c r="K823" s="76"/>
      <c r="L823" s="58"/>
      <c r="M823" s="57"/>
      <c r="N823" s="77"/>
      <c r="O823" s="58"/>
      <c r="P823" s="58"/>
      <c r="Q823" s="58"/>
      <c r="R823" s="58"/>
      <c r="S823" s="58"/>
      <c r="T823" s="58"/>
      <c r="U823" s="79"/>
      <c r="V823" s="58"/>
      <c r="W823" s="58"/>
      <c r="X823" s="61"/>
      <c r="Y823" s="58"/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  <c r="AJ823" s="58"/>
      <c r="AK823" s="58"/>
      <c r="AL823" s="58"/>
      <c r="AM823" s="58"/>
      <c r="AN823" s="58"/>
      <c r="AO823" s="58"/>
      <c r="AP823" s="58"/>
      <c r="AQ823" s="58"/>
      <c r="AR823" s="58"/>
      <c r="AS823" s="58"/>
      <c r="AT823" s="58"/>
      <c r="AU823" s="58"/>
      <c r="AV823" s="58"/>
    </row>
    <row x14ac:dyDescent="0.25" r="824" customHeight="1" ht="18.75">
      <c r="A824" s="74"/>
      <c r="B824" s="62"/>
      <c r="C824" s="68"/>
      <c r="D824" s="68"/>
      <c r="E824" s="48"/>
      <c r="F824" s="46"/>
      <c r="G824" s="74"/>
      <c r="H824" s="47"/>
      <c r="I824" s="48"/>
      <c r="J824" s="74"/>
      <c r="K824" s="74"/>
      <c r="L824" s="48"/>
      <c r="M824" s="47"/>
      <c r="N824" s="78"/>
      <c r="O824" s="48"/>
      <c r="P824" s="48"/>
      <c r="Q824" s="48"/>
      <c r="R824" s="48"/>
      <c r="S824" s="48"/>
      <c r="T824" s="48"/>
      <c r="U824" s="80"/>
      <c r="V824" s="48"/>
      <c r="W824" s="48"/>
      <c r="X824" s="51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</row>
    <row x14ac:dyDescent="0.25" r="825" customHeight="1" ht="18.75">
      <c r="A825" s="76"/>
      <c r="B825" s="63"/>
      <c r="C825" s="69"/>
      <c r="D825" s="69"/>
      <c r="E825" s="58"/>
      <c r="F825" s="56"/>
      <c r="G825" s="76"/>
      <c r="H825" s="57"/>
      <c r="I825" s="58"/>
      <c r="J825" s="76"/>
      <c r="K825" s="76"/>
      <c r="L825" s="58"/>
      <c r="M825" s="57"/>
      <c r="N825" s="77"/>
      <c r="O825" s="58"/>
      <c r="P825" s="58"/>
      <c r="Q825" s="58"/>
      <c r="R825" s="58"/>
      <c r="S825" s="58"/>
      <c r="T825" s="58"/>
      <c r="U825" s="79"/>
      <c r="V825" s="58"/>
      <c r="W825" s="58"/>
      <c r="X825" s="61"/>
      <c r="Y825" s="58"/>
      <c r="Z825" s="58"/>
      <c r="AA825" s="58"/>
      <c r="AB825" s="58"/>
      <c r="AC825" s="58"/>
      <c r="AD825" s="58"/>
      <c r="AE825" s="58"/>
      <c r="AF825" s="58"/>
      <c r="AG825" s="58"/>
      <c r="AH825" s="58"/>
      <c r="AI825" s="58"/>
      <c r="AJ825" s="58"/>
      <c r="AK825" s="58"/>
      <c r="AL825" s="58"/>
      <c r="AM825" s="58"/>
      <c r="AN825" s="58"/>
      <c r="AO825" s="58"/>
      <c r="AP825" s="58"/>
      <c r="AQ825" s="58"/>
      <c r="AR825" s="58"/>
      <c r="AS825" s="58"/>
      <c r="AT825" s="58"/>
      <c r="AU825" s="58"/>
      <c r="AV825" s="58"/>
    </row>
    <row x14ac:dyDescent="0.25" r="826" customHeight="1" ht="18.75">
      <c r="A826" s="74"/>
      <c r="B826" s="62"/>
      <c r="C826" s="68"/>
      <c r="D826" s="68"/>
      <c r="E826" s="48"/>
      <c r="F826" s="46"/>
      <c r="G826" s="74"/>
      <c r="H826" s="47"/>
      <c r="I826" s="48"/>
      <c r="J826" s="74"/>
      <c r="K826" s="74"/>
      <c r="L826" s="48"/>
      <c r="M826" s="47"/>
      <c r="N826" s="78"/>
      <c r="O826" s="48"/>
      <c r="P826" s="48"/>
      <c r="Q826" s="48"/>
      <c r="R826" s="48"/>
      <c r="S826" s="48"/>
      <c r="T826" s="48"/>
      <c r="U826" s="80"/>
      <c r="V826" s="48"/>
      <c r="W826" s="48"/>
      <c r="X826" s="51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</row>
    <row x14ac:dyDescent="0.25" r="827" customHeight="1" ht="18.75">
      <c r="A827" s="76"/>
      <c r="B827" s="63"/>
      <c r="C827" s="69"/>
      <c r="D827" s="69"/>
      <c r="E827" s="58"/>
      <c r="F827" s="56"/>
      <c r="G827" s="76"/>
      <c r="H827" s="57"/>
      <c r="I827" s="58"/>
      <c r="J827" s="76"/>
      <c r="K827" s="76"/>
      <c r="L827" s="58"/>
      <c r="M827" s="57"/>
      <c r="N827" s="77"/>
      <c r="O827" s="58"/>
      <c r="P827" s="58"/>
      <c r="Q827" s="58"/>
      <c r="R827" s="58"/>
      <c r="S827" s="58"/>
      <c r="T827" s="58"/>
      <c r="U827" s="79"/>
      <c r="V827" s="58"/>
      <c r="W827" s="58"/>
      <c r="X827" s="61"/>
      <c r="Y827" s="58"/>
      <c r="Z827" s="58"/>
      <c r="AA827" s="58"/>
      <c r="AB827" s="58"/>
      <c r="AC827" s="58"/>
      <c r="AD827" s="58"/>
      <c r="AE827" s="58"/>
      <c r="AF827" s="58"/>
      <c r="AG827" s="58"/>
      <c r="AH827" s="58"/>
      <c r="AI827" s="58"/>
      <c r="AJ827" s="58"/>
      <c r="AK827" s="58"/>
      <c r="AL827" s="58"/>
      <c r="AM827" s="58"/>
      <c r="AN827" s="58"/>
      <c r="AO827" s="58"/>
      <c r="AP827" s="58"/>
      <c r="AQ827" s="58"/>
      <c r="AR827" s="58"/>
      <c r="AS827" s="58"/>
      <c r="AT827" s="58"/>
      <c r="AU827" s="58"/>
      <c r="AV827" s="58"/>
    </row>
    <row x14ac:dyDescent="0.25" r="828" customHeight="1" ht="18.75">
      <c r="A828" s="74"/>
      <c r="B828" s="62"/>
      <c r="C828" s="68"/>
      <c r="D828" s="68"/>
      <c r="E828" s="48"/>
      <c r="F828" s="46"/>
      <c r="G828" s="74"/>
      <c r="H828" s="47"/>
      <c r="I828" s="48"/>
      <c r="J828" s="74"/>
      <c r="K828" s="74"/>
      <c r="L828" s="48"/>
      <c r="M828" s="47"/>
      <c r="N828" s="78"/>
      <c r="O828" s="48"/>
      <c r="P828" s="48"/>
      <c r="Q828" s="48"/>
      <c r="R828" s="48"/>
      <c r="S828" s="48"/>
      <c r="T828" s="48"/>
      <c r="U828" s="80"/>
      <c r="V828" s="48"/>
      <c r="W828" s="48"/>
      <c r="X828" s="51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</row>
    <row x14ac:dyDescent="0.25" r="829" customHeight="1" ht="18.75">
      <c r="A829" s="76"/>
      <c r="B829" s="63"/>
      <c r="C829" s="69"/>
      <c r="D829" s="69"/>
      <c r="E829" s="58"/>
      <c r="F829" s="56"/>
      <c r="G829" s="76"/>
      <c r="H829" s="57"/>
      <c r="I829" s="58"/>
      <c r="J829" s="76"/>
      <c r="K829" s="76"/>
      <c r="L829" s="58"/>
      <c r="M829" s="57"/>
      <c r="N829" s="77"/>
      <c r="O829" s="58"/>
      <c r="P829" s="58"/>
      <c r="Q829" s="58"/>
      <c r="R829" s="58"/>
      <c r="S829" s="58"/>
      <c r="T829" s="58"/>
      <c r="U829" s="79"/>
      <c r="V829" s="58"/>
      <c r="W829" s="58"/>
      <c r="X829" s="61"/>
      <c r="Y829" s="58"/>
      <c r="Z829" s="58"/>
      <c r="AA829" s="58"/>
      <c r="AB829" s="58"/>
      <c r="AC829" s="58"/>
      <c r="AD829" s="58"/>
      <c r="AE829" s="58"/>
      <c r="AF829" s="58"/>
      <c r="AG829" s="58"/>
      <c r="AH829" s="58"/>
      <c r="AI829" s="58"/>
      <c r="AJ829" s="58"/>
      <c r="AK829" s="58"/>
      <c r="AL829" s="58"/>
      <c r="AM829" s="58"/>
      <c r="AN829" s="58"/>
      <c r="AO829" s="58"/>
      <c r="AP829" s="58"/>
      <c r="AQ829" s="58"/>
      <c r="AR829" s="58"/>
      <c r="AS829" s="58"/>
      <c r="AT829" s="58"/>
      <c r="AU829" s="58"/>
      <c r="AV829" s="58"/>
    </row>
    <row x14ac:dyDescent="0.25" r="830" customHeight="1" ht="18.75">
      <c r="A830" s="74"/>
      <c r="B830" s="62"/>
      <c r="C830" s="68"/>
      <c r="D830" s="68"/>
      <c r="E830" s="48"/>
      <c r="F830" s="46"/>
      <c r="G830" s="74"/>
      <c r="H830" s="47"/>
      <c r="I830" s="48"/>
      <c r="J830" s="74"/>
      <c r="K830" s="74"/>
      <c r="L830" s="48"/>
      <c r="M830" s="47"/>
      <c r="N830" s="78"/>
      <c r="O830" s="48"/>
      <c r="P830" s="48"/>
      <c r="Q830" s="48"/>
      <c r="R830" s="48"/>
      <c r="S830" s="48"/>
      <c r="T830" s="48"/>
      <c r="U830" s="80"/>
      <c r="V830" s="48"/>
      <c r="W830" s="48"/>
      <c r="X830" s="51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</row>
    <row x14ac:dyDescent="0.25" r="831" customHeight="1" ht="18.75">
      <c r="A831" s="76"/>
      <c r="B831" s="63"/>
      <c r="C831" s="69"/>
      <c r="D831" s="69"/>
      <c r="E831" s="58"/>
      <c r="F831" s="56"/>
      <c r="G831" s="76"/>
      <c r="H831" s="57"/>
      <c r="I831" s="58"/>
      <c r="J831" s="76"/>
      <c r="K831" s="76"/>
      <c r="L831" s="58"/>
      <c r="M831" s="57"/>
      <c r="N831" s="77"/>
      <c r="O831" s="58"/>
      <c r="P831" s="58"/>
      <c r="Q831" s="58"/>
      <c r="R831" s="58"/>
      <c r="S831" s="58"/>
      <c r="T831" s="58"/>
      <c r="U831" s="79"/>
      <c r="V831" s="58"/>
      <c r="W831" s="58"/>
      <c r="X831" s="61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  <c r="AJ831" s="58"/>
      <c r="AK831" s="58"/>
      <c r="AL831" s="58"/>
      <c r="AM831" s="58"/>
      <c r="AN831" s="58"/>
      <c r="AO831" s="58"/>
      <c r="AP831" s="58"/>
      <c r="AQ831" s="58"/>
      <c r="AR831" s="58"/>
      <c r="AS831" s="58"/>
      <c r="AT831" s="58"/>
      <c r="AU831" s="58"/>
      <c r="AV831" s="58"/>
    </row>
    <row x14ac:dyDescent="0.25" r="832" customHeight="1" ht="18.75">
      <c r="A832" s="74"/>
      <c r="B832" s="62"/>
      <c r="C832" s="68"/>
      <c r="D832" s="68"/>
      <c r="E832" s="48"/>
      <c r="F832" s="46"/>
      <c r="G832" s="74"/>
      <c r="H832" s="47"/>
      <c r="I832" s="48"/>
      <c r="J832" s="74"/>
      <c r="K832" s="74"/>
      <c r="L832" s="48"/>
      <c r="M832" s="47"/>
      <c r="N832" s="78"/>
      <c r="O832" s="48"/>
      <c r="P832" s="48"/>
      <c r="Q832" s="48"/>
      <c r="R832" s="48"/>
      <c r="S832" s="48"/>
      <c r="T832" s="48"/>
      <c r="U832" s="80"/>
      <c r="V832" s="48"/>
      <c r="W832" s="48"/>
      <c r="X832" s="51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</row>
    <row x14ac:dyDescent="0.25" r="833" customHeight="1" ht="18.75">
      <c r="A833" s="76"/>
      <c r="B833" s="63"/>
      <c r="C833" s="69"/>
      <c r="D833" s="69"/>
      <c r="E833" s="58"/>
      <c r="F833" s="56"/>
      <c r="G833" s="76"/>
      <c r="H833" s="57"/>
      <c r="I833" s="58"/>
      <c r="J833" s="76"/>
      <c r="K833" s="76"/>
      <c r="L833" s="58"/>
      <c r="M833" s="57"/>
      <c r="N833" s="77"/>
      <c r="O833" s="58"/>
      <c r="P833" s="58"/>
      <c r="Q833" s="58"/>
      <c r="R833" s="58"/>
      <c r="S833" s="58"/>
      <c r="T833" s="58"/>
      <c r="U833" s="79"/>
      <c r="V833" s="58"/>
      <c r="W833" s="58"/>
      <c r="X833" s="61"/>
      <c r="Y833" s="58"/>
      <c r="Z833" s="58"/>
      <c r="AA833" s="58"/>
      <c r="AB833" s="58"/>
      <c r="AC833" s="58"/>
      <c r="AD833" s="58"/>
      <c r="AE833" s="58"/>
      <c r="AF833" s="58"/>
      <c r="AG833" s="58"/>
      <c r="AH833" s="58"/>
      <c r="AI833" s="58"/>
      <c r="AJ833" s="58"/>
      <c r="AK833" s="58"/>
      <c r="AL833" s="58"/>
      <c r="AM833" s="58"/>
      <c r="AN833" s="58"/>
      <c r="AO833" s="58"/>
      <c r="AP833" s="58"/>
      <c r="AQ833" s="58"/>
      <c r="AR833" s="58"/>
      <c r="AS833" s="58"/>
      <c r="AT833" s="58"/>
      <c r="AU833" s="58"/>
      <c r="AV833" s="58"/>
    </row>
    <row x14ac:dyDescent="0.25" r="834" customHeight="1" ht="18.75">
      <c r="A834" s="74"/>
      <c r="B834" s="62"/>
      <c r="C834" s="68"/>
      <c r="D834" s="68"/>
      <c r="E834" s="48"/>
      <c r="F834" s="46"/>
      <c r="G834" s="74"/>
      <c r="H834" s="47"/>
      <c r="I834" s="48"/>
      <c r="J834" s="74"/>
      <c r="K834" s="74"/>
      <c r="L834" s="48"/>
      <c r="M834" s="47"/>
      <c r="N834" s="78"/>
      <c r="O834" s="48"/>
      <c r="P834" s="48"/>
      <c r="Q834" s="48"/>
      <c r="R834" s="48"/>
      <c r="S834" s="48"/>
      <c r="T834" s="48"/>
      <c r="U834" s="80"/>
      <c r="V834" s="48"/>
      <c r="W834" s="48"/>
      <c r="X834" s="51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</row>
    <row x14ac:dyDescent="0.25" r="835" customHeight="1" ht="18.75">
      <c r="A835" s="76"/>
      <c r="B835" s="63"/>
      <c r="C835" s="69"/>
      <c r="D835" s="69"/>
      <c r="E835" s="58"/>
      <c r="F835" s="56"/>
      <c r="G835" s="76"/>
      <c r="H835" s="57"/>
      <c r="I835" s="58"/>
      <c r="J835" s="76"/>
      <c r="K835" s="76"/>
      <c r="L835" s="58"/>
      <c r="M835" s="57"/>
      <c r="N835" s="77"/>
      <c r="O835" s="58"/>
      <c r="P835" s="58"/>
      <c r="Q835" s="58"/>
      <c r="R835" s="58"/>
      <c r="S835" s="58"/>
      <c r="T835" s="58"/>
      <c r="U835" s="79"/>
      <c r="V835" s="58"/>
      <c r="W835" s="58"/>
      <c r="X835" s="61"/>
      <c r="Y835" s="58"/>
      <c r="Z835" s="58"/>
      <c r="AA835" s="58"/>
      <c r="AB835" s="58"/>
      <c r="AC835" s="58"/>
      <c r="AD835" s="58"/>
      <c r="AE835" s="58"/>
      <c r="AF835" s="58"/>
      <c r="AG835" s="58"/>
      <c r="AH835" s="58"/>
      <c r="AI835" s="58"/>
      <c r="AJ835" s="58"/>
      <c r="AK835" s="58"/>
      <c r="AL835" s="58"/>
      <c r="AM835" s="58"/>
      <c r="AN835" s="58"/>
      <c r="AO835" s="58"/>
      <c r="AP835" s="58"/>
      <c r="AQ835" s="58"/>
      <c r="AR835" s="58"/>
      <c r="AS835" s="58"/>
      <c r="AT835" s="58"/>
      <c r="AU835" s="58"/>
      <c r="AV835" s="58"/>
    </row>
    <row x14ac:dyDescent="0.25" r="836" customHeight="1" ht="18.75">
      <c r="A836" s="74"/>
      <c r="B836" s="62"/>
      <c r="C836" s="68"/>
      <c r="D836" s="68"/>
      <c r="E836" s="48"/>
      <c r="F836" s="46"/>
      <c r="G836" s="74"/>
      <c r="H836" s="47"/>
      <c r="I836" s="48"/>
      <c r="J836" s="74"/>
      <c r="K836" s="74"/>
      <c r="L836" s="48"/>
      <c r="M836" s="47"/>
      <c r="N836" s="78"/>
      <c r="O836" s="48"/>
      <c r="P836" s="48"/>
      <c r="Q836" s="48"/>
      <c r="R836" s="48"/>
      <c r="S836" s="48"/>
      <c r="T836" s="48"/>
      <c r="U836" s="80"/>
      <c r="V836" s="48"/>
      <c r="W836" s="48"/>
      <c r="X836" s="51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</row>
    <row x14ac:dyDescent="0.25" r="837" customHeight="1" ht="18.75">
      <c r="A837" s="76"/>
      <c r="B837" s="63"/>
      <c r="C837" s="69"/>
      <c r="D837" s="69"/>
      <c r="E837" s="58"/>
      <c r="F837" s="56"/>
      <c r="G837" s="76"/>
      <c r="H837" s="57"/>
      <c r="I837" s="58"/>
      <c r="J837" s="76"/>
      <c r="K837" s="76"/>
      <c r="L837" s="58"/>
      <c r="M837" s="57"/>
      <c r="N837" s="77"/>
      <c r="O837" s="58"/>
      <c r="P837" s="58"/>
      <c r="Q837" s="58"/>
      <c r="R837" s="58"/>
      <c r="S837" s="58"/>
      <c r="T837" s="58"/>
      <c r="U837" s="79"/>
      <c r="V837" s="58"/>
      <c r="W837" s="58"/>
      <c r="X837" s="61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  <c r="AJ837" s="58"/>
      <c r="AK837" s="58"/>
      <c r="AL837" s="58"/>
      <c r="AM837" s="58"/>
      <c r="AN837" s="58"/>
      <c r="AO837" s="58"/>
      <c r="AP837" s="58"/>
      <c r="AQ837" s="58"/>
      <c r="AR837" s="58"/>
      <c r="AS837" s="58"/>
      <c r="AT837" s="58"/>
      <c r="AU837" s="58"/>
      <c r="AV837" s="58"/>
    </row>
    <row x14ac:dyDescent="0.25" r="838" customHeight="1" ht="18.75">
      <c r="A838" s="74"/>
      <c r="B838" s="62"/>
      <c r="C838" s="68"/>
      <c r="D838" s="68"/>
      <c r="E838" s="48"/>
      <c r="F838" s="46"/>
      <c r="G838" s="74"/>
      <c r="H838" s="47"/>
      <c r="I838" s="48"/>
      <c r="J838" s="74"/>
      <c r="K838" s="74"/>
      <c r="L838" s="48"/>
      <c r="M838" s="47"/>
      <c r="N838" s="78"/>
      <c r="O838" s="48"/>
      <c r="P838" s="48"/>
      <c r="Q838" s="48"/>
      <c r="R838" s="48"/>
      <c r="S838" s="48"/>
      <c r="T838" s="48"/>
      <c r="U838" s="80"/>
      <c r="V838" s="48"/>
      <c r="W838" s="48"/>
      <c r="X838" s="51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</row>
    <row x14ac:dyDescent="0.25" r="839" customHeight="1" ht="18.75">
      <c r="A839" s="76"/>
      <c r="B839" s="63"/>
      <c r="C839" s="69"/>
      <c r="D839" s="69"/>
      <c r="E839" s="58"/>
      <c r="F839" s="56"/>
      <c r="G839" s="76"/>
      <c r="H839" s="57"/>
      <c r="I839" s="58"/>
      <c r="J839" s="76"/>
      <c r="K839" s="76"/>
      <c r="L839" s="58"/>
      <c r="M839" s="57"/>
      <c r="N839" s="77"/>
      <c r="O839" s="58"/>
      <c r="P839" s="58"/>
      <c r="Q839" s="58"/>
      <c r="R839" s="58"/>
      <c r="S839" s="58"/>
      <c r="T839" s="58"/>
      <c r="U839" s="79"/>
      <c r="V839" s="58"/>
      <c r="W839" s="58"/>
      <c r="X839" s="61"/>
      <c r="Y839" s="58"/>
      <c r="Z839" s="58"/>
      <c r="AA839" s="58"/>
      <c r="AB839" s="58"/>
      <c r="AC839" s="58"/>
      <c r="AD839" s="58"/>
      <c r="AE839" s="58"/>
      <c r="AF839" s="58"/>
      <c r="AG839" s="58"/>
      <c r="AH839" s="58"/>
      <c r="AI839" s="58"/>
      <c r="AJ839" s="58"/>
      <c r="AK839" s="58"/>
      <c r="AL839" s="58"/>
      <c r="AM839" s="58"/>
      <c r="AN839" s="58"/>
      <c r="AO839" s="58"/>
      <c r="AP839" s="58"/>
      <c r="AQ839" s="58"/>
      <c r="AR839" s="58"/>
      <c r="AS839" s="58"/>
      <c r="AT839" s="58"/>
      <c r="AU839" s="58"/>
      <c r="AV839" s="58"/>
    </row>
    <row x14ac:dyDescent="0.25" r="840" customHeight="1" ht="18.75">
      <c r="A840" s="74"/>
      <c r="B840" s="62"/>
      <c r="C840" s="68"/>
      <c r="D840" s="68"/>
      <c r="E840" s="48"/>
      <c r="F840" s="46"/>
      <c r="G840" s="74"/>
      <c r="H840" s="47"/>
      <c r="I840" s="48"/>
      <c r="J840" s="74"/>
      <c r="K840" s="74"/>
      <c r="L840" s="48"/>
      <c r="M840" s="47"/>
      <c r="N840" s="78"/>
      <c r="O840" s="48"/>
      <c r="P840" s="48"/>
      <c r="Q840" s="48"/>
      <c r="R840" s="48"/>
      <c r="S840" s="48"/>
      <c r="T840" s="48"/>
      <c r="U840" s="80"/>
      <c r="V840" s="48"/>
      <c r="W840" s="48"/>
      <c r="X840" s="51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</row>
    <row x14ac:dyDescent="0.25" r="841" customHeight="1" ht="18.75">
      <c r="A841" s="76"/>
      <c r="B841" s="63"/>
      <c r="C841" s="69"/>
      <c r="D841" s="69"/>
      <c r="E841" s="58"/>
      <c r="F841" s="56"/>
      <c r="G841" s="76"/>
      <c r="H841" s="57"/>
      <c r="I841" s="58"/>
      <c r="J841" s="76"/>
      <c r="K841" s="76"/>
      <c r="L841" s="58"/>
      <c r="M841" s="57"/>
      <c r="N841" s="77"/>
      <c r="O841" s="58"/>
      <c r="P841" s="58"/>
      <c r="Q841" s="58"/>
      <c r="R841" s="58"/>
      <c r="S841" s="58"/>
      <c r="T841" s="58"/>
      <c r="U841" s="79"/>
      <c r="V841" s="58"/>
      <c r="W841" s="58"/>
      <c r="X841" s="61"/>
      <c r="Y841" s="58"/>
      <c r="Z841" s="58"/>
      <c r="AA841" s="58"/>
      <c r="AB841" s="58"/>
      <c r="AC841" s="58"/>
      <c r="AD841" s="58"/>
      <c r="AE841" s="58"/>
      <c r="AF841" s="58"/>
      <c r="AG841" s="58"/>
      <c r="AH841" s="58"/>
      <c r="AI841" s="58"/>
      <c r="AJ841" s="58"/>
      <c r="AK841" s="58"/>
      <c r="AL841" s="58"/>
      <c r="AM841" s="58"/>
      <c r="AN841" s="58"/>
      <c r="AO841" s="58"/>
      <c r="AP841" s="58"/>
      <c r="AQ841" s="58"/>
      <c r="AR841" s="58"/>
      <c r="AS841" s="58"/>
      <c r="AT841" s="58"/>
      <c r="AU841" s="58"/>
      <c r="AV841" s="58"/>
    </row>
    <row x14ac:dyDescent="0.25" r="842" customHeight="1" ht="18.75">
      <c r="A842" s="74"/>
      <c r="B842" s="62"/>
      <c r="C842" s="68"/>
      <c r="D842" s="68"/>
      <c r="E842" s="48"/>
      <c r="F842" s="46"/>
      <c r="G842" s="74"/>
      <c r="H842" s="47"/>
      <c r="I842" s="48"/>
      <c r="J842" s="74"/>
      <c r="K842" s="74"/>
      <c r="L842" s="48"/>
      <c r="M842" s="47"/>
      <c r="N842" s="78"/>
      <c r="O842" s="48"/>
      <c r="P842" s="48"/>
      <c r="Q842" s="48"/>
      <c r="R842" s="48"/>
      <c r="S842" s="48"/>
      <c r="T842" s="48"/>
      <c r="U842" s="80"/>
      <c r="V842" s="48"/>
      <c r="W842" s="48"/>
      <c r="X842" s="51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</row>
    <row x14ac:dyDescent="0.25" r="843" customHeight="1" ht="18.75">
      <c r="A843" s="76"/>
      <c r="B843" s="63"/>
      <c r="C843" s="69"/>
      <c r="D843" s="69"/>
      <c r="E843" s="58"/>
      <c r="F843" s="56"/>
      <c r="G843" s="76"/>
      <c r="H843" s="57"/>
      <c r="I843" s="58"/>
      <c r="J843" s="76"/>
      <c r="K843" s="76"/>
      <c r="L843" s="58"/>
      <c r="M843" s="57"/>
      <c r="N843" s="77"/>
      <c r="O843" s="58"/>
      <c r="P843" s="58"/>
      <c r="Q843" s="58"/>
      <c r="R843" s="58"/>
      <c r="S843" s="58"/>
      <c r="T843" s="58"/>
      <c r="U843" s="79"/>
      <c r="V843" s="58"/>
      <c r="W843" s="58"/>
      <c r="X843" s="61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  <c r="AJ843" s="58"/>
      <c r="AK843" s="58"/>
      <c r="AL843" s="58"/>
      <c r="AM843" s="58"/>
      <c r="AN843" s="58"/>
      <c r="AO843" s="58"/>
      <c r="AP843" s="58"/>
      <c r="AQ843" s="58"/>
      <c r="AR843" s="58"/>
      <c r="AS843" s="58"/>
      <c r="AT843" s="58"/>
      <c r="AU843" s="58"/>
      <c r="AV843" s="58"/>
    </row>
    <row x14ac:dyDescent="0.25" r="844" customHeight="1" ht="18.75">
      <c r="A844" s="74"/>
      <c r="B844" s="62"/>
      <c r="C844" s="68"/>
      <c r="D844" s="68"/>
      <c r="E844" s="48"/>
      <c r="F844" s="46"/>
      <c r="G844" s="74"/>
      <c r="H844" s="47"/>
      <c r="I844" s="48"/>
      <c r="J844" s="74"/>
      <c r="K844" s="74"/>
      <c r="L844" s="48"/>
      <c r="M844" s="47"/>
      <c r="N844" s="78"/>
      <c r="O844" s="48"/>
      <c r="P844" s="48"/>
      <c r="Q844" s="48"/>
      <c r="R844" s="48"/>
      <c r="S844" s="48"/>
      <c r="T844" s="48"/>
      <c r="U844" s="80"/>
      <c r="V844" s="48"/>
      <c r="W844" s="48"/>
      <c r="X844" s="51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</row>
    <row x14ac:dyDescent="0.25" r="845" customHeight="1" ht="18.75">
      <c r="A845" s="76"/>
      <c r="B845" s="63"/>
      <c r="C845" s="69"/>
      <c r="D845" s="69"/>
      <c r="E845" s="58"/>
      <c r="F845" s="56"/>
      <c r="G845" s="76"/>
      <c r="H845" s="57"/>
      <c r="I845" s="58"/>
      <c r="J845" s="76"/>
      <c r="K845" s="76"/>
      <c r="L845" s="58"/>
      <c r="M845" s="57"/>
      <c r="N845" s="77"/>
      <c r="O845" s="58"/>
      <c r="P845" s="58"/>
      <c r="Q845" s="58"/>
      <c r="R845" s="58"/>
      <c r="S845" s="58"/>
      <c r="T845" s="58"/>
      <c r="U845" s="79"/>
      <c r="V845" s="58"/>
      <c r="W845" s="58"/>
      <c r="X845" s="61"/>
      <c r="Y845" s="58"/>
      <c r="Z845" s="58"/>
      <c r="AA845" s="58"/>
      <c r="AB845" s="58"/>
      <c r="AC845" s="58"/>
      <c r="AD845" s="58"/>
      <c r="AE845" s="58"/>
      <c r="AF845" s="58"/>
      <c r="AG845" s="58"/>
      <c r="AH845" s="58"/>
      <c r="AI845" s="58"/>
      <c r="AJ845" s="58"/>
      <c r="AK845" s="58"/>
      <c r="AL845" s="58"/>
      <c r="AM845" s="58"/>
      <c r="AN845" s="58"/>
      <c r="AO845" s="58"/>
      <c r="AP845" s="58"/>
      <c r="AQ845" s="58"/>
      <c r="AR845" s="58"/>
      <c r="AS845" s="58"/>
      <c r="AT845" s="58"/>
      <c r="AU845" s="58"/>
      <c r="AV845" s="58"/>
    </row>
    <row x14ac:dyDescent="0.25" r="846" customHeight="1" ht="18.75">
      <c r="A846" s="74"/>
      <c r="B846" s="62"/>
      <c r="C846" s="68"/>
      <c r="D846" s="68"/>
      <c r="E846" s="48"/>
      <c r="F846" s="46"/>
      <c r="G846" s="74"/>
      <c r="H846" s="47"/>
      <c r="I846" s="48"/>
      <c r="J846" s="74"/>
      <c r="K846" s="74"/>
      <c r="L846" s="48"/>
      <c r="M846" s="47"/>
      <c r="N846" s="78"/>
      <c r="O846" s="48"/>
      <c r="P846" s="48"/>
      <c r="Q846" s="48"/>
      <c r="R846" s="48"/>
      <c r="S846" s="48"/>
      <c r="T846" s="48"/>
      <c r="U846" s="80"/>
      <c r="V846" s="48"/>
      <c r="W846" s="48"/>
      <c r="X846" s="51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</row>
    <row x14ac:dyDescent="0.25" r="847" customHeight="1" ht="18.75">
      <c r="A847" s="76"/>
      <c r="B847" s="63"/>
      <c r="C847" s="69"/>
      <c r="D847" s="69"/>
      <c r="E847" s="58"/>
      <c r="F847" s="56"/>
      <c r="G847" s="76"/>
      <c r="H847" s="57"/>
      <c r="I847" s="58"/>
      <c r="J847" s="76"/>
      <c r="K847" s="76"/>
      <c r="L847" s="58"/>
      <c r="M847" s="57"/>
      <c r="N847" s="77"/>
      <c r="O847" s="58"/>
      <c r="P847" s="58"/>
      <c r="Q847" s="58"/>
      <c r="R847" s="58"/>
      <c r="S847" s="58"/>
      <c r="T847" s="58"/>
      <c r="U847" s="79"/>
      <c r="V847" s="58"/>
      <c r="W847" s="58"/>
      <c r="X847" s="61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  <c r="AJ847" s="58"/>
      <c r="AK847" s="58"/>
      <c r="AL847" s="58"/>
      <c r="AM847" s="58"/>
      <c r="AN847" s="58"/>
      <c r="AO847" s="58"/>
      <c r="AP847" s="58"/>
      <c r="AQ847" s="58"/>
      <c r="AR847" s="58"/>
      <c r="AS847" s="58"/>
      <c r="AT847" s="58"/>
      <c r="AU847" s="58"/>
      <c r="AV847" s="58"/>
    </row>
    <row x14ac:dyDescent="0.25" r="848" customHeight="1" ht="18.75">
      <c r="A848" s="74"/>
      <c r="B848" s="62"/>
      <c r="C848" s="68"/>
      <c r="D848" s="68"/>
      <c r="E848" s="48"/>
      <c r="F848" s="46"/>
      <c r="G848" s="74"/>
      <c r="H848" s="47"/>
      <c r="I848" s="48"/>
      <c r="J848" s="74"/>
      <c r="K848" s="74"/>
      <c r="L848" s="48"/>
      <c r="M848" s="47"/>
      <c r="N848" s="78"/>
      <c r="O848" s="48"/>
      <c r="P848" s="48"/>
      <c r="Q848" s="48"/>
      <c r="R848" s="48"/>
      <c r="S848" s="48"/>
      <c r="T848" s="48"/>
      <c r="U848" s="80"/>
      <c r="V848" s="48"/>
      <c r="W848" s="48"/>
      <c r="X848" s="51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</row>
    <row x14ac:dyDescent="0.25" r="849" customHeight="1" ht="18.75">
      <c r="A849" s="76"/>
      <c r="B849" s="63"/>
      <c r="C849" s="69"/>
      <c r="D849" s="69"/>
      <c r="E849" s="58"/>
      <c r="F849" s="56"/>
      <c r="G849" s="76"/>
      <c r="H849" s="57"/>
      <c r="I849" s="58"/>
      <c r="J849" s="76"/>
      <c r="K849" s="76"/>
      <c r="L849" s="58"/>
      <c r="M849" s="57"/>
      <c r="N849" s="77"/>
      <c r="O849" s="58"/>
      <c r="P849" s="58"/>
      <c r="Q849" s="58"/>
      <c r="R849" s="58"/>
      <c r="S849" s="58"/>
      <c r="T849" s="58"/>
      <c r="U849" s="79"/>
      <c r="V849" s="58"/>
      <c r="W849" s="58"/>
      <c r="X849" s="61"/>
      <c r="Y849" s="58"/>
      <c r="Z849" s="58"/>
      <c r="AA849" s="58"/>
      <c r="AB849" s="58"/>
      <c r="AC849" s="58"/>
      <c r="AD849" s="58"/>
      <c r="AE849" s="58"/>
      <c r="AF849" s="58"/>
      <c r="AG849" s="58"/>
      <c r="AH849" s="58"/>
      <c r="AI849" s="58"/>
      <c r="AJ849" s="58"/>
      <c r="AK849" s="58"/>
      <c r="AL849" s="58"/>
      <c r="AM849" s="58"/>
      <c r="AN849" s="58"/>
      <c r="AO849" s="58"/>
      <c r="AP849" s="58"/>
      <c r="AQ849" s="58"/>
      <c r="AR849" s="58"/>
      <c r="AS849" s="58"/>
      <c r="AT849" s="58"/>
      <c r="AU849" s="58"/>
      <c r="AV849" s="58"/>
    </row>
    <row x14ac:dyDescent="0.25" r="850" customHeight="1" ht="18.75">
      <c r="A850" s="74"/>
      <c r="B850" s="62"/>
      <c r="C850" s="68"/>
      <c r="D850" s="68"/>
      <c r="E850" s="48"/>
      <c r="F850" s="46"/>
      <c r="G850" s="74"/>
      <c r="H850" s="47"/>
      <c r="I850" s="48"/>
      <c r="J850" s="74"/>
      <c r="K850" s="74"/>
      <c r="L850" s="48"/>
      <c r="M850" s="47"/>
      <c r="N850" s="78"/>
      <c r="O850" s="48"/>
      <c r="P850" s="48"/>
      <c r="Q850" s="48"/>
      <c r="R850" s="48"/>
      <c r="S850" s="48"/>
      <c r="T850" s="48"/>
      <c r="U850" s="80"/>
      <c r="V850" s="48"/>
      <c r="W850" s="48"/>
      <c r="X850" s="51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</row>
    <row x14ac:dyDescent="0.25" r="851" customHeight="1" ht="18.75">
      <c r="A851" s="76"/>
      <c r="B851" s="63"/>
      <c r="C851" s="69"/>
      <c r="D851" s="69"/>
      <c r="E851" s="58"/>
      <c r="F851" s="56"/>
      <c r="G851" s="76"/>
      <c r="H851" s="57"/>
      <c r="I851" s="58"/>
      <c r="J851" s="76"/>
      <c r="K851" s="76"/>
      <c r="L851" s="58"/>
      <c r="M851" s="57"/>
      <c r="N851" s="77"/>
      <c r="O851" s="58"/>
      <c r="P851" s="58"/>
      <c r="Q851" s="58"/>
      <c r="R851" s="58"/>
      <c r="S851" s="58"/>
      <c r="T851" s="58"/>
      <c r="U851" s="79"/>
      <c r="V851" s="58"/>
      <c r="W851" s="58"/>
      <c r="X851" s="61"/>
      <c r="Y851" s="58"/>
      <c r="Z851" s="58"/>
      <c r="AA851" s="58"/>
      <c r="AB851" s="58"/>
      <c r="AC851" s="58"/>
      <c r="AD851" s="58"/>
      <c r="AE851" s="58"/>
      <c r="AF851" s="58"/>
      <c r="AG851" s="58"/>
      <c r="AH851" s="58"/>
      <c r="AI851" s="58"/>
      <c r="AJ851" s="58"/>
      <c r="AK851" s="58"/>
      <c r="AL851" s="58"/>
      <c r="AM851" s="58"/>
      <c r="AN851" s="58"/>
      <c r="AO851" s="58"/>
      <c r="AP851" s="58"/>
      <c r="AQ851" s="58"/>
      <c r="AR851" s="58"/>
      <c r="AS851" s="58"/>
      <c r="AT851" s="58"/>
      <c r="AU851" s="58"/>
      <c r="AV851" s="58"/>
    </row>
    <row x14ac:dyDescent="0.25" r="852" customHeight="1" ht="18.75">
      <c r="A852" s="74"/>
      <c r="B852" s="62"/>
      <c r="C852" s="68"/>
      <c r="D852" s="68"/>
      <c r="E852" s="48"/>
      <c r="F852" s="46"/>
      <c r="G852" s="74"/>
      <c r="H852" s="47"/>
      <c r="I852" s="48"/>
      <c r="J852" s="74"/>
      <c r="K852" s="74"/>
      <c r="L852" s="48"/>
      <c r="M852" s="47"/>
      <c r="N852" s="78"/>
      <c r="O852" s="48"/>
      <c r="P852" s="48"/>
      <c r="Q852" s="48"/>
      <c r="R852" s="48"/>
      <c r="S852" s="48"/>
      <c r="T852" s="48"/>
      <c r="U852" s="80"/>
      <c r="V852" s="48"/>
      <c r="W852" s="48"/>
      <c r="X852" s="51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</row>
    <row x14ac:dyDescent="0.25" r="853" customHeight="1" ht="18.75">
      <c r="A853" s="76"/>
      <c r="B853" s="63"/>
      <c r="C853" s="69"/>
      <c r="D853" s="69"/>
      <c r="E853" s="58"/>
      <c r="F853" s="56"/>
      <c r="G853" s="76"/>
      <c r="H853" s="57"/>
      <c r="I853" s="58"/>
      <c r="J853" s="76"/>
      <c r="K853" s="76"/>
      <c r="L853" s="58"/>
      <c r="M853" s="57"/>
      <c r="N853" s="77"/>
      <c r="O853" s="58"/>
      <c r="P853" s="58"/>
      <c r="Q853" s="58"/>
      <c r="R853" s="58"/>
      <c r="S853" s="58"/>
      <c r="T853" s="58"/>
      <c r="U853" s="79"/>
      <c r="V853" s="58"/>
      <c r="W853" s="58"/>
      <c r="X853" s="61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  <c r="AJ853" s="58"/>
      <c r="AK853" s="58"/>
      <c r="AL853" s="58"/>
      <c r="AM853" s="58"/>
      <c r="AN853" s="58"/>
      <c r="AO853" s="58"/>
      <c r="AP853" s="58"/>
      <c r="AQ853" s="58"/>
      <c r="AR853" s="58"/>
      <c r="AS853" s="58"/>
      <c r="AT853" s="58"/>
      <c r="AU853" s="58"/>
      <c r="AV853" s="58"/>
    </row>
    <row x14ac:dyDescent="0.25" r="854" customHeight="1" ht="18.75">
      <c r="A854" s="74"/>
      <c r="B854" s="62"/>
      <c r="C854" s="68"/>
      <c r="D854" s="68"/>
      <c r="E854" s="48"/>
      <c r="F854" s="46"/>
      <c r="G854" s="74"/>
      <c r="H854" s="47"/>
      <c r="I854" s="48"/>
      <c r="J854" s="74"/>
      <c r="K854" s="74"/>
      <c r="L854" s="48"/>
      <c r="M854" s="47"/>
      <c r="N854" s="78"/>
      <c r="O854" s="48"/>
      <c r="P854" s="48"/>
      <c r="Q854" s="48"/>
      <c r="R854" s="48"/>
      <c r="S854" s="48"/>
      <c r="T854" s="48"/>
      <c r="U854" s="80"/>
      <c r="V854" s="48"/>
      <c r="W854" s="48"/>
      <c r="X854" s="51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</row>
    <row x14ac:dyDescent="0.25" r="855" customHeight="1" ht="18.75">
      <c r="A855" s="76"/>
      <c r="B855" s="63"/>
      <c r="C855" s="69"/>
      <c r="D855" s="69"/>
      <c r="E855" s="58"/>
      <c r="F855" s="56"/>
      <c r="G855" s="76"/>
      <c r="H855" s="57"/>
      <c r="I855" s="58"/>
      <c r="J855" s="76"/>
      <c r="K855" s="76"/>
      <c r="L855" s="58"/>
      <c r="M855" s="57"/>
      <c r="N855" s="77"/>
      <c r="O855" s="58"/>
      <c r="P855" s="58"/>
      <c r="Q855" s="58"/>
      <c r="R855" s="58"/>
      <c r="S855" s="58"/>
      <c r="T855" s="58"/>
      <c r="U855" s="79"/>
      <c r="V855" s="58"/>
      <c r="W855" s="58"/>
      <c r="X855" s="61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  <c r="AJ855" s="58"/>
      <c r="AK855" s="58"/>
      <c r="AL855" s="58"/>
      <c r="AM855" s="58"/>
      <c r="AN855" s="58"/>
      <c r="AO855" s="58"/>
      <c r="AP855" s="58"/>
      <c r="AQ855" s="58"/>
      <c r="AR855" s="58"/>
      <c r="AS855" s="58"/>
      <c r="AT855" s="58"/>
      <c r="AU855" s="58"/>
      <c r="AV855" s="58"/>
    </row>
    <row x14ac:dyDescent="0.25" r="856" customHeight="1" ht="18.75">
      <c r="A856" s="74"/>
      <c r="B856" s="62"/>
      <c r="C856" s="68"/>
      <c r="D856" s="68"/>
      <c r="E856" s="48"/>
      <c r="F856" s="46"/>
      <c r="G856" s="74"/>
      <c r="H856" s="47"/>
      <c r="I856" s="48"/>
      <c r="J856" s="74"/>
      <c r="K856" s="74"/>
      <c r="L856" s="48"/>
      <c r="M856" s="47"/>
      <c r="N856" s="78"/>
      <c r="O856" s="48"/>
      <c r="P856" s="48"/>
      <c r="Q856" s="48"/>
      <c r="R856" s="48"/>
      <c r="S856" s="48"/>
      <c r="T856" s="48"/>
      <c r="U856" s="80"/>
      <c r="V856" s="48"/>
      <c r="W856" s="48"/>
      <c r="X856" s="51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</row>
    <row x14ac:dyDescent="0.25" r="857" customHeight="1" ht="18.75">
      <c r="A857" s="76"/>
      <c r="B857" s="63"/>
      <c r="C857" s="69"/>
      <c r="D857" s="69"/>
      <c r="E857" s="58"/>
      <c r="F857" s="56"/>
      <c r="G857" s="76"/>
      <c r="H857" s="57"/>
      <c r="I857" s="58"/>
      <c r="J857" s="76"/>
      <c r="K857" s="76"/>
      <c r="L857" s="58"/>
      <c r="M857" s="57"/>
      <c r="N857" s="77"/>
      <c r="O857" s="58"/>
      <c r="P857" s="58"/>
      <c r="Q857" s="58"/>
      <c r="R857" s="58"/>
      <c r="S857" s="58"/>
      <c r="T857" s="58"/>
      <c r="U857" s="79"/>
      <c r="V857" s="58"/>
      <c r="W857" s="58"/>
      <c r="X857" s="61"/>
      <c r="Y857" s="58"/>
      <c r="Z857" s="58"/>
      <c r="AA857" s="58"/>
      <c r="AB857" s="58"/>
      <c r="AC857" s="58"/>
      <c r="AD857" s="58"/>
      <c r="AE857" s="58"/>
      <c r="AF857" s="58"/>
      <c r="AG857" s="58"/>
      <c r="AH857" s="58"/>
      <c r="AI857" s="58"/>
      <c r="AJ857" s="58"/>
      <c r="AK857" s="58"/>
      <c r="AL857" s="58"/>
      <c r="AM857" s="58"/>
      <c r="AN857" s="58"/>
      <c r="AO857" s="58"/>
      <c r="AP857" s="58"/>
      <c r="AQ857" s="58"/>
      <c r="AR857" s="58"/>
      <c r="AS857" s="58"/>
      <c r="AT857" s="58"/>
      <c r="AU857" s="58"/>
      <c r="AV857" s="58"/>
    </row>
    <row x14ac:dyDescent="0.25" r="858" customHeight="1" ht="18.75">
      <c r="A858" s="74"/>
      <c r="B858" s="62"/>
      <c r="C858" s="68"/>
      <c r="D858" s="68"/>
      <c r="E858" s="48"/>
      <c r="F858" s="46"/>
      <c r="G858" s="74"/>
      <c r="H858" s="47"/>
      <c r="I858" s="48"/>
      <c r="J858" s="74"/>
      <c r="K858" s="74"/>
      <c r="L858" s="48"/>
      <c r="M858" s="47"/>
      <c r="N858" s="78"/>
      <c r="O858" s="48"/>
      <c r="P858" s="48"/>
      <c r="Q858" s="48"/>
      <c r="R858" s="48"/>
      <c r="S858" s="48"/>
      <c r="T858" s="48"/>
      <c r="U858" s="80"/>
      <c r="V858" s="48"/>
      <c r="W858" s="48"/>
      <c r="X858" s="51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</row>
    <row x14ac:dyDescent="0.25" r="859" customHeight="1" ht="18.75">
      <c r="A859" s="76"/>
      <c r="B859" s="63"/>
      <c r="C859" s="69"/>
      <c r="D859" s="69"/>
      <c r="E859" s="58"/>
      <c r="F859" s="56"/>
      <c r="G859" s="76"/>
      <c r="H859" s="57"/>
      <c r="I859" s="58"/>
      <c r="J859" s="76"/>
      <c r="K859" s="76"/>
      <c r="L859" s="58"/>
      <c r="M859" s="57"/>
      <c r="N859" s="77"/>
      <c r="O859" s="58"/>
      <c r="P859" s="58"/>
      <c r="Q859" s="58"/>
      <c r="R859" s="58"/>
      <c r="S859" s="58"/>
      <c r="T859" s="58"/>
      <c r="U859" s="79"/>
      <c r="V859" s="58"/>
      <c r="W859" s="58"/>
      <c r="X859" s="61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  <c r="AJ859" s="58"/>
      <c r="AK859" s="58"/>
      <c r="AL859" s="58"/>
      <c r="AM859" s="58"/>
      <c r="AN859" s="58"/>
      <c r="AO859" s="58"/>
      <c r="AP859" s="58"/>
      <c r="AQ859" s="58"/>
      <c r="AR859" s="58"/>
      <c r="AS859" s="58"/>
      <c r="AT859" s="58"/>
      <c r="AU859" s="58"/>
      <c r="AV859" s="58"/>
    </row>
    <row x14ac:dyDescent="0.25" r="860" customHeight="1" ht="18.75">
      <c r="A860" s="74"/>
      <c r="B860" s="62"/>
      <c r="C860" s="68"/>
      <c r="D860" s="68"/>
      <c r="E860" s="48"/>
      <c r="F860" s="46"/>
      <c r="G860" s="74"/>
      <c r="H860" s="47"/>
      <c r="I860" s="48"/>
      <c r="J860" s="74"/>
      <c r="K860" s="74"/>
      <c r="L860" s="48"/>
      <c r="M860" s="47"/>
      <c r="N860" s="78"/>
      <c r="O860" s="48"/>
      <c r="P860" s="48"/>
      <c r="Q860" s="48"/>
      <c r="R860" s="48"/>
      <c r="S860" s="48"/>
      <c r="T860" s="48"/>
      <c r="U860" s="80"/>
      <c r="V860" s="48"/>
      <c r="W860" s="48"/>
      <c r="X860" s="51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</row>
    <row x14ac:dyDescent="0.25" r="861" customHeight="1" ht="18.75">
      <c r="A861" s="76"/>
      <c r="B861" s="63"/>
      <c r="C861" s="69"/>
      <c r="D861" s="69"/>
      <c r="E861" s="58"/>
      <c r="F861" s="56"/>
      <c r="G861" s="76"/>
      <c r="H861" s="57"/>
      <c r="I861" s="58"/>
      <c r="J861" s="76"/>
      <c r="K861" s="76"/>
      <c r="L861" s="58"/>
      <c r="M861" s="57"/>
      <c r="N861" s="77"/>
      <c r="O861" s="58"/>
      <c r="P861" s="58"/>
      <c r="Q861" s="58"/>
      <c r="R861" s="58"/>
      <c r="S861" s="58"/>
      <c r="T861" s="58"/>
      <c r="U861" s="79"/>
      <c r="V861" s="58"/>
      <c r="W861" s="58"/>
      <c r="X861" s="61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L861" s="58"/>
      <c r="AM861" s="58"/>
      <c r="AN861" s="58"/>
      <c r="AO861" s="58"/>
      <c r="AP861" s="58"/>
      <c r="AQ861" s="58"/>
      <c r="AR861" s="58"/>
      <c r="AS861" s="58"/>
      <c r="AT861" s="58"/>
      <c r="AU861" s="58"/>
      <c r="AV861" s="58"/>
    </row>
    <row x14ac:dyDescent="0.25" r="862" customHeight="1" ht="18.75">
      <c r="A862" s="74"/>
      <c r="B862" s="62"/>
      <c r="C862" s="68"/>
      <c r="D862" s="68"/>
      <c r="E862" s="48"/>
      <c r="F862" s="46"/>
      <c r="G862" s="74"/>
      <c r="H862" s="47"/>
      <c r="I862" s="48"/>
      <c r="J862" s="74"/>
      <c r="K862" s="74"/>
      <c r="L862" s="48"/>
      <c r="M862" s="47"/>
      <c r="N862" s="78"/>
      <c r="O862" s="48"/>
      <c r="P862" s="48"/>
      <c r="Q862" s="48"/>
      <c r="R862" s="48"/>
      <c r="S862" s="48"/>
      <c r="T862" s="48"/>
      <c r="U862" s="80"/>
      <c r="V862" s="48"/>
      <c r="W862" s="48"/>
      <c r="X862" s="51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</row>
    <row x14ac:dyDescent="0.25" r="863" customHeight="1" ht="18.75">
      <c r="A863" s="76"/>
      <c r="B863" s="63"/>
      <c r="C863" s="69"/>
      <c r="D863" s="69"/>
      <c r="E863" s="58"/>
      <c r="F863" s="56"/>
      <c r="G863" s="76"/>
      <c r="H863" s="57"/>
      <c r="I863" s="58"/>
      <c r="J863" s="76"/>
      <c r="K863" s="76"/>
      <c r="L863" s="58"/>
      <c r="M863" s="57"/>
      <c r="N863" s="77"/>
      <c r="O863" s="58"/>
      <c r="P863" s="58"/>
      <c r="Q863" s="58"/>
      <c r="R863" s="58"/>
      <c r="S863" s="58"/>
      <c r="T863" s="58"/>
      <c r="U863" s="79"/>
      <c r="V863" s="58"/>
      <c r="W863" s="58"/>
      <c r="X863" s="61"/>
      <c r="Y863" s="58"/>
      <c r="Z863" s="58"/>
      <c r="AA863" s="58"/>
      <c r="AB863" s="58"/>
      <c r="AC863" s="58"/>
      <c r="AD863" s="58"/>
      <c r="AE863" s="58"/>
      <c r="AF863" s="58"/>
      <c r="AG863" s="58"/>
      <c r="AH863" s="58"/>
      <c r="AI863" s="58"/>
      <c r="AJ863" s="58"/>
      <c r="AK863" s="58"/>
      <c r="AL863" s="58"/>
      <c r="AM863" s="58"/>
      <c r="AN863" s="58"/>
      <c r="AO863" s="58"/>
      <c r="AP863" s="58"/>
      <c r="AQ863" s="58"/>
      <c r="AR863" s="58"/>
      <c r="AS863" s="58"/>
      <c r="AT863" s="58"/>
      <c r="AU863" s="58"/>
      <c r="AV863" s="58"/>
    </row>
    <row x14ac:dyDescent="0.25" r="864" customHeight="1" ht="18.75">
      <c r="A864" s="74"/>
      <c r="B864" s="62"/>
      <c r="C864" s="68"/>
      <c r="D864" s="68"/>
      <c r="E864" s="48"/>
      <c r="F864" s="46"/>
      <c r="G864" s="74"/>
      <c r="H864" s="47"/>
      <c r="I864" s="48"/>
      <c r="J864" s="74"/>
      <c r="K864" s="74"/>
      <c r="L864" s="48"/>
      <c r="M864" s="47"/>
      <c r="N864" s="78"/>
      <c r="O864" s="48"/>
      <c r="P864" s="48"/>
      <c r="Q864" s="48"/>
      <c r="R864" s="48"/>
      <c r="S864" s="48"/>
      <c r="T864" s="48"/>
      <c r="U864" s="80"/>
      <c r="V864" s="48"/>
      <c r="W864" s="48"/>
      <c r="X864" s="51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</row>
    <row x14ac:dyDescent="0.25" r="865" customHeight="1" ht="18.75">
      <c r="A865" s="76"/>
      <c r="B865" s="63"/>
      <c r="C865" s="69"/>
      <c r="D865" s="69"/>
      <c r="E865" s="58"/>
      <c r="F865" s="56"/>
      <c r="G865" s="76"/>
      <c r="H865" s="57"/>
      <c r="I865" s="58"/>
      <c r="J865" s="76"/>
      <c r="K865" s="76"/>
      <c r="L865" s="58"/>
      <c r="M865" s="57"/>
      <c r="N865" s="77"/>
      <c r="O865" s="58"/>
      <c r="P865" s="58"/>
      <c r="Q865" s="58"/>
      <c r="R865" s="58"/>
      <c r="S865" s="58"/>
      <c r="T865" s="58"/>
      <c r="U865" s="79"/>
      <c r="V865" s="58"/>
      <c r="W865" s="58"/>
      <c r="X865" s="61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  <c r="AJ865" s="58"/>
      <c r="AK865" s="58"/>
      <c r="AL865" s="58"/>
      <c r="AM865" s="58"/>
      <c r="AN865" s="58"/>
      <c r="AO865" s="58"/>
      <c r="AP865" s="58"/>
      <c r="AQ865" s="58"/>
      <c r="AR865" s="58"/>
      <c r="AS865" s="58"/>
      <c r="AT865" s="58"/>
      <c r="AU865" s="58"/>
      <c r="AV865" s="58"/>
    </row>
    <row x14ac:dyDescent="0.25" r="866" customHeight="1" ht="18.75">
      <c r="A866" s="74"/>
      <c r="B866" s="62"/>
      <c r="C866" s="68"/>
      <c r="D866" s="68"/>
      <c r="E866" s="48"/>
      <c r="F866" s="46"/>
      <c r="G866" s="74"/>
      <c r="H866" s="47"/>
      <c r="I866" s="48"/>
      <c r="J866" s="74"/>
      <c r="K866" s="74"/>
      <c r="L866" s="48"/>
      <c r="M866" s="47"/>
      <c r="N866" s="78"/>
      <c r="O866" s="48"/>
      <c r="P866" s="48"/>
      <c r="Q866" s="48"/>
      <c r="R866" s="48"/>
      <c r="S866" s="48"/>
      <c r="T866" s="48"/>
      <c r="U866" s="80"/>
      <c r="V866" s="48"/>
      <c r="W866" s="48"/>
      <c r="X866" s="51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</row>
    <row x14ac:dyDescent="0.25" r="867" customHeight="1" ht="18.75">
      <c r="A867" s="76"/>
      <c r="B867" s="63"/>
      <c r="C867" s="69"/>
      <c r="D867" s="69"/>
      <c r="E867" s="58"/>
      <c r="F867" s="56"/>
      <c r="G867" s="76"/>
      <c r="H867" s="57"/>
      <c r="I867" s="58"/>
      <c r="J867" s="76"/>
      <c r="K867" s="76"/>
      <c r="L867" s="58"/>
      <c r="M867" s="57"/>
      <c r="N867" s="77"/>
      <c r="O867" s="58"/>
      <c r="P867" s="58"/>
      <c r="Q867" s="58"/>
      <c r="R867" s="58"/>
      <c r="S867" s="58"/>
      <c r="T867" s="58"/>
      <c r="U867" s="79"/>
      <c r="V867" s="58"/>
      <c r="W867" s="58"/>
      <c r="X867" s="61"/>
      <c r="Y867" s="58"/>
      <c r="Z867" s="58"/>
      <c r="AA867" s="58"/>
      <c r="AB867" s="58"/>
      <c r="AC867" s="58"/>
      <c r="AD867" s="58"/>
      <c r="AE867" s="58"/>
      <c r="AF867" s="58"/>
      <c r="AG867" s="58"/>
      <c r="AH867" s="58"/>
      <c r="AI867" s="58"/>
      <c r="AJ867" s="58"/>
      <c r="AK867" s="58"/>
      <c r="AL867" s="58"/>
      <c r="AM867" s="58"/>
      <c r="AN867" s="58"/>
      <c r="AO867" s="58"/>
      <c r="AP867" s="58"/>
      <c r="AQ867" s="58"/>
      <c r="AR867" s="58"/>
      <c r="AS867" s="58"/>
      <c r="AT867" s="58"/>
      <c r="AU867" s="58"/>
      <c r="AV867" s="58"/>
    </row>
    <row x14ac:dyDescent="0.25" r="868" customHeight="1" ht="18.75">
      <c r="A868" s="74"/>
      <c r="B868" s="62"/>
      <c r="C868" s="68"/>
      <c r="D868" s="68"/>
      <c r="E868" s="48"/>
      <c r="F868" s="46"/>
      <c r="G868" s="74"/>
      <c r="H868" s="47"/>
      <c r="I868" s="48"/>
      <c r="J868" s="74"/>
      <c r="K868" s="74"/>
      <c r="L868" s="48"/>
      <c r="M868" s="47"/>
      <c r="N868" s="78"/>
      <c r="O868" s="48"/>
      <c r="P868" s="48"/>
      <c r="Q868" s="48"/>
      <c r="R868" s="48"/>
      <c r="S868" s="48"/>
      <c r="T868" s="48"/>
      <c r="U868" s="80"/>
      <c r="V868" s="48"/>
      <c r="W868" s="48"/>
      <c r="X868" s="51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</row>
    <row x14ac:dyDescent="0.25" r="869" customHeight="1" ht="18.75">
      <c r="A869" s="76"/>
      <c r="B869" s="63"/>
      <c r="C869" s="69"/>
      <c r="D869" s="69"/>
      <c r="E869" s="58"/>
      <c r="F869" s="56"/>
      <c r="G869" s="76"/>
      <c r="H869" s="57"/>
      <c r="I869" s="58"/>
      <c r="J869" s="76"/>
      <c r="K869" s="76"/>
      <c r="L869" s="58"/>
      <c r="M869" s="57"/>
      <c r="N869" s="77"/>
      <c r="O869" s="58"/>
      <c r="P869" s="58"/>
      <c r="Q869" s="58"/>
      <c r="R869" s="58"/>
      <c r="S869" s="58"/>
      <c r="T869" s="58"/>
      <c r="U869" s="79"/>
      <c r="V869" s="58"/>
      <c r="W869" s="58"/>
      <c r="X869" s="61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  <c r="AJ869" s="58"/>
      <c r="AK869" s="58"/>
      <c r="AL869" s="58"/>
      <c r="AM869" s="58"/>
      <c r="AN869" s="58"/>
      <c r="AO869" s="58"/>
      <c r="AP869" s="58"/>
      <c r="AQ869" s="58"/>
      <c r="AR869" s="58"/>
      <c r="AS869" s="58"/>
      <c r="AT869" s="58"/>
      <c r="AU869" s="58"/>
      <c r="AV869" s="58"/>
    </row>
    <row x14ac:dyDescent="0.25" r="870" customHeight="1" ht="18.75">
      <c r="A870" s="74"/>
      <c r="B870" s="62"/>
      <c r="C870" s="68"/>
      <c r="D870" s="68"/>
      <c r="E870" s="48"/>
      <c r="F870" s="46"/>
      <c r="G870" s="74"/>
      <c r="H870" s="47"/>
      <c r="I870" s="48"/>
      <c r="J870" s="74"/>
      <c r="K870" s="74"/>
      <c r="L870" s="48"/>
      <c r="M870" s="47"/>
      <c r="N870" s="78"/>
      <c r="O870" s="48"/>
      <c r="P870" s="48"/>
      <c r="Q870" s="48"/>
      <c r="R870" s="48"/>
      <c r="S870" s="48"/>
      <c r="T870" s="48"/>
      <c r="U870" s="80"/>
      <c r="V870" s="48"/>
      <c r="W870" s="48"/>
      <c r="X870" s="51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</row>
    <row x14ac:dyDescent="0.25" r="871" customHeight="1" ht="18.75">
      <c r="A871" s="76"/>
      <c r="B871" s="63"/>
      <c r="C871" s="69"/>
      <c r="D871" s="69"/>
      <c r="E871" s="58"/>
      <c r="F871" s="56"/>
      <c r="G871" s="76"/>
      <c r="H871" s="57"/>
      <c r="I871" s="58"/>
      <c r="J871" s="76"/>
      <c r="K871" s="76"/>
      <c r="L871" s="58"/>
      <c r="M871" s="57"/>
      <c r="N871" s="77"/>
      <c r="O871" s="58"/>
      <c r="P871" s="58"/>
      <c r="Q871" s="58"/>
      <c r="R871" s="58"/>
      <c r="S871" s="58"/>
      <c r="T871" s="58"/>
      <c r="U871" s="79"/>
      <c r="V871" s="58"/>
      <c r="W871" s="58"/>
      <c r="X871" s="61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L871" s="58"/>
      <c r="AM871" s="58"/>
      <c r="AN871" s="58"/>
      <c r="AO871" s="58"/>
      <c r="AP871" s="58"/>
      <c r="AQ871" s="58"/>
      <c r="AR871" s="58"/>
      <c r="AS871" s="58"/>
      <c r="AT871" s="58"/>
      <c r="AU871" s="58"/>
      <c r="AV871" s="58"/>
    </row>
    <row x14ac:dyDescent="0.25" r="872" customHeight="1" ht="18.75">
      <c r="A872" s="74"/>
      <c r="B872" s="62"/>
      <c r="C872" s="68"/>
      <c r="D872" s="68"/>
      <c r="E872" s="48"/>
      <c r="F872" s="46"/>
      <c r="G872" s="74"/>
      <c r="H872" s="47"/>
      <c r="I872" s="48"/>
      <c r="J872" s="74"/>
      <c r="K872" s="74"/>
      <c r="L872" s="48"/>
      <c r="M872" s="47"/>
      <c r="N872" s="78"/>
      <c r="O872" s="48"/>
      <c r="P872" s="48"/>
      <c r="Q872" s="48"/>
      <c r="R872" s="48"/>
      <c r="S872" s="48"/>
      <c r="T872" s="48"/>
      <c r="U872" s="80"/>
      <c r="V872" s="48"/>
      <c r="W872" s="48"/>
      <c r="X872" s="51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</row>
    <row x14ac:dyDescent="0.25" r="873" customHeight="1" ht="18.75">
      <c r="A873" s="76"/>
      <c r="B873" s="63"/>
      <c r="C873" s="69"/>
      <c r="D873" s="69"/>
      <c r="E873" s="58"/>
      <c r="F873" s="56"/>
      <c r="G873" s="76"/>
      <c r="H873" s="57"/>
      <c r="I873" s="58"/>
      <c r="J873" s="76"/>
      <c r="K873" s="76"/>
      <c r="L873" s="58"/>
      <c r="M873" s="57"/>
      <c r="N873" s="77"/>
      <c r="O873" s="58"/>
      <c r="P873" s="58"/>
      <c r="Q873" s="58"/>
      <c r="R873" s="58"/>
      <c r="S873" s="58"/>
      <c r="T873" s="58"/>
      <c r="U873" s="79"/>
      <c r="V873" s="58"/>
      <c r="W873" s="58"/>
      <c r="X873" s="61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  <c r="AJ873" s="58"/>
      <c r="AK873" s="58"/>
      <c r="AL873" s="58"/>
      <c r="AM873" s="58"/>
      <c r="AN873" s="58"/>
      <c r="AO873" s="58"/>
      <c r="AP873" s="58"/>
      <c r="AQ873" s="58"/>
      <c r="AR873" s="58"/>
      <c r="AS873" s="58"/>
      <c r="AT873" s="58"/>
      <c r="AU873" s="58"/>
      <c r="AV873" s="58"/>
    </row>
    <row x14ac:dyDescent="0.25" r="874" customHeight="1" ht="18.75">
      <c r="A874" s="74"/>
      <c r="B874" s="62"/>
      <c r="C874" s="68"/>
      <c r="D874" s="68"/>
      <c r="E874" s="48"/>
      <c r="F874" s="46"/>
      <c r="G874" s="74"/>
      <c r="H874" s="47"/>
      <c r="I874" s="48"/>
      <c r="J874" s="74"/>
      <c r="K874" s="74"/>
      <c r="L874" s="48"/>
      <c r="M874" s="47"/>
      <c r="N874" s="78"/>
      <c r="O874" s="48"/>
      <c r="P874" s="48"/>
      <c r="Q874" s="48"/>
      <c r="R874" s="48"/>
      <c r="S874" s="48"/>
      <c r="T874" s="48"/>
      <c r="U874" s="80"/>
      <c r="V874" s="48"/>
      <c r="W874" s="48"/>
      <c r="X874" s="51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</row>
    <row x14ac:dyDescent="0.25" r="875" customHeight="1" ht="18.75">
      <c r="A875" s="76"/>
      <c r="B875" s="63"/>
      <c r="C875" s="69"/>
      <c r="D875" s="69"/>
      <c r="E875" s="58"/>
      <c r="F875" s="56"/>
      <c r="G875" s="76"/>
      <c r="H875" s="57"/>
      <c r="I875" s="58"/>
      <c r="J875" s="76"/>
      <c r="K875" s="76"/>
      <c r="L875" s="58"/>
      <c r="M875" s="57"/>
      <c r="N875" s="77"/>
      <c r="O875" s="58"/>
      <c r="P875" s="58"/>
      <c r="Q875" s="58"/>
      <c r="R875" s="58"/>
      <c r="S875" s="58"/>
      <c r="T875" s="58"/>
      <c r="U875" s="79"/>
      <c r="V875" s="58"/>
      <c r="W875" s="58"/>
      <c r="X875" s="61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  <c r="AJ875" s="58"/>
      <c r="AK875" s="58"/>
      <c r="AL875" s="58"/>
      <c r="AM875" s="58"/>
      <c r="AN875" s="58"/>
      <c r="AO875" s="58"/>
      <c r="AP875" s="58"/>
      <c r="AQ875" s="58"/>
      <c r="AR875" s="58"/>
      <c r="AS875" s="58"/>
      <c r="AT875" s="58"/>
      <c r="AU875" s="58"/>
      <c r="AV875" s="58"/>
    </row>
    <row x14ac:dyDescent="0.25" r="876" customHeight="1" ht="18.75">
      <c r="A876" s="74"/>
      <c r="B876" s="62"/>
      <c r="C876" s="68"/>
      <c r="D876" s="68"/>
      <c r="E876" s="48"/>
      <c r="F876" s="46"/>
      <c r="G876" s="74"/>
      <c r="H876" s="47"/>
      <c r="I876" s="48"/>
      <c r="J876" s="74"/>
      <c r="K876" s="74"/>
      <c r="L876" s="48"/>
      <c r="M876" s="47"/>
      <c r="N876" s="78"/>
      <c r="O876" s="48"/>
      <c r="P876" s="48"/>
      <c r="Q876" s="48"/>
      <c r="R876" s="48"/>
      <c r="S876" s="48"/>
      <c r="T876" s="48"/>
      <c r="U876" s="80"/>
      <c r="V876" s="48"/>
      <c r="W876" s="48"/>
      <c r="X876" s="51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</row>
    <row x14ac:dyDescent="0.25" r="877" customHeight="1" ht="18.75">
      <c r="A877" s="76"/>
      <c r="B877" s="63"/>
      <c r="C877" s="69"/>
      <c r="D877" s="69"/>
      <c r="E877" s="58"/>
      <c r="F877" s="56"/>
      <c r="G877" s="76"/>
      <c r="H877" s="57"/>
      <c r="I877" s="58"/>
      <c r="J877" s="76"/>
      <c r="K877" s="76"/>
      <c r="L877" s="58"/>
      <c r="M877" s="57"/>
      <c r="N877" s="77"/>
      <c r="O877" s="58"/>
      <c r="P877" s="58"/>
      <c r="Q877" s="58"/>
      <c r="R877" s="58"/>
      <c r="S877" s="58"/>
      <c r="T877" s="58"/>
      <c r="U877" s="79"/>
      <c r="V877" s="58"/>
      <c r="W877" s="58"/>
      <c r="X877" s="61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58"/>
      <c r="AJ877" s="58"/>
      <c r="AK877" s="58"/>
      <c r="AL877" s="58"/>
      <c r="AM877" s="58"/>
      <c r="AN877" s="58"/>
      <c r="AO877" s="58"/>
      <c r="AP877" s="58"/>
      <c r="AQ877" s="58"/>
      <c r="AR877" s="58"/>
      <c r="AS877" s="58"/>
      <c r="AT877" s="58"/>
      <c r="AU877" s="58"/>
      <c r="AV877" s="58"/>
    </row>
    <row x14ac:dyDescent="0.25" r="878" customHeight="1" ht="18.75">
      <c r="A878" s="74"/>
      <c r="B878" s="62"/>
      <c r="C878" s="68"/>
      <c r="D878" s="68"/>
      <c r="E878" s="48"/>
      <c r="F878" s="46"/>
      <c r="G878" s="74"/>
      <c r="H878" s="47"/>
      <c r="I878" s="48"/>
      <c r="J878" s="74"/>
      <c r="K878" s="74"/>
      <c r="L878" s="48"/>
      <c r="M878" s="47"/>
      <c r="N878" s="78"/>
      <c r="O878" s="48"/>
      <c r="P878" s="48"/>
      <c r="Q878" s="48"/>
      <c r="R878" s="48"/>
      <c r="S878" s="48"/>
      <c r="T878" s="48"/>
      <c r="U878" s="80"/>
      <c r="V878" s="48"/>
      <c r="W878" s="48"/>
      <c r="X878" s="51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</row>
    <row x14ac:dyDescent="0.25" r="879" customHeight="1" ht="18.75">
      <c r="A879" s="76"/>
      <c r="B879" s="63"/>
      <c r="C879" s="69"/>
      <c r="D879" s="69"/>
      <c r="E879" s="58"/>
      <c r="F879" s="56"/>
      <c r="G879" s="76"/>
      <c r="H879" s="57"/>
      <c r="I879" s="58"/>
      <c r="J879" s="76"/>
      <c r="K879" s="76"/>
      <c r="L879" s="58"/>
      <c r="M879" s="57"/>
      <c r="N879" s="77"/>
      <c r="O879" s="58"/>
      <c r="P879" s="58"/>
      <c r="Q879" s="58"/>
      <c r="R879" s="58"/>
      <c r="S879" s="58"/>
      <c r="T879" s="58"/>
      <c r="U879" s="79"/>
      <c r="V879" s="58"/>
      <c r="W879" s="58"/>
      <c r="X879" s="61"/>
      <c r="Y879" s="58"/>
      <c r="Z879" s="58"/>
      <c r="AA879" s="58"/>
      <c r="AB879" s="58"/>
      <c r="AC879" s="58"/>
      <c r="AD879" s="58"/>
      <c r="AE879" s="58"/>
      <c r="AF879" s="58"/>
      <c r="AG879" s="58"/>
      <c r="AH879" s="58"/>
      <c r="AI879" s="58"/>
      <c r="AJ879" s="58"/>
      <c r="AK879" s="58"/>
      <c r="AL879" s="58"/>
      <c r="AM879" s="58"/>
      <c r="AN879" s="58"/>
      <c r="AO879" s="58"/>
      <c r="AP879" s="58"/>
      <c r="AQ879" s="58"/>
      <c r="AR879" s="58"/>
      <c r="AS879" s="58"/>
      <c r="AT879" s="58"/>
      <c r="AU879" s="58"/>
      <c r="AV879" s="58"/>
    </row>
    <row x14ac:dyDescent="0.25" r="880" customHeight="1" ht="18.75">
      <c r="A880" s="74"/>
      <c r="B880" s="62"/>
      <c r="C880" s="68"/>
      <c r="D880" s="68"/>
      <c r="E880" s="48"/>
      <c r="F880" s="46"/>
      <c r="G880" s="74"/>
      <c r="H880" s="47"/>
      <c r="I880" s="48"/>
      <c r="J880" s="74"/>
      <c r="K880" s="74"/>
      <c r="L880" s="48"/>
      <c r="M880" s="47"/>
      <c r="N880" s="78"/>
      <c r="O880" s="48"/>
      <c r="P880" s="48"/>
      <c r="Q880" s="48"/>
      <c r="R880" s="48"/>
      <c r="S880" s="48"/>
      <c r="T880" s="48"/>
      <c r="U880" s="80"/>
      <c r="V880" s="48"/>
      <c r="W880" s="48"/>
      <c r="X880" s="51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</row>
    <row x14ac:dyDescent="0.25" r="881" customHeight="1" ht="18.75">
      <c r="A881" s="76"/>
      <c r="B881" s="63"/>
      <c r="C881" s="69"/>
      <c r="D881" s="69"/>
      <c r="E881" s="58"/>
      <c r="F881" s="56"/>
      <c r="G881" s="76"/>
      <c r="H881" s="57"/>
      <c r="I881" s="58"/>
      <c r="J881" s="76"/>
      <c r="K881" s="76"/>
      <c r="L881" s="58"/>
      <c r="M881" s="57"/>
      <c r="N881" s="77"/>
      <c r="O881" s="58"/>
      <c r="P881" s="58"/>
      <c r="Q881" s="58"/>
      <c r="R881" s="58"/>
      <c r="S881" s="58"/>
      <c r="T881" s="58"/>
      <c r="U881" s="79"/>
      <c r="V881" s="58"/>
      <c r="W881" s="58"/>
      <c r="X881" s="61"/>
      <c r="Y881" s="58"/>
      <c r="Z881" s="58"/>
      <c r="AA881" s="58"/>
      <c r="AB881" s="58"/>
      <c r="AC881" s="58"/>
      <c r="AD881" s="58"/>
      <c r="AE881" s="58"/>
      <c r="AF881" s="58"/>
      <c r="AG881" s="58"/>
      <c r="AH881" s="58"/>
      <c r="AI881" s="58"/>
      <c r="AJ881" s="58"/>
      <c r="AK881" s="58"/>
      <c r="AL881" s="58"/>
      <c r="AM881" s="58"/>
      <c r="AN881" s="58"/>
      <c r="AO881" s="58"/>
      <c r="AP881" s="58"/>
      <c r="AQ881" s="58"/>
      <c r="AR881" s="58"/>
      <c r="AS881" s="58"/>
      <c r="AT881" s="58"/>
      <c r="AU881" s="58"/>
      <c r="AV881" s="58"/>
    </row>
    <row x14ac:dyDescent="0.25" r="882" customHeight="1" ht="18.75">
      <c r="A882" s="74"/>
      <c r="B882" s="62"/>
      <c r="C882" s="68"/>
      <c r="D882" s="68"/>
      <c r="E882" s="48"/>
      <c r="F882" s="46"/>
      <c r="G882" s="74"/>
      <c r="H882" s="47"/>
      <c r="I882" s="48"/>
      <c r="J882" s="74"/>
      <c r="K882" s="74"/>
      <c r="L882" s="48"/>
      <c r="M882" s="47"/>
      <c r="N882" s="78"/>
      <c r="O882" s="48"/>
      <c r="P882" s="48"/>
      <c r="Q882" s="48"/>
      <c r="R882" s="48"/>
      <c r="S882" s="48"/>
      <c r="T882" s="48"/>
      <c r="U882" s="80"/>
      <c r="V882" s="48"/>
      <c r="W882" s="48"/>
      <c r="X882" s="51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</row>
    <row x14ac:dyDescent="0.25" r="883" customHeight="1" ht="18.75">
      <c r="A883" s="76"/>
      <c r="B883" s="63"/>
      <c r="C883" s="69"/>
      <c r="D883" s="69"/>
      <c r="E883" s="58"/>
      <c r="F883" s="56"/>
      <c r="G883" s="76"/>
      <c r="H883" s="57"/>
      <c r="I883" s="58"/>
      <c r="J883" s="76"/>
      <c r="K883" s="76"/>
      <c r="L883" s="58"/>
      <c r="M883" s="57"/>
      <c r="N883" s="77"/>
      <c r="O883" s="58"/>
      <c r="P883" s="58"/>
      <c r="Q883" s="58"/>
      <c r="R883" s="58"/>
      <c r="S883" s="58"/>
      <c r="T883" s="58"/>
      <c r="U883" s="79"/>
      <c r="V883" s="58"/>
      <c r="W883" s="58"/>
      <c r="X883" s="61"/>
      <c r="Y883" s="58"/>
      <c r="Z883" s="58"/>
      <c r="AA883" s="58"/>
      <c r="AB883" s="58"/>
      <c r="AC883" s="58"/>
      <c r="AD883" s="58"/>
      <c r="AE883" s="58"/>
      <c r="AF883" s="58"/>
      <c r="AG883" s="58"/>
      <c r="AH883" s="58"/>
      <c r="AI883" s="58"/>
      <c r="AJ883" s="58"/>
      <c r="AK883" s="58"/>
      <c r="AL883" s="58"/>
      <c r="AM883" s="58"/>
      <c r="AN883" s="58"/>
      <c r="AO883" s="58"/>
      <c r="AP883" s="58"/>
      <c r="AQ883" s="58"/>
      <c r="AR883" s="58"/>
      <c r="AS883" s="58"/>
      <c r="AT883" s="58"/>
      <c r="AU883" s="58"/>
      <c r="AV883" s="58"/>
    </row>
    <row x14ac:dyDescent="0.25" r="884" customHeight="1" ht="18.75">
      <c r="A884" s="74"/>
      <c r="B884" s="62"/>
      <c r="C884" s="68"/>
      <c r="D884" s="68"/>
      <c r="E884" s="48"/>
      <c r="F884" s="46"/>
      <c r="G884" s="74"/>
      <c r="H884" s="47"/>
      <c r="I884" s="48"/>
      <c r="J884" s="74"/>
      <c r="K884" s="74"/>
      <c r="L884" s="48"/>
      <c r="M884" s="47"/>
      <c r="N884" s="78"/>
      <c r="O884" s="48"/>
      <c r="P884" s="48"/>
      <c r="Q884" s="48"/>
      <c r="R884" s="48"/>
      <c r="S884" s="48"/>
      <c r="T884" s="48"/>
      <c r="U884" s="80"/>
      <c r="V884" s="48"/>
      <c r="W884" s="48"/>
      <c r="X884" s="51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</row>
    <row x14ac:dyDescent="0.25" r="885" customHeight="1" ht="18.75">
      <c r="A885" s="76"/>
      <c r="B885" s="63"/>
      <c r="C885" s="69"/>
      <c r="D885" s="69"/>
      <c r="E885" s="58"/>
      <c r="F885" s="56"/>
      <c r="G885" s="76"/>
      <c r="H885" s="57"/>
      <c r="I885" s="58"/>
      <c r="J885" s="76"/>
      <c r="K885" s="76"/>
      <c r="L885" s="58"/>
      <c r="M885" s="57"/>
      <c r="N885" s="77"/>
      <c r="O885" s="58"/>
      <c r="P885" s="58"/>
      <c r="Q885" s="58"/>
      <c r="R885" s="58"/>
      <c r="S885" s="58"/>
      <c r="T885" s="58"/>
      <c r="U885" s="79"/>
      <c r="V885" s="58"/>
      <c r="W885" s="58"/>
      <c r="X885" s="61"/>
      <c r="Y885" s="58"/>
      <c r="Z885" s="58"/>
      <c r="AA885" s="58"/>
      <c r="AB885" s="58"/>
      <c r="AC885" s="58"/>
      <c r="AD885" s="58"/>
      <c r="AE885" s="58"/>
      <c r="AF885" s="58"/>
      <c r="AG885" s="58"/>
      <c r="AH885" s="58"/>
      <c r="AI885" s="58"/>
      <c r="AJ885" s="58"/>
      <c r="AK885" s="58"/>
      <c r="AL885" s="58"/>
      <c r="AM885" s="58"/>
      <c r="AN885" s="58"/>
      <c r="AO885" s="58"/>
      <c r="AP885" s="58"/>
      <c r="AQ885" s="58"/>
      <c r="AR885" s="58"/>
      <c r="AS885" s="58"/>
      <c r="AT885" s="58"/>
      <c r="AU885" s="58"/>
      <c r="AV885" s="58"/>
    </row>
    <row x14ac:dyDescent="0.25" r="886" customHeight="1" ht="18.75">
      <c r="A886" s="74"/>
      <c r="B886" s="62"/>
      <c r="C886" s="68"/>
      <c r="D886" s="68"/>
      <c r="E886" s="48"/>
      <c r="F886" s="46"/>
      <c r="G886" s="74"/>
      <c r="H886" s="47"/>
      <c r="I886" s="48"/>
      <c r="J886" s="74"/>
      <c r="K886" s="74"/>
      <c r="L886" s="48"/>
      <c r="M886" s="47"/>
      <c r="N886" s="78"/>
      <c r="O886" s="48"/>
      <c r="P886" s="48"/>
      <c r="Q886" s="48"/>
      <c r="R886" s="48"/>
      <c r="S886" s="48"/>
      <c r="T886" s="48"/>
      <c r="U886" s="80"/>
      <c r="V886" s="48"/>
      <c r="W886" s="48"/>
      <c r="X886" s="51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</row>
    <row x14ac:dyDescent="0.25" r="887" customHeight="1" ht="18.75">
      <c r="A887" s="76"/>
      <c r="B887" s="63"/>
      <c r="C887" s="69"/>
      <c r="D887" s="69"/>
      <c r="E887" s="58"/>
      <c r="F887" s="56"/>
      <c r="G887" s="76"/>
      <c r="H887" s="57"/>
      <c r="I887" s="58"/>
      <c r="J887" s="76"/>
      <c r="K887" s="76"/>
      <c r="L887" s="58"/>
      <c r="M887" s="57"/>
      <c r="N887" s="77"/>
      <c r="O887" s="58"/>
      <c r="P887" s="58"/>
      <c r="Q887" s="58"/>
      <c r="R887" s="58"/>
      <c r="S887" s="58"/>
      <c r="T887" s="58"/>
      <c r="U887" s="79"/>
      <c r="V887" s="58"/>
      <c r="W887" s="58"/>
      <c r="X887" s="61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  <c r="AJ887" s="58"/>
      <c r="AK887" s="58"/>
      <c r="AL887" s="58"/>
      <c r="AM887" s="58"/>
      <c r="AN887" s="58"/>
      <c r="AO887" s="58"/>
      <c r="AP887" s="58"/>
      <c r="AQ887" s="58"/>
      <c r="AR887" s="58"/>
      <c r="AS887" s="58"/>
      <c r="AT887" s="58"/>
      <c r="AU887" s="58"/>
      <c r="AV887" s="58"/>
    </row>
    <row x14ac:dyDescent="0.25" r="888" customHeight="1" ht="18.75">
      <c r="A888" s="74"/>
      <c r="B888" s="62"/>
      <c r="C888" s="68"/>
      <c r="D888" s="68"/>
      <c r="E888" s="48"/>
      <c r="F888" s="46"/>
      <c r="G888" s="74"/>
      <c r="H888" s="47"/>
      <c r="I888" s="48"/>
      <c r="J888" s="74"/>
      <c r="K888" s="74"/>
      <c r="L888" s="48"/>
      <c r="M888" s="47"/>
      <c r="N888" s="78"/>
      <c r="O888" s="48"/>
      <c r="P888" s="48"/>
      <c r="Q888" s="48"/>
      <c r="R888" s="48"/>
      <c r="S888" s="48"/>
      <c r="T888" s="48"/>
      <c r="U888" s="80"/>
      <c r="V888" s="48"/>
      <c r="W888" s="48"/>
      <c r="X888" s="51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</row>
    <row x14ac:dyDescent="0.25" r="889" customHeight="1" ht="18.75">
      <c r="A889" s="76"/>
      <c r="B889" s="63"/>
      <c r="C889" s="69"/>
      <c r="D889" s="69"/>
      <c r="E889" s="58"/>
      <c r="F889" s="56"/>
      <c r="G889" s="76"/>
      <c r="H889" s="57"/>
      <c r="I889" s="58"/>
      <c r="J889" s="76"/>
      <c r="K889" s="76"/>
      <c r="L889" s="58"/>
      <c r="M889" s="57"/>
      <c r="N889" s="77"/>
      <c r="O889" s="58"/>
      <c r="P889" s="58"/>
      <c r="Q889" s="58"/>
      <c r="R889" s="58"/>
      <c r="S889" s="58"/>
      <c r="T889" s="58"/>
      <c r="U889" s="79"/>
      <c r="V889" s="58"/>
      <c r="W889" s="58"/>
      <c r="X889" s="61"/>
      <c r="Y889" s="58"/>
      <c r="Z889" s="58"/>
      <c r="AA889" s="58"/>
      <c r="AB889" s="58"/>
      <c r="AC889" s="58"/>
      <c r="AD889" s="58"/>
      <c r="AE889" s="58"/>
      <c r="AF889" s="58"/>
      <c r="AG889" s="58"/>
      <c r="AH889" s="58"/>
      <c r="AI889" s="58"/>
      <c r="AJ889" s="58"/>
      <c r="AK889" s="58"/>
      <c r="AL889" s="58"/>
      <c r="AM889" s="58"/>
      <c r="AN889" s="58"/>
      <c r="AO889" s="58"/>
      <c r="AP889" s="58"/>
      <c r="AQ889" s="58"/>
      <c r="AR889" s="58"/>
      <c r="AS889" s="58"/>
      <c r="AT889" s="58"/>
      <c r="AU889" s="58"/>
      <c r="AV889" s="58"/>
    </row>
    <row x14ac:dyDescent="0.25" r="890" customHeight="1" ht="18.75">
      <c r="A890" s="74"/>
      <c r="B890" s="62"/>
      <c r="C890" s="68"/>
      <c r="D890" s="68"/>
      <c r="E890" s="48"/>
      <c r="F890" s="46"/>
      <c r="G890" s="74"/>
      <c r="H890" s="47"/>
      <c r="I890" s="48"/>
      <c r="J890" s="74"/>
      <c r="K890" s="74"/>
      <c r="L890" s="48"/>
      <c r="M890" s="47"/>
      <c r="N890" s="78"/>
      <c r="O890" s="48"/>
      <c r="P890" s="48"/>
      <c r="Q890" s="48"/>
      <c r="R890" s="48"/>
      <c r="S890" s="48"/>
      <c r="T890" s="48"/>
      <c r="U890" s="80"/>
      <c r="V890" s="48"/>
      <c r="W890" s="48"/>
      <c r="X890" s="51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</row>
    <row x14ac:dyDescent="0.25" r="891" customHeight="1" ht="18.75">
      <c r="A891" s="76"/>
      <c r="B891" s="63"/>
      <c r="C891" s="69"/>
      <c r="D891" s="69"/>
      <c r="E891" s="58"/>
      <c r="F891" s="56"/>
      <c r="G891" s="76"/>
      <c r="H891" s="57"/>
      <c r="I891" s="58"/>
      <c r="J891" s="76"/>
      <c r="K891" s="76"/>
      <c r="L891" s="58"/>
      <c r="M891" s="57"/>
      <c r="N891" s="77"/>
      <c r="O891" s="58"/>
      <c r="P891" s="58"/>
      <c r="Q891" s="58"/>
      <c r="R891" s="58"/>
      <c r="S891" s="58"/>
      <c r="T891" s="58"/>
      <c r="U891" s="79"/>
      <c r="V891" s="58"/>
      <c r="W891" s="58"/>
      <c r="X891" s="61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L891" s="58"/>
      <c r="AM891" s="58"/>
      <c r="AN891" s="58"/>
      <c r="AO891" s="58"/>
      <c r="AP891" s="58"/>
      <c r="AQ891" s="58"/>
      <c r="AR891" s="58"/>
      <c r="AS891" s="58"/>
      <c r="AT891" s="58"/>
      <c r="AU891" s="58"/>
      <c r="AV891" s="58"/>
    </row>
    <row x14ac:dyDescent="0.25" r="892" customHeight="1" ht="18.75">
      <c r="A892" s="74"/>
      <c r="B892" s="62"/>
      <c r="C892" s="68"/>
      <c r="D892" s="68"/>
      <c r="E892" s="48"/>
      <c r="F892" s="46"/>
      <c r="G892" s="74"/>
      <c r="H892" s="47"/>
      <c r="I892" s="48"/>
      <c r="J892" s="74"/>
      <c r="K892" s="74"/>
      <c r="L892" s="48"/>
      <c r="M892" s="47"/>
      <c r="N892" s="78"/>
      <c r="O892" s="48"/>
      <c r="P892" s="48"/>
      <c r="Q892" s="48"/>
      <c r="R892" s="48"/>
      <c r="S892" s="48"/>
      <c r="T892" s="48"/>
      <c r="U892" s="80"/>
      <c r="V892" s="48"/>
      <c r="W892" s="48"/>
      <c r="X892" s="51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</row>
    <row x14ac:dyDescent="0.25" r="893" customHeight="1" ht="18.75">
      <c r="A893" s="76"/>
      <c r="B893" s="63"/>
      <c r="C893" s="69"/>
      <c r="D893" s="69"/>
      <c r="E893" s="58"/>
      <c r="F893" s="56"/>
      <c r="G893" s="76"/>
      <c r="H893" s="57"/>
      <c r="I893" s="58"/>
      <c r="J893" s="76"/>
      <c r="K893" s="76"/>
      <c r="L893" s="58"/>
      <c r="M893" s="57"/>
      <c r="N893" s="77"/>
      <c r="O893" s="58"/>
      <c r="P893" s="58"/>
      <c r="Q893" s="58"/>
      <c r="R893" s="58"/>
      <c r="S893" s="58"/>
      <c r="T893" s="58"/>
      <c r="U893" s="79"/>
      <c r="V893" s="58"/>
      <c r="W893" s="58"/>
      <c r="X893" s="61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L893" s="58"/>
      <c r="AM893" s="58"/>
      <c r="AN893" s="58"/>
      <c r="AO893" s="58"/>
      <c r="AP893" s="58"/>
      <c r="AQ893" s="58"/>
      <c r="AR893" s="58"/>
      <c r="AS893" s="58"/>
      <c r="AT893" s="58"/>
      <c r="AU893" s="58"/>
      <c r="AV893" s="58"/>
    </row>
    <row x14ac:dyDescent="0.25" r="894" customHeight="1" ht="18.75">
      <c r="A894" s="74"/>
      <c r="B894" s="62"/>
      <c r="C894" s="68"/>
      <c r="D894" s="68"/>
      <c r="E894" s="48"/>
      <c r="F894" s="46"/>
      <c r="G894" s="74"/>
      <c r="H894" s="47"/>
      <c r="I894" s="48"/>
      <c r="J894" s="74"/>
      <c r="K894" s="74"/>
      <c r="L894" s="48"/>
      <c r="M894" s="47"/>
      <c r="N894" s="78"/>
      <c r="O894" s="48"/>
      <c r="P894" s="48"/>
      <c r="Q894" s="48"/>
      <c r="R894" s="48"/>
      <c r="S894" s="48"/>
      <c r="T894" s="48"/>
      <c r="U894" s="80"/>
      <c r="V894" s="48"/>
      <c r="W894" s="48"/>
      <c r="X894" s="51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</row>
    <row x14ac:dyDescent="0.25" r="895" customHeight="1" ht="18.75">
      <c r="A895" s="76"/>
      <c r="B895" s="63"/>
      <c r="C895" s="69"/>
      <c r="D895" s="69"/>
      <c r="E895" s="58"/>
      <c r="F895" s="56"/>
      <c r="G895" s="76"/>
      <c r="H895" s="57"/>
      <c r="I895" s="58"/>
      <c r="J895" s="76"/>
      <c r="K895" s="76"/>
      <c r="L895" s="58"/>
      <c r="M895" s="57"/>
      <c r="N895" s="77"/>
      <c r="O895" s="58"/>
      <c r="P895" s="58"/>
      <c r="Q895" s="58"/>
      <c r="R895" s="58"/>
      <c r="S895" s="58"/>
      <c r="T895" s="58"/>
      <c r="U895" s="79"/>
      <c r="V895" s="58"/>
      <c r="W895" s="58"/>
      <c r="X895" s="61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  <c r="AJ895" s="58"/>
      <c r="AK895" s="58"/>
      <c r="AL895" s="58"/>
      <c r="AM895" s="58"/>
      <c r="AN895" s="58"/>
      <c r="AO895" s="58"/>
      <c r="AP895" s="58"/>
      <c r="AQ895" s="58"/>
      <c r="AR895" s="58"/>
      <c r="AS895" s="58"/>
      <c r="AT895" s="58"/>
      <c r="AU895" s="58"/>
      <c r="AV895" s="58"/>
    </row>
    <row x14ac:dyDescent="0.25" r="896" customHeight="1" ht="18.75">
      <c r="A896" s="74"/>
      <c r="B896" s="62"/>
      <c r="C896" s="68"/>
      <c r="D896" s="68"/>
      <c r="E896" s="48"/>
      <c r="F896" s="46"/>
      <c r="G896" s="74"/>
      <c r="H896" s="47"/>
      <c r="I896" s="48"/>
      <c r="J896" s="74"/>
      <c r="K896" s="74"/>
      <c r="L896" s="48"/>
      <c r="M896" s="47"/>
      <c r="N896" s="78"/>
      <c r="O896" s="48"/>
      <c r="P896" s="48"/>
      <c r="Q896" s="48"/>
      <c r="R896" s="48"/>
      <c r="S896" s="48"/>
      <c r="T896" s="48"/>
      <c r="U896" s="80"/>
      <c r="V896" s="48"/>
      <c r="W896" s="48"/>
      <c r="X896" s="51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</row>
    <row x14ac:dyDescent="0.25" r="897" customHeight="1" ht="18.75">
      <c r="A897" s="76"/>
      <c r="B897" s="63"/>
      <c r="C897" s="69"/>
      <c r="D897" s="69"/>
      <c r="E897" s="58"/>
      <c r="F897" s="56"/>
      <c r="G897" s="76"/>
      <c r="H897" s="57"/>
      <c r="I897" s="58"/>
      <c r="J897" s="76"/>
      <c r="K897" s="76"/>
      <c r="L897" s="58"/>
      <c r="M897" s="57"/>
      <c r="N897" s="77"/>
      <c r="O897" s="58"/>
      <c r="P897" s="58"/>
      <c r="Q897" s="58"/>
      <c r="R897" s="58"/>
      <c r="S897" s="58"/>
      <c r="T897" s="58"/>
      <c r="U897" s="79"/>
      <c r="V897" s="58"/>
      <c r="W897" s="58"/>
      <c r="X897" s="61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L897" s="58"/>
      <c r="AM897" s="58"/>
      <c r="AN897" s="58"/>
      <c r="AO897" s="58"/>
      <c r="AP897" s="58"/>
      <c r="AQ897" s="58"/>
      <c r="AR897" s="58"/>
      <c r="AS897" s="58"/>
      <c r="AT897" s="58"/>
      <c r="AU897" s="58"/>
      <c r="AV897" s="58"/>
    </row>
    <row x14ac:dyDescent="0.25" r="898" customHeight="1" ht="18.75">
      <c r="A898" s="74"/>
      <c r="B898" s="62"/>
      <c r="C898" s="68"/>
      <c r="D898" s="68"/>
      <c r="E898" s="48"/>
      <c r="F898" s="46"/>
      <c r="G898" s="74"/>
      <c r="H898" s="47"/>
      <c r="I898" s="48"/>
      <c r="J898" s="74"/>
      <c r="K898" s="74"/>
      <c r="L898" s="48"/>
      <c r="M898" s="47"/>
      <c r="N898" s="78"/>
      <c r="O898" s="48"/>
      <c r="P898" s="48"/>
      <c r="Q898" s="48"/>
      <c r="R898" s="48"/>
      <c r="S898" s="48"/>
      <c r="T898" s="48"/>
      <c r="U898" s="80"/>
      <c r="V898" s="48"/>
      <c r="W898" s="48"/>
      <c r="X898" s="51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</row>
    <row x14ac:dyDescent="0.25" r="899" customHeight="1" ht="18.75">
      <c r="A899" s="76"/>
      <c r="B899" s="63"/>
      <c r="C899" s="69"/>
      <c r="D899" s="69"/>
      <c r="E899" s="58"/>
      <c r="F899" s="56"/>
      <c r="G899" s="76"/>
      <c r="H899" s="57"/>
      <c r="I899" s="58"/>
      <c r="J899" s="76"/>
      <c r="K899" s="76"/>
      <c r="L899" s="58"/>
      <c r="M899" s="57"/>
      <c r="N899" s="77"/>
      <c r="O899" s="58"/>
      <c r="P899" s="58"/>
      <c r="Q899" s="58"/>
      <c r="R899" s="58"/>
      <c r="S899" s="58"/>
      <c r="T899" s="58"/>
      <c r="U899" s="79"/>
      <c r="V899" s="58"/>
      <c r="W899" s="58"/>
      <c r="X899" s="61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  <c r="AJ899" s="58"/>
      <c r="AK899" s="58"/>
      <c r="AL899" s="58"/>
      <c r="AM899" s="58"/>
      <c r="AN899" s="58"/>
      <c r="AO899" s="58"/>
      <c r="AP899" s="58"/>
      <c r="AQ899" s="58"/>
      <c r="AR899" s="58"/>
      <c r="AS899" s="58"/>
      <c r="AT899" s="58"/>
      <c r="AU899" s="58"/>
      <c r="AV899" s="58"/>
    </row>
    <row x14ac:dyDescent="0.25" r="900" customHeight="1" ht="18.75">
      <c r="A900" s="74"/>
      <c r="B900" s="62"/>
      <c r="C900" s="68"/>
      <c r="D900" s="68"/>
      <c r="E900" s="48"/>
      <c r="F900" s="46"/>
      <c r="G900" s="74"/>
      <c r="H900" s="47"/>
      <c r="I900" s="48"/>
      <c r="J900" s="74"/>
      <c r="K900" s="74"/>
      <c r="L900" s="48"/>
      <c r="M900" s="47"/>
      <c r="N900" s="78"/>
      <c r="O900" s="48"/>
      <c r="P900" s="48"/>
      <c r="Q900" s="48"/>
      <c r="R900" s="48"/>
      <c r="S900" s="48"/>
      <c r="T900" s="48"/>
      <c r="U900" s="80"/>
      <c r="V900" s="48"/>
      <c r="W900" s="48"/>
      <c r="X900" s="51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</row>
    <row x14ac:dyDescent="0.25" r="901" customHeight="1" ht="18.75">
      <c r="A901" s="76"/>
      <c r="B901" s="63"/>
      <c r="C901" s="69"/>
      <c r="D901" s="69"/>
      <c r="E901" s="58"/>
      <c r="F901" s="56"/>
      <c r="G901" s="76"/>
      <c r="H901" s="57"/>
      <c r="I901" s="58"/>
      <c r="J901" s="76"/>
      <c r="K901" s="76"/>
      <c r="L901" s="58"/>
      <c r="M901" s="57"/>
      <c r="N901" s="77"/>
      <c r="O901" s="58"/>
      <c r="P901" s="58"/>
      <c r="Q901" s="58"/>
      <c r="R901" s="58"/>
      <c r="S901" s="58"/>
      <c r="T901" s="58"/>
      <c r="U901" s="79"/>
      <c r="V901" s="58"/>
      <c r="W901" s="58"/>
      <c r="X901" s="61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  <c r="AJ901" s="58"/>
      <c r="AK901" s="58"/>
      <c r="AL901" s="58"/>
      <c r="AM901" s="58"/>
      <c r="AN901" s="58"/>
      <c r="AO901" s="58"/>
      <c r="AP901" s="58"/>
      <c r="AQ901" s="58"/>
      <c r="AR901" s="58"/>
      <c r="AS901" s="58"/>
      <c r="AT901" s="58"/>
      <c r="AU901" s="58"/>
      <c r="AV901" s="58"/>
    </row>
    <row x14ac:dyDescent="0.25" r="902" customHeight="1" ht="18.75">
      <c r="A902" s="74"/>
      <c r="B902" s="62"/>
      <c r="C902" s="68"/>
      <c r="D902" s="68"/>
      <c r="E902" s="48"/>
      <c r="F902" s="46"/>
      <c r="G902" s="74"/>
      <c r="H902" s="47"/>
      <c r="I902" s="48"/>
      <c r="J902" s="74"/>
      <c r="K902" s="74"/>
      <c r="L902" s="48"/>
      <c r="M902" s="47"/>
      <c r="N902" s="78"/>
      <c r="O902" s="48"/>
      <c r="P902" s="48"/>
      <c r="Q902" s="48"/>
      <c r="R902" s="48"/>
      <c r="S902" s="48"/>
      <c r="T902" s="48"/>
      <c r="U902" s="80"/>
      <c r="V902" s="48"/>
      <c r="W902" s="48"/>
      <c r="X902" s="51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</row>
    <row x14ac:dyDescent="0.25" r="903" customHeight="1" ht="18.75">
      <c r="A903" s="76"/>
      <c r="B903" s="63"/>
      <c r="C903" s="69"/>
      <c r="D903" s="69"/>
      <c r="E903" s="58"/>
      <c r="F903" s="56"/>
      <c r="G903" s="76"/>
      <c r="H903" s="57"/>
      <c r="I903" s="58"/>
      <c r="J903" s="76"/>
      <c r="K903" s="76"/>
      <c r="L903" s="58"/>
      <c r="M903" s="57"/>
      <c r="N903" s="77"/>
      <c r="O903" s="58"/>
      <c r="P903" s="58"/>
      <c r="Q903" s="58"/>
      <c r="R903" s="58"/>
      <c r="S903" s="58"/>
      <c r="T903" s="58"/>
      <c r="U903" s="79"/>
      <c r="V903" s="58"/>
      <c r="W903" s="58"/>
      <c r="X903" s="61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L903" s="58"/>
      <c r="AM903" s="58"/>
      <c r="AN903" s="58"/>
      <c r="AO903" s="58"/>
      <c r="AP903" s="58"/>
      <c r="AQ903" s="58"/>
      <c r="AR903" s="58"/>
      <c r="AS903" s="58"/>
      <c r="AT903" s="58"/>
      <c r="AU903" s="58"/>
      <c r="AV903" s="58"/>
    </row>
    <row x14ac:dyDescent="0.25" r="904" customHeight="1" ht="18.75">
      <c r="A904" s="74"/>
      <c r="B904" s="62"/>
      <c r="C904" s="68"/>
      <c r="D904" s="68"/>
      <c r="E904" s="48"/>
      <c r="F904" s="46"/>
      <c r="G904" s="74"/>
      <c r="H904" s="47"/>
      <c r="I904" s="48"/>
      <c r="J904" s="74"/>
      <c r="K904" s="74"/>
      <c r="L904" s="48"/>
      <c r="M904" s="47"/>
      <c r="N904" s="78"/>
      <c r="O904" s="48"/>
      <c r="P904" s="48"/>
      <c r="Q904" s="48"/>
      <c r="R904" s="48"/>
      <c r="S904" s="48"/>
      <c r="T904" s="48"/>
      <c r="U904" s="80"/>
      <c r="V904" s="48"/>
      <c r="W904" s="48"/>
      <c r="X904" s="51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</row>
    <row x14ac:dyDescent="0.25" r="905" customHeight="1" ht="18.75">
      <c r="A905" s="76"/>
      <c r="B905" s="63"/>
      <c r="C905" s="69"/>
      <c r="D905" s="69"/>
      <c r="E905" s="58"/>
      <c r="F905" s="56"/>
      <c r="G905" s="76"/>
      <c r="H905" s="57"/>
      <c r="I905" s="58"/>
      <c r="J905" s="76"/>
      <c r="K905" s="76"/>
      <c r="L905" s="58"/>
      <c r="M905" s="57"/>
      <c r="N905" s="77"/>
      <c r="O905" s="58"/>
      <c r="P905" s="58"/>
      <c r="Q905" s="58"/>
      <c r="R905" s="58"/>
      <c r="S905" s="58"/>
      <c r="T905" s="58"/>
      <c r="U905" s="79"/>
      <c r="V905" s="58"/>
      <c r="W905" s="58"/>
      <c r="X905" s="61"/>
      <c r="Y905" s="58"/>
      <c r="Z905" s="58"/>
      <c r="AA905" s="58"/>
      <c r="AB905" s="58"/>
      <c r="AC905" s="58"/>
      <c r="AD905" s="58"/>
      <c r="AE905" s="58"/>
      <c r="AF905" s="58"/>
      <c r="AG905" s="58"/>
      <c r="AH905" s="58"/>
      <c r="AI905" s="58"/>
      <c r="AJ905" s="58"/>
      <c r="AK905" s="58"/>
      <c r="AL905" s="58"/>
      <c r="AM905" s="58"/>
      <c r="AN905" s="58"/>
      <c r="AO905" s="58"/>
      <c r="AP905" s="58"/>
      <c r="AQ905" s="58"/>
      <c r="AR905" s="58"/>
      <c r="AS905" s="58"/>
      <c r="AT905" s="58"/>
      <c r="AU905" s="58"/>
      <c r="AV905" s="58"/>
    </row>
    <row x14ac:dyDescent="0.25" r="906" customHeight="1" ht="18.75">
      <c r="A906" s="74"/>
      <c r="B906" s="62"/>
      <c r="C906" s="68"/>
      <c r="D906" s="68"/>
      <c r="E906" s="48"/>
      <c r="F906" s="46"/>
      <c r="G906" s="74"/>
      <c r="H906" s="47"/>
      <c r="I906" s="48"/>
      <c r="J906" s="74"/>
      <c r="K906" s="74"/>
      <c r="L906" s="48"/>
      <c r="M906" s="47"/>
      <c r="N906" s="78"/>
      <c r="O906" s="48"/>
      <c r="P906" s="48"/>
      <c r="Q906" s="48"/>
      <c r="R906" s="48"/>
      <c r="S906" s="48"/>
      <c r="T906" s="48"/>
      <c r="U906" s="80"/>
      <c r="V906" s="48"/>
      <c r="W906" s="48"/>
      <c r="X906" s="51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</row>
    <row x14ac:dyDescent="0.25" r="907" customHeight="1" ht="18.75">
      <c r="A907" s="76"/>
      <c r="B907" s="63"/>
      <c r="C907" s="69"/>
      <c r="D907" s="69"/>
      <c r="E907" s="58"/>
      <c r="F907" s="56"/>
      <c r="G907" s="76"/>
      <c r="H907" s="57"/>
      <c r="I907" s="58"/>
      <c r="J907" s="76"/>
      <c r="K907" s="76"/>
      <c r="L907" s="58"/>
      <c r="M907" s="57"/>
      <c r="N907" s="77"/>
      <c r="O907" s="58"/>
      <c r="P907" s="58"/>
      <c r="Q907" s="58"/>
      <c r="R907" s="58"/>
      <c r="S907" s="58"/>
      <c r="T907" s="58"/>
      <c r="U907" s="79"/>
      <c r="V907" s="58"/>
      <c r="W907" s="58"/>
      <c r="X907" s="61"/>
      <c r="Y907" s="58"/>
      <c r="Z907" s="58"/>
      <c r="AA907" s="58"/>
      <c r="AB907" s="58"/>
      <c r="AC907" s="58"/>
      <c r="AD907" s="58"/>
      <c r="AE907" s="58"/>
      <c r="AF907" s="58"/>
      <c r="AG907" s="58"/>
      <c r="AH907" s="58"/>
      <c r="AI907" s="58"/>
      <c r="AJ907" s="58"/>
      <c r="AK907" s="58"/>
      <c r="AL907" s="58"/>
      <c r="AM907" s="58"/>
      <c r="AN907" s="58"/>
      <c r="AO907" s="58"/>
      <c r="AP907" s="58"/>
      <c r="AQ907" s="58"/>
      <c r="AR907" s="58"/>
      <c r="AS907" s="58"/>
      <c r="AT907" s="58"/>
      <c r="AU907" s="58"/>
      <c r="AV907" s="58"/>
    </row>
    <row x14ac:dyDescent="0.25" r="908" customHeight="1" ht="18.75">
      <c r="A908" s="74"/>
      <c r="B908" s="62"/>
      <c r="C908" s="68"/>
      <c r="D908" s="68"/>
      <c r="E908" s="48"/>
      <c r="F908" s="46"/>
      <c r="G908" s="74"/>
      <c r="H908" s="47"/>
      <c r="I908" s="48"/>
      <c r="J908" s="74"/>
      <c r="K908" s="74"/>
      <c r="L908" s="48"/>
      <c r="M908" s="47"/>
      <c r="N908" s="78"/>
      <c r="O908" s="48"/>
      <c r="P908" s="48"/>
      <c r="Q908" s="48"/>
      <c r="R908" s="48"/>
      <c r="S908" s="48"/>
      <c r="T908" s="48"/>
      <c r="U908" s="80"/>
      <c r="V908" s="48"/>
      <c r="W908" s="48"/>
      <c r="X908" s="51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</row>
    <row x14ac:dyDescent="0.25" r="909" customHeight="1" ht="18.75">
      <c r="A909" s="76"/>
      <c r="B909" s="63"/>
      <c r="C909" s="69"/>
      <c r="D909" s="69"/>
      <c r="E909" s="58"/>
      <c r="F909" s="56"/>
      <c r="G909" s="76"/>
      <c r="H909" s="57"/>
      <c r="I909" s="58"/>
      <c r="J909" s="76"/>
      <c r="K909" s="76"/>
      <c r="L909" s="58"/>
      <c r="M909" s="57"/>
      <c r="N909" s="77"/>
      <c r="O909" s="58"/>
      <c r="P909" s="58"/>
      <c r="Q909" s="58"/>
      <c r="R909" s="58"/>
      <c r="S909" s="58"/>
      <c r="T909" s="58"/>
      <c r="U909" s="79"/>
      <c r="V909" s="58"/>
      <c r="W909" s="58"/>
      <c r="X909" s="61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  <c r="AJ909" s="58"/>
      <c r="AK909" s="58"/>
      <c r="AL909" s="58"/>
      <c r="AM909" s="58"/>
      <c r="AN909" s="58"/>
      <c r="AO909" s="58"/>
      <c r="AP909" s="58"/>
      <c r="AQ909" s="58"/>
      <c r="AR909" s="58"/>
      <c r="AS909" s="58"/>
      <c r="AT909" s="58"/>
      <c r="AU909" s="58"/>
      <c r="AV909" s="58"/>
    </row>
    <row x14ac:dyDescent="0.25" r="910" customHeight="1" ht="18.75">
      <c r="A910" s="74"/>
      <c r="B910" s="62"/>
      <c r="C910" s="68"/>
      <c r="D910" s="68"/>
      <c r="E910" s="48"/>
      <c r="F910" s="46"/>
      <c r="G910" s="74"/>
      <c r="H910" s="47"/>
      <c r="I910" s="48"/>
      <c r="J910" s="74"/>
      <c r="K910" s="74"/>
      <c r="L910" s="48"/>
      <c r="M910" s="47"/>
      <c r="N910" s="78"/>
      <c r="O910" s="48"/>
      <c r="P910" s="48"/>
      <c r="Q910" s="48"/>
      <c r="R910" s="48"/>
      <c r="S910" s="48"/>
      <c r="T910" s="48"/>
      <c r="U910" s="80"/>
      <c r="V910" s="48"/>
      <c r="W910" s="48"/>
      <c r="X910" s="51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</row>
    <row x14ac:dyDescent="0.25" r="911" customHeight="1" ht="18.75">
      <c r="A911" s="76"/>
      <c r="B911" s="63"/>
      <c r="C911" s="69"/>
      <c r="D911" s="69"/>
      <c r="E911" s="58"/>
      <c r="F911" s="56"/>
      <c r="G911" s="76"/>
      <c r="H911" s="57"/>
      <c r="I911" s="58"/>
      <c r="J911" s="76"/>
      <c r="K911" s="76"/>
      <c r="L911" s="58"/>
      <c r="M911" s="57"/>
      <c r="N911" s="77"/>
      <c r="O911" s="58"/>
      <c r="P911" s="58"/>
      <c r="Q911" s="58"/>
      <c r="R911" s="58"/>
      <c r="S911" s="58"/>
      <c r="T911" s="58"/>
      <c r="U911" s="79"/>
      <c r="V911" s="58"/>
      <c r="W911" s="58"/>
      <c r="X911" s="61"/>
      <c r="Y911" s="58"/>
      <c r="Z911" s="58"/>
      <c r="AA911" s="58"/>
      <c r="AB911" s="58"/>
      <c r="AC911" s="58"/>
      <c r="AD911" s="58"/>
      <c r="AE911" s="58"/>
      <c r="AF911" s="58"/>
      <c r="AG911" s="58"/>
      <c r="AH911" s="58"/>
      <c r="AI911" s="58"/>
      <c r="AJ911" s="58"/>
      <c r="AK911" s="58"/>
      <c r="AL911" s="58"/>
      <c r="AM911" s="58"/>
      <c r="AN911" s="58"/>
      <c r="AO911" s="58"/>
      <c r="AP911" s="58"/>
      <c r="AQ911" s="58"/>
      <c r="AR911" s="58"/>
      <c r="AS911" s="58"/>
      <c r="AT911" s="58"/>
      <c r="AU911" s="58"/>
      <c r="AV911" s="58"/>
    </row>
    <row x14ac:dyDescent="0.25" r="912" customHeight="1" ht="18.75">
      <c r="A912" s="74"/>
      <c r="B912" s="62"/>
      <c r="C912" s="68"/>
      <c r="D912" s="68"/>
      <c r="E912" s="48"/>
      <c r="F912" s="46"/>
      <c r="G912" s="74"/>
      <c r="H912" s="47"/>
      <c r="I912" s="48"/>
      <c r="J912" s="74"/>
      <c r="K912" s="74"/>
      <c r="L912" s="48"/>
      <c r="M912" s="47"/>
      <c r="N912" s="78"/>
      <c r="O912" s="48"/>
      <c r="P912" s="48"/>
      <c r="Q912" s="48"/>
      <c r="R912" s="48"/>
      <c r="S912" s="48"/>
      <c r="T912" s="48"/>
      <c r="U912" s="80"/>
      <c r="V912" s="48"/>
      <c r="W912" s="48"/>
      <c r="X912" s="51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</row>
    <row x14ac:dyDescent="0.25" r="913" customHeight="1" ht="18.75">
      <c r="A913" s="76"/>
      <c r="B913" s="63"/>
      <c r="C913" s="69"/>
      <c r="D913" s="69"/>
      <c r="E913" s="58"/>
      <c r="F913" s="56"/>
      <c r="G913" s="76"/>
      <c r="H913" s="57"/>
      <c r="I913" s="58"/>
      <c r="J913" s="76"/>
      <c r="K913" s="76"/>
      <c r="L913" s="58"/>
      <c r="M913" s="57"/>
      <c r="N913" s="77"/>
      <c r="O913" s="58"/>
      <c r="P913" s="58"/>
      <c r="Q913" s="58"/>
      <c r="R913" s="58"/>
      <c r="S913" s="58"/>
      <c r="T913" s="58"/>
      <c r="U913" s="79"/>
      <c r="V913" s="58"/>
      <c r="W913" s="58"/>
      <c r="X913" s="61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  <c r="AJ913" s="58"/>
      <c r="AK913" s="58"/>
      <c r="AL913" s="58"/>
      <c r="AM913" s="58"/>
      <c r="AN913" s="58"/>
      <c r="AO913" s="58"/>
      <c r="AP913" s="58"/>
      <c r="AQ913" s="58"/>
      <c r="AR913" s="58"/>
      <c r="AS913" s="58"/>
      <c r="AT913" s="58"/>
      <c r="AU913" s="58"/>
      <c r="AV913" s="58"/>
    </row>
    <row x14ac:dyDescent="0.25" r="914" customHeight="1" ht="18.75">
      <c r="A914" s="74"/>
      <c r="B914" s="62"/>
      <c r="C914" s="68"/>
      <c r="D914" s="68"/>
      <c r="E914" s="48"/>
      <c r="F914" s="46"/>
      <c r="G914" s="74"/>
      <c r="H914" s="47"/>
      <c r="I914" s="48"/>
      <c r="J914" s="74"/>
      <c r="K914" s="74"/>
      <c r="L914" s="48"/>
      <c r="M914" s="47"/>
      <c r="N914" s="78"/>
      <c r="O914" s="48"/>
      <c r="P914" s="48"/>
      <c r="Q914" s="48"/>
      <c r="R914" s="48"/>
      <c r="S914" s="48"/>
      <c r="T914" s="48"/>
      <c r="U914" s="80"/>
      <c r="V914" s="48"/>
      <c r="W914" s="48"/>
      <c r="X914" s="51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</row>
    <row x14ac:dyDescent="0.25" r="915" customHeight="1" ht="18.75">
      <c r="A915" s="76"/>
      <c r="B915" s="63"/>
      <c r="C915" s="69"/>
      <c r="D915" s="69"/>
      <c r="E915" s="58"/>
      <c r="F915" s="56"/>
      <c r="G915" s="76"/>
      <c r="H915" s="57"/>
      <c r="I915" s="58"/>
      <c r="J915" s="76"/>
      <c r="K915" s="76"/>
      <c r="L915" s="58"/>
      <c r="M915" s="57"/>
      <c r="N915" s="77"/>
      <c r="O915" s="58"/>
      <c r="P915" s="58"/>
      <c r="Q915" s="58"/>
      <c r="R915" s="58"/>
      <c r="S915" s="58"/>
      <c r="T915" s="58"/>
      <c r="U915" s="79"/>
      <c r="V915" s="58"/>
      <c r="W915" s="58"/>
      <c r="X915" s="61"/>
      <c r="Y915" s="58"/>
      <c r="Z915" s="58"/>
      <c r="AA915" s="58"/>
      <c r="AB915" s="58"/>
      <c r="AC915" s="58"/>
      <c r="AD915" s="58"/>
      <c r="AE915" s="58"/>
      <c r="AF915" s="58"/>
      <c r="AG915" s="58"/>
      <c r="AH915" s="58"/>
      <c r="AI915" s="58"/>
      <c r="AJ915" s="58"/>
      <c r="AK915" s="58"/>
      <c r="AL915" s="58"/>
      <c r="AM915" s="58"/>
      <c r="AN915" s="58"/>
      <c r="AO915" s="58"/>
      <c r="AP915" s="58"/>
      <c r="AQ915" s="58"/>
      <c r="AR915" s="58"/>
      <c r="AS915" s="58"/>
      <c r="AT915" s="58"/>
      <c r="AU915" s="58"/>
      <c r="AV915" s="58"/>
    </row>
    <row x14ac:dyDescent="0.25" r="916" customHeight="1" ht="18.75">
      <c r="A916" s="74"/>
      <c r="B916" s="62"/>
      <c r="C916" s="68"/>
      <c r="D916" s="68"/>
      <c r="E916" s="48"/>
      <c r="F916" s="46"/>
      <c r="G916" s="74"/>
      <c r="H916" s="47"/>
      <c r="I916" s="48"/>
      <c r="J916" s="74"/>
      <c r="K916" s="74"/>
      <c r="L916" s="48"/>
      <c r="M916" s="47"/>
      <c r="N916" s="78"/>
      <c r="O916" s="48"/>
      <c r="P916" s="48"/>
      <c r="Q916" s="48"/>
      <c r="R916" s="48"/>
      <c r="S916" s="48"/>
      <c r="T916" s="48"/>
      <c r="U916" s="80"/>
      <c r="V916" s="48"/>
      <c r="W916" s="48"/>
      <c r="X916" s="51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</row>
    <row x14ac:dyDescent="0.25" r="917" customHeight="1" ht="18.75">
      <c r="A917" s="76"/>
      <c r="B917" s="63"/>
      <c r="C917" s="69"/>
      <c r="D917" s="69"/>
      <c r="E917" s="58"/>
      <c r="F917" s="56"/>
      <c r="G917" s="76"/>
      <c r="H917" s="57"/>
      <c r="I917" s="58"/>
      <c r="J917" s="76"/>
      <c r="K917" s="76"/>
      <c r="L917" s="58"/>
      <c r="M917" s="57"/>
      <c r="N917" s="77"/>
      <c r="O917" s="58"/>
      <c r="P917" s="58"/>
      <c r="Q917" s="58"/>
      <c r="R917" s="58"/>
      <c r="S917" s="58"/>
      <c r="T917" s="58"/>
      <c r="U917" s="79"/>
      <c r="V917" s="58"/>
      <c r="W917" s="58"/>
      <c r="X917" s="61"/>
      <c r="Y917" s="58"/>
      <c r="Z917" s="58"/>
      <c r="AA917" s="58"/>
      <c r="AB917" s="58"/>
      <c r="AC917" s="58"/>
      <c r="AD917" s="58"/>
      <c r="AE917" s="58"/>
      <c r="AF917" s="58"/>
      <c r="AG917" s="58"/>
      <c r="AH917" s="58"/>
      <c r="AI917" s="58"/>
      <c r="AJ917" s="58"/>
      <c r="AK917" s="58"/>
      <c r="AL917" s="58"/>
      <c r="AM917" s="58"/>
      <c r="AN917" s="58"/>
      <c r="AO917" s="58"/>
      <c r="AP917" s="58"/>
      <c r="AQ917" s="58"/>
      <c r="AR917" s="58"/>
      <c r="AS917" s="58"/>
      <c r="AT917" s="58"/>
      <c r="AU917" s="58"/>
      <c r="AV917" s="58"/>
    </row>
    <row x14ac:dyDescent="0.25" r="918" customHeight="1" ht="18.75">
      <c r="A918" s="74"/>
      <c r="B918" s="62"/>
      <c r="C918" s="68"/>
      <c r="D918" s="68"/>
      <c r="E918" s="48"/>
      <c r="F918" s="46"/>
      <c r="G918" s="74"/>
      <c r="H918" s="47"/>
      <c r="I918" s="48"/>
      <c r="J918" s="74"/>
      <c r="K918" s="74"/>
      <c r="L918" s="48"/>
      <c r="M918" s="47"/>
      <c r="N918" s="78"/>
      <c r="O918" s="48"/>
      <c r="P918" s="48"/>
      <c r="Q918" s="48"/>
      <c r="R918" s="48"/>
      <c r="S918" s="48"/>
      <c r="T918" s="48"/>
      <c r="U918" s="80"/>
      <c r="V918" s="48"/>
      <c r="W918" s="48"/>
      <c r="X918" s="51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</row>
    <row x14ac:dyDescent="0.25" r="919" customHeight="1" ht="18.75">
      <c r="A919" s="76"/>
      <c r="B919" s="63"/>
      <c r="C919" s="69"/>
      <c r="D919" s="69"/>
      <c r="E919" s="58"/>
      <c r="F919" s="56"/>
      <c r="G919" s="76"/>
      <c r="H919" s="57"/>
      <c r="I919" s="58"/>
      <c r="J919" s="76"/>
      <c r="K919" s="76"/>
      <c r="L919" s="58"/>
      <c r="M919" s="57"/>
      <c r="N919" s="77"/>
      <c r="O919" s="58"/>
      <c r="P919" s="58"/>
      <c r="Q919" s="58"/>
      <c r="R919" s="58"/>
      <c r="S919" s="58"/>
      <c r="T919" s="58"/>
      <c r="U919" s="79"/>
      <c r="V919" s="58"/>
      <c r="W919" s="58"/>
      <c r="X919" s="61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  <c r="AJ919" s="58"/>
      <c r="AK919" s="58"/>
      <c r="AL919" s="58"/>
      <c r="AM919" s="58"/>
      <c r="AN919" s="58"/>
      <c r="AO919" s="58"/>
      <c r="AP919" s="58"/>
      <c r="AQ919" s="58"/>
      <c r="AR919" s="58"/>
      <c r="AS919" s="58"/>
      <c r="AT919" s="58"/>
      <c r="AU919" s="58"/>
      <c r="AV919" s="58"/>
    </row>
    <row x14ac:dyDescent="0.25" r="920" customHeight="1" ht="18.75">
      <c r="A920" s="74"/>
      <c r="B920" s="62"/>
      <c r="C920" s="68"/>
      <c r="D920" s="68"/>
      <c r="E920" s="48"/>
      <c r="F920" s="46"/>
      <c r="G920" s="74"/>
      <c r="H920" s="47"/>
      <c r="I920" s="48"/>
      <c r="J920" s="74"/>
      <c r="K920" s="74"/>
      <c r="L920" s="48"/>
      <c r="M920" s="47"/>
      <c r="N920" s="78"/>
      <c r="O920" s="48"/>
      <c r="P920" s="48"/>
      <c r="Q920" s="48"/>
      <c r="R920" s="48"/>
      <c r="S920" s="48"/>
      <c r="T920" s="48"/>
      <c r="U920" s="80"/>
      <c r="V920" s="48"/>
      <c r="W920" s="48"/>
      <c r="X920" s="51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</row>
    <row x14ac:dyDescent="0.25" r="921" customHeight="1" ht="18.75">
      <c r="A921" s="76"/>
      <c r="B921" s="63"/>
      <c r="C921" s="69"/>
      <c r="D921" s="69"/>
      <c r="E921" s="58"/>
      <c r="F921" s="56"/>
      <c r="G921" s="76"/>
      <c r="H921" s="57"/>
      <c r="I921" s="58"/>
      <c r="J921" s="76"/>
      <c r="K921" s="76"/>
      <c r="L921" s="58"/>
      <c r="M921" s="57"/>
      <c r="N921" s="77"/>
      <c r="O921" s="58"/>
      <c r="P921" s="58"/>
      <c r="Q921" s="58"/>
      <c r="R921" s="58"/>
      <c r="S921" s="58"/>
      <c r="T921" s="58"/>
      <c r="U921" s="79"/>
      <c r="V921" s="58"/>
      <c r="W921" s="58"/>
      <c r="X921" s="61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  <c r="AJ921" s="58"/>
      <c r="AK921" s="58"/>
      <c r="AL921" s="58"/>
      <c r="AM921" s="58"/>
      <c r="AN921" s="58"/>
      <c r="AO921" s="58"/>
      <c r="AP921" s="58"/>
      <c r="AQ921" s="58"/>
      <c r="AR921" s="58"/>
      <c r="AS921" s="58"/>
      <c r="AT921" s="58"/>
      <c r="AU921" s="58"/>
      <c r="AV921" s="58"/>
    </row>
    <row x14ac:dyDescent="0.25" r="922" customHeight="1" ht="18.75">
      <c r="A922" s="74"/>
      <c r="B922" s="62"/>
      <c r="C922" s="68"/>
      <c r="D922" s="68"/>
      <c r="E922" s="48"/>
      <c r="F922" s="46"/>
      <c r="G922" s="74"/>
      <c r="H922" s="47"/>
      <c r="I922" s="48"/>
      <c r="J922" s="74"/>
      <c r="K922" s="74"/>
      <c r="L922" s="48"/>
      <c r="M922" s="47"/>
      <c r="N922" s="78"/>
      <c r="O922" s="48"/>
      <c r="P922" s="48"/>
      <c r="Q922" s="48"/>
      <c r="R922" s="48"/>
      <c r="S922" s="48"/>
      <c r="T922" s="48"/>
      <c r="U922" s="80"/>
      <c r="V922" s="48"/>
      <c r="W922" s="48"/>
      <c r="X922" s="51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</row>
    <row x14ac:dyDescent="0.25" r="923" customHeight="1" ht="18.75">
      <c r="A923" s="76"/>
      <c r="B923" s="63"/>
      <c r="C923" s="69"/>
      <c r="D923" s="69"/>
      <c r="E923" s="58"/>
      <c r="F923" s="56"/>
      <c r="G923" s="76"/>
      <c r="H923" s="57"/>
      <c r="I923" s="58"/>
      <c r="J923" s="76"/>
      <c r="K923" s="76"/>
      <c r="L923" s="58"/>
      <c r="M923" s="57"/>
      <c r="N923" s="77"/>
      <c r="O923" s="58"/>
      <c r="P923" s="58"/>
      <c r="Q923" s="58"/>
      <c r="R923" s="58"/>
      <c r="S923" s="58"/>
      <c r="T923" s="58"/>
      <c r="U923" s="79"/>
      <c r="V923" s="58"/>
      <c r="W923" s="58"/>
      <c r="X923" s="61"/>
      <c r="Y923" s="58"/>
      <c r="Z923" s="58"/>
      <c r="AA923" s="58"/>
      <c r="AB923" s="58"/>
      <c r="AC923" s="58"/>
      <c r="AD923" s="58"/>
      <c r="AE923" s="58"/>
      <c r="AF923" s="58"/>
      <c r="AG923" s="58"/>
      <c r="AH923" s="58"/>
      <c r="AI923" s="58"/>
      <c r="AJ923" s="58"/>
      <c r="AK923" s="58"/>
      <c r="AL923" s="58"/>
      <c r="AM923" s="58"/>
      <c r="AN923" s="58"/>
      <c r="AO923" s="58"/>
      <c r="AP923" s="58"/>
      <c r="AQ923" s="58"/>
      <c r="AR923" s="58"/>
      <c r="AS923" s="58"/>
      <c r="AT923" s="58"/>
      <c r="AU923" s="58"/>
      <c r="AV923" s="58"/>
    </row>
    <row x14ac:dyDescent="0.25" r="924" customHeight="1" ht="18.75">
      <c r="A924" s="74"/>
      <c r="B924" s="62"/>
      <c r="C924" s="68"/>
      <c r="D924" s="68"/>
      <c r="E924" s="48"/>
      <c r="F924" s="46"/>
      <c r="G924" s="74"/>
      <c r="H924" s="47"/>
      <c r="I924" s="48"/>
      <c r="J924" s="74"/>
      <c r="K924" s="74"/>
      <c r="L924" s="48"/>
      <c r="M924" s="47"/>
      <c r="N924" s="78"/>
      <c r="O924" s="48"/>
      <c r="P924" s="48"/>
      <c r="Q924" s="48"/>
      <c r="R924" s="48"/>
      <c r="S924" s="48"/>
      <c r="T924" s="48"/>
      <c r="U924" s="80"/>
      <c r="V924" s="48"/>
      <c r="W924" s="48"/>
      <c r="X924" s="51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</row>
    <row x14ac:dyDescent="0.25" r="925" customHeight="1" ht="18.75">
      <c r="A925" s="76"/>
      <c r="B925" s="63"/>
      <c r="C925" s="69"/>
      <c r="D925" s="69"/>
      <c r="E925" s="58"/>
      <c r="F925" s="56"/>
      <c r="G925" s="76"/>
      <c r="H925" s="57"/>
      <c r="I925" s="58"/>
      <c r="J925" s="76"/>
      <c r="K925" s="76"/>
      <c r="L925" s="58"/>
      <c r="M925" s="57"/>
      <c r="N925" s="77"/>
      <c r="O925" s="58"/>
      <c r="P925" s="58"/>
      <c r="Q925" s="58"/>
      <c r="R925" s="58"/>
      <c r="S925" s="58"/>
      <c r="T925" s="58"/>
      <c r="U925" s="79"/>
      <c r="V925" s="58"/>
      <c r="W925" s="58"/>
      <c r="X925" s="61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  <c r="AJ925" s="58"/>
      <c r="AK925" s="58"/>
      <c r="AL925" s="58"/>
      <c r="AM925" s="58"/>
      <c r="AN925" s="58"/>
      <c r="AO925" s="58"/>
      <c r="AP925" s="58"/>
      <c r="AQ925" s="58"/>
      <c r="AR925" s="58"/>
      <c r="AS925" s="58"/>
      <c r="AT925" s="58"/>
      <c r="AU925" s="58"/>
      <c r="AV925" s="58"/>
    </row>
    <row x14ac:dyDescent="0.25" r="926" customHeight="1" ht="18.75">
      <c r="A926" s="74"/>
      <c r="B926" s="62"/>
      <c r="C926" s="68"/>
      <c r="D926" s="68"/>
      <c r="E926" s="48"/>
      <c r="F926" s="46"/>
      <c r="G926" s="74"/>
      <c r="H926" s="47"/>
      <c r="I926" s="48"/>
      <c r="J926" s="74"/>
      <c r="K926" s="74"/>
      <c r="L926" s="48"/>
      <c r="M926" s="47"/>
      <c r="N926" s="78"/>
      <c r="O926" s="48"/>
      <c r="P926" s="48"/>
      <c r="Q926" s="48"/>
      <c r="R926" s="48"/>
      <c r="S926" s="48"/>
      <c r="T926" s="48"/>
      <c r="U926" s="80"/>
      <c r="V926" s="48"/>
      <c r="W926" s="48"/>
      <c r="X926" s="51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</row>
    <row x14ac:dyDescent="0.25" r="927" customHeight="1" ht="18.75">
      <c r="A927" s="76"/>
      <c r="B927" s="63"/>
      <c r="C927" s="69"/>
      <c r="D927" s="69"/>
      <c r="E927" s="58"/>
      <c r="F927" s="56"/>
      <c r="G927" s="76"/>
      <c r="H927" s="57"/>
      <c r="I927" s="58"/>
      <c r="J927" s="76"/>
      <c r="K927" s="76"/>
      <c r="L927" s="58"/>
      <c r="M927" s="57"/>
      <c r="N927" s="77"/>
      <c r="O927" s="58"/>
      <c r="P927" s="58"/>
      <c r="Q927" s="58"/>
      <c r="R927" s="58"/>
      <c r="S927" s="58"/>
      <c r="T927" s="58"/>
      <c r="U927" s="79"/>
      <c r="V927" s="58"/>
      <c r="W927" s="58"/>
      <c r="X927" s="61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  <c r="AJ927" s="58"/>
      <c r="AK927" s="58"/>
      <c r="AL927" s="58"/>
      <c r="AM927" s="58"/>
      <c r="AN927" s="58"/>
      <c r="AO927" s="58"/>
      <c r="AP927" s="58"/>
      <c r="AQ927" s="58"/>
      <c r="AR927" s="58"/>
      <c r="AS927" s="58"/>
      <c r="AT927" s="58"/>
      <c r="AU927" s="58"/>
      <c r="AV927" s="58"/>
    </row>
    <row x14ac:dyDescent="0.25" r="928" customHeight="1" ht="18.75">
      <c r="A928" s="74"/>
      <c r="B928" s="62"/>
      <c r="C928" s="68"/>
      <c r="D928" s="68"/>
      <c r="E928" s="48"/>
      <c r="F928" s="46"/>
      <c r="G928" s="74"/>
      <c r="H928" s="47"/>
      <c r="I928" s="48"/>
      <c r="J928" s="74"/>
      <c r="K928" s="74"/>
      <c r="L928" s="48"/>
      <c r="M928" s="47"/>
      <c r="N928" s="78"/>
      <c r="O928" s="48"/>
      <c r="P928" s="48"/>
      <c r="Q928" s="48"/>
      <c r="R928" s="48"/>
      <c r="S928" s="48"/>
      <c r="T928" s="48"/>
      <c r="U928" s="80"/>
      <c r="V928" s="48"/>
      <c r="W928" s="48"/>
      <c r="X928" s="51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</row>
    <row x14ac:dyDescent="0.25" r="929" customHeight="1" ht="18.75">
      <c r="A929" s="76"/>
      <c r="B929" s="63"/>
      <c r="C929" s="69"/>
      <c r="D929" s="69"/>
      <c r="E929" s="58"/>
      <c r="F929" s="56"/>
      <c r="G929" s="76"/>
      <c r="H929" s="57"/>
      <c r="I929" s="58"/>
      <c r="J929" s="76"/>
      <c r="K929" s="76"/>
      <c r="L929" s="58"/>
      <c r="M929" s="57"/>
      <c r="N929" s="77"/>
      <c r="O929" s="58"/>
      <c r="P929" s="58"/>
      <c r="Q929" s="58"/>
      <c r="R929" s="58"/>
      <c r="S929" s="58"/>
      <c r="T929" s="58"/>
      <c r="U929" s="79"/>
      <c r="V929" s="58"/>
      <c r="W929" s="58"/>
      <c r="X929" s="61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  <c r="AJ929" s="58"/>
      <c r="AK929" s="58"/>
      <c r="AL929" s="58"/>
      <c r="AM929" s="58"/>
      <c r="AN929" s="58"/>
      <c r="AO929" s="58"/>
      <c r="AP929" s="58"/>
      <c r="AQ929" s="58"/>
      <c r="AR929" s="58"/>
      <c r="AS929" s="58"/>
      <c r="AT929" s="58"/>
      <c r="AU929" s="58"/>
      <c r="AV929" s="58"/>
    </row>
    <row x14ac:dyDescent="0.25" r="930" customHeight="1" ht="18.75">
      <c r="A930" s="74"/>
      <c r="B930" s="62"/>
      <c r="C930" s="68"/>
      <c r="D930" s="68"/>
      <c r="E930" s="48"/>
      <c r="F930" s="46"/>
      <c r="G930" s="74"/>
      <c r="H930" s="47"/>
      <c r="I930" s="48"/>
      <c r="J930" s="74"/>
      <c r="K930" s="74"/>
      <c r="L930" s="48"/>
      <c r="M930" s="47"/>
      <c r="N930" s="78"/>
      <c r="O930" s="48"/>
      <c r="P930" s="48"/>
      <c r="Q930" s="48"/>
      <c r="R930" s="48"/>
      <c r="S930" s="48"/>
      <c r="T930" s="48"/>
      <c r="U930" s="80"/>
      <c r="V930" s="48"/>
      <c r="W930" s="48"/>
      <c r="X930" s="51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</row>
    <row x14ac:dyDescent="0.25" r="931" customHeight="1" ht="18.75">
      <c r="A931" s="76"/>
      <c r="B931" s="63"/>
      <c r="C931" s="69"/>
      <c r="D931" s="69"/>
      <c r="E931" s="58"/>
      <c r="F931" s="56"/>
      <c r="G931" s="76"/>
      <c r="H931" s="57"/>
      <c r="I931" s="58"/>
      <c r="J931" s="76"/>
      <c r="K931" s="76"/>
      <c r="L931" s="58"/>
      <c r="M931" s="57"/>
      <c r="N931" s="77"/>
      <c r="O931" s="58"/>
      <c r="P931" s="58"/>
      <c r="Q931" s="58"/>
      <c r="R931" s="58"/>
      <c r="S931" s="58"/>
      <c r="T931" s="58"/>
      <c r="U931" s="79"/>
      <c r="V931" s="58"/>
      <c r="W931" s="58"/>
      <c r="X931" s="61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  <c r="AJ931" s="58"/>
      <c r="AK931" s="58"/>
      <c r="AL931" s="58"/>
      <c r="AM931" s="58"/>
      <c r="AN931" s="58"/>
      <c r="AO931" s="58"/>
      <c r="AP931" s="58"/>
      <c r="AQ931" s="58"/>
      <c r="AR931" s="58"/>
      <c r="AS931" s="58"/>
      <c r="AT931" s="58"/>
      <c r="AU931" s="58"/>
      <c r="AV931" s="58"/>
    </row>
    <row x14ac:dyDescent="0.25" r="932" customHeight="1" ht="18.75">
      <c r="A932" s="74"/>
      <c r="B932" s="62"/>
      <c r="C932" s="68"/>
      <c r="D932" s="68"/>
      <c r="E932" s="48"/>
      <c r="F932" s="46"/>
      <c r="G932" s="74"/>
      <c r="H932" s="47"/>
      <c r="I932" s="48"/>
      <c r="J932" s="74"/>
      <c r="K932" s="74"/>
      <c r="L932" s="48"/>
      <c r="M932" s="47"/>
      <c r="N932" s="78"/>
      <c r="O932" s="48"/>
      <c r="P932" s="48"/>
      <c r="Q932" s="48"/>
      <c r="R932" s="48"/>
      <c r="S932" s="48"/>
      <c r="T932" s="48"/>
      <c r="U932" s="80"/>
      <c r="V932" s="48"/>
      <c r="W932" s="48"/>
      <c r="X932" s="51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</row>
    <row x14ac:dyDescent="0.25" r="933" customHeight="1" ht="18.75">
      <c r="A933" s="76"/>
      <c r="B933" s="63"/>
      <c r="C933" s="69"/>
      <c r="D933" s="69"/>
      <c r="E933" s="58"/>
      <c r="F933" s="56"/>
      <c r="G933" s="76"/>
      <c r="H933" s="57"/>
      <c r="I933" s="58"/>
      <c r="J933" s="76"/>
      <c r="K933" s="76"/>
      <c r="L933" s="58"/>
      <c r="M933" s="57"/>
      <c r="N933" s="77"/>
      <c r="O933" s="58"/>
      <c r="P933" s="58"/>
      <c r="Q933" s="58"/>
      <c r="R933" s="58"/>
      <c r="S933" s="58"/>
      <c r="T933" s="58"/>
      <c r="U933" s="79"/>
      <c r="V933" s="58"/>
      <c r="W933" s="58"/>
      <c r="X933" s="61"/>
      <c r="Y933" s="58"/>
      <c r="Z933" s="58"/>
      <c r="AA933" s="58"/>
      <c r="AB933" s="58"/>
      <c r="AC933" s="58"/>
      <c r="AD933" s="58"/>
      <c r="AE933" s="58"/>
      <c r="AF933" s="58"/>
      <c r="AG933" s="58"/>
      <c r="AH933" s="58"/>
      <c r="AI933" s="58"/>
      <c r="AJ933" s="58"/>
      <c r="AK933" s="58"/>
      <c r="AL933" s="58"/>
      <c r="AM933" s="58"/>
      <c r="AN933" s="58"/>
      <c r="AO933" s="58"/>
      <c r="AP933" s="58"/>
      <c r="AQ933" s="58"/>
      <c r="AR933" s="58"/>
      <c r="AS933" s="58"/>
      <c r="AT933" s="58"/>
      <c r="AU933" s="58"/>
      <c r="AV933" s="58"/>
    </row>
    <row x14ac:dyDescent="0.25" r="934" customHeight="1" ht="18.75">
      <c r="A934" s="74"/>
      <c r="B934" s="62"/>
      <c r="C934" s="68"/>
      <c r="D934" s="68"/>
      <c r="E934" s="48"/>
      <c r="F934" s="46"/>
      <c r="G934" s="74"/>
      <c r="H934" s="47"/>
      <c r="I934" s="48"/>
      <c r="J934" s="74"/>
      <c r="K934" s="74"/>
      <c r="L934" s="48"/>
      <c r="M934" s="47"/>
      <c r="N934" s="78"/>
      <c r="O934" s="48"/>
      <c r="P934" s="48"/>
      <c r="Q934" s="48"/>
      <c r="R934" s="48"/>
      <c r="S934" s="48"/>
      <c r="T934" s="48"/>
      <c r="U934" s="80"/>
      <c r="V934" s="48"/>
      <c r="W934" s="48"/>
      <c r="X934" s="51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</row>
    <row x14ac:dyDescent="0.25" r="935" customHeight="1" ht="18.75">
      <c r="A935" s="76"/>
      <c r="B935" s="63"/>
      <c r="C935" s="69"/>
      <c r="D935" s="69"/>
      <c r="E935" s="58"/>
      <c r="F935" s="56"/>
      <c r="G935" s="76"/>
      <c r="H935" s="57"/>
      <c r="I935" s="58"/>
      <c r="J935" s="76"/>
      <c r="K935" s="76"/>
      <c r="L935" s="58"/>
      <c r="M935" s="57"/>
      <c r="N935" s="77"/>
      <c r="O935" s="58"/>
      <c r="P935" s="58"/>
      <c r="Q935" s="58"/>
      <c r="R935" s="58"/>
      <c r="S935" s="58"/>
      <c r="T935" s="58"/>
      <c r="U935" s="79"/>
      <c r="V935" s="58"/>
      <c r="W935" s="58"/>
      <c r="X935" s="61"/>
      <c r="Y935" s="58"/>
      <c r="Z935" s="58"/>
      <c r="AA935" s="58"/>
      <c r="AB935" s="58"/>
      <c r="AC935" s="58"/>
      <c r="AD935" s="58"/>
      <c r="AE935" s="58"/>
      <c r="AF935" s="58"/>
      <c r="AG935" s="58"/>
      <c r="AH935" s="58"/>
      <c r="AI935" s="58"/>
      <c r="AJ935" s="58"/>
      <c r="AK935" s="58"/>
      <c r="AL935" s="58"/>
      <c r="AM935" s="58"/>
      <c r="AN935" s="58"/>
      <c r="AO935" s="58"/>
      <c r="AP935" s="58"/>
      <c r="AQ935" s="58"/>
      <c r="AR935" s="58"/>
      <c r="AS935" s="58"/>
      <c r="AT935" s="58"/>
      <c r="AU935" s="58"/>
      <c r="AV935" s="58"/>
    </row>
    <row x14ac:dyDescent="0.25" r="936" customHeight="1" ht="18.75">
      <c r="A936" s="74"/>
      <c r="B936" s="62"/>
      <c r="C936" s="68"/>
      <c r="D936" s="68"/>
      <c r="E936" s="48"/>
      <c r="F936" s="46"/>
      <c r="G936" s="74"/>
      <c r="H936" s="47"/>
      <c r="I936" s="48"/>
      <c r="J936" s="74"/>
      <c r="K936" s="74"/>
      <c r="L936" s="48"/>
      <c r="M936" s="47"/>
      <c r="N936" s="78"/>
      <c r="O936" s="48"/>
      <c r="P936" s="48"/>
      <c r="Q936" s="48"/>
      <c r="R936" s="48"/>
      <c r="S936" s="48"/>
      <c r="T936" s="48"/>
      <c r="U936" s="80"/>
      <c r="V936" s="48"/>
      <c r="W936" s="48"/>
      <c r="X936" s="51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</row>
    <row x14ac:dyDescent="0.25" r="937" customHeight="1" ht="18.75">
      <c r="A937" s="76"/>
      <c r="B937" s="63"/>
      <c r="C937" s="69"/>
      <c r="D937" s="69"/>
      <c r="E937" s="58"/>
      <c r="F937" s="56"/>
      <c r="G937" s="76"/>
      <c r="H937" s="57"/>
      <c r="I937" s="58"/>
      <c r="J937" s="76"/>
      <c r="K937" s="76"/>
      <c r="L937" s="58"/>
      <c r="M937" s="57"/>
      <c r="N937" s="77"/>
      <c r="O937" s="58"/>
      <c r="P937" s="58"/>
      <c r="Q937" s="58"/>
      <c r="R937" s="58"/>
      <c r="S937" s="58"/>
      <c r="T937" s="58"/>
      <c r="U937" s="79"/>
      <c r="V937" s="58"/>
      <c r="W937" s="58"/>
      <c r="X937" s="61"/>
      <c r="Y937" s="58"/>
      <c r="Z937" s="58"/>
      <c r="AA937" s="58"/>
      <c r="AB937" s="58"/>
      <c r="AC937" s="58"/>
      <c r="AD937" s="58"/>
      <c r="AE937" s="58"/>
      <c r="AF937" s="58"/>
      <c r="AG937" s="58"/>
      <c r="AH937" s="58"/>
      <c r="AI937" s="58"/>
      <c r="AJ937" s="58"/>
      <c r="AK937" s="58"/>
      <c r="AL937" s="58"/>
      <c r="AM937" s="58"/>
      <c r="AN937" s="58"/>
      <c r="AO937" s="58"/>
      <c r="AP937" s="58"/>
      <c r="AQ937" s="58"/>
      <c r="AR937" s="58"/>
      <c r="AS937" s="58"/>
      <c r="AT937" s="58"/>
      <c r="AU937" s="58"/>
      <c r="AV937" s="58"/>
    </row>
    <row x14ac:dyDescent="0.25" r="938" customHeight="1" ht="18.75">
      <c r="A938" s="74"/>
      <c r="B938" s="62"/>
      <c r="C938" s="68"/>
      <c r="D938" s="68"/>
      <c r="E938" s="48"/>
      <c r="F938" s="46"/>
      <c r="G938" s="74"/>
      <c r="H938" s="47"/>
      <c r="I938" s="48"/>
      <c r="J938" s="74"/>
      <c r="K938" s="74"/>
      <c r="L938" s="48"/>
      <c r="M938" s="47"/>
      <c r="N938" s="78"/>
      <c r="O938" s="48"/>
      <c r="P938" s="48"/>
      <c r="Q938" s="48"/>
      <c r="R938" s="48"/>
      <c r="S938" s="48"/>
      <c r="T938" s="48"/>
      <c r="U938" s="80"/>
      <c r="V938" s="48"/>
      <c r="W938" s="48"/>
      <c r="X938" s="51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</row>
    <row x14ac:dyDescent="0.25" r="939" customHeight="1" ht="18.75">
      <c r="A939" s="76"/>
      <c r="B939" s="63"/>
      <c r="C939" s="69"/>
      <c r="D939" s="69"/>
      <c r="E939" s="58"/>
      <c r="F939" s="56"/>
      <c r="G939" s="76"/>
      <c r="H939" s="57"/>
      <c r="I939" s="58"/>
      <c r="J939" s="76"/>
      <c r="K939" s="76"/>
      <c r="L939" s="58"/>
      <c r="M939" s="57"/>
      <c r="N939" s="77"/>
      <c r="O939" s="58"/>
      <c r="P939" s="58"/>
      <c r="Q939" s="58"/>
      <c r="R939" s="58"/>
      <c r="S939" s="58"/>
      <c r="T939" s="58"/>
      <c r="U939" s="79"/>
      <c r="V939" s="58"/>
      <c r="W939" s="58"/>
      <c r="X939" s="61"/>
      <c r="Y939" s="58"/>
      <c r="Z939" s="58"/>
      <c r="AA939" s="58"/>
      <c r="AB939" s="58"/>
      <c r="AC939" s="58"/>
      <c r="AD939" s="58"/>
      <c r="AE939" s="58"/>
      <c r="AF939" s="58"/>
      <c r="AG939" s="58"/>
      <c r="AH939" s="58"/>
      <c r="AI939" s="58"/>
      <c r="AJ939" s="58"/>
      <c r="AK939" s="58"/>
      <c r="AL939" s="58"/>
      <c r="AM939" s="58"/>
      <c r="AN939" s="58"/>
      <c r="AO939" s="58"/>
      <c r="AP939" s="58"/>
      <c r="AQ939" s="58"/>
      <c r="AR939" s="58"/>
      <c r="AS939" s="58"/>
      <c r="AT939" s="58"/>
      <c r="AU939" s="58"/>
      <c r="AV939" s="58"/>
    </row>
    <row x14ac:dyDescent="0.25" r="940" customHeight="1" ht="18.75">
      <c r="A940" s="74"/>
      <c r="B940" s="62"/>
      <c r="C940" s="68"/>
      <c r="D940" s="68"/>
      <c r="E940" s="48"/>
      <c r="F940" s="46"/>
      <c r="G940" s="74"/>
      <c r="H940" s="47"/>
      <c r="I940" s="48"/>
      <c r="J940" s="74"/>
      <c r="K940" s="74"/>
      <c r="L940" s="48"/>
      <c r="M940" s="47"/>
      <c r="N940" s="78"/>
      <c r="O940" s="48"/>
      <c r="P940" s="48"/>
      <c r="Q940" s="48"/>
      <c r="R940" s="48"/>
      <c r="S940" s="48"/>
      <c r="T940" s="48"/>
      <c r="U940" s="80"/>
      <c r="V940" s="48"/>
      <c r="W940" s="48"/>
      <c r="X940" s="51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</row>
    <row x14ac:dyDescent="0.25" r="941" customHeight="1" ht="18.75">
      <c r="A941" s="76"/>
      <c r="B941" s="63"/>
      <c r="C941" s="69"/>
      <c r="D941" s="69"/>
      <c r="E941" s="58"/>
      <c r="F941" s="56"/>
      <c r="G941" s="76"/>
      <c r="H941" s="57"/>
      <c r="I941" s="58"/>
      <c r="J941" s="76"/>
      <c r="K941" s="76"/>
      <c r="L941" s="58"/>
      <c r="M941" s="57"/>
      <c r="N941" s="77"/>
      <c r="O941" s="58"/>
      <c r="P941" s="58"/>
      <c r="Q941" s="58"/>
      <c r="R941" s="58"/>
      <c r="S941" s="58"/>
      <c r="T941" s="58"/>
      <c r="U941" s="79"/>
      <c r="V941" s="58"/>
      <c r="W941" s="58"/>
      <c r="X941" s="61"/>
      <c r="Y941" s="58"/>
      <c r="Z941" s="58"/>
      <c r="AA941" s="58"/>
      <c r="AB941" s="58"/>
      <c r="AC941" s="58"/>
      <c r="AD941" s="58"/>
      <c r="AE941" s="58"/>
      <c r="AF941" s="58"/>
      <c r="AG941" s="58"/>
      <c r="AH941" s="58"/>
      <c r="AI941" s="58"/>
      <c r="AJ941" s="58"/>
      <c r="AK941" s="58"/>
      <c r="AL941" s="58"/>
      <c r="AM941" s="58"/>
      <c r="AN941" s="58"/>
      <c r="AO941" s="58"/>
      <c r="AP941" s="58"/>
      <c r="AQ941" s="58"/>
      <c r="AR941" s="58"/>
      <c r="AS941" s="58"/>
      <c r="AT941" s="58"/>
      <c r="AU941" s="58"/>
      <c r="AV941" s="58"/>
    </row>
    <row x14ac:dyDescent="0.25" r="942" customHeight="1" ht="18.75">
      <c r="A942" s="74"/>
      <c r="B942" s="62"/>
      <c r="C942" s="68"/>
      <c r="D942" s="68"/>
      <c r="E942" s="48"/>
      <c r="F942" s="46"/>
      <c r="G942" s="74"/>
      <c r="H942" s="47"/>
      <c r="I942" s="48"/>
      <c r="J942" s="74"/>
      <c r="K942" s="74"/>
      <c r="L942" s="48"/>
      <c r="M942" s="47"/>
      <c r="N942" s="78"/>
      <c r="O942" s="48"/>
      <c r="P942" s="48"/>
      <c r="Q942" s="48"/>
      <c r="R942" s="48"/>
      <c r="S942" s="48"/>
      <c r="T942" s="48"/>
      <c r="U942" s="80"/>
      <c r="V942" s="48"/>
      <c r="W942" s="48"/>
      <c r="X942" s="51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</row>
    <row x14ac:dyDescent="0.25" r="943" customHeight="1" ht="18.75">
      <c r="A943" s="76"/>
      <c r="B943" s="63"/>
      <c r="C943" s="69"/>
      <c r="D943" s="69"/>
      <c r="E943" s="58"/>
      <c r="F943" s="56"/>
      <c r="G943" s="76"/>
      <c r="H943" s="57"/>
      <c r="I943" s="58"/>
      <c r="J943" s="76"/>
      <c r="K943" s="76"/>
      <c r="L943" s="58"/>
      <c r="M943" s="57"/>
      <c r="N943" s="77"/>
      <c r="O943" s="58"/>
      <c r="P943" s="58"/>
      <c r="Q943" s="58"/>
      <c r="R943" s="58"/>
      <c r="S943" s="58"/>
      <c r="T943" s="58"/>
      <c r="U943" s="79"/>
      <c r="V943" s="58"/>
      <c r="W943" s="58"/>
      <c r="X943" s="61"/>
      <c r="Y943" s="58"/>
      <c r="Z943" s="58"/>
      <c r="AA943" s="58"/>
      <c r="AB943" s="58"/>
      <c r="AC943" s="58"/>
      <c r="AD943" s="58"/>
      <c r="AE943" s="58"/>
      <c r="AF943" s="58"/>
      <c r="AG943" s="58"/>
      <c r="AH943" s="58"/>
      <c r="AI943" s="58"/>
      <c r="AJ943" s="58"/>
      <c r="AK943" s="58"/>
      <c r="AL943" s="58"/>
      <c r="AM943" s="58"/>
      <c r="AN943" s="58"/>
      <c r="AO943" s="58"/>
      <c r="AP943" s="58"/>
      <c r="AQ943" s="58"/>
      <c r="AR943" s="58"/>
      <c r="AS943" s="58"/>
      <c r="AT943" s="58"/>
      <c r="AU943" s="58"/>
      <c r="AV943" s="58"/>
    </row>
    <row x14ac:dyDescent="0.25" r="944" customHeight="1" ht="18.75">
      <c r="A944" s="74"/>
      <c r="B944" s="62"/>
      <c r="C944" s="68"/>
      <c r="D944" s="68"/>
      <c r="E944" s="48"/>
      <c r="F944" s="46"/>
      <c r="G944" s="74"/>
      <c r="H944" s="47"/>
      <c r="I944" s="48"/>
      <c r="J944" s="74"/>
      <c r="K944" s="74"/>
      <c r="L944" s="48"/>
      <c r="M944" s="47"/>
      <c r="N944" s="78"/>
      <c r="O944" s="48"/>
      <c r="P944" s="48"/>
      <c r="Q944" s="48"/>
      <c r="R944" s="48"/>
      <c r="S944" s="48"/>
      <c r="T944" s="48"/>
      <c r="U944" s="80"/>
      <c r="V944" s="48"/>
      <c r="W944" s="48"/>
      <c r="X944" s="51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</row>
    <row x14ac:dyDescent="0.25" r="945" customHeight="1" ht="18.75">
      <c r="A945" s="76"/>
      <c r="B945" s="63"/>
      <c r="C945" s="69"/>
      <c r="D945" s="69"/>
      <c r="E945" s="58"/>
      <c r="F945" s="56"/>
      <c r="G945" s="76"/>
      <c r="H945" s="57"/>
      <c r="I945" s="58"/>
      <c r="J945" s="76"/>
      <c r="K945" s="76"/>
      <c r="L945" s="58"/>
      <c r="M945" s="57"/>
      <c r="N945" s="77"/>
      <c r="O945" s="58"/>
      <c r="P945" s="58"/>
      <c r="Q945" s="58"/>
      <c r="R945" s="58"/>
      <c r="S945" s="58"/>
      <c r="T945" s="58"/>
      <c r="U945" s="79"/>
      <c r="V945" s="58"/>
      <c r="W945" s="58"/>
      <c r="X945" s="61"/>
      <c r="Y945" s="58"/>
      <c r="Z945" s="58"/>
      <c r="AA945" s="58"/>
      <c r="AB945" s="58"/>
      <c r="AC945" s="58"/>
      <c r="AD945" s="58"/>
      <c r="AE945" s="58"/>
      <c r="AF945" s="58"/>
      <c r="AG945" s="58"/>
      <c r="AH945" s="58"/>
      <c r="AI945" s="58"/>
      <c r="AJ945" s="58"/>
      <c r="AK945" s="58"/>
      <c r="AL945" s="58"/>
      <c r="AM945" s="58"/>
      <c r="AN945" s="58"/>
      <c r="AO945" s="58"/>
      <c r="AP945" s="58"/>
      <c r="AQ945" s="58"/>
      <c r="AR945" s="58"/>
      <c r="AS945" s="58"/>
      <c r="AT945" s="58"/>
      <c r="AU945" s="58"/>
      <c r="AV945" s="58"/>
    </row>
    <row x14ac:dyDescent="0.25" r="946" customHeight="1" ht="18.75">
      <c r="A946" s="74"/>
      <c r="B946" s="62"/>
      <c r="C946" s="68"/>
      <c r="D946" s="68"/>
      <c r="E946" s="48"/>
      <c r="F946" s="46"/>
      <c r="G946" s="74"/>
      <c r="H946" s="47"/>
      <c r="I946" s="48"/>
      <c r="J946" s="74"/>
      <c r="K946" s="74"/>
      <c r="L946" s="48"/>
      <c r="M946" s="47"/>
      <c r="N946" s="78"/>
      <c r="O946" s="48"/>
      <c r="P946" s="48"/>
      <c r="Q946" s="48"/>
      <c r="R946" s="48"/>
      <c r="S946" s="48"/>
      <c r="T946" s="48"/>
      <c r="U946" s="80"/>
      <c r="V946" s="48"/>
      <c r="W946" s="48"/>
      <c r="X946" s="51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</row>
    <row x14ac:dyDescent="0.25" r="947" customHeight="1" ht="18.75">
      <c r="A947" s="76"/>
      <c r="B947" s="63"/>
      <c r="C947" s="69"/>
      <c r="D947" s="69"/>
      <c r="E947" s="58"/>
      <c r="F947" s="56"/>
      <c r="G947" s="76"/>
      <c r="H947" s="57"/>
      <c r="I947" s="58"/>
      <c r="J947" s="76"/>
      <c r="K947" s="76"/>
      <c r="L947" s="58"/>
      <c r="M947" s="57"/>
      <c r="N947" s="77"/>
      <c r="O947" s="58"/>
      <c r="P947" s="58"/>
      <c r="Q947" s="58"/>
      <c r="R947" s="58"/>
      <c r="S947" s="58"/>
      <c r="T947" s="58"/>
      <c r="U947" s="79"/>
      <c r="V947" s="58"/>
      <c r="W947" s="58"/>
      <c r="X947" s="61"/>
      <c r="Y947" s="58"/>
      <c r="Z947" s="58"/>
      <c r="AA947" s="58"/>
      <c r="AB947" s="58"/>
      <c r="AC947" s="58"/>
      <c r="AD947" s="58"/>
      <c r="AE947" s="58"/>
      <c r="AF947" s="58"/>
      <c r="AG947" s="58"/>
      <c r="AH947" s="58"/>
      <c r="AI947" s="58"/>
      <c r="AJ947" s="58"/>
      <c r="AK947" s="58"/>
      <c r="AL947" s="58"/>
      <c r="AM947" s="58"/>
      <c r="AN947" s="58"/>
      <c r="AO947" s="58"/>
      <c r="AP947" s="58"/>
      <c r="AQ947" s="58"/>
      <c r="AR947" s="58"/>
      <c r="AS947" s="58"/>
      <c r="AT947" s="58"/>
      <c r="AU947" s="58"/>
      <c r="AV947" s="58"/>
    </row>
    <row x14ac:dyDescent="0.25" r="948" customHeight="1" ht="18.75">
      <c r="A948" s="74"/>
      <c r="B948" s="62"/>
      <c r="C948" s="68"/>
      <c r="D948" s="68"/>
      <c r="E948" s="48"/>
      <c r="F948" s="46"/>
      <c r="G948" s="74"/>
      <c r="H948" s="47"/>
      <c r="I948" s="48"/>
      <c r="J948" s="74"/>
      <c r="K948" s="74"/>
      <c r="L948" s="48"/>
      <c r="M948" s="47"/>
      <c r="N948" s="78"/>
      <c r="O948" s="48"/>
      <c r="P948" s="48"/>
      <c r="Q948" s="48"/>
      <c r="R948" s="48"/>
      <c r="S948" s="48"/>
      <c r="T948" s="48"/>
      <c r="U948" s="80"/>
      <c r="V948" s="48"/>
      <c r="W948" s="48"/>
      <c r="X948" s="51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</row>
    <row x14ac:dyDescent="0.25" r="949" customHeight="1" ht="18.75">
      <c r="A949" s="76"/>
      <c r="B949" s="63"/>
      <c r="C949" s="69"/>
      <c r="D949" s="69"/>
      <c r="E949" s="58"/>
      <c r="F949" s="56"/>
      <c r="G949" s="76"/>
      <c r="H949" s="57"/>
      <c r="I949" s="58"/>
      <c r="J949" s="76"/>
      <c r="K949" s="76"/>
      <c r="L949" s="58"/>
      <c r="M949" s="57"/>
      <c r="N949" s="77"/>
      <c r="O949" s="58"/>
      <c r="P949" s="58"/>
      <c r="Q949" s="58"/>
      <c r="R949" s="58"/>
      <c r="S949" s="58"/>
      <c r="T949" s="58"/>
      <c r="U949" s="79"/>
      <c r="V949" s="58"/>
      <c r="W949" s="58"/>
      <c r="X949" s="61"/>
      <c r="Y949" s="58"/>
      <c r="Z949" s="58"/>
      <c r="AA949" s="58"/>
      <c r="AB949" s="58"/>
      <c r="AC949" s="58"/>
      <c r="AD949" s="58"/>
      <c r="AE949" s="58"/>
      <c r="AF949" s="58"/>
      <c r="AG949" s="58"/>
      <c r="AH949" s="58"/>
      <c r="AI949" s="58"/>
      <c r="AJ949" s="58"/>
      <c r="AK949" s="58"/>
      <c r="AL949" s="58"/>
      <c r="AM949" s="58"/>
      <c r="AN949" s="58"/>
      <c r="AO949" s="58"/>
      <c r="AP949" s="58"/>
      <c r="AQ949" s="58"/>
      <c r="AR949" s="58"/>
      <c r="AS949" s="58"/>
      <c r="AT949" s="58"/>
      <c r="AU949" s="58"/>
      <c r="AV949" s="58"/>
    </row>
    <row x14ac:dyDescent="0.25" r="950" customHeight="1" ht="18.75">
      <c r="A950" s="74"/>
      <c r="B950" s="62"/>
      <c r="C950" s="68"/>
      <c r="D950" s="68"/>
      <c r="E950" s="48"/>
      <c r="F950" s="46"/>
      <c r="G950" s="74"/>
      <c r="H950" s="47"/>
      <c r="I950" s="48"/>
      <c r="J950" s="74"/>
      <c r="K950" s="74"/>
      <c r="L950" s="48"/>
      <c r="M950" s="47"/>
      <c r="N950" s="78"/>
      <c r="O950" s="48"/>
      <c r="P950" s="48"/>
      <c r="Q950" s="48"/>
      <c r="R950" s="48"/>
      <c r="S950" s="48"/>
      <c r="T950" s="48"/>
      <c r="U950" s="80"/>
      <c r="V950" s="48"/>
      <c r="W950" s="48"/>
      <c r="X950" s="51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</row>
    <row x14ac:dyDescent="0.25" r="951" customHeight="1" ht="18.75">
      <c r="A951" s="76"/>
      <c r="B951" s="63"/>
      <c r="C951" s="69"/>
      <c r="D951" s="69"/>
      <c r="E951" s="58"/>
      <c r="F951" s="56"/>
      <c r="G951" s="76"/>
      <c r="H951" s="57"/>
      <c r="I951" s="58"/>
      <c r="J951" s="76"/>
      <c r="K951" s="76"/>
      <c r="L951" s="58"/>
      <c r="M951" s="57"/>
      <c r="N951" s="77"/>
      <c r="O951" s="58"/>
      <c r="P951" s="58"/>
      <c r="Q951" s="58"/>
      <c r="R951" s="58"/>
      <c r="S951" s="58"/>
      <c r="T951" s="58"/>
      <c r="U951" s="79"/>
      <c r="V951" s="58"/>
      <c r="W951" s="58"/>
      <c r="X951" s="61"/>
      <c r="Y951" s="58"/>
      <c r="Z951" s="58"/>
      <c r="AA951" s="58"/>
      <c r="AB951" s="58"/>
      <c r="AC951" s="58"/>
      <c r="AD951" s="58"/>
      <c r="AE951" s="58"/>
      <c r="AF951" s="58"/>
      <c r="AG951" s="58"/>
      <c r="AH951" s="58"/>
      <c r="AI951" s="58"/>
      <c r="AJ951" s="58"/>
      <c r="AK951" s="58"/>
      <c r="AL951" s="58"/>
      <c r="AM951" s="58"/>
      <c r="AN951" s="58"/>
      <c r="AO951" s="58"/>
      <c r="AP951" s="58"/>
      <c r="AQ951" s="58"/>
      <c r="AR951" s="58"/>
      <c r="AS951" s="58"/>
      <c r="AT951" s="58"/>
      <c r="AU951" s="58"/>
      <c r="AV951" s="58"/>
    </row>
    <row x14ac:dyDescent="0.25" r="952" customHeight="1" ht="18.75">
      <c r="A952" s="74"/>
      <c r="B952" s="62"/>
      <c r="C952" s="68"/>
      <c r="D952" s="68"/>
      <c r="E952" s="48"/>
      <c r="F952" s="46"/>
      <c r="G952" s="74"/>
      <c r="H952" s="47"/>
      <c r="I952" s="48"/>
      <c r="J952" s="74"/>
      <c r="K952" s="74"/>
      <c r="L952" s="48"/>
      <c r="M952" s="47"/>
      <c r="N952" s="78"/>
      <c r="O952" s="48"/>
      <c r="P952" s="48"/>
      <c r="Q952" s="48"/>
      <c r="R952" s="48"/>
      <c r="S952" s="48"/>
      <c r="T952" s="48"/>
      <c r="U952" s="80"/>
      <c r="V952" s="48"/>
      <c r="W952" s="48"/>
      <c r="X952" s="51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</row>
    <row x14ac:dyDescent="0.25" r="953" customHeight="1" ht="18.75">
      <c r="A953" s="76"/>
      <c r="B953" s="63"/>
      <c r="C953" s="69"/>
      <c r="D953" s="69"/>
      <c r="E953" s="58"/>
      <c r="F953" s="56"/>
      <c r="G953" s="76"/>
      <c r="H953" s="57"/>
      <c r="I953" s="58"/>
      <c r="J953" s="76"/>
      <c r="K953" s="76"/>
      <c r="L953" s="58"/>
      <c r="M953" s="57"/>
      <c r="N953" s="77"/>
      <c r="O953" s="58"/>
      <c r="P953" s="58"/>
      <c r="Q953" s="58"/>
      <c r="R953" s="58"/>
      <c r="S953" s="58"/>
      <c r="T953" s="58"/>
      <c r="U953" s="79"/>
      <c r="V953" s="58"/>
      <c r="W953" s="58"/>
      <c r="X953" s="61"/>
      <c r="Y953" s="58"/>
      <c r="Z953" s="58"/>
      <c r="AA953" s="58"/>
      <c r="AB953" s="58"/>
      <c r="AC953" s="58"/>
      <c r="AD953" s="58"/>
      <c r="AE953" s="58"/>
      <c r="AF953" s="58"/>
      <c r="AG953" s="58"/>
      <c r="AH953" s="58"/>
      <c r="AI953" s="58"/>
      <c r="AJ953" s="58"/>
      <c r="AK953" s="58"/>
      <c r="AL953" s="58"/>
      <c r="AM953" s="58"/>
      <c r="AN953" s="58"/>
      <c r="AO953" s="58"/>
      <c r="AP953" s="58"/>
      <c r="AQ953" s="58"/>
      <c r="AR953" s="58"/>
      <c r="AS953" s="58"/>
      <c r="AT953" s="58"/>
      <c r="AU953" s="58"/>
      <c r="AV953" s="58"/>
    </row>
    <row x14ac:dyDescent="0.25" r="954" customHeight="1" ht="18.75">
      <c r="A954" s="74"/>
      <c r="B954" s="62"/>
      <c r="C954" s="68"/>
      <c r="D954" s="68"/>
      <c r="E954" s="48"/>
      <c r="F954" s="46"/>
      <c r="G954" s="74"/>
      <c r="H954" s="47"/>
      <c r="I954" s="48"/>
      <c r="J954" s="74"/>
      <c r="K954" s="74"/>
      <c r="L954" s="48"/>
      <c r="M954" s="47"/>
      <c r="N954" s="78"/>
      <c r="O954" s="48"/>
      <c r="P954" s="48"/>
      <c r="Q954" s="48"/>
      <c r="R954" s="48"/>
      <c r="S954" s="48"/>
      <c r="T954" s="48"/>
      <c r="U954" s="80"/>
      <c r="V954" s="48"/>
      <c r="W954" s="48"/>
      <c r="X954" s="51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</row>
    <row x14ac:dyDescent="0.25" r="955" customHeight="1" ht="18.75">
      <c r="A955" s="76"/>
      <c r="B955" s="63"/>
      <c r="C955" s="69"/>
      <c r="D955" s="69"/>
      <c r="E955" s="58"/>
      <c r="F955" s="56"/>
      <c r="G955" s="76"/>
      <c r="H955" s="57"/>
      <c r="I955" s="58"/>
      <c r="J955" s="76"/>
      <c r="K955" s="76"/>
      <c r="L955" s="58"/>
      <c r="M955" s="57"/>
      <c r="N955" s="77"/>
      <c r="O955" s="58"/>
      <c r="P955" s="58"/>
      <c r="Q955" s="58"/>
      <c r="R955" s="58"/>
      <c r="S955" s="58"/>
      <c r="T955" s="58"/>
      <c r="U955" s="79"/>
      <c r="V955" s="58"/>
      <c r="W955" s="58"/>
      <c r="X955" s="61"/>
      <c r="Y955" s="58"/>
      <c r="Z955" s="58"/>
      <c r="AA955" s="58"/>
      <c r="AB955" s="58"/>
      <c r="AC955" s="58"/>
      <c r="AD955" s="58"/>
      <c r="AE955" s="58"/>
      <c r="AF955" s="58"/>
      <c r="AG955" s="58"/>
      <c r="AH955" s="58"/>
      <c r="AI955" s="58"/>
      <c r="AJ955" s="58"/>
      <c r="AK955" s="58"/>
      <c r="AL955" s="58"/>
      <c r="AM955" s="58"/>
      <c r="AN955" s="58"/>
      <c r="AO955" s="58"/>
      <c r="AP955" s="58"/>
      <c r="AQ955" s="58"/>
      <c r="AR955" s="58"/>
      <c r="AS955" s="58"/>
      <c r="AT955" s="58"/>
      <c r="AU955" s="58"/>
      <c r="AV955" s="58"/>
    </row>
    <row x14ac:dyDescent="0.25" r="956" customHeight="1" ht="18.75">
      <c r="A956" s="74"/>
      <c r="B956" s="62"/>
      <c r="C956" s="68"/>
      <c r="D956" s="68"/>
      <c r="E956" s="48"/>
      <c r="F956" s="46"/>
      <c r="G956" s="74"/>
      <c r="H956" s="47"/>
      <c r="I956" s="48"/>
      <c r="J956" s="74"/>
      <c r="K956" s="74"/>
      <c r="L956" s="48"/>
      <c r="M956" s="47"/>
      <c r="N956" s="78"/>
      <c r="O956" s="48"/>
      <c r="P956" s="48"/>
      <c r="Q956" s="48"/>
      <c r="R956" s="48"/>
      <c r="S956" s="48"/>
      <c r="T956" s="48"/>
      <c r="U956" s="80"/>
      <c r="V956" s="48"/>
      <c r="W956" s="48"/>
      <c r="X956" s="51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</row>
    <row x14ac:dyDescent="0.25" r="957" customHeight="1" ht="18.75">
      <c r="A957" s="76"/>
      <c r="B957" s="63"/>
      <c r="C957" s="69"/>
      <c r="D957" s="69"/>
      <c r="E957" s="58"/>
      <c r="F957" s="56"/>
      <c r="G957" s="76"/>
      <c r="H957" s="57"/>
      <c r="I957" s="58"/>
      <c r="J957" s="76"/>
      <c r="K957" s="76"/>
      <c r="L957" s="58"/>
      <c r="M957" s="57"/>
      <c r="N957" s="77"/>
      <c r="O957" s="58"/>
      <c r="P957" s="58"/>
      <c r="Q957" s="58"/>
      <c r="R957" s="58"/>
      <c r="S957" s="58"/>
      <c r="T957" s="58"/>
      <c r="U957" s="79"/>
      <c r="V957" s="58"/>
      <c r="W957" s="58"/>
      <c r="X957" s="61"/>
      <c r="Y957" s="58"/>
      <c r="Z957" s="58"/>
      <c r="AA957" s="58"/>
      <c r="AB957" s="58"/>
      <c r="AC957" s="58"/>
      <c r="AD957" s="58"/>
      <c r="AE957" s="58"/>
      <c r="AF957" s="58"/>
      <c r="AG957" s="58"/>
      <c r="AH957" s="58"/>
      <c r="AI957" s="58"/>
      <c r="AJ957" s="58"/>
      <c r="AK957" s="58"/>
      <c r="AL957" s="58"/>
      <c r="AM957" s="58"/>
      <c r="AN957" s="58"/>
      <c r="AO957" s="58"/>
      <c r="AP957" s="58"/>
      <c r="AQ957" s="58"/>
      <c r="AR957" s="58"/>
      <c r="AS957" s="58"/>
      <c r="AT957" s="58"/>
      <c r="AU957" s="58"/>
      <c r="AV957" s="58"/>
    </row>
    <row x14ac:dyDescent="0.25" r="958" customHeight="1" ht="18.75">
      <c r="A958" s="74"/>
      <c r="B958" s="62"/>
      <c r="C958" s="68"/>
      <c r="D958" s="68"/>
      <c r="E958" s="48"/>
      <c r="F958" s="46"/>
      <c r="G958" s="74"/>
      <c r="H958" s="47"/>
      <c r="I958" s="48"/>
      <c r="J958" s="74"/>
      <c r="K958" s="74"/>
      <c r="L958" s="48"/>
      <c r="M958" s="47"/>
      <c r="N958" s="78"/>
      <c r="O958" s="48"/>
      <c r="P958" s="48"/>
      <c r="Q958" s="48"/>
      <c r="R958" s="48"/>
      <c r="S958" s="48"/>
      <c r="T958" s="48"/>
      <c r="U958" s="80"/>
      <c r="V958" s="48"/>
      <c r="W958" s="48"/>
      <c r="X958" s="51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</row>
    <row x14ac:dyDescent="0.25" r="959" customHeight="1" ht="18.75">
      <c r="A959" s="76"/>
      <c r="B959" s="63"/>
      <c r="C959" s="69"/>
      <c r="D959" s="69"/>
      <c r="E959" s="58"/>
      <c r="F959" s="56"/>
      <c r="G959" s="76"/>
      <c r="H959" s="57"/>
      <c r="I959" s="58"/>
      <c r="J959" s="76"/>
      <c r="K959" s="76"/>
      <c r="L959" s="58"/>
      <c r="M959" s="57"/>
      <c r="N959" s="77"/>
      <c r="O959" s="58"/>
      <c r="P959" s="58"/>
      <c r="Q959" s="58"/>
      <c r="R959" s="58"/>
      <c r="S959" s="58"/>
      <c r="T959" s="58"/>
      <c r="U959" s="79"/>
      <c r="V959" s="58"/>
      <c r="W959" s="58"/>
      <c r="X959" s="61"/>
      <c r="Y959" s="58"/>
      <c r="Z959" s="58"/>
      <c r="AA959" s="58"/>
      <c r="AB959" s="58"/>
      <c r="AC959" s="58"/>
      <c r="AD959" s="58"/>
      <c r="AE959" s="58"/>
      <c r="AF959" s="58"/>
      <c r="AG959" s="58"/>
      <c r="AH959" s="58"/>
      <c r="AI959" s="58"/>
      <c r="AJ959" s="58"/>
      <c r="AK959" s="58"/>
      <c r="AL959" s="58"/>
      <c r="AM959" s="58"/>
      <c r="AN959" s="58"/>
      <c r="AO959" s="58"/>
      <c r="AP959" s="58"/>
      <c r="AQ959" s="58"/>
      <c r="AR959" s="58"/>
      <c r="AS959" s="58"/>
      <c r="AT959" s="58"/>
      <c r="AU959" s="58"/>
      <c r="AV959" s="58"/>
    </row>
    <row x14ac:dyDescent="0.25" r="960" customHeight="1" ht="18.75">
      <c r="A960" s="74"/>
      <c r="B960" s="62"/>
      <c r="C960" s="68"/>
      <c r="D960" s="68"/>
      <c r="E960" s="48"/>
      <c r="F960" s="46"/>
      <c r="G960" s="74"/>
      <c r="H960" s="47"/>
      <c r="I960" s="48"/>
      <c r="J960" s="74"/>
      <c r="K960" s="74"/>
      <c r="L960" s="48"/>
      <c r="M960" s="47"/>
      <c r="N960" s="78"/>
      <c r="O960" s="48"/>
      <c r="P960" s="48"/>
      <c r="Q960" s="48"/>
      <c r="R960" s="48"/>
      <c r="S960" s="48"/>
      <c r="T960" s="48"/>
      <c r="U960" s="80"/>
      <c r="V960" s="48"/>
      <c r="W960" s="48"/>
      <c r="X960" s="51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</row>
    <row x14ac:dyDescent="0.25" r="961" customHeight="1" ht="18.75">
      <c r="A961" s="76"/>
      <c r="B961" s="63"/>
      <c r="C961" s="69"/>
      <c r="D961" s="69"/>
      <c r="E961" s="58"/>
      <c r="F961" s="56"/>
      <c r="G961" s="76"/>
      <c r="H961" s="57"/>
      <c r="I961" s="58"/>
      <c r="J961" s="76"/>
      <c r="K961" s="76"/>
      <c r="L961" s="58"/>
      <c r="M961" s="57"/>
      <c r="N961" s="77"/>
      <c r="O961" s="58"/>
      <c r="P961" s="58"/>
      <c r="Q961" s="58"/>
      <c r="R961" s="58"/>
      <c r="S961" s="58"/>
      <c r="T961" s="58"/>
      <c r="U961" s="79"/>
      <c r="V961" s="58"/>
      <c r="W961" s="58"/>
      <c r="X961" s="61"/>
      <c r="Y961" s="58"/>
      <c r="Z961" s="58"/>
      <c r="AA961" s="58"/>
      <c r="AB961" s="58"/>
      <c r="AC961" s="58"/>
      <c r="AD961" s="58"/>
      <c r="AE961" s="58"/>
      <c r="AF961" s="58"/>
      <c r="AG961" s="58"/>
      <c r="AH961" s="58"/>
      <c r="AI961" s="58"/>
      <c r="AJ961" s="58"/>
      <c r="AK961" s="58"/>
      <c r="AL961" s="58"/>
      <c r="AM961" s="58"/>
      <c r="AN961" s="58"/>
      <c r="AO961" s="58"/>
      <c r="AP961" s="58"/>
      <c r="AQ961" s="58"/>
      <c r="AR961" s="58"/>
      <c r="AS961" s="58"/>
      <c r="AT961" s="58"/>
      <c r="AU961" s="58"/>
      <c r="AV961" s="58"/>
    </row>
    <row x14ac:dyDescent="0.25" r="962" customHeight="1" ht="18.75">
      <c r="A962" s="74"/>
      <c r="B962" s="62"/>
      <c r="C962" s="68"/>
      <c r="D962" s="68"/>
      <c r="E962" s="48"/>
      <c r="F962" s="46"/>
      <c r="G962" s="74"/>
      <c r="H962" s="47"/>
      <c r="I962" s="48"/>
      <c r="J962" s="74"/>
      <c r="K962" s="74"/>
      <c r="L962" s="48"/>
      <c r="M962" s="47"/>
      <c r="N962" s="78"/>
      <c r="O962" s="48"/>
      <c r="P962" s="48"/>
      <c r="Q962" s="48"/>
      <c r="R962" s="48"/>
      <c r="S962" s="48"/>
      <c r="T962" s="48"/>
      <c r="U962" s="80"/>
      <c r="V962" s="48"/>
      <c r="W962" s="48"/>
      <c r="X962" s="51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</row>
    <row x14ac:dyDescent="0.25" r="963" customHeight="1" ht="18.75">
      <c r="A963" s="76"/>
      <c r="B963" s="63"/>
      <c r="C963" s="69"/>
      <c r="D963" s="69"/>
      <c r="E963" s="58"/>
      <c r="F963" s="56"/>
      <c r="G963" s="76"/>
      <c r="H963" s="57"/>
      <c r="I963" s="58"/>
      <c r="J963" s="76"/>
      <c r="K963" s="76"/>
      <c r="L963" s="58"/>
      <c r="M963" s="57"/>
      <c r="N963" s="77"/>
      <c r="O963" s="58"/>
      <c r="P963" s="58"/>
      <c r="Q963" s="58"/>
      <c r="R963" s="58"/>
      <c r="S963" s="58"/>
      <c r="T963" s="58"/>
      <c r="U963" s="79"/>
      <c r="V963" s="58"/>
      <c r="W963" s="58"/>
      <c r="X963" s="61"/>
      <c r="Y963" s="58"/>
      <c r="Z963" s="58"/>
      <c r="AA963" s="58"/>
      <c r="AB963" s="58"/>
      <c r="AC963" s="58"/>
      <c r="AD963" s="58"/>
      <c r="AE963" s="58"/>
      <c r="AF963" s="58"/>
      <c r="AG963" s="58"/>
      <c r="AH963" s="58"/>
      <c r="AI963" s="58"/>
      <c r="AJ963" s="58"/>
      <c r="AK963" s="58"/>
      <c r="AL963" s="58"/>
      <c r="AM963" s="58"/>
      <c r="AN963" s="58"/>
      <c r="AO963" s="58"/>
      <c r="AP963" s="58"/>
      <c r="AQ963" s="58"/>
      <c r="AR963" s="58"/>
      <c r="AS963" s="58"/>
      <c r="AT963" s="58"/>
      <c r="AU963" s="58"/>
      <c r="AV963" s="58"/>
    </row>
    <row x14ac:dyDescent="0.25" r="964" customHeight="1" ht="18.75">
      <c r="A964" s="74"/>
      <c r="B964" s="62"/>
      <c r="C964" s="68"/>
      <c r="D964" s="68"/>
      <c r="E964" s="48"/>
      <c r="F964" s="46"/>
      <c r="G964" s="74"/>
      <c r="H964" s="47"/>
      <c r="I964" s="48"/>
      <c r="J964" s="74"/>
      <c r="K964" s="74"/>
      <c r="L964" s="48"/>
      <c r="M964" s="47"/>
      <c r="N964" s="78"/>
      <c r="O964" s="48"/>
      <c r="P964" s="48"/>
      <c r="Q964" s="48"/>
      <c r="R964" s="48"/>
      <c r="S964" s="48"/>
      <c r="T964" s="48"/>
      <c r="U964" s="80"/>
      <c r="V964" s="48"/>
      <c r="W964" s="48"/>
      <c r="X964" s="51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</row>
    <row x14ac:dyDescent="0.25" r="965" customHeight="1" ht="18.75">
      <c r="A965" s="76"/>
      <c r="B965" s="63"/>
      <c r="C965" s="69"/>
      <c r="D965" s="69"/>
      <c r="E965" s="58"/>
      <c r="F965" s="56"/>
      <c r="G965" s="76"/>
      <c r="H965" s="57"/>
      <c r="I965" s="58"/>
      <c r="J965" s="76"/>
      <c r="K965" s="76"/>
      <c r="L965" s="58"/>
      <c r="M965" s="57"/>
      <c r="N965" s="77"/>
      <c r="O965" s="58"/>
      <c r="P965" s="58"/>
      <c r="Q965" s="58"/>
      <c r="R965" s="58"/>
      <c r="S965" s="58"/>
      <c r="T965" s="58"/>
      <c r="U965" s="79"/>
      <c r="V965" s="58"/>
      <c r="W965" s="58"/>
      <c r="X965" s="61"/>
      <c r="Y965" s="58"/>
      <c r="Z965" s="58"/>
      <c r="AA965" s="58"/>
      <c r="AB965" s="58"/>
      <c r="AC965" s="58"/>
      <c r="AD965" s="58"/>
      <c r="AE965" s="58"/>
      <c r="AF965" s="58"/>
      <c r="AG965" s="58"/>
      <c r="AH965" s="58"/>
      <c r="AI965" s="58"/>
      <c r="AJ965" s="58"/>
      <c r="AK965" s="58"/>
      <c r="AL965" s="58"/>
      <c r="AM965" s="58"/>
      <c r="AN965" s="58"/>
      <c r="AO965" s="58"/>
      <c r="AP965" s="58"/>
      <c r="AQ965" s="58"/>
      <c r="AR965" s="58"/>
      <c r="AS965" s="58"/>
      <c r="AT965" s="58"/>
      <c r="AU965" s="58"/>
      <c r="AV965" s="58"/>
    </row>
    <row x14ac:dyDescent="0.25" r="966" customHeight="1" ht="18.75">
      <c r="A966" s="74"/>
      <c r="B966" s="62"/>
      <c r="C966" s="68"/>
      <c r="D966" s="68"/>
      <c r="E966" s="48"/>
      <c r="F966" s="46"/>
      <c r="G966" s="74"/>
      <c r="H966" s="47"/>
      <c r="I966" s="48"/>
      <c r="J966" s="74"/>
      <c r="K966" s="74"/>
      <c r="L966" s="48"/>
      <c r="M966" s="47"/>
      <c r="N966" s="78"/>
      <c r="O966" s="48"/>
      <c r="P966" s="48"/>
      <c r="Q966" s="48"/>
      <c r="R966" s="48"/>
      <c r="S966" s="48"/>
      <c r="T966" s="48"/>
      <c r="U966" s="80"/>
      <c r="V966" s="48"/>
      <c r="W966" s="48"/>
      <c r="X966" s="51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</row>
    <row x14ac:dyDescent="0.25" r="967" customHeight="1" ht="18.75">
      <c r="A967" s="76"/>
      <c r="B967" s="63"/>
      <c r="C967" s="69"/>
      <c r="D967" s="69"/>
      <c r="E967" s="58"/>
      <c r="F967" s="56"/>
      <c r="G967" s="76"/>
      <c r="H967" s="57"/>
      <c r="I967" s="58"/>
      <c r="J967" s="76"/>
      <c r="K967" s="76"/>
      <c r="L967" s="58"/>
      <c r="M967" s="57"/>
      <c r="N967" s="77"/>
      <c r="O967" s="58"/>
      <c r="P967" s="58"/>
      <c r="Q967" s="58"/>
      <c r="R967" s="58"/>
      <c r="S967" s="58"/>
      <c r="T967" s="58"/>
      <c r="U967" s="79"/>
      <c r="V967" s="58"/>
      <c r="W967" s="58"/>
      <c r="X967" s="61"/>
      <c r="Y967" s="58"/>
      <c r="Z967" s="58"/>
      <c r="AA967" s="58"/>
      <c r="AB967" s="58"/>
      <c r="AC967" s="58"/>
      <c r="AD967" s="58"/>
      <c r="AE967" s="58"/>
      <c r="AF967" s="58"/>
      <c r="AG967" s="58"/>
      <c r="AH967" s="58"/>
      <c r="AI967" s="58"/>
      <c r="AJ967" s="58"/>
      <c r="AK967" s="58"/>
      <c r="AL967" s="58"/>
      <c r="AM967" s="58"/>
      <c r="AN967" s="58"/>
      <c r="AO967" s="58"/>
      <c r="AP967" s="58"/>
      <c r="AQ967" s="58"/>
      <c r="AR967" s="58"/>
      <c r="AS967" s="58"/>
      <c r="AT967" s="58"/>
      <c r="AU967" s="58"/>
      <c r="AV967" s="58"/>
    </row>
    <row x14ac:dyDescent="0.25" r="968" customHeight="1" ht="18.75">
      <c r="A968" s="74"/>
      <c r="B968" s="62"/>
      <c r="C968" s="68"/>
      <c r="D968" s="68"/>
      <c r="E968" s="48"/>
      <c r="F968" s="46"/>
      <c r="G968" s="74"/>
      <c r="H968" s="47"/>
      <c r="I968" s="48"/>
      <c r="J968" s="74"/>
      <c r="K968" s="74"/>
      <c r="L968" s="48"/>
      <c r="M968" s="47"/>
      <c r="N968" s="78"/>
      <c r="O968" s="48"/>
      <c r="P968" s="48"/>
      <c r="Q968" s="48"/>
      <c r="R968" s="48"/>
      <c r="S968" s="48"/>
      <c r="T968" s="48"/>
      <c r="U968" s="80"/>
      <c r="V968" s="48"/>
      <c r="W968" s="48"/>
      <c r="X968" s="51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</row>
    <row x14ac:dyDescent="0.25" r="969" customHeight="1" ht="18.75">
      <c r="A969" s="76"/>
      <c r="B969" s="63"/>
      <c r="C969" s="69"/>
      <c r="D969" s="69"/>
      <c r="E969" s="58"/>
      <c r="F969" s="56"/>
      <c r="G969" s="76"/>
      <c r="H969" s="57"/>
      <c r="I969" s="58"/>
      <c r="J969" s="76"/>
      <c r="K969" s="76"/>
      <c r="L969" s="58"/>
      <c r="M969" s="57"/>
      <c r="N969" s="77"/>
      <c r="O969" s="58"/>
      <c r="P969" s="58"/>
      <c r="Q969" s="58"/>
      <c r="R969" s="58"/>
      <c r="S969" s="58"/>
      <c r="T969" s="58"/>
      <c r="U969" s="79"/>
      <c r="V969" s="58"/>
      <c r="W969" s="58"/>
      <c r="X969" s="61"/>
      <c r="Y969" s="58"/>
      <c r="Z969" s="58"/>
      <c r="AA969" s="58"/>
      <c r="AB969" s="58"/>
      <c r="AC969" s="58"/>
      <c r="AD969" s="58"/>
      <c r="AE969" s="58"/>
      <c r="AF969" s="58"/>
      <c r="AG969" s="58"/>
      <c r="AH969" s="58"/>
      <c r="AI969" s="58"/>
      <c r="AJ969" s="58"/>
      <c r="AK969" s="58"/>
      <c r="AL969" s="58"/>
      <c r="AM969" s="58"/>
      <c r="AN969" s="58"/>
      <c r="AO969" s="58"/>
      <c r="AP969" s="58"/>
      <c r="AQ969" s="58"/>
      <c r="AR969" s="58"/>
      <c r="AS969" s="58"/>
      <c r="AT969" s="58"/>
      <c r="AU969" s="58"/>
      <c r="AV969" s="58"/>
    </row>
    <row x14ac:dyDescent="0.25" r="970" customHeight="1" ht="18.75">
      <c r="A970" s="74"/>
      <c r="B970" s="62"/>
      <c r="C970" s="68"/>
      <c r="D970" s="68"/>
      <c r="E970" s="48"/>
      <c r="F970" s="46"/>
      <c r="G970" s="74"/>
      <c r="H970" s="47"/>
      <c r="I970" s="48"/>
      <c r="J970" s="74"/>
      <c r="K970" s="74"/>
      <c r="L970" s="48"/>
      <c r="M970" s="47"/>
      <c r="N970" s="78"/>
      <c r="O970" s="48"/>
      <c r="P970" s="48"/>
      <c r="Q970" s="48"/>
      <c r="R970" s="48"/>
      <c r="S970" s="48"/>
      <c r="T970" s="48"/>
      <c r="U970" s="80"/>
      <c r="V970" s="48"/>
      <c r="W970" s="48"/>
      <c r="X970" s="51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</row>
    <row x14ac:dyDescent="0.25" r="971" customHeight="1" ht="18.75">
      <c r="A971" s="76"/>
      <c r="B971" s="63"/>
      <c r="C971" s="69"/>
      <c r="D971" s="69"/>
      <c r="E971" s="58"/>
      <c r="F971" s="56"/>
      <c r="G971" s="76"/>
      <c r="H971" s="57"/>
      <c r="I971" s="58"/>
      <c r="J971" s="76"/>
      <c r="K971" s="76"/>
      <c r="L971" s="58"/>
      <c r="M971" s="57"/>
      <c r="N971" s="77"/>
      <c r="O971" s="58"/>
      <c r="P971" s="58"/>
      <c r="Q971" s="58"/>
      <c r="R971" s="58"/>
      <c r="S971" s="58"/>
      <c r="T971" s="58"/>
      <c r="U971" s="79"/>
      <c r="V971" s="58"/>
      <c r="W971" s="58"/>
      <c r="X971" s="61"/>
      <c r="Y971" s="58"/>
      <c r="Z971" s="58"/>
      <c r="AA971" s="58"/>
      <c r="AB971" s="58"/>
      <c r="AC971" s="58"/>
      <c r="AD971" s="58"/>
      <c r="AE971" s="58"/>
      <c r="AF971" s="58"/>
      <c r="AG971" s="58"/>
      <c r="AH971" s="58"/>
      <c r="AI971" s="58"/>
      <c r="AJ971" s="58"/>
      <c r="AK971" s="58"/>
      <c r="AL971" s="58"/>
      <c r="AM971" s="58"/>
      <c r="AN971" s="58"/>
      <c r="AO971" s="58"/>
      <c r="AP971" s="58"/>
      <c r="AQ971" s="58"/>
      <c r="AR971" s="58"/>
      <c r="AS971" s="58"/>
      <c r="AT971" s="58"/>
      <c r="AU971" s="58"/>
      <c r="AV971" s="58"/>
    </row>
    <row x14ac:dyDescent="0.25" r="972" customHeight="1" ht="18.75">
      <c r="A972" s="74"/>
      <c r="B972" s="62"/>
      <c r="C972" s="68"/>
      <c r="D972" s="68"/>
      <c r="E972" s="48"/>
      <c r="F972" s="46"/>
      <c r="G972" s="74"/>
      <c r="H972" s="47"/>
      <c r="I972" s="48"/>
      <c r="J972" s="74"/>
      <c r="K972" s="74"/>
      <c r="L972" s="48"/>
      <c r="M972" s="47"/>
      <c r="N972" s="78"/>
      <c r="O972" s="48"/>
      <c r="P972" s="48"/>
      <c r="Q972" s="48"/>
      <c r="R972" s="48"/>
      <c r="S972" s="48"/>
      <c r="T972" s="48"/>
      <c r="U972" s="80"/>
      <c r="V972" s="48"/>
      <c r="W972" s="48"/>
      <c r="X972" s="51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</row>
    <row x14ac:dyDescent="0.25" r="973" customHeight="1" ht="18.75">
      <c r="A973" s="76"/>
      <c r="B973" s="63"/>
      <c r="C973" s="69"/>
      <c r="D973" s="69"/>
      <c r="E973" s="58"/>
      <c r="F973" s="56"/>
      <c r="G973" s="76"/>
      <c r="H973" s="57"/>
      <c r="I973" s="58"/>
      <c r="J973" s="76"/>
      <c r="K973" s="76"/>
      <c r="L973" s="58"/>
      <c r="M973" s="57"/>
      <c r="N973" s="77"/>
      <c r="O973" s="58"/>
      <c r="P973" s="58"/>
      <c r="Q973" s="58"/>
      <c r="R973" s="58"/>
      <c r="S973" s="58"/>
      <c r="T973" s="58"/>
      <c r="U973" s="79"/>
      <c r="V973" s="58"/>
      <c r="W973" s="58"/>
      <c r="X973" s="61"/>
      <c r="Y973" s="58"/>
      <c r="Z973" s="58"/>
      <c r="AA973" s="58"/>
      <c r="AB973" s="58"/>
      <c r="AC973" s="58"/>
      <c r="AD973" s="58"/>
      <c r="AE973" s="58"/>
      <c r="AF973" s="58"/>
      <c r="AG973" s="58"/>
      <c r="AH973" s="58"/>
      <c r="AI973" s="58"/>
      <c r="AJ973" s="58"/>
      <c r="AK973" s="58"/>
      <c r="AL973" s="58"/>
      <c r="AM973" s="58"/>
      <c r="AN973" s="58"/>
      <c r="AO973" s="58"/>
      <c r="AP973" s="58"/>
      <c r="AQ973" s="58"/>
      <c r="AR973" s="58"/>
      <c r="AS973" s="58"/>
      <c r="AT973" s="58"/>
      <c r="AU973" s="58"/>
      <c r="AV973" s="58"/>
    </row>
    <row x14ac:dyDescent="0.25" r="974" customHeight="1" ht="18.75">
      <c r="A974" s="74"/>
      <c r="B974" s="62"/>
      <c r="C974" s="68"/>
      <c r="D974" s="68"/>
      <c r="E974" s="48"/>
      <c r="F974" s="46"/>
      <c r="G974" s="74"/>
      <c r="H974" s="47"/>
      <c r="I974" s="48"/>
      <c r="J974" s="74"/>
      <c r="K974" s="74"/>
      <c r="L974" s="48"/>
      <c r="M974" s="47"/>
      <c r="N974" s="78"/>
      <c r="O974" s="48"/>
      <c r="P974" s="48"/>
      <c r="Q974" s="48"/>
      <c r="R974" s="48"/>
      <c r="S974" s="48"/>
      <c r="T974" s="48"/>
      <c r="U974" s="80"/>
      <c r="V974" s="48"/>
      <c r="W974" s="48"/>
      <c r="X974" s="51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</row>
    <row x14ac:dyDescent="0.25" r="975" customHeight="1" ht="18.75">
      <c r="A975" s="76"/>
      <c r="B975" s="63"/>
      <c r="C975" s="69"/>
      <c r="D975" s="69"/>
      <c r="E975" s="58"/>
      <c r="F975" s="56"/>
      <c r="G975" s="76"/>
      <c r="H975" s="57"/>
      <c r="I975" s="58"/>
      <c r="J975" s="76"/>
      <c r="K975" s="76"/>
      <c r="L975" s="58"/>
      <c r="M975" s="57"/>
      <c r="N975" s="77"/>
      <c r="O975" s="58"/>
      <c r="P975" s="58"/>
      <c r="Q975" s="58"/>
      <c r="R975" s="58"/>
      <c r="S975" s="58"/>
      <c r="T975" s="58"/>
      <c r="U975" s="79"/>
      <c r="V975" s="58"/>
      <c r="W975" s="58"/>
      <c r="X975" s="61"/>
      <c r="Y975" s="58"/>
      <c r="Z975" s="58"/>
      <c r="AA975" s="58"/>
      <c r="AB975" s="58"/>
      <c r="AC975" s="58"/>
      <c r="AD975" s="58"/>
      <c r="AE975" s="58"/>
      <c r="AF975" s="58"/>
      <c r="AG975" s="58"/>
      <c r="AH975" s="58"/>
      <c r="AI975" s="58"/>
      <c r="AJ975" s="58"/>
      <c r="AK975" s="58"/>
      <c r="AL975" s="58"/>
      <c r="AM975" s="58"/>
      <c r="AN975" s="58"/>
      <c r="AO975" s="58"/>
      <c r="AP975" s="58"/>
      <c r="AQ975" s="58"/>
      <c r="AR975" s="58"/>
      <c r="AS975" s="58"/>
      <c r="AT975" s="58"/>
      <c r="AU975" s="58"/>
      <c r="AV975" s="58"/>
    </row>
    <row x14ac:dyDescent="0.25" r="976" customHeight="1" ht="18.75">
      <c r="A976" s="74"/>
      <c r="B976" s="62"/>
      <c r="C976" s="68"/>
      <c r="D976" s="68"/>
      <c r="E976" s="48"/>
      <c r="F976" s="46"/>
      <c r="G976" s="74"/>
      <c r="H976" s="47"/>
      <c r="I976" s="48"/>
      <c r="J976" s="74"/>
      <c r="K976" s="74"/>
      <c r="L976" s="48"/>
      <c r="M976" s="47"/>
      <c r="N976" s="78"/>
      <c r="O976" s="48"/>
      <c r="P976" s="48"/>
      <c r="Q976" s="48"/>
      <c r="R976" s="48"/>
      <c r="S976" s="48"/>
      <c r="T976" s="48"/>
      <c r="U976" s="80"/>
      <c r="V976" s="48"/>
      <c r="W976" s="48"/>
      <c r="X976" s="51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</row>
    <row x14ac:dyDescent="0.25" r="977" customHeight="1" ht="18.75">
      <c r="A977" s="76"/>
      <c r="B977" s="63"/>
      <c r="C977" s="69"/>
      <c r="D977" s="69"/>
      <c r="E977" s="58"/>
      <c r="F977" s="56"/>
      <c r="G977" s="76"/>
      <c r="H977" s="57"/>
      <c r="I977" s="58"/>
      <c r="J977" s="76"/>
      <c r="K977" s="76"/>
      <c r="L977" s="58"/>
      <c r="M977" s="57"/>
      <c r="N977" s="77"/>
      <c r="O977" s="58"/>
      <c r="P977" s="58"/>
      <c r="Q977" s="58"/>
      <c r="R977" s="58"/>
      <c r="S977" s="58"/>
      <c r="T977" s="58"/>
      <c r="U977" s="79"/>
      <c r="V977" s="58"/>
      <c r="W977" s="58"/>
      <c r="X977" s="61"/>
      <c r="Y977" s="58"/>
      <c r="Z977" s="58"/>
      <c r="AA977" s="58"/>
      <c r="AB977" s="58"/>
      <c r="AC977" s="58"/>
      <c r="AD977" s="58"/>
      <c r="AE977" s="58"/>
      <c r="AF977" s="58"/>
      <c r="AG977" s="58"/>
      <c r="AH977" s="58"/>
      <c r="AI977" s="58"/>
      <c r="AJ977" s="58"/>
      <c r="AK977" s="58"/>
      <c r="AL977" s="58"/>
      <c r="AM977" s="58"/>
      <c r="AN977" s="58"/>
      <c r="AO977" s="58"/>
      <c r="AP977" s="58"/>
      <c r="AQ977" s="58"/>
      <c r="AR977" s="58"/>
      <c r="AS977" s="58"/>
      <c r="AT977" s="58"/>
      <c r="AU977" s="58"/>
      <c r="AV977" s="58"/>
    </row>
    <row x14ac:dyDescent="0.25" r="978" customHeight="1" ht="18.75">
      <c r="A978" s="74"/>
      <c r="B978" s="62"/>
      <c r="C978" s="68"/>
      <c r="D978" s="68"/>
      <c r="E978" s="48"/>
      <c r="F978" s="46"/>
      <c r="G978" s="74"/>
      <c r="H978" s="47"/>
      <c r="I978" s="48"/>
      <c r="J978" s="74"/>
      <c r="K978" s="74"/>
      <c r="L978" s="48"/>
      <c r="M978" s="47"/>
      <c r="N978" s="78"/>
      <c r="O978" s="48"/>
      <c r="P978" s="48"/>
      <c r="Q978" s="48"/>
      <c r="R978" s="48"/>
      <c r="S978" s="48"/>
      <c r="T978" s="48"/>
      <c r="U978" s="80"/>
      <c r="V978" s="48"/>
      <c r="W978" s="48"/>
      <c r="X978" s="51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</row>
    <row x14ac:dyDescent="0.25" r="979" customHeight="1" ht="18.75">
      <c r="A979" s="76"/>
      <c r="B979" s="63"/>
      <c r="C979" s="69"/>
      <c r="D979" s="69"/>
      <c r="E979" s="58"/>
      <c r="F979" s="56"/>
      <c r="G979" s="76"/>
      <c r="H979" s="57"/>
      <c r="I979" s="58"/>
      <c r="J979" s="76"/>
      <c r="K979" s="76"/>
      <c r="L979" s="58"/>
      <c r="M979" s="57"/>
      <c r="N979" s="77"/>
      <c r="O979" s="58"/>
      <c r="P979" s="58"/>
      <c r="Q979" s="58"/>
      <c r="R979" s="58"/>
      <c r="S979" s="58"/>
      <c r="T979" s="58"/>
      <c r="U979" s="79"/>
      <c r="V979" s="58"/>
      <c r="W979" s="58"/>
      <c r="X979" s="61"/>
      <c r="Y979" s="58"/>
      <c r="Z979" s="58"/>
      <c r="AA979" s="58"/>
      <c r="AB979" s="58"/>
      <c r="AC979" s="58"/>
      <c r="AD979" s="58"/>
      <c r="AE979" s="58"/>
      <c r="AF979" s="58"/>
      <c r="AG979" s="58"/>
      <c r="AH979" s="58"/>
      <c r="AI979" s="58"/>
      <c r="AJ979" s="58"/>
      <c r="AK979" s="58"/>
      <c r="AL979" s="58"/>
      <c r="AM979" s="58"/>
      <c r="AN979" s="58"/>
      <c r="AO979" s="58"/>
      <c r="AP979" s="58"/>
      <c r="AQ979" s="58"/>
      <c r="AR979" s="58"/>
      <c r="AS979" s="58"/>
      <c r="AT979" s="58"/>
      <c r="AU979" s="58"/>
      <c r="AV979" s="58"/>
    </row>
    <row x14ac:dyDescent="0.25" r="980" customHeight="1" ht="18.75">
      <c r="A980" s="74"/>
      <c r="B980" s="62"/>
      <c r="C980" s="68"/>
      <c r="D980" s="68"/>
      <c r="E980" s="48"/>
      <c r="F980" s="46"/>
      <c r="G980" s="74"/>
      <c r="H980" s="47"/>
      <c r="I980" s="48"/>
      <c r="J980" s="74"/>
      <c r="K980" s="74"/>
      <c r="L980" s="48"/>
      <c r="M980" s="47"/>
      <c r="N980" s="78"/>
      <c r="O980" s="48"/>
      <c r="P980" s="48"/>
      <c r="Q980" s="48"/>
      <c r="R980" s="48"/>
      <c r="S980" s="48"/>
      <c r="T980" s="48"/>
      <c r="U980" s="80"/>
      <c r="V980" s="48"/>
      <c r="W980" s="48"/>
      <c r="X980" s="51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</row>
    <row x14ac:dyDescent="0.25" r="981" customHeight="1" ht="18.75">
      <c r="A981" s="76"/>
      <c r="B981" s="63"/>
      <c r="C981" s="69"/>
      <c r="D981" s="69"/>
      <c r="E981" s="58"/>
      <c r="F981" s="56"/>
      <c r="G981" s="76"/>
      <c r="H981" s="57"/>
      <c r="I981" s="58"/>
      <c r="J981" s="76"/>
      <c r="K981" s="76"/>
      <c r="L981" s="58"/>
      <c r="M981" s="57"/>
      <c r="N981" s="77"/>
      <c r="O981" s="58"/>
      <c r="P981" s="58"/>
      <c r="Q981" s="58"/>
      <c r="R981" s="58"/>
      <c r="S981" s="58"/>
      <c r="T981" s="58"/>
      <c r="U981" s="79"/>
      <c r="V981" s="58"/>
      <c r="W981" s="58"/>
      <c r="X981" s="61"/>
      <c r="Y981" s="58"/>
      <c r="Z981" s="58"/>
      <c r="AA981" s="58"/>
      <c r="AB981" s="58"/>
      <c r="AC981" s="58"/>
      <c r="AD981" s="58"/>
      <c r="AE981" s="58"/>
      <c r="AF981" s="58"/>
      <c r="AG981" s="58"/>
      <c r="AH981" s="58"/>
      <c r="AI981" s="58"/>
      <c r="AJ981" s="58"/>
      <c r="AK981" s="58"/>
      <c r="AL981" s="58"/>
      <c r="AM981" s="58"/>
      <c r="AN981" s="58"/>
      <c r="AO981" s="58"/>
      <c r="AP981" s="58"/>
      <c r="AQ981" s="58"/>
      <c r="AR981" s="58"/>
      <c r="AS981" s="58"/>
      <c r="AT981" s="58"/>
      <c r="AU981" s="58"/>
      <c r="AV981" s="58"/>
    </row>
    <row x14ac:dyDescent="0.25" r="982" customHeight="1" ht="18.75">
      <c r="A982" s="74"/>
      <c r="B982" s="62"/>
      <c r="C982" s="68"/>
      <c r="D982" s="68"/>
      <c r="E982" s="48"/>
      <c r="F982" s="46"/>
      <c r="G982" s="74"/>
      <c r="H982" s="47"/>
      <c r="I982" s="48"/>
      <c r="J982" s="74"/>
      <c r="K982" s="74"/>
      <c r="L982" s="48"/>
      <c r="M982" s="47"/>
      <c r="N982" s="78"/>
      <c r="O982" s="48"/>
      <c r="P982" s="48"/>
      <c r="Q982" s="48"/>
      <c r="R982" s="48"/>
      <c r="S982" s="48"/>
      <c r="T982" s="48"/>
      <c r="U982" s="80"/>
      <c r="V982" s="48"/>
      <c r="W982" s="48"/>
      <c r="X982" s="51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</row>
    <row x14ac:dyDescent="0.25" r="983" customHeight="1" ht="18.75">
      <c r="A983" s="76"/>
      <c r="B983" s="63"/>
      <c r="C983" s="69"/>
      <c r="D983" s="69"/>
      <c r="E983" s="58"/>
      <c r="F983" s="56"/>
      <c r="G983" s="76"/>
      <c r="H983" s="57"/>
      <c r="I983" s="58"/>
      <c r="J983" s="76"/>
      <c r="K983" s="76"/>
      <c r="L983" s="58"/>
      <c r="M983" s="57"/>
      <c r="N983" s="77"/>
      <c r="O983" s="58"/>
      <c r="P983" s="58"/>
      <c r="Q983" s="58"/>
      <c r="R983" s="58"/>
      <c r="S983" s="58"/>
      <c r="T983" s="58"/>
      <c r="U983" s="79"/>
      <c r="V983" s="58"/>
      <c r="W983" s="58"/>
      <c r="X983" s="61"/>
      <c r="Y983" s="58"/>
      <c r="Z983" s="58"/>
      <c r="AA983" s="58"/>
      <c r="AB983" s="58"/>
      <c r="AC983" s="58"/>
      <c r="AD983" s="58"/>
      <c r="AE983" s="58"/>
      <c r="AF983" s="58"/>
      <c r="AG983" s="58"/>
      <c r="AH983" s="58"/>
      <c r="AI983" s="58"/>
      <c r="AJ983" s="58"/>
      <c r="AK983" s="58"/>
      <c r="AL983" s="58"/>
      <c r="AM983" s="58"/>
      <c r="AN983" s="58"/>
      <c r="AO983" s="58"/>
      <c r="AP983" s="58"/>
      <c r="AQ983" s="58"/>
      <c r="AR983" s="58"/>
      <c r="AS983" s="58"/>
      <c r="AT983" s="58"/>
      <c r="AU983" s="58"/>
      <c r="AV983" s="58"/>
    </row>
    <row x14ac:dyDescent="0.25" r="984" customHeight="1" ht="18.75">
      <c r="A984" s="74"/>
      <c r="B984" s="62"/>
      <c r="C984" s="68"/>
      <c r="D984" s="68"/>
      <c r="E984" s="48"/>
      <c r="F984" s="46"/>
      <c r="G984" s="74"/>
      <c r="H984" s="47"/>
      <c r="I984" s="48"/>
      <c r="J984" s="74"/>
      <c r="K984" s="74"/>
      <c r="L984" s="48"/>
      <c r="M984" s="47"/>
      <c r="N984" s="78"/>
      <c r="O984" s="48"/>
      <c r="P984" s="48"/>
      <c r="Q984" s="48"/>
      <c r="R984" s="48"/>
      <c r="S984" s="48"/>
      <c r="T984" s="48"/>
      <c r="U984" s="80"/>
      <c r="V984" s="48"/>
      <c r="W984" s="48"/>
      <c r="X984" s="51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</row>
    <row x14ac:dyDescent="0.25" r="985" customHeight="1" ht="18.75">
      <c r="A985" s="76"/>
      <c r="B985" s="63"/>
      <c r="C985" s="69"/>
      <c r="D985" s="69"/>
      <c r="E985" s="58"/>
      <c r="F985" s="56"/>
      <c r="G985" s="76"/>
      <c r="H985" s="57"/>
      <c r="I985" s="58"/>
      <c r="J985" s="76"/>
      <c r="K985" s="76"/>
      <c r="L985" s="58"/>
      <c r="M985" s="57"/>
      <c r="N985" s="77"/>
      <c r="O985" s="58"/>
      <c r="P985" s="58"/>
      <c r="Q985" s="58"/>
      <c r="R985" s="58"/>
      <c r="S985" s="58"/>
      <c r="T985" s="58"/>
      <c r="U985" s="79"/>
      <c r="V985" s="58"/>
      <c r="W985" s="58"/>
      <c r="X985" s="61"/>
      <c r="Y985" s="58"/>
      <c r="Z985" s="58"/>
      <c r="AA985" s="58"/>
      <c r="AB985" s="58"/>
      <c r="AC985" s="58"/>
      <c r="AD985" s="58"/>
      <c r="AE985" s="58"/>
      <c r="AF985" s="58"/>
      <c r="AG985" s="58"/>
      <c r="AH985" s="58"/>
      <c r="AI985" s="58"/>
      <c r="AJ985" s="58"/>
      <c r="AK985" s="58"/>
      <c r="AL985" s="58"/>
      <c r="AM985" s="58"/>
      <c r="AN985" s="58"/>
      <c r="AO985" s="58"/>
      <c r="AP985" s="58"/>
      <c r="AQ985" s="58"/>
      <c r="AR985" s="58"/>
      <c r="AS985" s="58"/>
      <c r="AT985" s="58"/>
      <c r="AU985" s="58"/>
      <c r="AV985" s="58"/>
    </row>
    <row x14ac:dyDescent="0.25" r="986" customHeight="1" ht="18.75">
      <c r="A986" s="74"/>
      <c r="B986" s="62"/>
      <c r="C986" s="68"/>
      <c r="D986" s="68"/>
      <c r="E986" s="48"/>
      <c r="F986" s="46"/>
      <c r="G986" s="74"/>
      <c r="H986" s="47"/>
      <c r="I986" s="48"/>
      <c r="J986" s="74"/>
      <c r="K986" s="74"/>
      <c r="L986" s="48"/>
      <c r="M986" s="47"/>
      <c r="N986" s="78"/>
      <c r="O986" s="48"/>
      <c r="P986" s="48"/>
      <c r="Q986" s="48"/>
      <c r="R986" s="48"/>
      <c r="S986" s="48"/>
      <c r="T986" s="48"/>
      <c r="U986" s="80"/>
      <c r="V986" s="48"/>
      <c r="W986" s="48"/>
      <c r="X986" s="51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</row>
    <row x14ac:dyDescent="0.25" r="987" customHeight="1" ht="18.75">
      <c r="A987" s="76"/>
      <c r="B987" s="63"/>
      <c r="C987" s="69"/>
      <c r="D987" s="69"/>
      <c r="E987" s="58"/>
      <c r="F987" s="56"/>
      <c r="G987" s="76"/>
      <c r="H987" s="57"/>
      <c r="I987" s="58"/>
      <c r="J987" s="76"/>
      <c r="K987" s="76"/>
      <c r="L987" s="58"/>
      <c r="M987" s="57"/>
      <c r="N987" s="77"/>
      <c r="O987" s="58"/>
      <c r="P987" s="58"/>
      <c r="Q987" s="58"/>
      <c r="R987" s="58"/>
      <c r="S987" s="58"/>
      <c r="T987" s="58"/>
      <c r="U987" s="79"/>
      <c r="V987" s="58"/>
      <c r="W987" s="58"/>
      <c r="X987" s="61"/>
      <c r="Y987" s="58"/>
      <c r="Z987" s="58"/>
      <c r="AA987" s="58"/>
      <c r="AB987" s="58"/>
      <c r="AC987" s="58"/>
      <c r="AD987" s="58"/>
      <c r="AE987" s="58"/>
      <c r="AF987" s="58"/>
      <c r="AG987" s="58"/>
      <c r="AH987" s="58"/>
      <c r="AI987" s="58"/>
      <c r="AJ987" s="58"/>
      <c r="AK987" s="58"/>
      <c r="AL987" s="58"/>
      <c r="AM987" s="58"/>
      <c r="AN987" s="58"/>
      <c r="AO987" s="58"/>
      <c r="AP987" s="58"/>
      <c r="AQ987" s="58"/>
      <c r="AR987" s="58"/>
      <c r="AS987" s="58"/>
      <c r="AT987" s="58"/>
      <c r="AU987" s="58"/>
      <c r="AV987" s="58"/>
    </row>
    <row x14ac:dyDescent="0.25" r="988" customHeight="1" ht="18.75">
      <c r="A988" s="74"/>
      <c r="B988" s="62"/>
      <c r="C988" s="68"/>
      <c r="D988" s="68"/>
      <c r="E988" s="48"/>
      <c r="F988" s="46"/>
      <c r="G988" s="74"/>
      <c r="H988" s="47"/>
      <c r="I988" s="48"/>
      <c r="J988" s="74"/>
      <c r="K988" s="74"/>
      <c r="L988" s="48"/>
      <c r="M988" s="47"/>
      <c r="N988" s="78"/>
      <c r="O988" s="48"/>
      <c r="P988" s="48"/>
      <c r="Q988" s="48"/>
      <c r="R988" s="48"/>
      <c r="S988" s="48"/>
      <c r="T988" s="48"/>
      <c r="U988" s="80"/>
      <c r="V988" s="48"/>
      <c r="W988" s="48"/>
      <c r="X988" s="51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</row>
    <row x14ac:dyDescent="0.25" r="989" customHeight="1" ht="18.75">
      <c r="A989" s="76"/>
      <c r="B989" s="63"/>
      <c r="C989" s="69"/>
      <c r="D989" s="69"/>
      <c r="E989" s="58"/>
      <c r="F989" s="56"/>
      <c r="G989" s="76"/>
      <c r="H989" s="57"/>
      <c r="I989" s="58"/>
      <c r="J989" s="76"/>
      <c r="K989" s="76"/>
      <c r="L989" s="58"/>
      <c r="M989" s="57"/>
      <c r="N989" s="77"/>
      <c r="O989" s="58"/>
      <c r="P989" s="58"/>
      <c r="Q989" s="58"/>
      <c r="R989" s="58"/>
      <c r="S989" s="58"/>
      <c r="T989" s="58"/>
      <c r="U989" s="79"/>
      <c r="V989" s="58"/>
      <c r="W989" s="58"/>
      <c r="X989" s="61"/>
      <c r="Y989" s="58"/>
      <c r="Z989" s="58"/>
      <c r="AA989" s="58"/>
      <c r="AB989" s="58"/>
      <c r="AC989" s="58"/>
      <c r="AD989" s="58"/>
      <c r="AE989" s="58"/>
      <c r="AF989" s="58"/>
      <c r="AG989" s="58"/>
      <c r="AH989" s="58"/>
      <c r="AI989" s="58"/>
      <c r="AJ989" s="58"/>
      <c r="AK989" s="58"/>
      <c r="AL989" s="58"/>
      <c r="AM989" s="58"/>
      <c r="AN989" s="58"/>
      <c r="AO989" s="58"/>
      <c r="AP989" s="58"/>
      <c r="AQ989" s="58"/>
      <c r="AR989" s="58"/>
      <c r="AS989" s="58"/>
      <c r="AT989" s="58"/>
      <c r="AU989" s="58"/>
      <c r="AV989" s="58"/>
    </row>
    <row x14ac:dyDescent="0.25" r="990" customHeight="1" ht="18.75">
      <c r="A990" s="74"/>
      <c r="B990" s="62"/>
      <c r="C990" s="68"/>
      <c r="D990" s="68"/>
      <c r="E990" s="48"/>
      <c r="F990" s="46"/>
      <c r="G990" s="74"/>
      <c r="H990" s="47"/>
      <c r="I990" s="48"/>
      <c r="J990" s="74"/>
      <c r="K990" s="74"/>
      <c r="L990" s="48"/>
      <c r="M990" s="47"/>
      <c r="N990" s="78"/>
      <c r="O990" s="48"/>
      <c r="P990" s="48"/>
      <c r="Q990" s="48"/>
      <c r="R990" s="48"/>
      <c r="S990" s="48"/>
      <c r="T990" s="48"/>
      <c r="U990" s="80"/>
      <c r="V990" s="48"/>
      <c r="W990" s="48"/>
      <c r="X990" s="51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  <c r="AM990" s="48"/>
      <c r="AN990" s="48"/>
      <c r="AO990" s="48"/>
      <c r="AP990" s="48"/>
      <c r="AQ990" s="48"/>
      <c r="AR990" s="48"/>
      <c r="AS990" s="48"/>
      <c r="AT990" s="48"/>
      <c r="AU990" s="48"/>
      <c r="AV990" s="48"/>
    </row>
    <row x14ac:dyDescent="0.25" r="991" customHeight="1" ht="18.75">
      <c r="A991" s="76"/>
      <c r="B991" s="63"/>
      <c r="C991" s="69"/>
      <c r="D991" s="69"/>
      <c r="E991" s="58"/>
      <c r="F991" s="56"/>
      <c r="G991" s="76"/>
      <c r="H991" s="57"/>
      <c r="I991" s="58"/>
      <c r="J991" s="76"/>
      <c r="K991" s="76"/>
      <c r="L991" s="58"/>
      <c r="M991" s="57"/>
      <c r="N991" s="77"/>
      <c r="O991" s="58"/>
      <c r="P991" s="58"/>
      <c r="Q991" s="58"/>
      <c r="R991" s="58"/>
      <c r="S991" s="58"/>
      <c r="T991" s="58"/>
      <c r="U991" s="79"/>
      <c r="V991" s="58"/>
      <c r="W991" s="58"/>
      <c r="X991" s="61"/>
      <c r="Y991" s="58"/>
      <c r="Z991" s="58"/>
      <c r="AA991" s="58"/>
      <c r="AB991" s="58"/>
      <c r="AC991" s="58"/>
      <c r="AD991" s="58"/>
      <c r="AE991" s="58"/>
      <c r="AF991" s="58"/>
      <c r="AG991" s="58"/>
      <c r="AH991" s="58"/>
      <c r="AI991" s="58"/>
      <c r="AJ991" s="58"/>
      <c r="AK991" s="58"/>
      <c r="AL991" s="58"/>
      <c r="AM991" s="58"/>
      <c r="AN991" s="58"/>
      <c r="AO991" s="58"/>
      <c r="AP991" s="58"/>
      <c r="AQ991" s="58"/>
      <c r="AR991" s="58"/>
      <c r="AS991" s="58"/>
      <c r="AT991" s="58"/>
      <c r="AU991" s="58"/>
      <c r="AV991" s="58"/>
    </row>
    <row x14ac:dyDescent="0.25" r="992" customHeight="1" ht="18.75">
      <c r="A992" s="74"/>
      <c r="B992" s="62"/>
      <c r="C992" s="68"/>
      <c r="D992" s="68"/>
      <c r="E992" s="48"/>
      <c r="F992" s="46"/>
      <c r="G992" s="74"/>
      <c r="H992" s="47"/>
      <c r="I992" s="48"/>
      <c r="J992" s="74"/>
      <c r="K992" s="74"/>
      <c r="L992" s="48"/>
      <c r="M992" s="47"/>
      <c r="N992" s="78"/>
      <c r="O992" s="48"/>
      <c r="P992" s="48"/>
      <c r="Q992" s="48"/>
      <c r="R992" s="48"/>
      <c r="S992" s="48"/>
      <c r="T992" s="48"/>
      <c r="U992" s="80"/>
      <c r="V992" s="48"/>
      <c r="W992" s="48"/>
      <c r="X992" s="51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</row>
    <row x14ac:dyDescent="0.25" r="993" customHeight="1" ht="18.75">
      <c r="A993" s="76"/>
      <c r="B993" s="63"/>
      <c r="C993" s="69"/>
      <c r="D993" s="69"/>
      <c r="E993" s="58"/>
      <c r="F993" s="56"/>
      <c r="G993" s="76"/>
      <c r="H993" s="57"/>
      <c r="I993" s="58"/>
      <c r="J993" s="76"/>
      <c r="K993" s="76"/>
      <c r="L993" s="58"/>
      <c r="M993" s="57"/>
      <c r="N993" s="77"/>
      <c r="O993" s="58"/>
      <c r="P993" s="58"/>
      <c r="Q993" s="58"/>
      <c r="R993" s="58"/>
      <c r="S993" s="58"/>
      <c r="T993" s="58"/>
      <c r="U993" s="79"/>
      <c r="V993" s="58"/>
      <c r="W993" s="58"/>
      <c r="X993" s="61"/>
      <c r="Y993" s="58"/>
      <c r="Z993" s="58"/>
      <c r="AA993" s="58"/>
      <c r="AB993" s="58"/>
      <c r="AC993" s="58"/>
      <c r="AD993" s="58"/>
      <c r="AE993" s="58"/>
      <c r="AF993" s="58"/>
      <c r="AG993" s="58"/>
      <c r="AH993" s="58"/>
      <c r="AI993" s="58"/>
      <c r="AJ993" s="58"/>
      <c r="AK993" s="58"/>
      <c r="AL993" s="58"/>
      <c r="AM993" s="58"/>
      <c r="AN993" s="58"/>
      <c r="AO993" s="58"/>
      <c r="AP993" s="58"/>
      <c r="AQ993" s="58"/>
      <c r="AR993" s="58"/>
      <c r="AS993" s="58"/>
      <c r="AT993" s="58"/>
      <c r="AU993" s="58"/>
      <c r="AV993" s="58"/>
    </row>
    <row x14ac:dyDescent="0.25" r="994" customHeight="1" ht="18.75">
      <c r="A994" s="74"/>
      <c r="B994" s="62"/>
      <c r="C994" s="68"/>
      <c r="D994" s="68"/>
      <c r="E994" s="48"/>
      <c r="F994" s="46"/>
      <c r="G994" s="74"/>
      <c r="H994" s="47"/>
      <c r="I994" s="48"/>
      <c r="J994" s="74"/>
      <c r="K994" s="74"/>
      <c r="L994" s="48"/>
      <c r="M994" s="47"/>
      <c r="N994" s="78"/>
      <c r="O994" s="48"/>
      <c r="P994" s="48"/>
      <c r="Q994" s="48"/>
      <c r="R994" s="48"/>
      <c r="S994" s="48"/>
      <c r="T994" s="48"/>
      <c r="U994" s="80"/>
      <c r="V994" s="48"/>
      <c r="W994" s="48"/>
      <c r="X994" s="51"/>
      <c r="Y994" s="48"/>
      <c r="Z994" s="48"/>
      <c r="AA994" s="48"/>
      <c r="AB994" s="48"/>
      <c r="AC994" s="48"/>
      <c r="AD994" s="48"/>
      <c r="AE994" s="48"/>
      <c r="AF994" s="48"/>
      <c r="AG994" s="48"/>
      <c r="AH994" s="48"/>
      <c r="AI994" s="48"/>
      <c r="AJ994" s="48"/>
      <c r="AK994" s="48"/>
      <c r="AL994" s="48"/>
      <c r="AM994" s="48"/>
      <c r="AN994" s="48"/>
      <c r="AO994" s="48"/>
      <c r="AP994" s="48"/>
      <c r="AQ994" s="48"/>
      <c r="AR994" s="48"/>
      <c r="AS994" s="48"/>
      <c r="AT994" s="48"/>
      <c r="AU994" s="48"/>
      <c r="AV994" s="48"/>
    </row>
    <row x14ac:dyDescent="0.25" r="995" customHeight="1" ht="18.75">
      <c r="A995" s="76"/>
      <c r="B995" s="63"/>
      <c r="C995" s="69"/>
      <c r="D995" s="69"/>
      <c r="E995" s="58"/>
      <c r="F995" s="56"/>
      <c r="G995" s="76"/>
      <c r="H995" s="57"/>
      <c r="I995" s="58"/>
      <c r="J995" s="76"/>
      <c r="K995" s="76"/>
      <c r="L995" s="58"/>
      <c r="M995" s="57"/>
      <c r="N995" s="77"/>
      <c r="O995" s="58"/>
      <c r="P995" s="58"/>
      <c r="Q995" s="58"/>
      <c r="R995" s="58"/>
      <c r="S995" s="58"/>
      <c r="T995" s="58"/>
      <c r="U995" s="79"/>
      <c r="V995" s="58"/>
      <c r="W995" s="58"/>
      <c r="X995" s="61"/>
      <c r="Y995" s="58"/>
      <c r="Z995" s="58"/>
      <c r="AA995" s="58"/>
      <c r="AB995" s="58"/>
      <c r="AC995" s="58"/>
      <c r="AD995" s="58"/>
      <c r="AE995" s="58"/>
      <c r="AF995" s="58"/>
      <c r="AG995" s="58"/>
      <c r="AH995" s="58"/>
      <c r="AI995" s="58"/>
      <c r="AJ995" s="58"/>
      <c r="AK995" s="58"/>
      <c r="AL995" s="58"/>
      <c r="AM995" s="58"/>
      <c r="AN995" s="58"/>
      <c r="AO995" s="58"/>
      <c r="AP995" s="58"/>
      <c r="AQ995" s="58"/>
      <c r="AR995" s="58"/>
      <c r="AS995" s="58"/>
      <c r="AT995" s="58"/>
      <c r="AU995" s="58"/>
      <c r="AV995" s="58"/>
    </row>
    <row x14ac:dyDescent="0.25" r="996" customHeight="1" ht="18.75">
      <c r="A996" s="74"/>
      <c r="B996" s="62"/>
      <c r="C996" s="68"/>
      <c r="D996" s="68"/>
      <c r="E996" s="48"/>
      <c r="F996" s="46"/>
      <c r="G996" s="74"/>
      <c r="H996" s="47"/>
      <c r="I996" s="48"/>
      <c r="J996" s="74"/>
      <c r="K996" s="74"/>
      <c r="L996" s="48"/>
      <c r="M996" s="47"/>
      <c r="N996" s="78"/>
      <c r="O996" s="48"/>
      <c r="P996" s="48"/>
      <c r="Q996" s="48"/>
      <c r="R996" s="48"/>
      <c r="S996" s="48"/>
      <c r="T996" s="48"/>
      <c r="U996" s="80"/>
      <c r="V996" s="48"/>
      <c r="W996" s="48"/>
      <c r="X996" s="51"/>
      <c r="Y996" s="48"/>
      <c r="Z996" s="48"/>
      <c r="AA996" s="48"/>
      <c r="AB996" s="48"/>
      <c r="AC996" s="48"/>
      <c r="AD996" s="48"/>
      <c r="AE996" s="48"/>
      <c r="AF996" s="48"/>
      <c r="AG996" s="48"/>
      <c r="AH996" s="48"/>
      <c r="AI996" s="48"/>
      <c r="AJ996" s="48"/>
      <c r="AK996" s="48"/>
      <c r="AL996" s="48"/>
      <c r="AM996" s="48"/>
      <c r="AN996" s="48"/>
      <c r="AO996" s="48"/>
      <c r="AP996" s="48"/>
      <c r="AQ996" s="48"/>
      <c r="AR996" s="48"/>
      <c r="AS996" s="48"/>
      <c r="AT996" s="48"/>
      <c r="AU996" s="48"/>
      <c r="AV996" s="48"/>
    </row>
    <row x14ac:dyDescent="0.25" r="997" customHeight="1" ht="18.75">
      <c r="A997" s="76"/>
      <c r="B997" s="63"/>
      <c r="C997" s="69"/>
      <c r="D997" s="69"/>
      <c r="E997" s="58"/>
      <c r="F997" s="56"/>
      <c r="G997" s="76"/>
      <c r="H997" s="57"/>
      <c r="I997" s="58"/>
      <c r="J997" s="76"/>
      <c r="K997" s="76"/>
      <c r="L997" s="58"/>
      <c r="M997" s="57"/>
      <c r="N997" s="77"/>
      <c r="O997" s="58"/>
      <c r="P997" s="58"/>
      <c r="Q997" s="58"/>
      <c r="R997" s="58"/>
      <c r="S997" s="58"/>
      <c r="T997" s="58"/>
      <c r="U997" s="79"/>
      <c r="V997" s="58"/>
      <c r="W997" s="58"/>
      <c r="X997" s="61"/>
      <c r="Y997" s="58"/>
      <c r="Z997" s="58"/>
      <c r="AA997" s="58"/>
      <c r="AB997" s="58"/>
      <c r="AC997" s="58"/>
      <c r="AD997" s="58"/>
      <c r="AE997" s="58"/>
      <c r="AF997" s="58"/>
      <c r="AG997" s="58"/>
      <c r="AH997" s="58"/>
      <c r="AI997" s="58"/>
      <c r="AJ997" s="58"/>
      <c r="AK997" s="58"/>
      <c r="AL997" s="58"/>
      <c r="AM997" s="58"/>
      <c r="AN997" s="58"/>
      <c r="AO997" s="58"/>
      <c r="AP997" s="58"/>
      <c r="AQ997" s="58"/>
      <c r="AR997" s="58"/>
      <c r="AS997" s="58"/>
      <c r="AT997" s="58"/>
      <c r="AU997" s="58"/>
      <c r="AV997" s="58"/>
    </row>
    <row x14ac:dyDescent="0.25" r="998" customHeight="1" ht="18.75">
      <c r="A998" s="74"/>
      <c r="B998" s="62"/>
      <c r="C998" s="68"/>
      <c r="D998" s="68"/>
      <c r="E998" s="48"/>
      <c r="F998" s="46"/>
      <c r="G998" s="74"/>
      <c r="H998" s="47"/>
      <c r="I998" s="48"/>
      <c r="J998" s="74"/>
      <c r="K998" s="74"/>
      <c r="L998" s="48"/>
      <c r="M998" s="47"/>
      <c r="N998" s="78"/>
      <c r="O998" s="48"/>
      <c r="P998" s="48"/>
      <c r="Q998" s="48"/>
      <c r="R998" s="48"/>
      <c r="S998" s="48"/>
      <c r="T998" s="48"/>
      <c r="U998" s="80"/>
      <c r="V998" s="48"/>
      <c r="W998" s="48"/>
      <c r="X998" s="51"/>
      <c r="Y998" s="48"/>
      <c r="Z998" s="48"/>
      <c r="AA998" s="48"/>
      <c r="AB998" s="48"/>
      <c r="AC998" s="48"/>
      <c r="AD998" s="48"/>
      <c r="AE998" s="48"/>
      <c r="AF998" s="48"/>
      <c r="AG998" s="48"/>
      <c r="AH998" s="48"/>
      <c r="AI998" s="48"/>
      <c r="AJ998" s="48"/>
      <c r="AK998" s="48"/>
      <c r="AL998" s="48"/>
      <c r="AM998" s="48"/>
      <c r="AN998" s="48"/>
      <c r="AO998" s="48"/>
      <c r="AP998" s="48"/>
      <c r="AQ998" s="48"/>
      <c r="AR998" s="48"/>
      <c r="AS998" s="48"/>
      <c r="AT998" s="48"/>
      <c r="AU998" s="48"/>
      <c r="AV998" s="48"/>
    </row>
    <row x14ac:dyDescent="0.25" r="999" customHeight="1" ht="18.75">
      <c r="A999" s="76"/>
      <c r="B999" s="63"/>
      <c r="C999" s="69"/>
      <c r="D999" s="69"/>
      <c r="E999" s="58"/>
      <c r="F999" s="56"/>
      <c r="G999" s="76"/>
      <c r="H999" s="57"/>
      <c r="I999" s="58"/>
      <c r="J999" s="76"/>
      <c r="K999" s="76"/>
      <c r="L999" s="58"/>
      <c r="M999" s="57"/>
      <c r="N999" s="77"/>
      <c r="O999" s="58"/>
      <c r="P999" s="58"/>
      <c r="Q999" s="58"/>
      <c r="R999" s="58"/>
      <c r="S999" s="58"/>
      <c r="T999" s="58"/>
      <c r="U999" s="79"/>
      <c r="V999" s="58"/>
      <c r="W999" s="58"/>
      <c r="X999" s="61"/>
      <c r="Y999" s="58"/>
      <c r="Z999" s="58"/>
      <c r="AA999" s="58"/>
      <c r="AB999" s="58"/>
      <c r="AC999" s="58"/>
      <c r="AD999" s="58"/>
      <c r="AE999" s="58"/>
      <c r="AF999" s="58"/>
      <c r="AG999" s="58"/>
      <c r="AH999" s="58"/>
      <c r="AI999" s="58"/>
      <c r="AJ999" s="58"/>
      <c r="AK999" s="58"/>
      <c r="AL999" s="58"/>
      <c r="AM999" s="58"/>
      <c r="AN999" s="58"/>
      <c r="AO999" s="58"/>
      <c r="AP999" s="58"/>
      <c r="AQ999" s="58"/>
      <c r="AR999" s="58"/>
      <c r="AS999" s="58"/>
      <c r="AT999" s="58"/>
      <c r="AU999" s="58"/>
      <c r="AV999" s="58"/>
    </row>
    <row x14ac:dyDescent="0.25" r="1000" customHeight="1" ht="18.75">
      <c r="A1000" s="74"/>
      <c r="B1000" s="62"/>
      <c r="C1000" s="68"/>
      <c r="D1000" s="68"/>
      <c r="E1000" s="48"/>
      <c r="F1000" s="46"/>
      <c r="G1000" s="74"/>
      <c r="H1000" s="47"/>
      <c r="I1000" s="48"/>
      <c r="J1000" s="74"/>
      <c r="K1000" s="74"/>
      <c r="L1000" s="48"/>
      <c r="M1000" s="47"/>
      <c r="N1000" s="78"/>
      <c r="O1000" s="48"/>
      <c r="P1000" s="48"/>
      <c r="Q1000" s="48"/>
      <c r="R1000" s="48"/>
      <c r="S1000" s="48"/>
      <c r="T1000" s="48"/>
      <c r="U1000" s="80"/>
      <c r="V1000" s="48"/>
      <c r="W1000" s="48"/>
      <c r="X1000" s="51"/>
      <c r="Y1000" s="48"/>
      <c r="Z1000" s="48"/>
      <c r="AA1000" s="48"/>
      <c r="AB1000" s="48"/>
      <c r="AC1000" s="48"/>
      <c r="AD1000" s="48"/>
      <c r="AE1000" s="48"/>
      <c r="AF1000" s="48"/>
      <c r="AG1000" s="48"/>
      <c r="AH1000" s="48"/>
      <c r="AI1000" s="48"/>
      <c r="AJ1000" s="48"/>
      <c r="AK1000" s="48"/>
      <c r="AL1000" s="48"/>
      <c r="AM1000" s="48"/>
      <c r="AN1000" s="48"/>
      <c r="AO1000" s="48"/>
      <c r="AP1000" s="48"/>
      <c r="AQ1000" s="48"/>
      <c r="AR1000" s="48"/>
      <c r="AS1000" s="48"/>
      <c r="AT1000" s="48"/>
      <c r="AU1000" s="48"/>
      <c r="AV1000" s="48"/>
    </row>
    <row x14ac:dyDescent="0.25" r="1001" customHeight="1" ht="18.75">
      <c r="A1001" s="76"/>
      <c r="B1001" s="63"/>
      <c r="C1001" s="69"/>
      <c r="D1001" s="69"/>
      <c r="E1001" s="58"/>
      <c r="F1001" s="56"/>
      <c r="G1001" s="76"/>
      <c r="H1001" s="57"/>
      <c r="I1001" s="58"/>
      <c r="J1001" s="76"/>
      <c r="K1001" s="76"/>
      <c r="L1001" s="58"/>
      <c r="M1001" s="57"/>
      <c r="N1001" s="77"/>
      <c r="O1001" s="58"/>
      <c r="P1001" s="58"/>
      <c r="Q1001" s="58"/>
      <c r="R1001" s="58"/>
      <c r="S1001" s="58"/>
      <c r="T1001" s="58"/>
      <c r="U1001" s="79"/>
      <c r="V1001" s="58"/>
      <c r="W1001" s="58"/>
      <c r="X1001" s="61"/>
      <c r="Y1001" s="58"/>
      <c r="Z1001" s="58"/>
      <c r="AA1001" s="58"/>
      <c r="AB1001" s="58"/>
      <c r="AC1001" s="58"/>
      <c r="AD1001" s="58"/>
      <c r="AE1001" s="58"/>
      <c r="AF1001" s="58"/>
      <c r="AG1001" s="58"/>
      <c r="AH1001" s="58"/>
      <c r="AI1001" s="58"/>
      <c r="AJ1001" s="58"/>
      <c r="AK1001" s="58"/>
      <c r="AL1001" s="58"/>
      <c r="AM1001" s="58"/>
      <c r="AN1001" s="58"/>
      <c r="AO1001" s="58"/>
      <c r="AP1001" s="58"/>
      <c r="AQ1001" s="58"/>
      <c r="AR1001" s="58"/>
      <c r="AS1001" s="58"/>
      <c r="AT1001" s="58"/>
      <c r="AU1001" s="58"/>
      <c r="AV1001" s="58"/>
    </row>
    <row x14ac:dyDescent="0.25" r="1002" customHeight="1" ht="18.75">
      <c r="A1002" s="74"/>
      <c r="B1002" s="62"/>
      <c r="C1002" s="68"/>
      <c r="D1002" s="68"/>
      <c r="E1002" s="48"/>
      <c r="F1002" s="46"/>
      <c r="G1002" s="74"/>
      <c r="H1002" s="47"/>
      <c r="I1002" s="48"/>
      <c r="J1002" s="74"/>
      <c r="K1002" s="74"/>
      <c r="L1002" s="48"/>
      <c r="M1002" s="47"/>
      <c r="N1002" s="78"/>
      <c r="O1002" s="48"/>
      <c r="P1002" s="48"/>
      <c r="Q1002" s="48"/>
      <c r="R1002" s="48"/>
      <c r="S1002" s="48"/>
      <c r="T1002" s="48"/>
      <c r="U1002" s="80"/>
      <c r="V1002" s="48"/>
      <c r="W1002" s="48"/>
      <c r="X1002" s="51"/>
      <c r="Y1002" s="48"/>
      <c r="Z1002" s="48"/>
      <c r="AA1002" s="48"/>
      <c r="AB1002" s="48"/>
      <c r="AC1002" s="48"/>
      <c r="AD1002" s="48"/>
      <c r="AE1002" s="48"/>
      <c r="AF1002" s="48"/>
      <c r="AG1002" s="48"/>
      <c r="AH1002" s="48"/>
      <c r="AI1002" s="48"/>
      <c r="AJ1002" s="48"/>
      <c r="AK1002" s="48"/>
      <c r="AL1002" s="48"/>
      <c r="AM1002" s="48"/>
      <c r="AN1002" s="48"/>
      <c r="AO1002" s="48"/>
      <c r="AP1002" s="48"/>
      <c r="AQ1002" s="48"/>
      <c r="AR1002" s="48"/>
      <c r="AS1002" s="48"/>
      <c r="AT1002" s="48"/>
      <c r="AU1002" s="48"/>
      <c r="AV1002" s="48"/>
    </row>
    <row x14ac:dyDescent="0.25" r="1003" customHeight="1" ht="18.75">
      <c r="A1003" s="76"/>
      <c r="B1003" s="63"/>
      <c r="C1003" s="69"/>
      <c r="D1003" s="69"/>
      <c r="E1003" s="58"/>
      <c r="F1003" s="56"/>
      <c r="G1003" s="76"/>
      <c r="H1003" s="57"/>
      <c r="I1003" s="58"/>
      <c r="J1003" s="76"/>
      <c r="K1003" s="76"/>
      <c r="L1003" s="58"/>
      <c r="M1003" s="57"/>
      <c r="N1003" s="77"/>
      <c r="O1003" s="58"/>
      <c r="P1003" s="58"/>
      <c r="Q1003" s="58"/>
      <c r="R1003" s="58"/>
      <c r="S1003" s="58"/>
      <c r="T1003" s="58"/>
      <c r="U1003" s="79"/>
      <c r="V1003" s="58"/>
      <c r="W1003" s="58"/>
      <c r="X1003" s="61"/>
      <c r="Y1003" s="58"/>
      <c r="Z1003" s="58"/>
      <c r="AA1003" s="58"/>
      <c r="AB1003" s="58"/>
      <c r="AC1003" s="58"/>
      <c r="AD1003" s="58"/>
      <c r="AE1003" s="58"/>
      <c r="AF1003" s="58"/>
      <c r="AG1003" s="58"/>
      <c r="AH1003" s="58"/>
      <c r="AI1003" s="58"/>
      <c r="AJ1003" s="58"/>
      <c r="AK1003" s="58"/>
      <c r="AL1003" s="58"/>
      <c r="AM1003" s="58"/>
      <c r="AN1003" s="58"/>
      <c r="AO1003" s="58"/>
      <c r="AP1003" s="58"/>
      <c r="AQ1003" s="58"/>
      <c r="AR1003" s="58"/>
      <c r="AS1003" s="58"/>
      <c r="AT1003" s="58"/>
      <c r="AU1003" s="58"/>
      <c r="AV1003" s="58"/>
    </row>
    <row x14ac:dyDescent="0.25" r="1004" customHeight="1" ht="18.75">
      <c r="A1004" s="74"/>
      <c r="B1004" s="62"/>
      <c r="C1004" s="68"/>
      <c r="D1004" s="68"/>
      <c r="E1004" s="48"/>
      <c r="F1004" s="46"/>
      <c r="G1004" s="74"/>
      <c r="H1004" s="47"/>
      <c r="I1004" s="48"/>
      <c r="J1004" s="74"/>
      <c r="K1004" s="74"/>
      <c r="L1004" s="48"/>
      <c r="M1004" s="47"/>
      <c r="N1004" s="78"/>
      <c r="O1004" s="48"/>
      <c r="P1004" s="48"/>
      <c r="Q1004" s="48"/>
      <c r="R1004" s="48"/>
      <c r="S1004" s="48"/>
      <c r="T1004" s="48"/>
      <c r="U1004" s="80"/>
      <c r="V1004" s="48"/>
      <c r="W1004" s="48"/>
      <c r="X1004" s="51"/>
      <c r="Y1004" s="48"/>
      <c r="Z1004" s="48"/>
      <c r="AA1004" s="48"/>
      <c r="AB1004" s="48"/>
      <c r="AC1004" s="48"/>
      <c r="AD1004" s="48"/>
      <c r="AE1004" s="48"/>
      <c r="AF1004" s="48"/>
      <c r="AG1004" s="48"/>
      <c r="AH1004" s="48"/>
      <c r="AI1004" s="48"/>
      <c r="AJ1004" s="48"/>
      <c r="AK1004" s="48"/>
      <c r="AL1004" s="48"/>
      <c r="AM1004" s="48"/>
      <c r="AN1004" s="48"/>
      <c r="AO1004" s="48"/>
      <c r="AP1004" s="48"/>
      <c r="AQ1004" s="48"/>
      <c r="AR1004" s="48"/>
      <c r="AS1004" s="48"/>
      <c r="AT1004" s="48"/>
      <c r="AU1004" s="48"/>
      <c r="AV1004" s="48"/>
    </row>
    <row x14ac:dyDescent="0.25" r="1005" customHeight="1" ht="18.75">
      <c r="A1005" s="76"/>
      <c r="B1005" s="63"/>
      <c r="C1005" s="69"/>
      <c r="D1005" s="69"/>
      <c r="E1005" s="58"/>
      <c r="F1005" s="56"/>
      <c r="G1005" s="76"/>
      <c r="H1005" s="57"/>
      <c r="I1005" s="58"/>
      <c r="J1005" s="76"/>
      <c r="K1005" s="76"/>
      <c r="L1005" s="58"/>
      <c r="M1005" s="57"/>
      <c r="N1005" s="77"/>
      <c r="O1005" s="58"/>
      <c r="P1005" s="58"/>
      <c r="Q1005" s="58"/>
      <c r="R1005" s="58"/>
      <c r="S1005" s="58"/>
      <c r="T1005" s="58"/>
      <c r="U1005" s="79"/>
      <c r="V1005" s="58"/>
      <c r="W1005" s="58"/>
      <c r="X1005" s="61"/>
      <c r="Y1005" s="58"/>
      <c r="Z1005" s="58"/>
      <c r="AA1005" s="58"/>
      <c r="AB1005" s="58"/>
      <c r="AC1005" s="58"/>
      <c r="AD1005" s="58"/>
      <c r="AE1005" s="58"/>
      <c r="AF1005" s="58"/>
      <c r="AG1005" s="58"/>
      <c r="AH1005" s="58"/>
      <c r="AI1005" s="58"/>
      <c r="AJ1005" s="58"/>
      <c r="AK1005" s="58"/>
      <c r="AL1005" s="58"/>
      <c r="AM1005" s="58"/>
      <c r="AN1005" s="58"/>
      <c r="AO1005" s="58"/>
      <c r="AP1005" s="58"/>
      <c r="AQ1005" s="58"/>
      <c r="AR1005" s="58"/>
      <c r="AS1005" s="58"/>
      <c r="AT1005" s="58"/>
      <c r="AU1005" s="58"/>
      <c r="AV1005" s="58"/>
    </row>
    <row x14ac:dyDescent="0.25" r="1006" customHeight="1" ht="18.75">
      <c r="A1006" s="74"/>
      <c r="B1006" s="62"/>
      <c r="C1006" s="68"/>
      <c r="D1006" s="68"/>
      <c r="E1006" s="48"/>
      <c r="F1006" s="46"/>
      <c r="G1006" s="74"/>
      <c r="H1006" s="47"/>
      <c r="I1006" s="48"/>
      <c r="J1006" s="74"/>
      <c r="K1006" s="74"/>
      <c r="L1006" s="48"/>
      <c r="M1006" s="47"/>
      <c r="N1006" s="78"/>
      <c r="O1006" s="48"/>
      <c r="P1006" s="48"/>
      <c r="Q1006" s="48"/>
      <c r="R1006" s="48"/>
      <c r="S1006" s="48"/>
      <c r="T1006" s="48"/>
      <c r="U1006" s="80"/>
      <c r="V1006" s="48"/>
      <c r="W1006" s="48"/>
      <c r="X1006" s="51"/>
      <c r="Y1006" s="48"/>
      <c r="Z1006" s="48"/>
      <c r="AA1006" s="48"/>
      <c r="AB1006" s="48"/>
      <c r="AC1006" s="48"/>
      <c r="AD1006" s="48"/>
      <c r="AE1006" s="48"/>
      <c r="AF1006" s="48"/>
      <c r="AG1006" s="48"/>
      <c r="AH1006" s="48"/>
      <c r="AI1006" s="48"/>
      <c r="AJ1006" s="48"/>
      <c r="AK1006" s="48"/>
      <c r="AL1006" s="48"/>
      <c r="AM1006" s="48"/>
      <c r="AN1006" s="48"/>
      <c r="AO1006" s="48"/>
      <c r="AP1006" s="48"/>
      <c r="AQ1006" s="48"/>
      <c r="AR1006" s="48"/>
      <c r="AS1006" s="48"/>
      <c r="AT1006" s="48"/>
      <c r="AU1006" s="48"/>
      <c r="AV1006" s="48"/>
    </row>
    <row x14ac:dyDescent="0.25" r="1007" customHeight="1" ht="18.75">
      <c r="A1007" s="76"/>
      <c r="B1007" s="63"/>
      <c r="C1007" s="69"/>
      <c r="D1007" s="69"/>
      <c r="E1007" s="58"/>
      <c r="F1007" s="56"/>
      <c r="G1007" s="76"/>
      <c r="H1007" s="57"/>
      <c r="I1007" s="58"/>
      <c r="J1007" s="76"/>
      <c r="K1007" s="76"/>
      <c r="L1007" s="58"/>
      <c r="M1007" s="57"/>
      <c r="N1007" s="77"/>
      <c r="O1007" s="58"/>
      <c r="P1007" s="58"/>
      <c r="Q1007" s="58"/>
      <c r="R1007" s="58"/>
      <c r="S1007" s="58"/>
      <c r="T1007" s="58"/>
      <c r="U1007" s="79"/>
      <c r="V1007" s="58"/>
      <c r="W1007" s="58"/>
      <c r="X1007" s="61"/>
      <c r="Y1007" s="58"/>
      <c r="Z1007" s="58"/>
      <c r="AA1007" s="58"/>
      <c r="AB1007" s="58"/>
      <c r="AC1007" s="58"/>
      <c r="AD1007" s="58"/>
      <c r="AE1007" s="58"/>
      <c r="AF1007" s="58"/>
      <c r="AG1007" s="58"/>
      <c r="AH1007" s="58"/>
      <c r="AI1007" s="58"/>
      <c r="AJ1007" s="58"/>
      <c r="AK1007" s="58"/>
      <c r="AL1007" s="58"/>
      <c r="AM1007" s="58"/>
      <c r="AN1007" s="58"/>
      <c r="AO1007" s="58"/>
      <c r="AP1007" s="58"/>
      <c r="AQ1007" s="58"/>
      <c r="AR1007" s="58"/>
      <c r="AS1007" s="58"/>
      <c r="AT1007" s="58"/>
      <c r="AU1007" s="58"/>
      <c r="AV1007" s="58"/>
    </row>
    <row x14ac:dyDescent="0.25" r="1008" customHeight="1" ht="18.75">
      <c r="A1008" s="74"/>
      <c r="B1008" s="62"/>
      <c r="C1008" s="68"/>
      <c r="D1008" s="68"/>
      <c r="E1008" s="48"/>
      <c r="F1008" s="46"/>
      <c r="G1008" s="74"/>
      <c r="H1008" s="47"/>
      <c r="I1008" s="48"/>
      <c r="J1008" s="74"/>
      <c r="K1008" s="74"/>
      <c r="L1008" s="48"/>
      <c r="M1008" s="47"/>
      <c r="N1008" s="78"/>
      <c r="O1008" s="48"/>
      <c r="P1008" s="48"/>
      <c r="Q1008" s="48"/>
      <c r="R1008" s="48"/>
      <c r="S1008" s="48"/>
      <c r="T1008" s="48"/>
      <c r="U1008" s="80"/>
      <c r="V1008" s="48"/>
      <c r="W1008" s="48"/>
      <c r="X1008" s="51"/>
      <c r="Y1008" s="48"/>
      <c r="Z1008" s="48"/>
      <c r="AA1008" s="48"/>
      <c r="AB1008" s="48"/>
      <c r="AC1008" s="48"/>
      <c r="AD1008" s="48"/>
      <c r="AE1008" s="48"/>
      <c r="AF1008" s="48"/>
      <c r="AG1008" s="48"/>
      <c r="AH1008" s="48"/>
      <c r="AI1008" s="48"/>
      <c r="AJ1008" s="48"/>
      <c r="AK1008" s="48"/>
      <c r="AL1008" s="48"/>
      <c r="AM1008" s="48"/>
      <c r="AN1008" s="48"/>
      <c r="AO1008" s="48"/>
      <c r="AP1008" s="48"/>
      <c r="AQ1008" s="48"/>
      <c r="AR1008" s="48"/>
      <c r="AS1008" s="48"/>
      <c r="AT1008" s="48"/>
      <c r="AU1008" s="48"/>
      <c r="AV1008" s="48"/>
    </row>
    <row x14ac:dyDescent="0.25" r="1009" customHeight="1" ht="18.75">
      <c r="A1009" s="76"/>
      <c r="B1009" s="63"/>
      <c r="C1009" s="69"/>
      <c r="D1009" s="69"/>
      <c r="E1009" s="58"/>
      <c r="F1009" s="56"/>
      <c r="G1009" s="76"/>
      <c r="H1009" s="57"/>
      <c r="I1009" s="58"/>
      <c r="J1009" s="76"/>
      <c r="K1009" s="76"/>
      <c r="L1009" s="58"/>
      <c r="M1009" s="57"/>
      <c r="N1009" s="77"/>
      <c r="O1009" s="58"/>
      <c r="P1009" s="58"/>
      <c r="Q1009" s="58"/>
      <c r="R1009" s="58"/>
      <c r="S1009" s="58"/>
      <c r="T1009" s="58"/>
      <c r="U1009" s="79"/>
      <c r="V1009" s="58"/>
      <c r="W1009" s="58"/>
      <c r="X1009" s="61"/>
      <c r="Y1009" s="58"/>
      <c r="Z1009" s="58"/>
      <c r="AA1009" s="58"/>
      <c r="AB1009" s="58"/>
      <c r="AC1009" s="58"/>
      <c r="AD1009" s="58"/>
      <c r="AE1009" s="58"/>
      <c r="AF1009" s="58"/>
      <c r="AG1009" s="58"/>
      <c r="AH1009" s="58"/>
      <c r="AI1009" s="58"/>
      <c r="AJ1009" s="58"/>
      <c r="AK1009" s="58"/>
      <c r="AL1009" s="58"/>
      <c r="AM1009" s="58"/>
      <c r="AN1009" s="58"/>
      <c r="AO1009" s="58"/>
      <c r="AP1009" s="58"/>
      <c r="AQ1009" s="58"/>
      <c r="AR1009" s="58"/>
      <c r="AS1009" s="58"/>
      <c r="AT1009" s="58"/>
      <c r="AU1009" s="58"/>
      <c r="AV1009" s="58"/>
    </row>
    <row x14ac:dyDescent="0.25" r="1010" customHeight="1" ht="18.75">
      <c r="A1010" s="74"/>
      <c r="B1010" s="62"/>
      <c r="C1010" s="68"/>
      <c r="D1010" s="68"/>
      <c r="E1010" s="48"/>
      <c r="F1010" s="46"/>
      <c r="G1010" s="74"/>
      <c r="H1010" s="47"/>
      <c r="I1010" s="48"/>
      <c r="J1010" s="74"/>
      <c r="K1010" s="74"/>
      <c r="L1010" s="48"/>
      <c r="M1010" s="47"/>
      <c r="N1010" s="78"/>
      <c r="O1010" s="48"/>
      <c r="P1010" s="48"/>
      <c r="Q1010" s="48"/>
      <c r="R1010" s="48"/>
      <c r="S1010" s="48"/>
      <c r="T1010" s="48"/>
      <c r="U1010" s="80"/>
      <c r="V1010" s="48"/>
      <c r="W1010" s="48"/>
      <c r="X1010" s="51"/>
      <c r="Y1010" s="48"/>
      <c r="Z1010" s="48"/>
      <c r="AA1010" s="48"/>
      <c r="AB1010" s="48"/>
      <c r="AC1010" s="48"/>
      <c r="AD1010" s="48"/>
      <c r="AE1010" s="48"/>
      <c r="AF1010" s="48"/>
      <c r="AG1010" s="48"/>
      <c r="AH1010" s="48"/>
      <c r="AI1010" s="48"/>
      <c r="AJ1010" s="48"/>
      <c r="AK1010" s="48"/>
      <c r="AL1010" s="48"/>
      <c r="AM1010" s="48"/>
      <c r="AN1010" s="48"/>
      <c r="AO1010" s="48"/>
      <c r="AP1010" s="48"/>
      <c r="AQ1010" s="48"/>
      <c r="AR1010" s="48"/>
      <c r="AS1010" s="48"/>
      <c r="AT1010" s="48"/>
      <c r="AU1010" s="48"/>
      <c r="AV1010" s="48"/>
    </row>
    <row x14ac:dyDescent="0.25" r="1011" customHeight="1" ht="18.75">
      <c r="A1011" s="76"/>
      <c r="B1011" s="63"/>
      <c r="C1011" s="69"/>
      <c r="D1011" s="69"/>
      <c r="E1011" s="58"/>
      <c r="F1011" s="56"/>
      <c r="G1011" s="76"/>
      <c r="H1011" s="57"/>
      <c r="I1011" s="58"/>
      <c r="J1011" s="76"/>
      <c r="K1011" s="76"/>
      <c r="L1011" s="58"/>
      <c r="M1011" s="57"/>
      <c r="N1011" s="77"/>
      <c r="O1011" s="58"/>
      <c r="P1011" s="58"/>
      <c r="Q1011" s="58"/>
      <c r="R1011" s="58"/>
      <c r="S1011" s="58"/>
      <c r="T1011" s="58"/>
      <c r="U1011" s="79"/>
      <c r="V1011" s="58"/>
      <c r="W1011" s="58"/>
      <c r="X1011" s="61"/>
      <c r="Y1011" s="58"/>
      <c r="Z1011" s="58"/>
      <c r="AA1011" s="58"/>
      <c r="AB1011" s="58"/>
      <c r="AC1011" s="58"/>
      <c r="AD1011" s="58"/>
      <c r="AE1011" s="58"/>
      <c r="AF1011" s="58"/>
      <c r="AG1011" s="58"/>
      <c r="AH1011" s="58"/>
      <c r="AI1011" s="58"/>
      <c r="AJ1011" s="58"/>
      <c r="AK1011" s="58"/>
      <c r="AL1011" s="58"/>
      <c r="AM1011" s="58"/>
      <c r="AN1011" s="58"/>
      <c r="AO1011" s="58"/>
      <c r="AP1011" s="58"/>
      <c r="AQ1011" s="58"/>
      <c r="AR1011" s="58"/>
      <c r="AS1011" s="58"/>
      <c r="AT1011" s="58"/>
      <c r="AU1011" s="58"/>
      <c r="AV1011" s="58"/>
    </row>
    <row x14ac:dyDescent="0.25" r="1012" customHeight="1" ht="18.75">
      <c r="A1012" s="74"/>
      <c r="B1012" s="62"/>
      <c r="C1012" s="68"/>
      <c r="D1012" s="68"/>
      <c r="E1012" s="48"/>
      <c r="F1012" s="46"/>
      <c r="G1012" s="74"/>
      <c r="H1012" s="47"/>
      <c r="I1012" s="48"/>
      <c r="J1012" s="74"/>
      <c r="K1012" s="74"/>
      <c r="L1012" s="48"/>
      <c r="M1012" s="47"/>
      <c r="N1012" s="78"/>
      <c r="O1012" s="48"/>
      <c r="P1012" s="48"/>
      <c r="Q1012" s="48"/>
      <c r="R1012" s="48"/>
      <c r="S1012" s="48"/>
      <c r="T1012" s="48"/>
      <c r="U1012" s="80"/>
      <c r="V1012" s="48"/>
      <c r="W1012" s="48"/>
      <c r="X1012" s="51"/>
      <c r="Y1012" s="48"/>
      <c r="Z1012" s="48"/>
      <c r="AA1012" s="48"/>
      <c r="AB1012" s="48"/>
      <c r="AC1012" s="48"/>
      <c r="AD1012" s="48"/>
      <c r="AE1012" s="48"/>
      <c r="AF1012" s="48"/>
      <c r="AG1012" s="48"/>
      <c r="AH1012" s="48"/>
      <c r="AI1012" s="48"/>
      <c r="AJ1012" s="48"/>
      <c r="AK1012" s="48"/>
      <c r="AL1012" s="48"/>
      <c r="AM1012" s="48"/>
      <c r="AN1012" s="48"/>
      <c r="AO1012" s="48"/>
      <c r="AP1012" s="48"/>
      <c r="AQ1012" s="48"/>
      <c r="AR1012" s="48"/>
      <c r="AS1012" s="48"/>
      <c r="AT1012" s="48"/>
      <c r="AU1012" s="48"/>
      <c r="AV1012" s="48"/>
    </row>
    <row x14ac:dyDescent="0.25" r="1013" customHeight="1" ht="18.75">
      <c r="A1013" s="76"/>
      <c r="B1013" s="63"/>
      <c r="C1013" s="69"/>
      <c r="D1013" s="69"/>
      <c r="E1013" s="58"/>
      <c r="F1013" s="56"/>
      <c r="G1013" s="76"/>
      <c r="H1013" s="57"/>
      <c r="I1013" s="58"/>
      <c r="J1013" s="76"/>
      <c r="K1013" s="76"/>
      <c r="L1013" s="58"/>
      <c r="M1013" s="57"/>
      <c r="N1013" s="77"/>
      <c r="O1013" s="58"/>
      <c r="P1013" s="58"/>
      <c r="Q1013" s="58"/>
      <c r="R1013" s="58"/>
      <c r="S1013" s="58"/>
      <c r="T1013" s="58"/>
      <c r="U1013" s="79"/>
      <c r="V1013" s="58"/>
      <c r="W1013" s="58"/>
      <c r="X1013" s="61"/>
      <c r="Y1013" s="58"/>
      <c r="Z1013" s="58"/>
      <c r="AA1013" s="58"/>
      <c r="AB1013" s="58"/>
      <c r="AC1013" s="58"/>
      <c r="AD1013" s="58"/>
      <c r="AE1013" s="58"/>
      <c r="AF1013" s="58"/>
      <c r="AG1013" s="58"/>
      <c r="AH1013" s="58"/>
      <c r="AI1013" s="58"/>
      <c r="AJ1013" s="58"/>
      <c r="AK1013" s="58"/>
      <c r="AL1013" s="58"/>
      <c r="AM1013" s="58"/>
      <c r="AN1013" s="58"/>
      <c r="AO1013" s="58"/>
      <c r="AP1013" s="58"/>
      <c r="AQ1013" s="58"/>
      <c r="AR1013" s="58"/>
      <c r="AS1013" s="58"/>
      <c r="AT1013" s="58"/>
      <c r="AU1013" s="58"/>
      <c r="AV1013" s="58"/>
    </row>
    <row x14ac:dyDescent="0.25" r="1014" customHeight="1" ht="18.75">
      <c r="A1014" s="74"/>
      <c r="B1014" s="62"/>
      <c r="C1014" s="68"/>
      <c r="D1014" s="68"/>
      <c r="E1014" s="48"/>
      <c r="F1014" s="46"/>
      <c r="G1014" s="74"/>
      <c r="H1014" s="47"/>
      <c r="I1014" s="48"/>
      <c r="J1014" s="74"/>
      <c r="K1014" s="74"/>
      <c r="L1014" s="48"/>
      <c r="M1014" s="47"/>
      <c r="N1014" s="78"/>
      <c r="O1014" s="48"/>
      <c r="P1014" s="48"/>
      <c r="Q1014" s="48"/>
      <c r="R1014" s="48"/>
      <c r="S1014" s="48"/>
      <c r="T1014" s="48"/>
      <c r="U1014" s="80"/>
      <c r="V1014" s="48"/>
      <c r="W1014" s="48"/>
      <c r="X1014" s="51"/>
      <c r="Y1014" s="48"/>
      <c r="Z1014" s="48"/>
      <c r="AA1014" s="48"/>
      <c r="AB1014" s="48"/>
      <c r="AC1014" s="48"/>
      <c r="AD1014" s="48"/>
      <c r="AE1014" s="48"/>
      <c r="AF1014" s="48"/>
      <c r="AG1014" s="48"/>
      <c r="AH1014" s="48"/>
      <c r="AI1014" s="48"/>
      <c r="AJ1014" s="48"/>
      <c r="AK1014" s="48"/>
      <c r="AL1014" s="48"/>
      <c r="AM1014" s="48"/>
      <c r="AN1014" s="48"/>
      <c r="AO1014" s="48"/>
      <c r="AP1014" s="48"/>
      <c r="AQ1014" s="48"/>
      <c r="AR1014" s="48"/>
      <c r="AS1014" s="48"/>
      <c r="AT1014" s="48"/>
      <c r="AU1014" s="48"/>
      <c r="AV1014" s="48"/>
    </row>
    <row x14ac:dyDescent="0.25" r="1015" customHeight="1" ht="18.75">
      <c r="A1015" s="76"/>
      <c r="B1015" s="63"/>
      <c r="C1015" s="69"/>
      <c r="D1015" s="69"/>
      <c r="E1015" s="58"/>
      <c r="F1015" s="56"/>
      <c r="G1015" s="76"/>
      <c r="H1015" s="57"/>
      <c r="I1015" s="58"/>
      <c r="J1015" s="76"/>
      <c r="K1015" s="76"/>
      <c r="L1015" s="58"/>
      <c r="M1015" s="57"/>
      <c r="N1015" s="77"/>
      <c r="O1015" s="58"/>
      <c r="P1015" s="58"/>
      <c r="Q1015" s="58"/>
      <c r="R1015" s="58"/>
      <c r="S1015" s="58"/>
      <c r="T1015" s="58"/>
      <c r="U1015" s="79"/>
      <c r="V1015" s="58"/>
      <c r="W1015" s="58"/>
      <c r="X1015" s="61"/>
      <c r="Y1015" s="58"/>
      <c r="Z1015" s="58"/>
      <c r="AA1015" s="58"/>
      <c r="AB1015" s="58"/>
      <c r="AC1015" s="58"/>
      <c r="AD1015" s="58"/>
      <c r="AE1015" s="58"/>
      <c r="AF1015" s="58"/>
      <c r="AG1015" s="58"/>
      <c r="AH1015" s="58"/>
      <c r="AI1015" s="58"/>
      <c r="AJ1015" s="58"/>
      <c r="AK1015" s="58"/>
      <c r="AL1015" s="58"/>
      <c r="AM1015" s="58"/>
      <c r="AN1015" s="58"/>
      <c r="AO1015" s="58"/>
      <c r="AP1015" s="58"/>
      <c r="AQ1015" s="58"/>
      <c r="AR1015" s="58"/>
      <c r="AS1015" s="58"/>
      <c r="AT1015" s="58"/>
      <c r="AU1015" s="58"/>
      <c r="AV1015" s="58"/>
    </row>
    <row x14ac:dyDescent="0.25" r="1016" customHeight="1" ht="18.75">
      <c r="A1016" s="74"/>
      <c r="B1016" s="62"/>
      <c r="C1016" s="68"/>
      <c r="D1016" s="68"/>
      <c r="E1016" s="48"/>
      <c r="F1016" s="46"/>
      <c r="G1016" s="74"/>
      <c r="H1016" s="47"/>
      <c r="I1016" s="48"/>
      <c r="J1016" s="74"/>
      <c r="K1016" s="74"/>
      <c r="L1016" s="48"/>
      <c r="M1016" s="47"/>
      <c r="N1016" s="78"/>
      <c r="O1016" s="48"/>
      <c r="P1016" s="48"/>
      <c r="Q1016" s="48"/>
      <c r="R1016" s="48"/>
      <c r="S1016" s="48"/>
      <c r="T1016" s="48"/>
      <c r="U1016" s="80"/>
      <c r="V1016" s="48"/>
      <c r="W1016" s="48"/>
      <c r="X1016" s="51"/>
      <c r="Y1016" s="48"/>
      <c r="Z1016" s="48"/>
      <c r="AA1016" s="48"/>
      <c r="AB1016" s="48"/>
      <c r="AC1016" s="48"/>
      <c r="AD1016" s="48"/>
      <c r="AE1016" s="48"/>
      <c r="AF1016" s="48"/>
      <c r="AG1016" s="48"/>
      <c r="AH1016" s="48"/>
      <c r="AI1016" s="48"/>
      <c r="AJ1016" s="48"/>
      <c r="AK1016" s="48"/>
      <c r="AL1016" s="48"/>
      <c r="AM1016" s="48"/>
      <c r="AN1016" s="48"/>
      <c r="AO1016" s="48"/>
      <c r="AP1016" s="48"/>
      <c r="AQ1016" s="48"/>
      <c r="AR1016" s="48"/>
      <c r="AS1016" s="48"/>
      <c r="AT1016" s="48"/>
      <c r="AU1016" s="48"/>
      <c r="AV1016" s="48"/>
    </row>
    <row x14ac:dyDescent="0.25" r="1017" customHeight="1" ht="18.75">
      <c r="A1017" s="76"/>
      <c r="B1017" s="63"/>
      <c r="C1017" s="69"/>
      <c r="D1017" s="69"/>
      <c r="E1017" s="58"/>
      <c r="F1017" s="56"/>
      <c r="G1017" s="76"/>
      <c r="H1017" s="57"/>
      <c r="I1017" s="58"/>
      <c r="J1017" s="76"/>
      <c r="K1017" s="76"/>
      <c r="L1017" s="58"/>
      <c r="M1017" s="57"/>
      <c r="N1017" s="77"/>
      <c r="O1017" s="58"/>
      <c r="P1017" s="58"/>
      <c r="Q1017" s="58"/>
      <c r="R1017" s="58"/>
      <c r="S1017" s="58"/>
      <c r="T1017" s="58"/>
      <c r="U1017" s="79"/>
      <c r="V1017" s="58"/>
      <c r="W1017" s="58"/>
      <c r="X1017" s="61"/>
      <c r="Y1017" s="58"/>
      <c r="Z1017" s="58"/>
      <c r="AA1017" s="58"/>
      <c r="AB1017" s="58"/>
      <c r="AC1017" s="58"/>
      <c r="AD1017" s="58"/>
      <c r="AE1017" s="58"/>
      <c r="AF1017" s="58"/>
      <c r="AG1017" s="58"/>
      <c r="AH1017" s="58"/>
      <c r="AI1017" s="58"/>
      <c r="AJ1017" s="58"/>
      <c r="AK1017" s="58"/>
      <c r="AL1017" s="58"/>
      <c r="AM1017" s="58"/>
      <c r="AN1017" s="58"/>
      <c r="AO1017" s="58"/>
      <c r="AP1017" s="58"/>
      <c r="AQ1017" s="58"/>
      <c r="AR1017" s="58"/>
      <c r="AS1017" s="58"/>
      <c r="AT1017" s="58"/>
      <c r="AU1017" s="58"/>
      <c r="AV1017" s="58"/>
    </row>
    <row x14ac:dyDescent="0.25" r="1018" customHeight="1" ht="18.75">
      <c r="A1018" s="74"/>
      <c r="B1018" s="62"/>
      <c r="C1018" s="68"/>
      <c r="D1018" s="68"/>
      <c r="E1018" s="48"/>
      <c r="F1018" s="46"/>
      <c r="G1018" s="74"/>
      <c r="H1018" s="47"/>
      <c r="I1018" s="48"/>
      <c r="J1018" s="74"/>
      <c r="K1018" s="74"/>
      <c r="L1018" s="48"/>
      <c r="M1018" s="47"/>
      <c r="N1018" s="78"/>
      <c r="O1018" s="48"/>
      <c r="P1018" s="48"/>
      <c r="Q1018" s="48"/>
      <c r="R1018" s="48"/>
      <c r="S1018" s="48"/>
      <c r="T1018" s="48"/>
      <c r="U1018" s="80"/>
      <c r="V1018" s="48"/>
      <c r="W1018" s="48"/>
      <c r="X1018" s="51"/>
      <c r="Y1018" s="48"/>
      <c r="Z1018" s="48"/>
      <c r="AA1018" s="48"/>
      <c r="AB1018" s="48"/>
      <c r="AC1018" s="48"/>
      <c r="AD1018" s="48"/>
      <c r="AE1018" s="48"/>
      <c r="AF1018" s="48"/>
      <c r="AG1018" s="48"/>
      <c r="AH1018" s="48"/>
      <c r="AI1018" s="48"/>
      <c r="AJ1018" s="48"/>
      <c r="AK1018" s="48"/>
      <c r="AL1018" s="48"/>
      <c r="AM1018" s="48"/>
      <c r="AN1018" s="48"/>
      <c r="AO1018" s="48"/>
      <c r="AP1018" s="48"/>
      <c r="AQ1018" s="48"/>
      <c r="AR1018" s="48"/>
      <c r="AS1018" s="48"/>
      <c r="AT1018" s="48"/>
      <c r="AU1018" s="48"/>
      <c r="AV1018" s="48"/>
    </row>
    <row x14ac:dyDescent="0.25" r="1019" customHeight="1" ht="18.75">
      <c r="A1019" s="76"/>
      <c r="B1019" s="63"/>
      <c r="C1019" s="69"/>
      <c r="D1019" s="69"/>
      <c r="E1019" s="58"/>
      <c r="F1019" s="56"/>
      <c r="G1019" s="76"/>
      <c r="H1019" s="57"/>
      <c r="I1019" s="58"/>
      <c r="J1019" s="76"/>
      <c r="K1019" s="76"/>
      <c r="L1019" s="58"/>
      <c r="M1019" s="57"/>
      <c r="N1019" s="77"/>
      <c r="O1019" s="58"/>
      <c r="P1019" s="58"/>
      <c r="Q1019" s="58"/>
      <c r="R1019" s="58"/>
      <c r="S1019" s="58"/>
      <c r="T1019" s="58"/>
      <c r="U1019" s="79"/>
      <c r="V1019" s="58"/>
      <c r="W1019" s="58"/>
      <c r="X1019" s="61"/>
      <c r="Y1019" s="58"/>
      <c r="Z1019" s="58"/>
      <c r="AA1019" s="58"/>
      <c r="AB1019" s="58"/>
      <c r="AC1019" s="58"/>
      <c r="AD1019" s="58"/>
      <c r="AE1019" s="58"/>
      <c r="AF1019" s="58"/>
      <c r="AG1019" s="58"/>
      <c r="AH1019" s="58"/>
      <c r="AI1019" s="58"/>
      <c r="AJ1019" s="58"/>
      <c r="AK1019" s="58"/>
      <c r="AL1019" s="58"/>
      <c r="AM1019" s="58"/>
      <c r="AN1019" s="58"/>
      <c r="AO1019" s="58"/>
      <c r="AP1019" s="58"/>
      <c r="AQ1019" s="58"/>
      <c r="AR1019" s="58"/>
      <c r="AS1019" s="58"/>
      <c r="AT1019" s="58"/>
      <c r="AU1019" s="58"/>
      <c r="AV1019" s="58"/>
    </row>
    <row x14ac:dyDescent="0.25" r="1020" customHeight="1" ht="18.75">
      <c r="A1020" s="74"/>
      <c r="B1020" s="62"/>
      <c r="C1020" s="68"/>
      <c r="D1020" s="68"/>
      <c r="E1020" s="48"/>
      <c r="F1020" s="46"/>
      <c r="G1020" s="74"/>
      <c r="H1020" s="47"/>
      <c r="I1020" s="48"/>
      <c r="J1020" s="74"/>
      <c r="K1020" s="74"/>
      <c r="L1020" s="48"/>
      <c r="M1020" s="47"/>
      <c r="N1020" s="78"/>
      <c r="O1020" s="48"/>
      <c r="P1020" s="48"/>
      <c r="Q1020" s="48"/>
      <c r="R1020" s="48"/>
      <c r="S1020" s="48"/>
      <c r="T1020" s="48"/>
      <c r="U1020" s="80"/>
      <c r="V1020" s="48"/>
      <c r="W1020" s="48"/>
      <c r="X1020" s="51"/>
      <c r="Y1020" s="48"/>
      <c r="Z1020" s="48"/>
      <c r="AA1020" s="48"/>
      <c r="AB1020" s="48"/>
      <c r="AC1020" s="48"/>
      <c r="AD1020" s="48"/>
      <c r="AE1020" s="48"/>
      <c r="AF1020" s="48"/>
      <c r="AG1020" s="48"/>
      <c r="AH1020" s="48"/>
      <c r="AI1020" s="48"/>
      <c r="AJ1020" s="48"/>
      <c r="AK1020" s="48"/>
      <c r="AL1020" s="48"/>
      <c r="AM1020" s="48"/>
      <c r="AN1020" s="48"/>
      <c r="AO1020" s="48"/>
      <c r="AP1020" s="48"/>
      <c r="AQ1020" s="48"/>
      <c r="AR1020" s="48"/>
      <c r="AS1020" s="48"/>
      <c r="AT1020" s="48"/>
      <c r="AU1020" s="48"/>
      <c r="AV1020" s="48"/>
    </row>
    <row x14ac:dyDescent="0.25" r="1021" customHeight="1" ht="18.75">
      <c r="A1021" s="76"/>
      <c r="B1021" s="63"/>
      <c r="C1021" s="69"/>
      <c r="D1021" s="69"/>
      <c r="E1021" s="58"/>
      <c r="F1021" s="56"/>
      <c r="G1021" s="76"/>
      <c r="H1021" s="57"/>
      <c r="I1021" s="58"/>
      <c r="J1021" s="76"/>
      <c r="K1021" s="76"/>
      <c r="L1021" s="58"/>
      <c r="M1021" s="57"/>
      <c r="N1021" s="77"/>
      <c r="O1021" s="58"/>
      <c r="P1021" s="58"/>
      <c r="Q1021" s="58"/>
      <c r="R1021" s="58"/>
      <c r="S1021" s="58"/>
      <c r="T1021" s="58"/>
      <c r="U1021" s="79"/>
      <c r="V1021" s="58"/>
      <c r="W1021" s="58"/>
      <c r="X1021" s="61"/>
      <c r="Y1021" s="58"/>
      <c r="Z1021" s="58"/>
      <c r="AA1021" s="58"/>
      <c r="AB1021" s="58"/>
      <c r="AC1021" s="58"/>
      <c r="AD1021" s="58"/>
      <c r="AE1021" s="58"/>
      <c r="AF1021" s="58"/>
      <c r="AG1021" s="58"/>
      <c r="AH1021" s="58"/>
      <c r="AI1021" s="58"/>
      <c r="AJ1021" s="58"/>
      <c r="AK1021" s="58"/>
      <c r="AL1021" s="58"/>
      <c r="AM1021" s="58"/>
      <c r="AN1021" s="58"/>
      <c r="AO1021" s="58"/>
      <c r="AP1021" s="58"/>
      <c r="AQ1021" s="58"/>
      <c r="AR1021" s="58"/>
      <c r="AS1021" s="58"/>
      <c r="AT1021" s="58"/>
      <c r="AU1021" s="58"/>
      <c r="AV1021" s="58"/>
    </row>
    <row x14ac:dyDescent="0.25" r="1022" customHeight="1" ht="18.75">
      <c r="A1022" s="74"/>
      <c r="B1022" s="62"/>
      <c r="C1022" s="68"/>
      <c r="D1022" s="68"/>
      <c r="E1022" s="48"/>
      <c r="F1022" s="46"/>
      <c r="G1022" s="74"/>
      <c r="H1022" s="47"/>
      <c r="I1022" s="48"/>
      <c r="J1022" s="74"/>
      <c r="K1022" s="74"/>
      <c r="L1022" s="48"/>
      <c r="M1022" s="47"/>
      <c r="N1022" s="78"/>
      <c r="O1022" s="48"/>
      <c r="P1022" s="48"/>
      <c r="Q1022" s="48"/>
      <c r="R1022" s="48"/>
      <c r="S1022" s="48"/>
      <c r="T1022" s="48"/>
      <c r="U1022" s="80"/>
      <c r="V1022" s="48"/>
      <c r="W1022" s="48"/>
      <c r="X1022" s="51"/>
      <c r="Y1022" s="48"/>
      <c r="Z1022" s="48"/>
      <c r="AA1022" s="48"/>
      <c r="AB1022" s="48"/>
      <c r="AC1022" s="48"/>
      <c r="AD1022" s="48"/>
      <c r="AE1022" s="48"/>
      <c r="AF1022" s="48"/>
      <c r="AG1022" s="48"/>
      <c r="AH1022" s="48"/>
      <c r="AI1022" s="48"/>
      <c r="AJ1022" s="48"/>
      <c r="AK1022" s="48"/>
      <c r="AL1022" s="48"/>
      <c r="AM1022" s="48"/>
      <c r="AN1022" s="48"/>
      <c r="AO1022" s="48"/>
      <c r="AP1022" s="48"/>
      <c r="AQ1022" s="48"/>
      <c r="AR1022" s="48"/>
      <c r="AS1022" s="48"/>
      <c r="AT1022" s="48"/>
      <c r="AU1022" s="48"/>
      <c r="AV1022" s="48"/>
    </row>
    <row x14ac:dyDescent="0.25" r="1023" customHeight="1" ht="18.75">
      <c r="A1023" s="76"/>
      <c r="B1023" s="63"/>
      <c r="C1023" s="69"/>
      <c r="D1023" s="69"/>
      <c r="E1023" s="58"/>
      <c r="F1023" s="56"/>
      <c r="G1023" s="76"/>
      <c r="H1023" s="57"/>
      <c r="I1023" s="58"/>
      <c r="J1023" s="76"/>
      <c r="K1023" s="76"/>
      <c r="L1023" s="58"/>
      <c r="M1023" s="57"/>
      <c r="N1023" s="77"/>
      <c r="O1023" s="58"/>
      <c r="P1023" s="58"/>
      <c r="Q1023" s="58"/>
      <c r="R1023" s="58"/>
      <c r="S1023" s="58"/>
      <c r="T1023" s="58"/>
      <c r="U1023" s="79"/>
      <c r="V1023" s="58"/>
      <c r="W1023" s="58"/>
      <c r="X1023" s="61"/>
      <c r="Y1023" s="58"/>
      <c r="Z1023" s="58"/>
      <c r="AA1023" s="58"/>
      <c r="AB1023" s="58"/>
      <c r="AC1023" s="58"/>
      <c r="AD1023" s="58"/>
      <c r="AE1023" s="58"/>
      <c r="AF1023" s="58"/>
      <c r="AG1023" s="58"/>
      <c r="AH1023" s="58"/>
      <c r="AI1023" s="58"/>
      <c r="AJ1023" s="58"/>
      <c r="AK1023" s="58"/>
      <c r="AL1023" s="58"/>
      <c r="AM1023" s="58"/>
      <c r="AN1023" s="58"/>
      <c r="AO1023" s="58"/>
      <c r="AP1023" s="58"/>
      <c r="AQ1023" s="58"/>
      <c r="AR1023" s="58"/>
      <c r="AS1023" s="58"/>
      <c r="AT1023" s="58"/>
      <c r="AU1023" s="58"/>
      <c r="AV1023" s="58"/>
    </row>
    <row x14ac:dyDescent="0.25" r="1024" customHeight="1" ht="18.75">
      <c r="A1024" s="74"/>
      <c r="B1024" s="62"/>
      <c r="C1024" s="68"/>
      <c r="D1024" s="68"/>
      <c r="E1024" s="48"/>
      <c r="F1024" s="46"/>
      <c r="G1024" s="74"/>
      <c r="H1024" s="47"/>
      <c r="I1024" s="48"/>
      <c r="J1024" s="74"/>
      <c r="K1024" s="74"/>
      <c r="L1024" s="48"/>
      <c r="M1024" s="47"/>
      <c r="N1024" s="78"/>
      <c r="O1024" s="48"/>
      <c r="P1024" s="48"/>
      <c r="Q1024" s="48"/>
      <c r="R1024" s="48"/>
      <c r="S1024" s="48"/>
      <c r="T1024" s="48"/>
      <c r="U1024" s="80"/>
      <c r="V1024" s="48"/>
      <c r="W1024" s="48"/>
      <c r="X1024" s="51"/>
      <c r="Y1024" s="48"/>
      <c r="Z1024" s="48"/>
      <c r="AA1024" s="48"/>
      <c r="AB1024" s="48"/>
      <c r="AC1024" s="48"/>
      <c r="AD1024" s="48"/>
      <c r="AE1024" s="48"/>
      <c r="AF1024" s="48"/>
      <c r="AG1024" s="48"/>
      <c r="AH1024" s="48"/>
      <c r="AI1024" s="48"/>
      <c r="AJ1024" s="48"/>
      <c r="AK1024" s="48"/>
      <c r="AL1024" s="48"/>
      <c r="AM1024" s="48"/>
      <c r="AN1024" s="48"/>
      <c r="AO1024" s="48"/>
      <c r="AP1024" s="48"/>
      <c r="AQ1024" s="48"/>
      <c r="AR1024" s="48"/>
      <c r="AS1024" s="48"/>
      <c r="AT1024" s="48"/>
      <c r="AU1024" s="48"/>
      <c r="AV1024" s="48"/>
    </row>
    <row x14ac:dyDescent="0.25" r="1025" customHeight="1" ht="18.75">
      <c r="A1025" s="76"/>
      <c r="B1025" s="63"/>
      <c r="C1025" s="69"/>
      <c r="D1025" s="69"/>
      <c r="E1025" s="58"/>
      <c r="F1025" s="56"/>
      <c r="G1025" s="76"/>
      <c r="H1025" s="57"/>
      <c r="I1025" s="58"/>
      <c r="J1025" s="76"/>
      <c r="K1025" s="76"/>
      <c r="L1025" s="58"/>
      <c r="M1025" s="57"/>
      <c r="N1025" s="77"/>
      <c r="O1025" s="58"/>
      <c r="P1025" s="58"/>
      <c r="Q1025" s="58"/>
      <c r="R1025" s="58"/>
      <c r="S1025" s="58"/>
      <c r="T1025" s="58"/>
      <c r="U1025" s="79"/>
      <c r="V1025" s="58"/>
      <c r="W1025" s="58"/>
      <c r="X1025" s="61"/>
      <c r="Y1025" s="58"/>
      <c r="Z1025" s="58"/>
      <c r="AA1025" s="58"/>
      <c r="AB1025" s="58"/>
      <c r="AC1025" s="58"/>
      <c r="AD1025" s="58"/>
      <c r="AE1025" s="58"/>
      <c r="AF1025" s="58"/>
      <c r="AG1025" s="58"/>
      <c r="AH1025" s="58"/>
      <c r="AI1025" s="58"/>
      <c r="AJ1025" s="58"/>
      <c r="AK1025" s="58"/>
      <c r="AL1025" s="58"/>
      <c r="AM1025" s="58"/>
      <c r="AN1025" s="58"/>
      <c r="AO1025" s="58"/>
      <c r="AP1025" s="58"/>
      <c r="AQ1025" s="58"/>
      <c r="AR1025" s="58"/>
      <c r="AS1025" s="58"/>
      <c r="AT1025" s="58"/>
      <c r="AU1025" s="58"/>
      <c r="AV1025" s="58"/>
    </row>
    <row x14ac:dyDescent="0.25" r="1026" customHeight="1" ht="18.75">
      <c r="A1026" s="74"/>
      <c r="B1026" s="62"/>
      <c r="C1026" s="68"/>
      <c r="D1026" s="68"/>
      <c r="E1026" s="48"/>
      <c r="F1026" s="46"/>
      <c r="G1026" s="74"/>
      <c r="H1026" s="47"/>
      <c r="I1026" s="48"/>
      <c r="J1026" s="74"/>
      <c r="K1026" s="74"/>
      <c r="L1026" s="48"/>
      <c r="M1026" s="47"/>
      <c r="N1026" s="78"/>
      <c r="O1026" s="48"/>
      <c r="P1026" s="48"/>
      <c r="Q1026" s="48"/>
      <c r="R1026" s="48"/>
      <c r="S1026" s="48"/>
      <c r="T1026" s="48"/>
      <c r="U1026" s="80"/>
      <c r="V1026" s="48"/>
      <c r="W1026" s="48"/>
      <c r="X1026" s="51"/>
      <c r="Y1026" s="48"/>
      <c r="Z1026" s="48"/>
      <c r="AA1026" s="48"/>
      <c r="AB1026" s="48"/>
      <c r="AC1026" s="48"/>
      <c r="AD1026" s="48"/>
      <c r="AE1026" s="48"/>
      <c r="AF1026" s="48"/>
      <c r="AG1026" s="48"/>
      <c r="AH1026" s="48"/>
      <c r="AI1026" s="48"/>
      <c r="AJ1026" s="48"/>
      <c r="AK1026" s="48"/>
      <c r="AL1026" s="48"/>
      <c r="AM1026" s="48"/>
      <c r="AN1026" s="48"/>
      <c r="AO1026" s="48"/>
      <c r="AP1026" s="48"/>
      <c r="AQ1026" s="48"/>
      <c r="AR1026" s="48"/>
      <c r="AS1026" s="48"/>
      <c r="AT1026" s="48"/>
      <c r="AU1026" s="48"/>
      <c r="AV1026" s="48"/>
    </row>
    <row x14ac:dyDescent="0.25" r="1027" customHeight="1" ht="18.75">
      <c r="A1027" s="76"/>
      <c r="B1027" s="63"/>
      <c r="C1027" s="69"/>
      <c r="D1027" s="69"/>
      <c r="E1027" s="58"/>
      <c r="F1027" s="56"/>
      <c r="G1027" s="76"/>
      <c r="H1027" s="57"/>
      <c r="I1027" s="58"/>
      <c r="J1027" s="76"/>
      <c r="K1027" s="76"/>
      <c r="L1027" s="58"/>
      <c r="M1027" s="57"/>
      <c r="N1027" s="77"/>
      <c r="O1027" s="58"/>
      <c r="P1027" s="58"/>
      <c r="Q1027" s="58"/>
      <c r="R1027" s="58"/>
      <c r="S1027" s="58"/>
      <c r="T1027" s="58"/>
      <c r="U1027" s="79"/>
      <c r="V1027" s="58"/>
      <c r="W1027" s="58"/>
      <c r="X1027" s="61"/>
      <c r="Y1027" s="58"/>
      <c r="Z1027" s="58"/>
      <c r="AA1027" s="58"/>
      <c r="AB1027" s="58"/>
      <c r="AC1027" s="58"/>
      <c r="AD1027" s="58"/>
      <c r="AE1027" s="58"/>
      <c r="AF1027" s="58"/>
      <c r="AG1027" s="58"/>
      <c r="AH1027" s="58"/>
      <c r="AI1027" s="58"/>
      <c r="AJ1027" s="58"/>
      <c r="AK1027" s="58"/>
      <c r="AL1027" s="58"/>
      <c r="AM1027" s="58"/>
      <c r="AN1027" s="58"/>
      <c r="AO1027" s="58"/>
      <c r="AP1027" s="58"/>
      <c r="AQ1027" s="58"/>
      <c r="AR1027" s="58"/>
      <c r="AS1027" s="58"/>
      <c r="AT1027" s="58"/>
      <c r="AU1027" s="58"/>
      <c r="AV1027" s="58"/>
    </row>
    <row x14ac:dyDescent="0.25" r="1028" customHeight="1" ht="18.75">
      <c r="A1028" s="74"/>
      <c r="B1028" s="62"/>
      <c r="C1028" s="68"/>
      <c r="D1028" s="68"/>
      <c r="E1028" s="48"/>
      <c r="F1028" s="46"/>
      <c r="G1028" s="74"/>
      <c r="H1028" s="47"/>
      <c r="I1028" s="48"/>
      <c r="J1028" s="74"/>
      <c r="K1028" s="74"/>
      <c r="L1028" s="48"/>
      <c r="M1028" s="47"/>
      <c r="N1028" s="78"/>
      <c r="O1028" s="48"/>
      <c r="P1028" s="48"/>
      <c r="Q1028" s="48"/>
      <c r="R1028" s="48"/>
      <c r="S1028" s="48"/>
      <c r="T1028" s="48"/>
      <c r="U1028" s="80"/>
      <c r="V1028" s="48"/>
      <c r="W1028" s="48"/>
      <c r="X1028" s="51"/>
      <c r="Y1028" s="48"/>
      <c r="Z1028" s="48"/>
      <c r="AA1028" s="48"/>
      <c r="AB1028" s="48"/>
      <c r="AC1028" s="48"/>
      <c r="AD1028" s="48"/>
      <c r="AE1028" s="48"/>
      <c r="AF1028" s="48"/>
      <c r="AG1028" s="48"/>
      <c r="AH1028" s="48"/>
      <c r="AI1028" s="48"/>
      <c r="AJ1028" s="48"/>
      <c r="AK1028" s="48"/>
      <c r="AL1028" s="48"/>
      <c r="AM1028" s="48"/>
      <c r="AN1028" s="48"/>
      <c r="AO1028" s="48"/>
      <c r="AP1028" s="48"/>
      <c r="AQ1028" s="48"/>
      <c r="AR1028" s="48"/>
      <c r="AS1028" s="48"/>
      <c r="AT1028" s="48"/>
      <c r="AU1028" s="48"/>
      <c r="AV1028" s="48"/>
    </row>
    <row x14ac:dyDescent="0.25" r="1029" customHeight="1" ht="18.75">
      <c r="A1029" s="76"/>
      <c r="B1029" s="63"/>
      <c r="C1029" s="69"/>
      <c r="D1029" s="69"/>
      <c r="E1029" s="58"/>
      <c r="F1029" s="56"/>
      <c r="G1029" s="76"/>
      <c r="H1029" s="57"/>
      <c r="I1029" s="58"/>
      <c r="J1029" s="76"/>
      <c r="K1029" s="76"/>
      <c r="L1029" s="58"/>
      <c r="M1029" s="57"/>
      <c r="N1029" s="77"/>
      <c r="O1029" s="58"/>
      <c r="P1029" s="58"/>
      <c r="Q1029" s="58"/>
      <c r="R1029" s="58"/>
      <c r="S1029" s="58"/>
      <c r="T1029" s="58"/>
      <c r="U1029" s="79"/>
      <c r="V1029" s="58"/>
      <c r="W1029" s="58"/>
      <c r="X1029" s="61"/>
      <c r="Y1029" s="58"/>
      <c r="Z1029" s="58"/>
      <c r="AA1029" s="58"/>
      <c r="AB1029" s="58"/>
      <c r="AC1029" s="58"/>
      <c r="AD1029" s="58"/>
      <c r="AE1029" s="58"/>
      <c r="AF1029" s="58"/>
      <c r="AG1029" s="58"/>
      <c r="AH1029" s="58"/>
      <c r="AI1029" s="58"/>
      <c r="AJ1029" s="58"/>
      <c r="AK1029" s="58"/>
      <c r="AL1029" s="58"/>
      <c r="AM1029" s="58"/>
      <c r="AN1029" s="58"/>
      <c r="AO1029" s="58"/>
      <c r="AP1029" s="58"/>
      <c r="AQ1029" s="58"/>
      <c r="AR1029" s="58"/>
      <c r="AS1029" s="58"/>
      <c r="AT1029" s="58"/>
      <c r="AU1029" s="58"/>
      <c r="AV1029" s="58"/>
    </row>
    <row x14ac:dyDescent="0.25" r="1030" customHeight="1" ht="18.75">
      <c r="A1030" s="74"/>
      <c r="B1030" s="62"/>
      <c r="C1030" s="68"/>
      <c r="D1030" s="68"/>
      <c r="E1030" s="48"/>
      <c r="F1030" s="46"/>
      <c r="G1030" s="74"/>
      <c r="H1030" s="47"/>
      <c r="I1030" s="48"/>
      <c r="J1030" s="74"/>
      <c r="K1030" s="74"/>
      <c r="L1030" s="48"/>
      <c r="M1030" s="47"/>
      <c r="N1030" s="78"/>
      <c r="O1030" s="48"/>
      <c r="P1030" s="48"/>
      <c r="Q1030" s="48"/>
      <c r="R1030" s="48"/>
      <c r="S1030" s="48"/>
      <c r="T1030" s="48"/>
      <c r="U1030" s="80"/>
      <c r="V1030" s="48"/>
      <c r="W1030" s="48"/>
      <c r="X1030" s="51"/>
      <c r="Y1030" s="48"/>
      <c r="Z1030" s="48"/>
      <c r="AA1030" s="48"/>
      <c r="AB1030" s="48"/>
      <c r="AC1030" s="48"/>
      <c r="AD1030" s="48"/>
      <c r="AE1030" s="48"/>
      <c r="AF1030" s="48"/>
      <c r="AG1030" s="48"/>
      <c r="AH1030" s="48"/>
      <c r="AI1030" s="48"/>
      <c r="AJ1030" s="48"/>
      <c r="AK1030" s="48"/>
      <c r="AL1030" s="48"/>
      <c r="AM1030" s="48"/>
      <c r="AN1030" s="48"/>
      <c r="AO1030" s="48"/>
      <c r="AP1030" s="48"/>
      <c r="AQ1030" s="48"/>
      <c r="AR1030" s="48"/>
      <c r="AS1030" s="48"/>
      <c r="AT1030" s="48"/>
      <c r="AU1030" s="48"/>
      <c r="AV1030" s="48"/>
    </row>
    <row x14ac:dyDescent="0.25" r="1031" customHeight="1" ht="18.75">
      <c r="A1031" s="76"/>
      <c r="B1031" s="63"/>
      <c r="C1031" s="69"/>
      <c r="D1031" s="69"/>
      <c r="E1031" s="58"/>
      <c r="F1031" s="56"/>
      <c r="G1031" s="76"/>
      <c r="H1031" s="57"/>
      <c r="I1031" s="58"/>
      <c r="J1031" s="76"/>
      <c r="K1031" s="76"/>
      <c r="L1031" s="58"/>
      <c r="M1031" s="57"/>
      <c r="N1031" s="77"/>
      <c r="O1031" s="58"/>
      <c r="P1031" s="58"/>
      <c r="Q1031" s="58"/>
      <c r="R1031" s="58"/>
      <c r="S1031" s="58"/>
      <c r="T1031" s="58"/>
      <c r="U1031" s="79"/>
      <c r="V1031" s="58"/>
      <c r="W1031" s="58"/>
      <c r="X1031" s="61"/>
      <c r="Y1031" s="58"/>
      <c r="Z1031" s="58"/>
      <c r="AA1031" s="58"/>
      <c r="AB1031" s="58"/>
      <c r="AC1031" s="58"/>
      <c r="AD1031" s="58"/>
      <c r="AE1031" s="58"/>
      <c r="AF1031" s="58"/>
      <c r="AG1031" s="58"/>
      <c r="AH1031" s="58"/>
      <c r="AI1031" s="58"/>
      <c r="AJ1031" s="58"/>
      <c r="AK1031" s="58"/>
      <c r="AL1031" s="58"/>
      <c r="AM1031" s="58"/>
      <c r="AN1031" s="58"/>
      <c r="AO1031" s="58"/>
      <c r="AP1031" s="58"/>
      <c r="AQ1031" s="58"/>
      <c r="AR1031" s="58"/>
      <c r="AS1031" s="58"/>
      <c r="AT1031" s="58"/>
      <c r="AU1031" s="58"/>
      <c r="AV1031" s="58"/>
    </row>
    <row x14ac:dyDescent="0.25" r="1032" customHeight="1" ht="18.75">
      <c r="A1032" s="74"/>
      <c r="B1032" s="62"/>
      <c r="C1032" s="68"/>
      <c r="D1032" s="68"/>
      <c r="E1032" s="48"/>
      <c r="F1032" s="46"/>
      <c r="G1032" s="74"/>
      <c r="H1032" s="47"/>
      <c r="I1032" s="48"/>
      <c r="J1032" s="74"/>
      <c r="K1032" s="74"/>
      <c r="L1032" s="48"/>
      <c r="M1032" s="47"/>
      <c r="N1032" s="78"/>
      <c r="O1032" s="48"/>
      <c r="P1032" s="48"/>
      <c r="Q1032" s="48"/>
      <c r="R1032" s="48"/>
      <c r="S1032" s="48"/>
      <c r="T1032" s="48"/>
      <c r="U1032" s="80"/>
      <c r="V1032" s="48"/>
      <c r="W1032" s="48"/>
      <c r="X1032" s="51"/>
      <c r="Y1032" s="48"/>
      <c r="Z1032" s="48"/>
      <c r="AA1032" s="48"/>
      <c r="AB1032" s="48"/>
      <c r="AC1032" s="48"/>
      <c r="AD1032" s="48"/>
      <c r="AE1032" s="48"/>
      <c r="AF1032" s="48"/>
      <c r="AG1032" s="48"/>
      <c r="AH1032" s="48"/>
      <c r="AI1032" s="48"/>
      <c r="AJ1032" s="48"/>
      <c r="AK1032" s="48"/>
      <c r="AL1032" s="48"/>
      <c r="AM1032" s="48"/>
      <c r="AN1032" s="48"/>
      <c r="AO1032" s="48"/>
      <c r="AP1032" s="48"/>
      <c r="AQ1032" s="48"/>
      <c r="AR1032" s="48"/>
      <c r="AS1032" s="48"/>
      <c r="AT1032" s="48"/>
      <c r="AU1032" s="48"/>
      <c r="AV1032" s="48"/>
    </row>
    <row x14ac:dyDescent="0.25" r="1033" customHeight="1" ht="18.75">
      <c r="A1033" s="76"/>
      <c r="B1033" s="63"/>
      <c r="C1033" s="69"/>
      <c r="D1033" s="69"/>
      <c r="E1033" s="58"/>
      <c r="F1033" s="56"/>
      <c r="G1033" s="76"/>
      <c r="H1033" s="57"/>
      <c r="I1033" s="58"/>
      <c r="J1033" s="76"/>
      <c r="K1033" s="76"/>
      <c r="L1033" s="58"/>
      <c r="M1033" s="57"/>
      <c r="N1033" s="77"/>
      <c r="O1033" s="58"/>
      <c r="P1033" s="58"/>
      <c r="Q1033" s="58"/>
      <c r="R1033" s="58"/>
      <c r="S1033" s="58"/>
      <c r="T1033" s="58"/>
      <c r="U1033" s="79"/>
      <c r="V1033" s="58"/>
      <c r="W1033" s="58"/>
      <c r="X1033" s="61"/>
      <c r="Y1033" s="58"/>
      <c r="Z1033" s="58"/>
      <c r="AA1033" s="58"/>
      <c r="AB1033" s="58"/>
      <c r="AC1033" s="58"/>
      <c r="AD1033" s="58"/>
      <c r="AE1033" s="58"/>
      <c r="AF1033" s="58"/>
      <c r="AG1033" s="58"/>
      <c r="AH1033" s="58"/>
      <c r="AI1033" s="58"/>
      <c r="AJ1033" s="58"/>
      <c r="AK1033" s="58"/>
      <c r="AL1033" s="58"/>
      <c r="AM1033" s="58"/>
      <c r="AN1033" s="58"/>
      <c r="AO1033" s="58"/>
      <c r="AP1033" s="58"/>
      <c r="AQ1033" s="58"/>
      <c r="AR1033" s="58"/>
      <c r="AS1033" s="58"/>
      <c r="AT1033" s="58"/>
      <c r="AU1033" s="58"/>
      <c r="AV1033" s="58"/>
    </row>
    <row x14ac:dyDescent="0.25" r="1034" customHeight="1" ht="18.75">
      <c r="A1034" s="74"/>
      <c r="B1034" s="62"/>
      <c r="C1034" s="68"/>
      <c r="D1034" s="68"/>
      <c r="E1034" s="48"/>
      <c r="F1034" s="46"/>
      <c r="G1034" s="74"/>
      <c r="H1034" s="47"/>
      <c r="I1034" s="48"/>
      <c r="J1034" s="74"/>
      <c r="K1034" s="74"/>
      <c r="L1034" s="48"/>
      <c r="M1034" s="47"/>
      <c r="N1034" s="78"/>
      <c r="O1034" s="48"/>
      <c r="P1034" s="48"/>
      <c r="Q1034" s="48"/>
      <c r="R1034" s="48"/>
      <c r="S1034" s="48"/>
      <c r="T1034" s="48"/>
      <c r="U1034" s="80"/>
      <c r="V1034" s="48"/>
      <c r="W1034" s="48"/>
      <c r="X1034" s="51"/>
      <c r="Y1034" s="48"/>
      <c r="Z1034" s="48"/>
      <c r="AA1034" s="48"/>
      <c r="AB1034" s="48"/>
      <c r="AC1034" s="48"/>
      <c r="AD1034" s="48"/>
      <c r="AE1034" s="48"/>
      <c r="AF1034" s="48"/>
      <c r="AG1034" s="48"/>
      <c r="AH1034" s="48"/>
      <c r="AI1034" s="48"/>
      <c r="AJ1034" s="48"/>
      <c r="AK1034" s="48"/>
      <c r="AL1034" s="48"/>
      <c r="AM1034" s="48"/>
      <c r="AN1034" s="48"/>
      <c r="AO1034" s="48"/>
      <c r="AP1034" s="48"/>
      <c r="AQ1034" s="48"/>
      <c r="AR1034" s="48"/>
      <c r="AS1034" s="48"/>
      <c r="AT1034" s="48"/>
      <c r="AU1034" s="48"/>
      <c r="AV1034" s="48"/>
    </row>
    <row x14ac:dyDescent="0.25" r="1035" customHeight="1" ht="18.75">
      <c r="A1035" s="76"/>
      <c r="B1035" s="63"/>
      <c r="C1035" s="69"/>
      <c r="D1035" s="69"/>
      <c r="E1035" s="58"/>
      <c r="F1035" s="56"/>
      <c r="G1035" s="76"/>
      <c r="H1035" s="57"/>
      <c r="I1035" s="58"/>
      <c r="J1035" s="76"/>
      <c r="K1035" s="76"/>
      <c r="L1035" s="58"/>
      <c r="M1035" s="57"/>
      <c r="N1035" s="77"/>
      <c r="O1035" s="58"/>
      <c r="P1035" s="58"/>
      <c r="Q1035" s="58"/>
      <c r="R1035" s="58"/>
      <c r="S1035" s="58"/>
      <c r="T1035" s="58"/>
      <c r="U1035" s="79"/>
      <c r="V1035" s="58"/>
      <c r="W1035" s="58"/>
      <c r="X1035" s="61"/>
      <c r="Y1035" s="58"/>
      <c r="Z1035" s="58"/>
      <c r="AA1035" s="58"/>
      <c r="AB1035" s="58"/>
      <c r="AC1035" s="58"/>
      <c r="AD1035" s="58"/>
      <c r="AE1035" s="58"/>
      <c r="AF1035" s="58"/>
      <c r="AG1035" s="58"/>
      <c r="AH1035" s="58"/>
      <c r="AI1035" s="58"/>
      <c r="AJ1035" s="58"/>
      <c r="AK1035" s="58"/>
      <c r="AL1035" s="58"/>
      <c r="AM1035" s="58"/>
      <c r="AN1035" s="58"/>
      <c r="AO1035" s="58"/>
      <c r="AP1035" s="58"/>
      <c r="AQ1035" s="58"/>
      <c r="AR1035" s="58"/>
      <c r="AS1035" s="58"/>
      <c r="AT1035" s="58"/>
      <c r="AU1035" s="58"/>
      <c r="AV1035" s="58"/>
    </row>
    <row x14ac:dyDescent="0.25" r="1036" customHeight="1" ht="18.75">
      <c r="A1036" s="74"/>
      <c r="B1036" s="62"/>
      <c r="C1036" s="68"/>
      <c r="D1036" s="68"/>
      <c r="E1036" s="48"/>
      <c r="F1036" s="46"/>
      <c r="G1036" s="74"/>
      <c r="H1036" s="47"/>
      <c r="I1036" s="48"/>
      <c r="J1036" s="74"/>
      <c r="K1036" s="74"/>
      <c r="L1036" s="48"/>
      <c r="M1036" s="47"/>
      <c r="N1036" s="78"/>
      <c r="O1036" s="48"/>
      <c r="P1036" s="48"/>
      <c r="Q1036" s="48"/>
      <c r="R1036" s="48"/>
      <c r="S1036" s="48"/>
      <c r="T1036" s="48"/>
      <c r="U1036" s="80"/>
      <c r="V1036" s="48"/>
      <c r="W1036" s="48"/>
      <c r="X1036" s="51"/>
      <c r="Y1036" s="48"/>
      <c r="Z1036" s="48"/>
      <c r="AA1036" s="48"/>
      <c r="AB1036" s="48"/>
      <c r="AC1036" s="48"/>
      <c r="AD1036" s="48"/>
      <c r="AE1036" s="48"/>
      <c r="AF1036" s="48"/>
      <c r="AG1036" s="48"/>
      <c r="AH1036" s="48"/>
      <c r="AI1036" s="48"/>
      <c r="AJ1036" s="48"/>
      <c r="AK1036" s="48"/>
      <c r="AL1036" s="48"/>
      <c r="AM1036" s="48"/>
      <c r="AN1036" s="48"/>
      <c r="AO1036" s="48"/>
      <c r="AP1036" s="48"/>
      <c r="AQ1036" s="48"/>
      <c r="AR1036" s="48"/>
      <c r="AS1036" s="48"/>
      <c r="AT1036" s="48"/>
      <c r="AU1036" s="48"/>
      <c r="AV1036" s="48"/>
    </row>
    <row x14ac:dyDescent="0.25" r="1037" customHeight="1" ht="18.75">
      <c r="A1037" s="76"/>
      <c r="B1037" s="63"/>
      <c r="C1037" s="69"/>
      <c r="D1037" s="69"/>
      <c r="E1037" s="58"/>
      <c r="F1037" s="56"/>
      <c r="G1037" s="76"/>
      <c r="H1037" s="57"/>
      <c r="I1037" s="58"/>
      <c r="J1037" s="76"/>
      <c r="K1037" s="76"/>
      <c r="L1037" s="58"/>
      <c r="M1037" s="57"/>
      <c r="N1037" s="77"/>
      <c r="O1037" s="58"/>
      <c r="P1037" s="58"/>
      <c r="Q1037" s="58"/>
      <c r="R1037" s="58"/>
      <c r="S1037" s="58"/>
      <c r="T1037" s="58"/>
      <c r="U1037" s="79"/>
      <c r="V1037" s="58"/>
      <c r="W1037" s="58"/>
      <c r="X1037" s="61"/>
      <c r="Y1037" s="58"/>
      <c r="Z1037" s="58"/>
      <c r="AA1037" s="58"/>
      <c r="AB1037" s="58"/>
      <c r="AC1037" s="58"/>
      <c r="AD1037" s="58"/>
      <c r="AE1037" s="58"/>
      <c r="AF1037" s="58"/>
      <c r="AG1037" s="58"/>
      <c r="AH1037" s="58"/>
      <c r="AI1037" s="58"/>
      <c r="AJ1037" s="58"/>
      <c r="AK1037" s="58"/>
      <c r="AL1037" s="58"/>
      <c r="AM1037" s="58"/>
      <c r="AN1037" s="58"/>
      <c r="AO1037" s="58"/>
      <c r="AP1037" s="58"/>
      <c r="AQ1037" s="58"/>
      <c r="AR1037" s="58"/>
      <c r="AS1037" s="58"/>
      <c r="AT1037" s="58"/>
      <c r="AU1037" s="58"/>
      <c r="AV1037" s="58"/>
    </row>
    <row x14ac:dyDescent="0.25" r="1038" customHeight="1" ht="18.75">
      <c r="A1038" s="74"/>
      <c r="B1038" s="62"/>
      <c r="C1038" s="68"/>
      <c r="D1038" s="68"/>
      <c r="E1038" s="48"/>
      <c r="F1038" s="46"/>
      <c r="G1038" s="74"/>
      <c r="H1038" s="47"/>
      <c r="I1038" s="48"/>
      <c r="J1038" s="74"/>
      <c r="K1038" s="74"/>
      <c r="L1038" s="48"/>
      <c r="M1038" s="47"/>
      <c r="N1038" s="78"/>
      <c r="O1038" s="48"/>
      <c r="P1038" s="48"/>
      <c r="Q1038" s="48"/>
      <c r="R1038" s="48"/>
      <c r="S1038" s="48"/>
      <c r="T1038" s="48"/>
      <c r="U1038" s="80"/>
      <c r="V1038" s="48"/>
      <c r="W1038" s="3"/>
      <c r="X1038" s="24"/>
      <c r="Y1038" s="48"/>
      <c r="Z1038" s="48"/>
      <c r="AA1038" s="48"/>
      <c r="AB1038" s="48"/>
      <c r="AC1038" s="48"/>
      <c r="AD1038" s="48"/>
      <c r="AE1038" s="48"/>
      <c r="AF1038" s="48"/>
      <c r="AG1038" s="48"/>
      <c r="AH1038" s="48"/>
      <c r="AI1038" s="48"/>
      <c r="AJ1038" s="48"/>
      <c r="AK1038" s="48"/>
      <c r="AL1038" s="48"/>
      <c r="AM1038" s="48"/>
      <c r="AN1038" s="48"/>
      <c r="AO1038" s="48"/>
      <c r="AP1038" s="48"/>
      <c r="AQ1038" s="48"/>
      <c r="AR1038" s="48"/>
      <c r="AS1038" s="48"/>
      <c r="AT1038" s="48"/>
      <c r="AU1038" s="48"/>
      <c r="AV1038" s="48"/>
    </row>
    <row x14ac:dyDescent="0.25" r="1039" customHeight="1" ht="18.75">
      <c r="A1039" s="76"/>
      <c r="B1039" s="63"/>
      <c r="C1039" s="69"/>
      <c r="D1039" s="69"/>
      <c r="E1039" s="58"/>
      <c r="F1039" s="56"/>
      <c r="G1039" s="76"/>
      <c r="H1039" s="57"/>
      <c r="I1039" s="58"/>
      <c r="J1039" s="76"/>
      <c r="K1039" s="76"/>
      <c r="L1039" s="58"/>
      <c r="M1039" s="57"/>
      <c r="N1039" s="77"/>
      <c r="O1039" s="58"/>
      <c r="P1039" s="58"/>
      <c r="Q1039" s="58"/>
      <c r="R1039" s="58"/>
      <c r="S1039" s="58"/>
      <c r="T1039" s="58"/>
      <c r="U1039" s="79"/>
      <c r="V1039" s="58"/>
      <c r="W1039" s="3"/>
      <c r="X1039" s="24"/>
      <c r="Y1039" s="58"/>
      <c r="Z1039" s="58"/>
      <c r="AA1039" s="58"/>
      <c r="AB1039" s="58"/>
      <c r="AC1039" s="58"/>
      <c r="AD1039" s="58"/>
      <c r="AE1039" s="58"/>
      <c r="AF1039" s="58"/>
      <c r="AG1039" s="58"/>
      <c r="AH1039" s="58"/>
      <c r="AI1039" s="58"/>
      <c r="AJ1039" s="58"/>
      <c r="AK1039" s="58"/>
      <c r="AL1039" s="58"/>
      <c r="AM1039" s="58"/>
      <c r="AN1039" s="58"/>
      <c r="AO1039" s="58"/>
      <c r="AP1039" s="58"/>
      <c r="AQ1039" s="58"/>
      <c r="AR1039" s="58"/>
      <c r="AS1039" s="58"/>
      <c r="AT1039" s="58"/>
      <c r="AU1039" s="58"/>
      <c r="AV1039" s="58"/>
    </row>
    <row x14ac:dyDescent="0.25" r="1040" customHeight="1" ht="18.75">
      <c r="A1040" s="74"/>
      <c r="B1040" s="62"/>
      <c r="C1040" s="68"/>
      <c r="D1040" s="68"/>
      <c r="E1040" s="48"/>
      <c r="F1040" s="46"/>
      <c r="G1040" s="74"/>
      <c r="H1040" s="47"/>
      <c r="I1040" s="48"/>
      <c r="J1040" s="74"/>
      <c r="K1040" s="74"/>
      <c r="L1040" s="48"/>
      <c r="M1040" s="47"/>
      <c r="N1040" s="78"/>
      <c r="O1040" s="48"/>
      <c r="P1040" s="48"/>
      <c r="Q1040" s="48"/>
      <c r="R1040" s="48"/>
      <c r="S1040" s="48"/>
      <c r="T1040" s="48"/>
      <c r="U1040" s="80"/>
      <c r="V1040" s="48"/>
      <c r="W1040" s="3"/>
      <c r="X1040" s="24"/>
      <c r="Y1040" s="48"/>
      <c r="Z1040" s="48"/>
      <c r="AA1040" s="48"/>
      <c r="AB1040" s="48"/>
      <c r="AC1040" s="48"/>
      <c r="AD1040" s="48"/>
      <c r="AE1040" s="48"/>
      <c r="AF1040" s="48"/>
      <c r="AG1040" s="48"/>
      <c r="AH1040" s="48"/>
      <c r="AI1040" s="48"/>
      <c r="AJ1040" s="48"/>
      <c r="AK1040" s="48"/>
      <c r="AL1040" s="48"/>
      <c r="AM1040" s="48"/>
      <c r="AN1040" s="48"/>
      <c r="AO1040" s="48"/>
      <c r="AP1040" s="48"/>
      <c r="AQ1040" s="48"/>
      <c r="AR1040" s="48"/>
      <c r="AS1040" s="48"/>
      <c r="AT1040" s="48"/>
      <c r="AU1040" s="48"/>
      <c r="AV1040" s="4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002"/>
  <sheetViews>
    <sheetView workbookViewId="0"/>
  </sheetViews>
  <sheetFormatPr defaultRowHeight="15" x14ac:dyDescent="0.25"/>
  <cols>
    <col min="1" max="1" style="33" width="13.576428571428572" customWidth="1" bestFit="1"/>
    <col min="2" max="2" style="33" width="25.576428571428572" customWidth="1" bestFit="1"/>
    <col min="3" max="3" style="33" width="36.57642857142857" customWidth="1" bestFit="1"/>
    <col min="4" max="4" style="34" width="13.576428571428572" customWidth="1" bestFit="1"/>
    <col min="5" max="5" style="20" width="13.576428571428572" customWidth="1" bestFit="1"/>
    <col min="6" max="6" style="7" width="13.576428571428572" customWidth="1" bestFit="1"/>
    <col min="7" max="7" style="7" width="13.576428571428572" customWidth="1" bestFit="1"/>
    <col min="8" max="8" style="7" width="36.14785714285715" customWidth="1" bestFit="1"/>
    <col min="9" max="9" style="7" width="13.576428571428572" customWidth="1" bestFit="1"/>
    <col min="10" max="10" style="7" width="13.576428571428572" customWidth="1" bestFit="1"/>
    <col min="11" max="11" style="7" width="17.576428571428572" customWidth="1" bestFit="1"/>
    <col min="12" max="12" style="20" width="13.576428571428572" customWidth="1" bestFit="1"/>
    <col min="13" max="13" style="7" width="18.719285714285714" customWidth="1" bestFit="1"/>
    <col min="14" max="14" style="18" width="17.576428571428572" customWidth="1" bestFit="1"/>
    <col min="15" max="15" style="7" width="13.576428571428572" customWidth="1" bestFit="1"/>
    <col min="16" max="16" style="7" width="13.576428571428572" customWidth="1" bestFit="1"/>
    <col min="17" max="17" style="18" width="13.576428571428572" customWidth="1" bestFit="1"/>
  </cols>
  <sheetData>
    <row x14ac:dyDescent="0.25" r="1" customHeight="1" ht="18.75">
      <c r="A1" s="21" t="s">
        <v>480</v>
      </c>
      <c r="B1" s="21" t="s">
        <v>481</v>
      </c>
      <c r="C1" s="21" t="s">
        <v>482</v>
      </c>
      <c r="D1" s="22" t="s">
        <v>483</v>
      </c>
      <c r="E1" s="23" t="s">
        <v>484</v>
      </c>
      <c r="F1" s="1" t="s">
        <v>54</v>
      </c>
      <c r="G1" s="1" t="s">
        <v>485</v>
      </c>
      <c r="H1" s="3"/>
      <c r="I1" s="1" t="s">
        <v>486</v>
      </c>
      <c r="J1" s="1" t="s">
        <v>487</v>
      </c>
      <c r="K1" s="3"/>
      <c r="L1" s="19"/>
      <c r="M1" s="1" t="s">
        <v>488</v>
      </c>
      <c r="N1" s="2" t="s">
        <v>489</v>
      </c>
      <c r="O1" s="3"/>
      <c r="P1" s="1" t="s">
        <v>4</v>
      </c>
      <c r="Q1" s="24"/>
    </row>
    <row x14ac:dyDescent="0.25" r="2" customHeight="1" ht="18.75">
      <c r="A2" s="21" t="s">
        <v>490</v>
      </c>
      <c r="B2" s="21" t="s">
        <v>491</v>
      </c>
      <c r="C2" s="21" t="s">
        <v>492</v>
      </c>
      <c r="D2" s="22">
        <v>109440019</v>
      </c>
      <c r="E2" s="23" t="s">
        <v>493</v>
      </c>
      <c r="F2" s="1" t="s">
        <v>494</v>
      </c>
      <c r="G2" s="1" t="s">
        <v>54</v>
      </c>
      <c r="H2" s="3"/>
      <c r="I2" s="1" t="s">
        <v>259</v>
      </c>
      <c r="J2" s="1" t="s">
        <v>495</v>
      </c>
      <c r="K2" s="3"/>
      <c r="L2" s="19"/>
      <c r="M2" s="1" t="s">
        <v>496</v>
      </c>
      <c r="N2" s="5">
        <v>390</v>
      </c>
      <c r="O2" s="3"/>
      <c r="P2" s="1" t="s">
        <v>313</v>
      </c>
      <c r="Q2" s="5">
        <f>VLOOKUP(P2,M:N,2,0)</f>
      </c>
    </row>
    <row x14ac:dyDescent="0.25" r="3" customHeight="1" ht="18.75">
      <c r="A3" s="25" t="s">
        <v>497</v>
      </c>
      <c r="B3" s="25" t="s">
        <v>498</v>
      </c>
      <c r="C3" s="25" t="s">
        <v>499</v>
      </c>
      <c r="D3" s="22"/>
      <c r="E3" s="23"/>
      <c r="F3" s="1" t="s">
        <v>500</v>
      </c>
      <c r="G3" s="1" t="s">
        <v>65</v>
      </c>
      <c r="H3" s="3"/>
      <c r="I3" s="1" t="s">
        <v>501</v>
      </c>
      <c r="J3" s="1" t="s">
        <v>502</v>
      </c>
      <c r="K3" s="3"/>
      <c r="L3" s="19"/>
      <c r="M3" s="1" t="s">
        <v>503</v>
      </c>
      <c r="N3" s="5">
        <v>294</v>
      </c>
      <c r="O3" s="3"/>
      <c r="P3" s="1" t="s">
        <v>504</v>
      </c>
      <c r="Q3" s="5">
        <f>VLOOKUP(P3,M:N,2,0)</f>
      </c>
    </row>
    <row x14ac:dyDescent="0.25" r="4" customHeight="1" ht="18.75">
      <c r="A4" s="21" t="s">
        <v>505</v>
      </c>
      <c r="B4" s="21" t="s">
        <v>506</v>
      </c>
      <c r="C4" s="21" t="s">
        <v>507</v>
      </c>
      <c r="D4" s="22">
        <v>102030</v>
      </c>
      <c r="E4" s="23" t="s">
        <v>493</v>
      </c>
      <c r="F4" s="1" t="s">
        <v>508</v>
      </c>
      <c r="G4" s="1" t="s">
        <v>509</v>
      </c>
      <c r="H4" s="3"/>
      <c r="I4" s="3"/>
      <c r="J4" s="3"/>
      <c r="K4" s="3"/>
      <c r="L4" s="19"/>
      <c r="M4" s="1" t="s">
        <v>510</v>
      </c>
      <c r="N4" s="5">
        <v>458</v>
      </c>
      <c r="O4" s="3"/>
      <c r="P4" s="1" t="s">
        <v>504</v>
      </c>
      <c r="Q4" s="5">
        <f>VLOOKUP(P4,M:N,2,0)</f>
      </c>
    </row>
    <row x14ac:dyDescent="0.25" r="5" customHeight="1" ht="18.75">
      <c r="A5" s="21" t="s">
        <v>511</v>
      </c>
      <c r="B5" s="21" t="s">
        <v>512</v>
      </c>
      <c r="C5" s="21" t="s">
        <v>513</v>
      </c>
      <c r="D5" s="22" t="s">
        <v>514</v>
      </c>
      <c r="E5" s="23" t="s">
        <v>511</v>
      </c>
      <c r="F5" s="3"/>
      <c r="G5" s="1" t="s">
        <v>179</v>
      </c>
      <c r="H5" s="3"/>
      <c r="I5" s="3"/>
      <c r="J5" s="3"/>
      <c r="K5" s="3"/>
      <c r="L5" s="19"/>
      <c r="M5" s="1" t="s">
        <v>515</v>
      </c>
      <c r="N5" s="5">
        <v>322</v>
      </c>
      <c r="O5" s="3"/>
      <c r="P5" s="1" t="s">
        <v>504</v>
      </c>
      <c r="Q5" s="5">
        <f>VLOOKUP(P5,M:N,2,0)</f>
      </c>
    </row>
    <row x14ac:dyDescent="0.25" r="6" customHeight="1" ht="18.75">
      <c r="A6" s="26" t="s">
        <v>516</v>
      </c>
      <c r="B6" s="26" t="s">
        <v>517</v>
      </c>
      <c r="C6" s="26" t="s">
        <v>518</v>
      </c>
      <c r="D6" s="27" t="s">
        <v>514</v>
      </c>
      <c r="E6" s="28" t="s">
        <v>516</v>
      </c>
      <c r="F6" s="3"/>
      <c r="G6" s="1" t="s">
        <v>519</v>
      </c>
      <c r="H6" s="3"/>
      <c r="I6" s="3"/>
      <c r="J6" s="3"/>
      <c r="K6" s="3"/>
      <c r="L6" s="19"/>
      <c r="M6" s="1" t="s">
        <v>520</v>
      </c>
      <c r="N6" s="5">
        <v>93</v>
      </c>
      <c r="O6" s="3"/>
      <c r="P6" s="1" t="s">
        <v>521</v>
      </c>
      <c r="Q6" s="5">
        <f>VLOOKUP(P6,M:N,2,0)</f>
      </c>
    </row>
    <row x14ac:dyDescent="0.25" r="7" customHeight="1" ht="18.75">
      <c r="A7" s="21" t="s">
        <v>522</v>
      </c>
      <c r="B7" s="21" t="s">
        <v>523</v>
      </c>
      <c r="C7" s="21" t="s">
        <v>524</v>
      </c>
      <c r="D7" s="22" t="s">
        <v>514</v>
      </c>
      <c r="E7" s="23" t="s">
        <v>522</v>
      </c>
      <c r="F7" s="3"/>
      <c r="G7" s="3"/>
      <c r="H7" s="3"/>
      <c r="I7" s="3"/>
      <c r="J7" s="3"/>
      <c r="K7" s="3"/>
      <c r="L7" s="19"/>
      <c r="M7" s="1" t="s">
        <v>525</v>
      </c>
      <c r="N7" s="5">
        <v>400</v>
      </c>
      <c r="O7" s="3"/>
      <c r="P7" s="1" t="s">
        <v>526</v>
      </c>
      <c r="Q7" s="5">
        <f>VLOOKUP(P7,M:N,2,0)</f>
      </c>
    </row>
    <row x14ac:dyDescent="0.25" r="8" customHeight="1" ht="18.75">
      <c r="A8" s="21" t="s">
        <v>527</v>
      </c>
      <c r="B8" s="29" t="s">
        <v>528</v>
      </c>
      <c r="C8" s="21" t="s">
        <v>52</v>
      </c>
      <c r="D8" s="22" t="s">
        <v>529</v>
      </c>
      <c r="E8" s="23" t="s">
        <v>527</v>
      </c>
      <c r="F8" s="3"/>
      <c r="G8" s="3"/>
      <c r="H8" s="3"/>
      <c r="I8" s="3"/>
      <c r="J8" s="3"/>
      <c r="K8" s="3"/>
      <c r="L8" s="19"/>
      <c r="M8" s="1" t="s">
        <v>530</v>
      </c>
      <c r="N8" s="5">
        <v>333</v>
      </c>
      <c r="O8" s="3"/>
      <c r="P8" s="1" t="s">
        <v>531</v>
      </c>
      <c r="Q8" s="5">
        <f>VLOOKUP(P8,M:N,2,0)</f>
      </c>
    </row>
    <row x14ac:dyDescent="0.25" r="9" customHeight="1" ht="18.75">
      <c r="A9" s="21" t="s">
        <v>532</v>
      </c>
      <c r="B9" s="21" t="s">
        <v>533</v>
      </c>
      <c r="C9" s="21" t="s">
        <v>534</v>
      </c>
      <c r="D9" s="22" t="s">
        <v>514</v>
      </c>
      <c r="E9" s="23" t="s">
        <v>516</v>
      </c>
      <c r="F9" s="3"/>
      <c r="G9" s="3"/>
      <c r="H9" s="3"/>
      <c r="I9" s="3"/>
      <c r="J9" s="3"/>
      <c r="K9" s="3"/>
      <c r="L9" s="19"/>
      <c r="M9" s="1" t="s">
        <v>535</v>
      </c>
      <c r="N9" s="5">
        <v>618</v>
      </c>
      <c r="O9" s="3"/>
      <c r="P9" s="1" t="s">
        <v>536</v>
      </c>
      <c r="Q9" s="5">
        <f>VLOOKUP(P9,M:N,2,0)</f>
      </c>
    </row>
    <row x14ac:dyDescent="0.25" r="10" customHeight="1" ht="18.75">
      <c r="A10" s="21" t="s">
        <v>537</v>
      </c>
      <c r="B10" s="29" t="s">
        <v>538</v>
      </c>
      <c r="C10" s="21" t="s">
        <v>539</v>
      </c>
      <c r="D10" s="30" t="s">
        <v>540</v>
      </c>
      <c r="E10" s="23" t="s">
        <v>493</v>
      </c>
      <c r="F10" s="3"/>
      <c r="G10" s="3"/>
      <c r="H10" s="3"/>
      <c r="I10" s="3"/>
      <c r="J10" s="3"/>
      <c r="K10" s="3"/>
      <c r="L10" s="19"/>
      <c r="M10" s="1" t="s">
        <v>541</v>
      </c>
      <c r="N10" s="5">
        <v>690</v>
      </c>
      <c r="O10" s="3"/>
      <c r="P10" s="1" t="s">
        <v>526</v>
      </c>
      <c r="Q10" s="5">
        <f>VLOOKUP(P10,M:N,2,0)</f>
      </c>
    </row>
    <row x14ac:dyDescent="0.25" r="11" customHeight="1" ht="18.75">
      <c r="A11" s="21" t="s">
        <v>542</v>
      </c>
      <c r="B11" s="21" t="s">
        <v>543</v>
      </c>
      <c r="C11" s="21" t="s">
        <v>544</v>
      </c>
      <c r="D11" s="22">
        <v>134726059</v>
      </c>
      <c r="E11" s="23" t="s">
        <v>542</v>
      </c>
      <c r="F11" s="3"/>
      <c r="G11" s="3"/>
      <c r="H11" s="3"/>
      <c r="I11" s="3"/>
      <c r="J11" s="3"/>
      <c r="K11" s="3"/>
      <c r="L11" s="19"/>
      <c r="M11" s="1" t="s">
        <v>545</v>
      </c>
      <c r="N11" s="5">
        <v>752</v>
      </c>
      <c r="O11" s="3"/>
      <c r="P11" s="1" t="s">
        <v>546</v>
      </c>
      <c r="Q11" s="5">
        <f>VLOOKUP(P11,M:N,2,0)</f>
      </c>
    </row>
    <row x14ac:dyDescent="0.25" r="12" customHeight="1" ht="18.75">
      <c r="A12" s="26" t="s">
        <v>547</v>
      </c>
      <c r="B12" s="26" t="s">
        <v>548</v>
      </c>
      <c r="C12" s="26" t="s">
        <v>549</v>
      </c>
      <c r="D12" s="27" t="s">
        <v>514</v>
      </c>
      <c r="E12" s="28"/>
      <c r="F12" s="3"/>
      <c r="G12" s="3"/>
      <c r="H12" s="3"/>
      <c r="I12" s="3"/>
      <c r="J12" s="3"/>
      <c r="K12" s="3"/>
      <c r="L12" s="19"/>
      <c r="M12" s="1" t="s">
        <v>550</v>
      </c>
      <c r="N12" s="5">
        <v>688</v>
      </c>
      <c r="O12" s="3"/>
      <c r="P12" s="1" t="s">
        <v>267</v>
      </c>
      <c r="Q12" s="5">
        <f>VLOOKUP(P12,M:N,2,0)</f>
      </c>
    </row>
    <row x14ac:dyDescent="0.25" r="13" customHeight="1" ht="18.75">
      <c r="A13" s="21" t="s">
        <v>551</v>
      </c>
      <c r="B13" s="21" t="s">
        <v>552</v>
      </c>
      <c r="C13" s="21" t="s">
        <v>553</v>
      </c>
      <c r="D13" s="22" t="s">
        <v>514</v>
      </c>
      <c r="E13" s="23" t="s">
        <v>551</v>
      </c>
      <c r="F13" s="3"/>
      <c r="G13" s="3"/>
      <c r="H13" s="3"/>
      <c r="I13" s="3"/>
      <c r="J13" s="3"/>
      <c r="K13" s="3"/>
      <c r="L13" s="19"/>
      <c r="M13" s="1" t="s">
        <v>554</v>
      </c>
      <c r="N13" s="5">
        <v>58</v>
      </c>
      <c r="O13" s="3"/>
      <c r="P13" s="1" t="s">
        <v>327</v>
      </c>
      <c r="Q13" s="5">
        <f>VLOOKUP(P13,M:N,2,0)</f>
      </c>
    </row>
    <row x14ac:dyDescent="0.25" r="14" customHeight="1" ht="18.75">
      <c r="A14" s="21" t="s">
        <v>555</v>
      </c>
      <c r="B14" s="29" t="s">
        <v>556</v>
      </c>
      <c r="C14" s="21" t="s">
        <v>557</v>
      </c>
      <c r="D14" s="22" t="s">
        <v>514</v>
      </c>
      <c r="E14" s="23" t="s">
        <v>493</v>
      </c>
      <c r="F14" s="3"/>
      <c r="G14" s="3"/>
      <c r="H14" s="3"/>
      <c r="I14" s="3"/>
      <c r="J14" s="3"/>
      <c r="K14" s="3"/>
      <c r="L14" s="19"/>
      <c r="M14" s="1" t="s">
        <v>558</v>
      </c>
      <c r="N14" s="5">
        <v>700</v>
      </c>
      <c r="O14" s="3"/>
      <c r="P14" s="1" t="s">
        <v>559</v>
      </c>
      <c r="Q14" s="5">
        <f>VLOOKUP(P14,M:N,2,0)</f>
      </c>
    </row>
    <row x14ac:dyDescent="0.25" r="15" customHeight="1" ht="18.75">
      <c r="A15" s="21" t="s">
        <v>560</v>
      </c>
      <c r="B15" s="21" t="s">
        <v>561</v>
      </c>
      <c r="C15" s="21" t="s">
        <v>44</v>
      </c>
      <c r="D15" s="22">
        <v>140801</v>
      </c>
      <c r="E15" s="23" t="s">
        <v>527</v>
      </c>
      <c r="F15" s="3"/>
      <c r="G15" s="3"/>
      <c r="H15" s="3"/>
      <c r="I15" s="3"/>
      <c r="J15" s="3"/>
      <c r="K15" s="3"/>
      <c r="L15" s="19"/>
      <c r="M15" s="1" t="s">
        <v>562</v>
      </c>
      <c r="N15" s="5">
        <v>70</v>
      </c>
      <c r="O15" s="3"/>
      <c r="P15" s="1" t="s">
        <v>521</v>
      </c>
      <c r="Q15" s="5">
        <f>VLOOKUP(P15,M:N,2,0)</f>
      </c>
    </row>
    <row x14ac:dyDescent="0.25" r="16" customHeight="1" ht="18.75">
      <c r="A16" s="21" t="s">
        <v>563</v>
      </c>
      <c r="B16" s="29" t="s">
        <v>564</v>
      </c>
      <c r="C16" s="21" t="s">
        <v>565</v>
      </c>
      <c r="D16" s="22" t="s">
        <v>566</v>
      </c>
      <c r="E16" s="23" t="s">
        <v>493</v>
      </c>
      <c r="F16" s="3"/>
      <c r="G16" s="3"/>
      <c r="H16" s="3"/>
      <c r="I16" s="3"/>
      <c r="J16" s="3"/>
      <c r="K16" s="3"/>
      <c r="L16" s="19"/>
      <c r="M16" s="1" t="s">
        <v>526</v>
      </c>
      <c r="N16" s="5">
        <v>819</v>
      </c>
      <c r="O16" s="3"/>
      <c r="P16" s="1" t="s">
        <v>521</v>
      </c>
      <c r="Q16" s="5">
        <f>VLOOKUP(P16,M:N,2,0)</f>
      </c>
    </row>
    <row x14ac:dyDescent="0.25" r="17" customHeight="1" ht="18.75">
      <c r="A17" s="26" t="s">
        <v>567</v>
      </c>
      <c r="B17" s="26" t="s">
        <v>568</v>
      </c>
      <c r="C17" s="26" t="s">
        <v>569</v>
      </c>
      <c r="D17" s="27" t="s">
        <v>570</v>
      </c>
      <c r="E17" s="28" t="s">
        <v>567</v>
      </c>
      <c r="F17" s="3"/>
      <c r="G17" s="3"/>
      <c r="H17" s="3"/>
      <c r="I17" s="3"/>
      <c r="J17" s="3"/>
      <c r="K17" s="3"/>
      <c r="L17" s="19"/>
      <c r="M17" s="1" t="s">
        <v>571</v>
      </c>
      <c r="N17" s="5">
        <v>394</v>
      </c>
      <c r="O17" s="3"/>
      <c r="P17" s="1" t="s">
        <v>572</v>
      </c>
      <c r="Q17" s="5">
        <f>VLOOKUP(P17,M:N,2,0)</f>
      </c>
    </row>
    <row x14ac:dyDescent="0.25" r="18" customHeight="1" ht="18.75">
      <c r="A18" s="1"/>
      <c r="B18" s="31"/>
      <c r="C18" s="31"/>
      <c r="D18" s="32"/>
      <c r="E18" s="23"/>
      <c r="F18" s="3"/>
      <c r="G18" s="3"/>
      <c r="H18" s="3"/>
      <c r="I18" s="3"/>
      <c r="J18" s="3"/>
      <c r="K18" s="3"/>
      <c r="L18" s="19"/>
      <c r="M18" s="1" t="s">
        <v>573</v>
      </c>
      <c r="N18" s="5">
        <v>560</v>
      </c>
      <c r="O18" s="3"/>
      <c r="P18" s="1" t="s">
        <v>574</v>
      </c>
      <c r="Q18" s="5">
        <f>VLOOKUP(P18,M:N,2,0)</f>
      </c>
    </row>
    <row x14ac:dyDescent="0.25" r="19" customHeight="1" ht="18.75">
      <c r="A19" s="21"/>
      <c r="B19" s="21"/>
      <c r="C19" s="21"/>
      <c r="D19" s="22"/>
      <c r="E19" s="23"/>
      <c r="F19" s="3"/>
      <c r="G19" s="3"/>
      <c r="H19" s="3"/>
      <c r="I19" s="3"/>
      <c r="J19" s="3"/>
      <c r="K19" s="3"/>
      <c r="L19" s="19"/>
      <c r="M19" s="1" t="s">
        <v>575</v>
      </c>
      <c r="N19" s="5">
        <v>466</v>
      </c>
      <c r="O19" s="3"/>
      <c r="P19" s="1" t="s">
        <v>576</v>
      </c>
      <c r="Q19" s="5">
        <f>VLOOKUP(P19,M:N,2,0)</f>
      </c>
    </row>
    <row x14ac:dyDescent="0.25" r="20" customHeight="1" ht="17.25">
      <c r="A20" s="21"/>
      <c r="B20" s="21"/>
      <c r="C20" s="21"/>
      <c r="D20" s="22"/>
      <c r="E20" s="23"/>
      <c r="F20" s="3"/>
      <c r="G20" s="3"/>
      <c r="H20" s="3"/>
      <c r="I20" s="3"/>
      <c r="J20" s="3"/>
      <c r="K20" s="3"/>
      <c r="L20" s="19"/>
      <c r="M20" s="1" t="s">
        <v>577</v>
      </c>
      <c r="N20" s="5">
        <v>379</v>
      </c>
      <c r="O20" s="3"/>
      <c r="P20" s="1" t="s">
        <v>267</v>
      </c>
      <c r="Q20" s="5">
        <f>VLOOKUP(P20,M:N,2,0)</f>
      </c>
    </row>
    <row x14ac:dyDescent="0.25" r="21" customHeight="1" ht="18.75">
      <c r="A21" s="21" t="s">
        <v>542</v>
      </c>
      <c r="B21" s="21" t="s">
        <v>543</v>
      </c>
      <c r="C21" s="21" t="s">
        <v>544</v>
      </c>
      <c r="D21" s="22">
        <v>134726059</v>
      </c>
      <c r="E21" s="23" t="s">
        <v>542</v>
      </c>
      <c r="F21" s="3"/>
      <c r="G21" s="3"/>
      <c r="H21" s="3"/>
      <c r="I21" s="3"/>
      <c r="J21" s="3"/>
      <c r="K21" s="3"/>
      <c r="L21" s="19"/>
      <c r="M21" s="1" t="s">
        <v>578</v>
      </c>
      <c r="N21" s="5">
        <v>868</v>
      </c>
      <c r="O21" s="3"/>
      <c r="P21" s="1" t="s">
        <v>559</v>
      </c>
      <c r="Q21" s="5">
        <f>VLOOKUP(P21,M:N,2,0)</f>
      </c>
    </row>
    <row x14ac:dyDescent="0.25" r="22" customHeight="1" ht="18.75">
      <c r="A22" s="21" t="s">
        <v>522</v>
      </c>
      <c r="B22" s="21" t="s">
        <v>523</v>
      </c>
      <c r="C22" s="21" t="s">
        <v>524</v>
      </c>
      <c r="D22" s="22"/>
      <c r="E22" s="23"/>
      <c r="F22" s="3"/>
      <c r="G22" s="3"/>
      <c r="H22" s="3"/>
      <c r="I22" s="3"/>
      <c r="J22" s="3"/>
      <c r="K22" s="3"/>
      <c r="L22" s="19"/>
      <c r="M22" s="1" t="s">
        <v>579</v>
      </c>
      <c r="N22" s="5">
        <v>584</v>
      </c>
      <c r="O22" s="3"/>
      <c r="P22" s="1" t="s">
        <v>580</v>
      </c>
      <c r="Q22" s="5">
        <f>VLOOKUP(P22,M:N,2,0)</f>
      </c>
    </row>
    <row x14ac:dyDescent="0.25" r="23" customHeight="1" ht="18.75">
      <c r="A23" s="21" t="s">
        <v>551</v>
      </c>
      <c r="B23" s="21" t="s">
        <v>552</v>
      </c>
      <c r="C23" s="21" t="s">
        <v>553</v>
      </c>
      <c r="D23" s="22"/>
      <c r="E23" s="23"/>
      <c r="F23" s="3"/>
      <c r="G23" s="3"/>
      <c r="H23" s="3"/>
      <c r="I23" s="3"/>
      <c r="J23" s="3"/>
      <c r="K23" s="3"/>
      <c r="L23" s="19"/>
      <c r="M23" s="1" t="s">
        <v>581</v>
      </c>
      <c r="N23" s="5">
        <v>389</v>
      </c>
      <c r="O23" s="3"/>
      <c r="P23" s="1" t="s">
        <v>582</v>
      </c>
      <c r="Q23" s="5">
        <f>VLOOKUP(P23,M:N,2,0)</f>
      </c>
    </row>
    <row x14ac:dyDescent="0.25" r="24" customHeight="1" ht="18.75">
      <c r="A24" s="21" t="s">
        <v>567</v>
      </c>
      <c r="B24" s="21" t="s">
        <v>568</v>
      </c>
      <c r="C24" s="21" t="s">
        <v>569</v>
      </c>
      <c r="D24" s="22"/>
      <c r="E24" s="23" t="s">
        <v>583</v>
      </c>
      <c r="F24" s="3"/>
      <c r="G24" s="3"/>
      <c r="H24" s="3"/>
      <c r="I24" s="3"/>
      <c r="J24" s="3"/>
      <c r="K24" s="3"/>
      <c r="L24" s="19"/>
      <c r="M24" s="1" t="s">
        <v>584</v>
      </c>
      <c r="N24" s="5">
        <v>601</v>
      </c>
      <c r="O24" s="3"/>
      <c r="P24" s="1" t="s">
        <v>576</v>
      </c>
      <c r="Q24" s="5">
        <f>VLOOKUP(P24,M:N,2,0)</f>
      </c>
    </row>
    <row x14ac:dyDescent="0.25" r="25" customHeight="1" ht="18.75">
      <c r="A25" s="21"/>
      <c r="B25" s="21"/>
      <c r="C25" s="21"/>
      <c r="D25" s="22"/>
      <c r="E25" s="23"/>
      <c r="F25" s="3"/>
      <c r="G25" s="3"/>
      <c r="H25" s="3"/>
      <c r="I25" s="3"/>
      <c r="J25" s="3"/>
      <c r="K25" s="3"/>
      <c r="L25" s="19"/>
      <c r="M25" s="1" t="s">
        <v>585</v>
      </c>
      <c r="N25" s="5">
        <v>603</v>
      </c>
      <c r="O25" s="3"/>
      <c r="P25" s="1" t="s">
        <v>559</v>
      </c>
      <c r="Q25" s="5">
        <f>VLOOKUP(P25,M:N,2,0)</f>
      </c>
    </row>
    <row x14ac:dyDescent="0.25" r="26" customHeight="1" ht="18.75">
      <c r="A26" s="21"/>
      <c r="B26" s="21"/>
      <c r="C26" s="21"/>
      <c r="D26" s="22"/>
      <c r="E26" s="23"/>
      <c r="F26" s="3"/>
      <c r="G26" s="3"/>
      <c r="H26" s="3"/>
      <c r="I26" s="3"/>
      <c r="J26" s="3"/>
      <c r="K26" s="3"/>
      <c r="L26" s="19"/>
      <c r="M26" s="1" t="s">
        <v>586</v>
      </c>
      <c r="N26" s="5">
        <v>87</v>
      </c>
      <c r="O26" s="3"/>
      <c r="P26" s="1" t="s">
        <v>536</v>
      </c>
      <c r="Q26" s="5">
        <f>VLOOKUP(P26,M:N,2,0)</f>
      </c>
    </row>
    <row x14ac:dyDescent="0.25" r="27" customHeight="1" ht="18.75">
      <c r="A27" s="21"/>
      <c r="B27" s="21"/>
      <c r="C27" s="21"/>
      <c r="D27" s="22"/>
      <c r="E27" s="23"/>
      <c r="F27" s="3"/>
      <c r="G27" s="3"/>
      <c r="H27" s="3"/>
      <c r="I27" s="3"/>
      <c r="J27" s="3"/>
      <c r="K27" s="3"/>
      <c r="L27" s="19"/>
      <c r="M27" s="1" t="s">
        <v>587</v>
      </c>
      <c r="N27" s="5">
        <v>614</v>
      </c>
      <c r="O27" s="3"/>
      <c r="P27" s="1" t="s">
        <v>521</v>
      </c>
      <c r="Q27" s="5">
        <f>VLOOKUP(P27,M:N,2,0)</f>
      </c>
    </row>
    <row x14ac:dyDescent="0.25" r="28" customHeight="1" ht="18.75">
      <c r="A28" s="21"/>
      <c r="B28" s="21"/>
      <c r="C28" s="21"/>
      <c r="D28" s="22"/>
      <c r="E28" s="23"/>
      <c r="F28" s="3"/>
      <c r="G28" s="3"/>
      <c r="H28" s="3"/>
      <c r="I28" s="3"/>
      <c r="J28" s="3"/>
      <c r="K28" s="3"/>
      <c r="L28" s="19"/>
      <c r="M28" s="1" t="s">
        <v>588</v>
      </c>
      <c r="N28" s="5">
        <v>920</v>
      </c>
      <c r="O28" s="3"/>
      <c r="P28" s="1" t="s">
        <v>531</v>
      </c>
      <c r="Q28" s="5">
        <f>VLOOKUP(P28,M:N,2,0)</f>
      </c>
    </row>
    <row x14ac:dyDescent="0.25" r="29" customHeight="1" ht="18.75">
      <c r="A29" s="21"/>
      <c r="B29" s="21"/>
      <c r="C29" s="21"/>
      <c r="D29" s="22"/>
      <c r="E29" s="23"/>
      <c r="F29" s="3"/>
      <c r="G29" s="3"/>
      <c r="H29" s="3"/>
      <c r="I29" s="3"/>
      <c r="J29" s="3"/>
      <c r="K29" s="3"/>
      <c r="L29" s="19"/>
      <c r="M29" s="1" t="s">
        <v>589</v>
      </c>
      <c r="N29" s="5">
        <v>641</v>
      </c>
      <c r="O29" s="3"/>
      <c r="P29" s="1" t="s">
        <v>590</v>
      </c>
      <c r="Q29" s="5">
        <f>VLOOKUP(P29,M:N,2,0)</f>
      </c>
    </row>
    <row x14ac:dyDescent="0.25" r="30" customHeight="1" ht="18.75">
      <c r="A30" s="21"/>
      <c r="B30" s="21"/>
      <c r="C30" s="21"/>
      <c r="D30" s="22"/>
      <c r="E30" s="23"/>
      <c r="F30" s="3"/>
      <c r="G30" s="3"/>
      <c r="H30" s="3"/>
      <c r="I30" s="3"/>
      <c r="J30" s="3"/>
      <c r="K30" s="3"/>
      <c r="L30" s="19"/>
      <c r="M30" s="1" t="s">
        <v>591</v>
      </c>
      <c r="N30" s="5">
        <v>687</v>
      </c>
      <c r="O30" s="3"/>
      <c r="P30" s="1" t="s">
        <v>592</v>
      </c>
      <c r="Q30" s="5">
        <f>VLOOKUP(P30,M:N,2,0)</f>
      </c>
    </row>
    <row x14ac:dyDescent="0.25" r="31" customHeight="1" ht="18.75">
      <c r="A31" s="21"/>
      <c r="B31" s="21"/>
      <c r="C31" s="21"/>
      <c r="D31" s="22"/>
      <c r="E31" s="23"/>
      <c r="F31" s="3"/>
      <c r="G31" s="3"/>
      <c r="H31" s="3"/>
      <c r="I31" s="3"/>
      <c r="J31" s="3"/>
      <c r="K31" s="3"/>
      <c r="L31" s="19"/>
      <c r="M31" s="1" t="s">
        <v>592</v>
      </c>
      <c r="N31" s="5">
        <v>68</v>
      </c>
      <c r="O31" s="3"/>
      <c r="P31" s="1" t="s">
        <v>504</v>
      </c>
      <c r="Q31" s="5">
        <f>VLOOKUP(P31,M:N,2,0)</f>
      </c>
    </row>
    <row x14ac:dyDescent="0.25" r="32" customHeight="1" ht="18.75">
      <c r="A32" s="21"/>
      <c r="B32" s="21"/>
      <c r="C32" s="21"/>
      <c r="D32" s="22"/>
      <c r="E32" s="23"/>
      <c r="F32" s="3"/>
      <c r="G32" s="3"/>
      <c r="H32" s="3"/>
      <c r="I32" s="3"/>
      <c r="J32" s="3"/>
      <c r="K32" s="3"/>
      <c r="L32" s="19"/>
      <c r="M32" s="1" t="s">
        <v>593</v>
      </c>
      <c r="N32" s="5">
        <v>217</v>
      </c>
      <c r="O32" s="3"/>
      <c r="P32" s="1" t="s">
        <v>521</v>
      </c>
      <c r="Q32" s="5">
        <f>VLOOKUP(P32,M:N,2,0)</f>
      </c>
    </row>
    <row x14ac:dyDescent="0.25" r="33" customHeight="1" ht="18.75">
      <c r="A33" s="21"/>
      <c r="B33" s="21"/>
      <c r="C33" s="21"/>
      <c r="D33" s="22"/>
      <c r="E33" s="23"/>
      <c r="F33" s="3"/>
      <c r="G33" s="3"/>
      <c r="H33" s="3"/>
      <c r="I33" s="3"/>
      <c r="J33" s="3"/>
      <c r="K33" s="3"/>
      <c r="L33" s="19"/>
      <c r="M33" s="1" t="s">
        <v>594</v>
      </c>
      <c r="N33" s="5">
        <v>430</v>
      </c>
      <c r="O33" s="3"/>
      <c r="P33" s="1" t="s">
        <v>595</v>
      </c>
      <c r="Q33" s="5">
        <f>VLOOKUP(P33,M:N,2,0)</f>
      </c>
    </row>
    <row x14ac:dyDescent="0.25" r="34" customHeight="1" ht="18.75">
      <c r="A34" s="21"/>
      <c r="B34" s="21"/>
      <c r="C34" s="21"/>
      <c r="D34" s="22"/>
      <c r="E34" s="23"/>
      <c r="F34" s="3"/>
      <c r="G34" s="3"/>
      <c r="H34" s="3"/>
      <c r="I34" s="3"/>
      <c r="J34" s="3"/>
      <c r="K34" s="3"/>
      <c r="L34" s="19"/>
      <c r="M34" s="1" t="s">
        <v>596</v>
      </c>
      <c r="N34" s="5">
        <v>437</v>
      </c>
      <c r="O34" s="3"/>
      <c r="P34" s="1" t="s">
        <v>559</v>
      </c>
      <c r="Q34" s="5">
        <f>VLOOKUP(P34,M:N,2,0)</f>
      </c>
    </row>
    <row x14ac:dyDescent="0.25" r="35" customHeight="1" ht="18.75">
      <c r="A35" s="21"/>
      <c r="B35" s="21"/>
      <c r="C35" s="21"/>
      <c r="D35" s="22"/>
      <c r="E35" s="23"/>
      <c r="F35" s="3"/>
      <c r="G35" s="3"/>
      <c r="H35" s="3"/>
      <c r="I35" s="3"/>
      <c r="J35" s="3"/>
      <c r="K35" s="3"/>
      <c r="L35" s="19"/>
      <c r="M35" s="1" t="s">
        <v>597</v>
      </c>
      <c r="N35" s="5">
        <v>113</v>
      </c>
      <c r="O35" s="3"/>
      <c r="P35" s="1" t="s">
        <v>559</v>
      </c>
      <c r="Q35" s="5">
        <f>VLOOKUP(P35,M:N,2,0)</f>
      </c>
    </row>
    <row x14ac:dyDescent="0.25" r="36" customHeight="1" ht="18.75">
      <c r="A36" s="21"/>
      <c r="B36" s="21"/>
      <c r="C36" s="21"/>
      <c r="D36" s="22"/>
      <c r="E36" s="23"/>
      <c r="F36" s="3"/>
      <c r="G36" s="3"/>
      <c r="H36" s="3"/>
      <c r="I36" s="3"/>
      <c r="J36" s="3"/>
      <c r="K36" s="3"/>
      <c r="L36" s="19"/>
      <c r="M36" s="1" t="s">
        <v>576</v>
      </c>
      <c r="N36" s="5">
        <v>89</v>
      </c>
      <c r="O36" s="3"/>
      <c r="P36" s="1" t="s">
        <v>317</v>
      </c>
      <c r="Q36" s="5">
        <f>VLOOKUP(P36,M:N,2,0)</f>
      </c>
    </row>
    <row x14ac:dyDescent="0.25" r="37" customHeight="1" ht="18.75">
      <c r="A37" s="21"/>
      <c r="B37" s="21"/>
      <c r="C37" s="21"/>
      <c r="D37" s="22"/>
      <c r="E37" s="23"/>
      <c r="F37" s="3"/>
      <c r="G37" s="3"/>
      <c r="H37" s="3"/>
      <c r="I37" s="3"/>
      <c r="J37" s="3"/>
      <c r="K37" s="3"/>
      <c r="L37" s="19"/>
      <c r="M37" s="1" t="s">
        <v>598</v>
      </c>
      <c r="N37" s="5">
        <v>685</v>
      </c>
      <c r="O37" s="3"/>
      <c r="P37" s="1" t="s">
        <v>536</v>
      </c>
      <c r="Q37" s="5">
        <f>VLOOKUP(P37,M:N,2,0)</f>
      </c>
    </row>
    <row x14ac:dyDescent="0.25" r="38" customHeight="1" ht="18.75">
      <c r="A38" s="21"/>
      <c r="B38" s="21"/>
      <c r="C38" s="21"/>
      <c r="D38" s="22"/>
      <c r="E38" s="23"/>
      <c r="F38" s="3"/>
      <c r="G38" s="3"/>
      <c r="H38" s="3"/>
      <c r="I38" s="3"/>
      <c r="J38" s="3"/>
      <c r="K38" s="3"/>
      <c r="L38" s="19"/>
      <c r="M38" s="1" t="s">
        <v>599</v>
      </c>
      <c r="N38" s="5">
        <v>884</v>
      </c>
      <c r="O38" s="3"/>
      <c r="P38" s="1" t="s">
        <v>600</v>
      </c>
      <c r="Q38" s="5">
        <f>VLOOKUP(P38,M:N,2,0)</f>
      </c>
    </row>
    <row x14ac:dyDescent="0.25" r="39" customHeight="1" ht="18.75">
      <c r="A39" s="21"/>
      <c r="B39" s="21"/>
      <c r="C39" s="21"/>
      <c r="D39" s="22"/>
      <c r="E39" s="23"/>
      <c r="F39" s="3"/>
      <c r="G39" s="3"/>
      <c r="H39" s="3"/>
      <c r="I39" s="3"/>
      <c r="J39" s="3"/>
      <c r="K39" s="3"/>
      <c r="L39" s="19"/>
      <c r="M39" s="1" t="s">
        <v>601</v>
      </c>
      <c r="N39" s="5">
        <v>781</v>
      </c>
      <c r="O39" s="3"/>
      <c r="P39" s="1" t="s">
        <v>602</v>
      </c>
      <c r="Q39" s="5">
        <f>VLOOKUP(P39,M:N,2,0)</f>
      </c>
    </row>
    <row x14ac:dyDescent="0.25" r="40" customHeight="1" ht="18.75">
      <c r="A40" s="21"/>
      <c r="B40" s="21"/>
      <c r="C40" s="21"/>
      <c r="D40" s="22"/>
      <c r="E40" s="23"/>
      <c r="F40" s="3"/>
      <c r="G40" s="3"/>
      <c r="H40" s="3"/>
      <c r="I40" s="3"/>
      <c r="J40" s="3"/>
      <c r="K40" s="3"/>
      <c r="L40" s="19"/>
      <c r="M40" s="1" t="s">
        <v>603</v>
      </c>
      <c r="N40" s="5">
        <v>918</v>
      </c>
      <c r="O40" s="3"/>
      <c r="P40" s="1" t="s">
        <v>595</v>
      </c>
      <c r="Q40" s="5">
        <f>VLOOKUP(P40,M:N,2,0)</f>
      </c>
    </row>
    <row x14ac:dyDescent="0.25" r="41" customHeight="1" ht="18.75">
      <c r="A41" s="21"/>
      <c r="B41" s="21"/>
      <c r="C41" s="21"/>
      <c r="D41" s="22"/>
      <c r="E41" s="23"/>
      <c r="F41" s="3"/>
      <c r="G41" s="3"/>
      <c r="H41" s="3"/>
      <c r="I41" s="3"/>
      <c r="J41" s="3"/>
      <c r="K41" s="3"/>
      <c r="L41" s="19"/>
      <c r="M41" s="1" t="s">
        <v>604</v>
      </c>
      <c r="N41" s="5">
        <v>934</v>
      </c>
      <c r="O41" s="3"/>
      <c r="P41" s="1" t="s">
        <v>559</v>
      </c>
      <c r="Q41" s="5">
        <f>VLOOKUP(P41,M:N,2,0)</f>
      </c>
    </row>
    <row x14ac:dyDescent="0.25" r="42" customHeight="1" ht="18.75">
      <c r="A42" s="21"/>
      <c r="B42" s="21"/>
      <c r="C42" s="21"/>
      <c r="D42" s="22"/>
      <c r="E42" s="23"/>
      <c r="F42" s="3"/>
      <c r="G42" s="3"/>
      <c r="H42" s="3"/>
      <c r="I42" s="3"/>
      <c r="J42" s="3"/>
      <c r="K42" s="3"/>
      <c r="L42" s="19"/>
      <c r="M42" s="1" t="s">
        <v>605</v>
      </c>
      <c r="N42" s="5">
        <v>695</v>
      </c>
      <c r="O42" s="3"/>
      <c r="P42" s="1" t="s">
        <v>595</v>
      </c>
      <c r="Q42" s="5">
        <f>VLOOKUP(P42,M:N,2,0)</f>
      </c>
    </row>
    <row x14ac:dyDescent="0.25" r="43" customHeight="1" ht="18.75">
      <c r="A43" s="21"/>
      <c r="B43" s="21"/>
      <c r="C43" s="21"/>
      <c r="D43" s="22"/>
      <c r="E43" s="23"/>
      <c r="F43" s="3"/>
      <c r="G43" s="3"/>
      <c r="H43" s="3"/>
      <c r="I43" s="3"/>
      <c r="J43" s="3"/>
      <c r="K43" s="3"/>
      <c r="L43" s="19"/>
      <c r="M43" s="1" t="s">
        <v>606</v>
      </c>
      <c r="N43" s="5">
        <v>757</v>
      </c>
      <c r="O43" s="3"/>
      <c r="P43" s="1" t="s">
        <v>531</v>
      </c>
      <c r="Q43" s="5">
        <f>VLOOKUP(P43,M:N,2,0)</f>
      </c>
    </row>
    <row x14ac:dyDescent="0.25" r="44" customHeight="1" ht="18.75">
      <c r="A44" s="21"/>
      <c r="B44" s="21"/>
      <c r="C44" s="21"/>
      <c r="D44" s="22"/>
      <c r="E44" s="23"/>
      <c r="F44" s="3"/>
      <c r="G44" s="3"/>
      <c r="H44" s="3"/>
      <c r="I44" s="3"/>
      <c r="J44" s="3"/>
      <c r="K44" s="3"/>
      <c r="L44" s="19"/>
      <c r="M44" s="1" t="s">
        <v>607</v>
      </c>
      <c r="N44" s="5">
        <v>758</v>
      </c>
      <c r="O44" s="3"/>
      <c r="P44" s="1" t="s">
        <v>608</v>
      </c>
      <c r="Q44" s="5">
        <f>VLOOKUP(P44,M:N,2,0)</f>
      </c>
    </row>
    <row x14ac:dyDescent="0.25" r="45" customHeight="1" ht="18.75">
      <c r="A45" s="21"/>
      <c r="B45" s="21"/>
      <c r="C45" s="21"/>
      <c r="D45" s="22"/>
      <c r="E45" s="23"/>
      <c r="F45" s="3"/>
      <c r="G45" s="3"/>
      <c r="H45" s="3"/>
      <c r="I45" s="3"/>
      <c r="J45" s="3"/>
      <c r="K45" s="3"/>
      <c r="L45" s="19"/>
      <c r="M45" s="1" t="s">
        <v>609</v>
      </c>
      <c r="N45" s="5">
        <v>231</v>
      </c>
      <c r="O45" s="3"/>
      <c r="P45" s="1" t="s">
        <v>327</v>
      </c>
      <c r="Q45" s="5">
        <f>VLOOKUP(P45,M:N,2,0)</f>
      </c>
    </row>
    <row x14ac:dyDescent="0.25" r="46" customHeight="1" ht="18.75">
      <c r="A46" s="21"/>
      <c r="B46" s="21"/>
      <c r="C46" s="21"/>
      <c r="D46" s="22"/>
      <c r="E46" s="23"/>
      <c r="F46" s="3"/>
      <c r="G46" s="3"/>
      <c r="H46" s="3"/>
      <c r="I46" s="3"/>
      <c r="J46" s="3"/>
      <c r="K46" s="3"/>
      <c r="L46" s="19"/>
      <c r="M46" s="1" t="s">
        <v>610</v>
      </c>
      <c r="N46" s="5">
        <v>83</v>
      </c>
      <c r="O46" s="3"/>
      <c r="P46" s="1" t="s">
        <v>327</v>
      </c>
      <c r="Q46" s="5">
        <f>VLOOKUP(P46,M:N,2,0)</f>
      </c>
    </row>
    <row x14ac:dyDescent="0.25" r="47" customHeight="1" ht="18.75">
      <c r="A47" s="21"/>
      <c r="B47" s="21"/>
      <c r="C47" s="21"/>
      <c r="D47" s="22"/>
      <c r="E47" s="23"/>
      <c r="F47" s="3"/>
      <c r="G47" s="3"/>
      <c r="H47" s="3"/>
      <c r="I47" s="3"/>
      <c r="J47" s="3"/>
      <c r="K47" s="3"/>
      <c r="L47" s="19"/>
      <c r="M47" s="1" t="s">
        <v>531</v>
      </c>
      <c r="N47" s="5">
        <v>88</v>
      </c>
      <c r="O47" s="3"/>
      <c r="P47" s="1" t="s">
        <v>574</v>
      </c>
      <c r="Q47" s="5">
        <f>VLOOKUP(P47,M:N,2,0)</f>
      </c>
    </row>
    <row x14ac:dyDescent="0.25" r="48" customHeight="1" ht="18.75">
      <c r="A48" s="21"/>
      <c r="B48" s="21"/>
      <c r="C48" s="21"/>
      <c r="D48" s="22"/>
      <c r="E48" s="23"/>
      <c r="F48" s="3"/>
      <c r="G48" s="3"/>
      <c r="H48" s="3"/>
      <c r="I48" s="3"/>
      <c r="J48" s="3"/>
      <c r="K48" s="3"/>
      <c r="L48" s="19"/>
      <c r="M48" s="1" t="s">
        <v>611</v>
      </c>
      <c r="N48" s="5">
        <v>506</v>
      </c>
      <c r="O48" s="3"/>
      <c r="P48" s="1" t="s">
        <v>504</v>
      </c>
      <c r="Q48" s="5">
        <f>VLOOKUP(P48,M:N,2,0)</f>
      </c>
    </row>
    <row x14ac:dyDescent="0.25" r="49" customHeight="1" ht="18.75">
      <c r="A49" s="21"/>
      <c r="B49" s="21"/>
      <c r="C49" s="21"/>
      <c r="D49" s="22"/>
      <c r="E49" s="23"/>
      <c r="F49" s="3"/>
      <c r="G49" s="3"/>
      <c r="H49" s="3"/>
      <c r="I49" s="3"/>
      <c r="J49" s="3"/>
      <c r="K49" s="3"/>
      <c r="L49" s="19"/>
      <c r="M49" s="1" t="s">
        <v>612</v>
      </c>
      <c r="N49" s="5">
        <v>449</v>
      </c>
      <c r="O49" s="3"/>
      <c r="P49" s="1" t="s">
        <v>595</v>
      </c>
      <c r="Q49" s="5">
        <f>VLOOKUP(P49,M:N,2,0)</f>
      </c>
    </row>
    <row x14ac:dyDescent="0.25" r="50" customHeight="1" ht="18.75">
      <c r="A50" s="21"/>
      <c r="B50" s="21"/>
      <c r="C50" s="21"/>
      <c r="D50" s="22"/>
      <c r="E50" s="23"/>
      <c r="F50" s="3"/>
      <c r="G50" s="3"/>
      <c r="H50" s="3"/>
      <c r="I50" s="3"/>
      <c r="J50" s="3"/>
      <c r="K50" s="3"/>
      <c r="L50" s="19"/>
      <c r="M50" s="1" t="s">
        <v>613</v>
      </c>
      <c r="N50" s="5">
        <v>536</v>
      </c>
      <c r="O50" s="3"/>
      <c r="P50" s="1" t="s">
        <v>595</v>
      </c>
      <c r="Q50" s="5">
        <f>VLOOKUP(P50,M:N,2,0)</f>
      </c>
    </row>
    <row x14ac:dyDescent="0.25" r="51" customHeight="1" ht="18.75">
      <c r="A51" s="21"/>
      <c r="B51" s="21"/>
      <c r="C51" s="21"/>
      <c r="D51" s="22"/>
      <c r="E51" s="23"/>
      <c r="F51" s="3"/>
      <c r="G51" s="3"/>
      <c r="H51" s="3"/>
      <c r="I51" s="3"/>
      <c r="J51" s="3"/>
      <c r="K51" s="3"/>
      <c r="L51" s="19"/>
      <c r="M51" s="1" t="s">
        <v>614</v>
      </c>
      <c r="N51" s="5">
        <v>568</v>
      </c>
      <c r="O51" s="3"/>
      <c r="P51" s="1" t="s">
        <v>608</v>
      </c>
      <c r="Q51" s="5">
        <f>VLOOKUP(P51,M:N,2,0)</f>
      </c>
    </row>
    <row x14ac:dyDescent="0.25" r="52" customHeight="1" ht="18.75">
      <c r="A52" s="21"/>
      <c r="B52" s="21"/>
      <c r="C52" s="21"/>
      <c r="D52" s="22"/>
      <c r="E52" s="23"/>
      <c r="F52" s="3"/>
      <c r="G52" s="3"/>
      <c r="H52" s="3"/>
      <c r="I52" s="3"/>
      <c r="J52" s="3"/>
      <c r="K52" s="3"/>
      <c r="L52" s="19"/>
      <c r="M52" s="1" t="s">
        <v>615</v>
      </c>
      <c r="N52" s="5">
        <v>154</v>
      </c>
      <c r="O52" s="3"/>
      <c r="P52" s="1" t="s">
        <v>546</v>
      </c>
      <c r="Q52" s="5">
        <f>VLOOKUP(P52,M:N,2,0)</f>
      </c>
    </row>
    <row x14ac:dyDescent="0.25" r="53" customHeight="1" ht="18.75">
      <c r="A53" s="21"/>
      <c r="B53" s="21"/>
      <c r="C53" s="21"/>
      <c r="D53" s="22"/>
      <c r="E53" s="23"/>
      <c r="F53" s="3"/>
      <c r="G53" s="3"/>
      <c r="H53" s="3"/>
      <c r="I53" s="3"/>
      <c r="J53" s="3"/>
      <c r="K53" s="3"/>
      <c r="L53" s="19"/>
      <c r="M53" s="1" t="s">
        <v>616</v>
      </c>
      <c r="N53" s="5">
        <v>817</v>
      </c>
      <c r="O53" s="3"/>
      <c r="P53" s="1" t="s">
        <v>526</v>
      </c>
      <c r="Q53" s="5">
        <f>VLOOKUP(P53,M:N,2,0)</f>
      </c>
    </row>
    <row x14ac:dyDescent="0.25" r="54" customHeight="1" ht="18.75">
      <c r="A54" s="21"/>
      <c r="B54" s="21"/>
      <c r="C54" s="21"/>
      <c r="D54" s="22"/>
      <c r="E54" s="23"/>
      <c r="F54" s="3"/>
      <c r="G54" s="3"/>
      <c r="H54" s="3"/>
      <c r="I54" s="3"/>
      <c r="J54" s="3"/>
      <c r="K54" s="3"/>
      <c r="L54" s="19"/>
      <c r="M54" s="1" t="s">
        <v>617</v>
      </c>
      <c r="N54" s="5">
        <v>720</v>
      </c>
      <c r="O54" s="3"/>
      <c r="P54" s="1" t="s">
        <v>559</v>
      </c>
      <c r="Q54" s="5">
        <f>VLOOKUP(P54,M:N,2,0)</f>
      </c>
    </row>
    <row x14ac:dyDescent="0.25" r="55" customHeight="1" ht="18.75">
      <c r="A55" s="21"/>
      <c r="B55" s="21"/>
      <c r="C55" s="21"/>
      <c r="D55" s="22"/>
      <c r="E55" s="23"/>
      <c r="F55" s="3"/>
      <c r="G55" s="3"/>
      <c r="H55" s="3"/>
      <c r="I55" s="3"/>
      <c r="J55" s="3"/>
      <c r="K55" s="3"/>
      <c r="L55" s="19"/>
      <c r="M55" s="1" t="s">
        <v>618</v>
      </c>
      <c r="N55" s="5">
        <v>728</v>
      </c>
      <c r="O55" s="3"/>
      <c r="P55" s="1" t="s">
        <v>504</v>
      </c>
      <c r="Q55" s="5">
        <f>VLOOKUP(P55,M:N,2,0)</f>
      </c>
    </row>
    <row x14ac:dyDescent="0.25" r="56" customHeight="1" ht="18.75">
      <c r="A56" s="21"/>
      <c r="B56" s="21"/>
      <c r="C56" s="21"/>
      <c r="D56" s="22"/>
      <c r="E56" s="23"/>
      <c r="F56" s="3"/>
      <c r="G56" s="3"/>
      <c r="H56" s="3"/>
      <c r="I56" s="3"/>
      <c r="J56" s="3"/>
      <c r="K56" s="3"/>
      <c r="L56" s="19"/>
      <c r="M56" s="1" t="s">
        <v>619</v>
      </c>
      <c r="N56" s="5">
        <v>163</v>
      </c>
      <c r="O56" s="3"/>
      <c r="P56" s="1" t="s">
        <v>267</v>
      </c>
      <c r="Q56" s="5">
        <f>VLOOKUP(P56,M:N,2,0)</f>
      </c>
    </row>
    <row x14ac:dyDescent="0.25" r="57" customHeight="1" ht="18.75">
      <c r="A57" s="21"/>
      <c r="B57" s="21"/>
      <c r="C57" s="21"/>
      <c r="D57" s="22"/>
      <c r="E57" s="23"/>
      <c r="F57" s="3"/>
      <c r="G57" s="3"/>
      <c r="H57" s="3"/>
      <c r="I57" s="3"/>
      <c r="J57" s="3"/>
      <c r="K57" s="3"/>
      <c r="L57" s="19"/>
      <c r="M57" s="1" t="s">
        <v>620</v>
      </c>
      <c r="N57" s="5">
        <v>531</v>
      </c>
      <c r="O57" s="3"/>
      <c r="P57" s="1" t="s">
        <v>526</v>
      </c>
      <c r="Q57" s="5">
        <f>VLOOKUP(P57,M:N,2,0)</f>
      </c>
    </row>
    <row x14ac:dyDescent="0.25" r="58" customHeight="1" ht="18.75">
      <c r="A58" s="21"/>
      <c r="B58" s="21"/>
      <c r="C58" s="21"/>
      <c r="D58" s="22"/>
      <c r="E58" s="23"/>
      <c r="F58" s="3"/>
      <c r="G58" s="3"/>
      <c r="H58" s="3"/>
      <c r="I58" s="3"/>
      <c r="J58" s="3"/>
      <c r="K58" s="3"/>
      <c r="L58" s="19"/>
      <c r="M58" s="1" t="s">
        <v>582</v>
      </c>
      <c r="N58" s="5">
        <v>698</v>
      </c>
      <c r="O58" s="3"/>
      <c r="P58" s="1" t="s">
        <v>526</v>
      </c>
      <c r="Q58" s="5">
        <f>VLOOKUP(P58,M:N,2,0)</f>
      </c>
    </row>
    <row x14ac:dyDescent="0.25" r="59" customHeight="1" ht="18.75">
      <c r="A59" s="21"/>
      <c r="B59" s="21"/>
      <c r="C59" s="21"/>
      <c r="D59" s="22"/>
      <c r="E59" s="23"/>
      <c r="F59" s="3"/>
      <c r="G59" s="3"/>
      <c r="H59" s="3"/>
      <c r="I59" s="3"/>
      <c r="J59" s="3"/>
      <c r="K59" s="3"/>
      <c r="L59" s="19"/>
      <c r="M59" s="1" t="s">
        <v>621</v>
      </c>
      <c r="N59" s="5">
        <v>204</v>
      </c>
      <c r="O59" s="3"/>
      <c r="P59" s="1" t="s">
        <v>595</v>
      </c>
      <c r="Q59" s="5">
        <f>VLOOKUP(P59,M:N,2,0)</f>
      </c>
    </row>
    <row x14ac:dyDescent="0.25" r="60" customHeight="1" ht="18.75">
      <c r="A60" s="21"/>
      <c r="B60" s="21"/>
      <c r="C60" s="21"/>
      <c r="D60" s="22"/>
      <c r="E60" s="23"/>
      <c r="F60" s="3"/>
      <c r="G60" s="3"/>
      <c r="H60" s="3"/>
      <c r="I60" s="3"/>
      <c r="J60" s="3"/>
      <c r="K60" s="3"/>
      <c r="L60" s="19"/>
      <c r="M60" s="1" t="s">
        <v>608</v>
      </c>
      <c r="N60" s="5">
        <v>724</v>
      </c>
      <c r="O60" s="3"/>
      <c r="P60" s="1" t="s">
        <v>582</v>
      </c>
      <c r="Q60" s="5">
        <f>VLOOKUP(P60,M:N,2,0)</f>
      </c>
    </row>
    <row x14ac:dyDescent="0.25" r="61" customHeight="1" ht="18.75">
      <c r="A61" s="21"/>
      <c r="B61" s="21"/>
      <c r="C61" s="21"/>
      <c r="D61" s="22"/>
      <c r="E61" s="23"/>
      <c r="F61" s="3"/>
      <c r="G61" s="3"/>
      <c r="H61" s="3"/>
      <c r="I61" s="3"/>
      <c r="J61" s="3"/>
      <c r="K61" s="3"/>
      <c r="L61" s="19"/>
      <c r="M61" s="1" t="s">
        <v>622</v>
      </c>
      <c r="N61" s="5">
        <v>885</v>
      </c>
      <c r="O61" s="3"/>
      <c r="P61" s="1" t="s">
        <v>623</v>
      </c>
      <c r="Q61" s="5">
        <f>VLOOKUP(P61,M:N,2,0)</f>
      </c>
    </row>
    <row x14ac:dyDescent="0.25" r="62" customHeight="1" ht="18.75">
      <c r="A62" s="21"/>
      <c r="B62" s="21"/>
      <c r="C62" s="21"/>
      <c r="D62" s="22"/>
      <c r="E62" s="23"/>
      <c r="F62" s="3"/>
      <c r="G62" s="3"/>
      <c r="H62" s="3"/>
      <c r="I62" s="3"/>
      <c r="J62" s="3"/>
      <c r="K62" s="3"/>
      <c r="L62" s="19"/>
      <c r="M62" s="1" t="s">
        <v>624</v>
      </c>
      <c r="N62" s="5">
        <v>835</v>
      </c>
      <c r="O62" s="3"/>
      <c r="P62" s="1" t="s">
        <v>531</v>
      </c>
      <c r="Q62" s="5">
        <f>VLOOKUP(P62,M:N,2,0)</f>
      </c>
    </row>
    <row x14ac:dyDescent="0.25" r="63" customHeight="1" ht="18.75">
      <c r="A63" s="21"/>
      <c r="B63" s="21"/>
      <c r="C63" s="21"/>
      <c r="D63" s="22"/>
      <c r="E63" s="23"/>
      <c r="F63" s="3"/>
      <c r="G63" s="3"/>
      <c r="H63" s="3"/>
      <c r="I63" s="3"/>
      <c r="J63" s="3"/>
      <c r="K63" s="3"/>
      <c r="L63" s="19"/>
      <c r="M63" s="1" t="s">
        <v>625</v>
      </c>
      <c r="N63" s="5">
        <v>775</v>
      </c>
      <c r="O63" s="3"/>
      <c r="P63" s="1" t="s">
        <v>595</v>
      </c>
      <c r="Q63" s="5">
        <f>VLOOKUP(P63,M:N,2,0)</f>
      </c>
    </row>
    <row x14ac:dyDescent="0.25" r="64" customHeight="1" ht="18.75">
      <c r="A64" s="21"/>
      <c r="B64" s="21"/>
      <c r="C64" s="21"/>
      <c r="D64" s="22"/>
      <c r="E64" s="23"/>
      <c r="F64" s="3"/>
      <c r="G64" s="3"/>
      <c r="H64" s="3"/>
      <c r="I64" s="3"/>
      <c r="J64" s="3"/>
      <c r="K64" s="3"/>
      <c r="L64" s="19"/>
      <c r="M64" s="1" t="s">
        <v>574</v>
      </c>
      <c r="N64" s="5">
        <v>193</v>
      </c>
      <c r="O64" s="3"/>
      <c r="P64" s="1" t="s">
        <v>586</v>
      </c>
      <c r="Q64" s="5">
        <f>VLOOKUP(P64,M:N,2,0)</f>
      </c>
    </row>
    <row x14ac:dyDescent="0.25" r="65" customHeight="1" ht="18.75">
      <c r="A65" s="21"/>
      <c r="B65" s="21"/>
      <c r="C65" s="21"/>
      <c r="D65" s="22"/>
      <c r="E65" s="23"/>
      <c r="F65" s="3"/>
      <c r="G65" s="3"/>
      <c r="H65" s="3"/>
      <c r="I65" s="3"/>
      <c r="J65" s="3"/>
      <c r="K65" s="3"/>
      <c r="L65" s="19"/>
      <c r="M65" s="1" t="s">
        <v>626</v>
      </c>
      <c r="N65" s="5">
        <v>94</v>
      </c>
      <c r="O65" s="3"/>
      <c r="P65" s="1" t="s">
        <v>586</v>
      </c>
      <c r="Q65" s="5">
        <f>VLOOKUP(P65,M:N,2,0)</f>
      </c>
    </row>
    <row x14ac:dyDescent="0.25" r="66" customHeight="1" ht="18.75">
      <c r="A66" s="21"/>
      <c r="B66" s="21"/>
      <c r="C66" s="21"/>
      <c r="D66" s="22"/>
      <c r="E66" s="23"/>
      <c r="F66" s="3"/>
      <c r="G66" s="3"/>
      <c r="H66" s="3"/>
      <c r="I66" s="3"/>
      <c r="J66" s="3"/>
      <c r="K66" s="3"/>
      <c r="L66" s="19"/>
      <c r="M66" s="1" t="s">
        <v>627</v>
      </c>
      <c r="N66" s="5">
        <v>106</v>
      </c>
      <c r="O66" s="3"/>
      <c r="P66" s="1" t="s">
        <v>577</v>
      </c>
      <c r="Q66" s="5">
        <f>VLOOKUP(P66,M:N,2,0)</f>
      </c>
    </row>
    <row x14ac:dyDescent="0.25" r="67" customHeight="1" ht="18.75">
      <c r="A67" s="21"/>
      <c r="B67" s="21"/>
      <c r="C67" s="21"/>
      <c r="D67" s="22"/>
      <c r="E67" s="23"/>
      <c r="F67" s="3"/>
      <c r="G67" s="3"/>
      <c r="H67" s="3"/>
      <c r="I67" s="3"/>
      <c r="J67" s="3"/>
      <c r="K67" s="3"/>
      <c r="L67" s="19"/>
      <c r="M67" s="1" t="s">
        <v>628</v>
      </c>
      <c r="N67" s="5">
        <v>173</v>
      </c>
      <c r="O67" s="3"/>
      <c r="P67" s="1" t="s">
        <v>367</v>
      </c>
      <c r="Q67" s="5">
        <v>570</v>
      </c>
    </row>
    <row x14ac:dyDescent="0.25" r="68" customHeight="1" ht="18.75">
      <c r="A68" s="21"/>
      <c r="B68" s="21"/>
      <c r="C68" s="21"/>
      <c r="D68" s="22"/>
      <c r="E68" s="23"/>
      <c r="F68" s="3"/>
      <c r="G68" s="3"/>
      <c r="H68" s="3"/>
      <c r="I68" s="3"/>
      <c r="J68" s="3"/>
      <c r="K68" s="3"/>
      <c r="L68" s="19"/>
      <c r="M68" s="1" t="s">
        <v>536</v>
      </c>
      <c r="N68" s="5">
        <v>203</v>
      </c>
      <c r="O68" s="3"/>
      <c r="P68" s="1" t="s">
        <v>536</v>
      </c>
      <c r="Q68" s="5">
        <f>VLOOKUP(P68,M:N,2,0)</f>
      </c>
    </row>
    <row x14ac:dyDescent="0.25" r="69" customHeight="1" ht="18.75">
      <c r="A69" s="21"/>
      <c r="B69" s="21"/>
      <c r="C69" s="21"/>
      <c r="D69" s="22"/>
      <c r="E69" s="23"/>
      <c r="F69" s="3"/>
      <c r="G69" s="3"/>
      <c r="H69" s="3"/>
      <c r="I69" s="3"/>
      <c r="J69" s="3"/>
      <c r="K69" s="3"/>
      <c r="L69" s="19"/>
      <c r="M69" s="1" t="s">
        <v>590</v>
      </c>
      <c r="N69" s="5">
        <v>119</v>
      </c>
      <c r="O69" s="3"/>
      <c r="P69" s="1" t="s">
        <v>595</v>
      </c>
      <c r="Q69" s="5">
        <f>VLOOKUP(P69,M:N,2,0)</f>
      </c>
    </row>
    <row x14ac:dyDescent="0.25" r="70" customHeight="1" ht="18.75">
      <c r="A70" s="21"/>
      <c r="B70" s="21"/>
      <c r="C70" s="21"/>
      <c r="D70" s="22"/>
      <c r="E70" s="23"/>
      <c r="F70" s="3"/>
      <c r="G70" s="3"/>
      <c r="H70" s="3"/>
      <c r="I70" s="3"/>
      <c r="J70" s="3"/>
      <c r="K70" s="3"/>
      <c r="L70" s="19"/>
      <c r="M70" s="1" t="s">
        <v>629</v>
      </c>
      <c r="N70" s="5">
        <v>86</v>
      </c>
      <c r="O70" s="3"/>
      <c r="P70" s="1" t="s">
        <v>576</v>
      </c>
      <c r="Q70" s="5">
        <f>VLOOKUP(P70,M:N,2,0)</f>
      </c>
    </row>
    <row x14ac:dyDescent="0.25" r="71" customHeight="1" ht="18.75">
      <c r="A71" s="21"/>
      <c r="B71" s="21"/>
      <c r="C71" s="21"/>
      <c r="D71" s="22"/>
      <c r="E71" s="23"/>
      <c r="F71" s="3"/>
      <c r="G71" s="3"/>
      <c r="H71" s="3"/>
      <c r="I71" s="3"/>
      <c r="J71" s="3"/>
      <c r="K71" s="3"/>
      <c r="L71" s="19"/>
      <c r="M71" s="1" t="s">
        <v>595</v>
      </c>
      <c r="N71" s="5">
        <v>213</v>
      </c>
      <c r="O71" s="3"/>
      <c r="P71" s="1" t="s">
        <v>504</v>
      </c>
      <c r="Q71" s="5">
        <f>VLOOKUP(P71,M:N,2,0)</f>
      </c>
    </row>
    <row x14ac:dyDescent="0.25" r="72" customHeight="1" ht="18.75">
      <c r="A72" s="21"/>
      <c r="B72" s="21"/>
      <c r="C72" s="21"/>
      <c r="D72" s="22"/>
      <c r="E72" s="23"/>
      <c r="F72" s="3"/>
      <c r="G72" s="3"/>
      <c r="H72" s="3"/>
      <c r="I72" s="3"/>
      <c r="J72" s="3"/>
      <c r="K72" s="3"/>
      <c r="L72" s="19"/>
      <c r="M72" s="1" t="s">
        <v>630</v>
      </c>
      <c r="N72" s="5">
        <v>689</v>
      </c>
      <c r="O72" s="3"/>
      <c r="P72" s="1" t="s">
        <v>631</v>
      </c>
      <c r="Q72" s="5">
        <f>VLOOKUP(P72,M:N,2,0)</f>
      </c>
    </row>
    <row x14ac:dyDescent="0.25" r="73" customHeight="1" ht="18.75">
      <c r="A73" s="21"/>
      <c r="B73" s="21"/>
      <c r="C73" s="21"/>
      <c r="D73" s="22"/>
      <c r="E73" s="23"/>
      <c r="F73" s="3"/>
      <c r="G73" s="3"/>
      <c r="H73" s="3"/>
      <c r="I73" s="3"/>
      <c r="J73" s="3"/>
      <c r="K73" s="3"/>
      <c r="L73" s="19"/>
      <c r="M73" s="1" t="s">
        <v>632</v>
      </c>
      <c r="N73" s="5">
        <v>996</v>
      </c>
      <c r="O73" s="3"/>
      <c r="P73" s="1" t="s">
        <v>546</v>
      </c>
      <c r="Q73" s="5">
        <f>VLOOKUP(P73,M:N,2,0)</f>
      </c>
    </row>
    <row x14ac:dyDescent="0.25" r="74" customHeight="1" ht="18.75">
      <c r="A74" s="21"/>
      <c r="B74" s="21"/>
      <c r="C74" s="21"/>
      <c r="D74" s="22"/>
      <c r="E74" s="23"/>
      <c r="F74" s="3"/>
      <c r="G74" s="3"/>
      <c r="H74" s="3"/>
      <c r="I74" s="3"/>
      <c r="J74" s="3"/>
      <c r="K74" s="3"/>
      <c r="L74" s="19"/>
      <c r="M74" s="1" t="s">
        <v>633</v>
      </c>
      <c r="N74" s="5">
        <v>348</v>
      </c>
      <c r="O74" s="3"/>
      <c r="P74" s="1" t="s">
        <v>597</v>
      </c>
      <c r="Q74" s="5">
        <f>VLOOKUP(P74,M:N,2,0)</f>
      </c>
    </row>
    <row x14ac:dyDescent="0.25" r="75" customHeight="1" ht="18.75">
      <c r="A75" s="21"/>
      <c r="B75" s="21"/>
      <c r="C75" s="21"/>
      <c r="D75" s="22"/>
      <c r="E75" s="23"/>
      <c r="F75" s="3"/>
      <c r="G75" s="3"/>
      <c r="H75" s="3"/>
      <c r="I75" s="3"/>
      <c r="J75" s="3"/>
      <c r="K75" s="3"/>
      <c r="L75" s="19"/>
      <c r="M75" s="1" t="s">
        <v>634</v>
      </c>
      <c r="N75" s="5">
        <v>638</v>
      </c>
      <c r="O75" s="3"/>
      <c r="P75" s="1" t="s">
        <v>390</v>
      </c>
      <c r="Q75" s="5">
        <f>VLOOKUP(P75,M:N,2,0)</f>
      </c>
    </row>
    <row x14ac:dyDescent="0.25" r="76" customHeight="1" ht="18.75">
      <c r="A76" s="21"/>
      <c r="B76" s="21"/>
      <c r="C76" s="21"/>
      <c r="D76" s="22"/>
      <c r="E76" s="23"/>
      <c r="F76" s="3"/>
      <c r="G76" s="3"/>
      <c r="H76" s="3"/>
      <c r="I76" s="3"/>
      <c r="J76" s="3"/>
      <c r="K76" s="3"/>
      <c r="L76" s="19"/>
      <c r="M76" s="1" t="s">
        <v>521</v>
      </c>
      <c r="N76" s="5">
        <v>91</v>
      </c>
      <c r="O76" s="3"/>
      <c r="P76" s="1" t="s">
        <v>531</v>
      </c>
      <c r="Q76" s="5">
        <f>VLOOKUP(P76,M:N,2,0)</f>
      </c>
    </row>
    <row x14ac:dyDescent="0.25" r="77" customHeight="1" ht="18.75">
      <c r="A77" s="21"/>
      <c r="B77" s="21"/>
      <c r="C77" s="21"/>
      <c r="D77" s="22"/>
      <c r="E77" s="23"/>
      <c r="F77" s="3"/>
      <c r="G77" s="3"/>
      <c r="H77" s="3"/>
      <c r="I77" s="3"/>
      <c r="J77" s="3"/>
      <c r="K77" s="3"/>
      <c r="L77" s="19"/>
      <c r="M77" s="1" t="s">
        <v>635</v>
      </c>
      <c r="N77" s="5">
        <v>950</v>
      </c>
      <c r="O77" s="3"/>
      <c r="P77" s="1" t="s">
        <v>636</v>
      </c>
      <c r="Q77" s="5">
        <f>VLOOKUP(P77,M:N,2,0)</f>
      </c>
    </row>
    <row x14ac:dyDescent="0.25" r="78" customHeight="1" ht="18.75">
      <c r="A78" s="21"/>
      <c r="B78" s="21"/>
      <c r="C78" s="21"/>
      <c r="D78" s="22"/>
      <c r="E78" s="23"/>
      <c r="F78" s="3"/>
      <c r="G78" s="3"/>
      <c r="H78" s="3"/>
      <c r="I78" s="3"/>
      <c r="J78" s="3"/>
      <c r="K78" s="3"/>
      <c r="L78" s="19"/>
      <c r="M78" s="1" t="s">
        <v>637</v>
      </c>
      <c r="N78" s="5">
        <v>260</v>
      </c>
      <c r="O78" s="3"/>
      <c r="P78" s="1" t="s">
        <v>576</v>
      </c>
      <c r="Q78" s="5">
        <f>VLOOKUP(P78,M:N,2,0)</f>
      </c>
    </row>
    <row x14ac:dyDescent="0.25" r="79" customHeight="1" ht="18.75">
      <c r="A79" s="21"/>
      <c r="B79" s="21"/>
      <c r="C79" s="21"/>
      <c r="D79" s="22"/>
      <c r="E79" s="23"/>
      <c r="F79" s="3"/>
      <c r="G79" s="3"/>
      <c r="H79" s="3"/>
      <c r="I79" s="3"/>
      <c r="J79" s="3"/>
      <c r="K79" s="3"/>
      <c r="L79" s="19"/>
      <c r="M79" s="1" t="s">
        <v>638</v>
      </c>
      <c r="N79" s="5">
        <v>201</v>
      </c>
      <c r="O79" s="3"/>
      <c r="P79" s="1" t="s">
        <v>600</v>
      </c>
      <c r="Q79" s="5">
        <f>VLOOKUP(P79,M:N,2,0)</f>
      </c>
    </row>
    <row x14ac:dyDescent="0.25" r="80" customHeight="1" ht="18.75">
      <c r="A80" s="21"/>
      <c r="B80" s="21"/>
      <c r="C80" s="21"/>
      <c r="D80" s="22"/>
      <c r="E80" s="23"/>
      <c r="F80" s="3"/>
      <c r="G80" s="3"/>
      <c r="H80" s="3"/>
      <c r="I80" s="3"/>
      <c r="J80" s="3"/>
      <c r="K80" s="3"/>
      <c r="L80" s="19"/>
      <c r="M80" s="1" t="s">
        <v>639</v>
      </c>
      <c r="N80" s="5">
        <v>686</v>
      </c>
      <c r="O80" s="3"/>
      <c r="P80" s="1" t="s">
        <v>576</v>
      </c>
      <c r="Q80" s="5">
        <f>VLOOKUP(P80,M:N,2,0)</f>
      </c>
    </row>
    <row x14ac:dyDescent="0.25" r="81" customHeight="1" ht="18.75">
      <c r="A81" s="21"/>
      <c r="B81" s="21"/>
      <c r="C81" s="21"/>
      <c r="D81" s="22"/>
      <c r="E81" s="23"/>
      <c r="F81" s="3"/>
      <c r="G81" s="3"/>
      <c r="H81" s="3"/>
      <c r="I81" s="3"/>
      <c r="J81" s="3"/>
      <c r="K81" s="3"/>
      <c r="L81" s="19"/>
      <c r="M81" s="1" t="s">
        <v>640</v>
      </c>
      <c r="N81" s="5">
        <v>293</v>
      </c>
      <c r="O81" s="3"/>
      <c r="P81" s="1" t="s">
        <v>531</v>
      </c>
      <c r="Q81" s="5">
        <f>VLOOKUP(P81,M:N,2,0)</f>
      </c>
    </row>
    <row x14ac:dyDescent="0.25" r="82" customHeight="1" ht="18.75">
      <c r="A82" s="21"/>
      <c r="B82" s="21"/>
      <c r="C82" s="21"/>
      <c r="D82" s="22"/>
      <c r="E82" s="23"/>
      <c r="F82" s="3"/>
      <c r="G82" s="3"/>
      <c r="H82" s="3"/>
      <c r="I82" s="3"/>
      <c r="J82" s="3"/>
      <c r="K82" s="3"/>
      <c r="L82" s="19"/>
      <c r="M82" s="1" t="s">
        <v>623</v>
      </c>
      <c r="N82" s="5">
        <v>278</v>
      </c>
      <c r="O82" s="3"/>
      <c r="P82" s="1" t="s">
        <v>526</v>
      </c>
      <c r="Q82" s="5">
        <f>VLOOKUP(P82,M:N,2,0)</f>
      </c>
    </row>
    <row x14ac:dyDescent="0.25" r="83" customHeight="1" ht="18.75">
      <c r="A83" s="21"/>
      <c r="B83" s="21"/>
      <c r="C83" s="21"/>
      <c r="D83" s="22"/>
      <c r="E83" s="23"/>
      <c r="F83" s="3"/>
      <c r="G83" s="3"/>
      <c r="H83" s="3"/>
      <c r="I83" s="3"/>
      <c r="J83" s="3"/>
      <c r="K83" s="3"/>
      <c r="L83" s="19"/>
      <c r="M83" s="1" t="s">
        <v>641</v>
      </c>
      <c r="N83" s="5">
        <v>924</v>
      </c>
      <c r="O83" s="3"/>
      <c r="P83" s="1" t="s">
        <v>559</v>
      </c>
      <c r="Q83" s="5">
        <f>VLOOKUP(P83,M:N,2,0)</f>
      </c>
    </row>
    <row x14ac:dyDescent="0.25" r="84" customHeight="1" ht="18.75">
      <c r="A84" s="21"/>
      <c r="B84" s="21"/>
      <c r="C84" s="21"/>
      <c r="D84" s="22"/>
      <c r="E84" s="23"/>
      <c r="F84" s="3"/>
      <c r="G84" s="3"/>
      <c r="H84" s="3"/>
      <c r="I84" s="3"/>
      <c r="J84" s="3"/>
      <c r="K84" s="3"/>
      <c r="L84" s="19"/>
      <c r="M84" s="1" t="s">
        <v>642</v>
      </c>
      <c r="N84" s="5">
        <v>412</v>
      </c>
      <c r="O84" s="3"/>
      <c r="P84" s="1" t="s">
        <v>267</v>
      </c>
      <c r="Q84" s="5">
        <f>VLOOKUP(P84,M:N,2,0)</f>
      </c>
    </row>
    <row x14ac:dyDescent="0.25" r="85" customHeight="1" ht="18.75">
      <c r="A85" s="21"/>
      <c r="B85" s="21"/>
      <c r="C85" s="21"/>
      <c r="D85" s="22"/>
      <c r="E85" s="23"/>
      <c r="F85" s="3"/>
      <c r="G85" s="3"/>
      <c r="H85" s="3"/>
      <c r="I85" s="3"/>
      <c r="J85" s="3"/>
      <c r="K85" s="3"/>
      <c r="L85" s="19"/>
      <c r="M85" s="1" t="s">
        <v>643</v>
      </c>
      <c r="N85" s="5">
        <v>447</v>
      </c>
      <c r="O85" s="3"/>
      <c r="P85" s="1" t="s">
        <v>559</v>
      </c>
      <c r="Q85" s="5">
        <f>VLOOKUP(P85,M:N,2,0)</f>
      </c>
    </row>
    <row x14ac:dyDescent="0.25" r="86" customHeight="1" ht="18.75">
      <c r="A86" s="21"/>
      <c r="B86" s="21"/>
      <c r="C86" s="21"/>
      <c r="D86" s="22"/>
      <c r="E86" s="23"/>
      <c r="F86" s="3"/>
      <c r="G86" s="3"/>
      <c r="H86" s="3"/>
      <c r="I86" s="3"/>
      <c r="J86" s="3"/>
      <c r="K86" s="3"/>
      <c r="L86" s="19"/>
      <c r="M86" s="1" t="s">
        <v>504</v>
      </c>
      <c r="N86" s="5">
        <v>749</v>
      </c>
      <c r="O86" s="3"/>
      <c r="P86" s="1" t="s">
        <v>281</v>
      </c>
      <c r="Q86" s="5">
        <f>VLOOKUP(P86,M:N,2,0)</f>
      </c>
    </row>
    <row x14ac:dyDescent="0.25" r="87" customHeight="1" ht="18.75">
      <c r="A87" s="21"/>
      <c r="B87" s="21"/>
      <c r="C87" s="21"/>
      <c r="D87" s="22"/>
      <c r="E87" s="23"/>
      <c r="F87" s="3"/>
      <c r="G87" s="3"/>
      <c r="H87" s="3"/>
      <c r="I87" s="3"/>
      <c r="J87" s="3"/>
      <c r="K87" s="3"/>
      <c r="L87" s="19"/>
      <c r="M87" s="1" t="s">
        <v>644</v>
      </c>
      <c r="N87" s="5">
        <v>499</v>
      </c>
      <c r="O87" s="3"/>
      <c r="P87" s="1" t="s">
        <v>592</v>
      </c>
      <c r="Q87" s="5">
        <f>VLOOKUP(P87,M:N,2,0)</f>
      </c>
    </row>
    <row x14ac:dyDescent="0.25" r="88" customHeight="1" ht="18.75">
      <c r="A88" s="21"/>
      <c r="B88" s="21"/>
      <c r="C88" s="21"/>
      <c r="D88" s="22"/>
      <c r="E88" s="23"/>
      <c r="F88" s="3"/>
      <c r="G88" s="3"/>
      <c r="H88" s="3"/>
      <c r="I88" s="3"/>
      <c r="J88" s="3"/>
      <c r="K88" s="3"/>
      <c r="L88" s="19"/>
      <c r="M88" s="1" t="s">
        <v>645</v>
      </c>
      <c r="N88" s="5">
        <v>693</v>
      </c>
      <c r="O88" s="3"/>
      <c r="P88" s="1" t="s">
        <v>531</v>
      </c>
      <c r="Q88" s="5">
        <f>VLOOKUP(P88,M:N,2,0)</f>
      </c>
    </row>
    <row x14ac:dyDescent="0.25" r="89" customHeight="1" ht="18.75">
      <c r="A89" s="21"/>
      <c r="B89" s="21"/>
      <c r="C89" s="21"/>
      <c r="D89" s="22"/>
      <c r="E89" s="23"/>
      <c r="F89" s="3"/>
      <c r="G89" s="3"/>
      <c r="H89" s="3"/>
      <c r="I89" s="3"/>
      <c r="J89" s="3"/>
      <c r="K89" s="3"/>
      <c r="L89" s="19"/>
      <c r="M89" s="1" t="s">
        <v>646</v>
      </c>
      <c r="N89" s="5">
        <v>691</v>
      </c>
      <c r="O89" s="3"/>
      <c r="P89" s="1" t="s">
        <v>536</v>
      </c>
      <c r="Q89" s="5">
        <f>VLOOKUP(P89,M:N,2,0)</f>
      </c>
    </row>
    <row x14ac:dyDescent="0.25" r="90" customHeight="1" ht="18.75">
      <c r="A90" s="21"/>
      <c r="B90" s="21"/>
      <c r="C90" s="21"/>
      <c r="D90" s="22"/>
      <c r="E90" s="23"/>
      <c r="F90" s="3"/>
      <c r="G90" s="3"/>
      <c r="H90" s="3"/>
      <c r="I90" s="3"/>
      <c r="J90" s="3"/>
      <c r="K90" s="3"/>
      <c r="L90" s="19"/>
      <c r="M90" s="1" t="s">
        <v>647</v>
      </c>
      <c r="N90" s="5">
        <v>770</v>
      </c>
      <c r="O90" s="3"/>
      <c r="P90" s="1" t="s">
        <v>521</v>
      </c>
      <c r="Q90" s="5">
        <f>VLOOKUP(P90,M:N,2,0)</f>
      </c>
    </row>
    <row x14ac:dyDescent="0.25" r="91" customHeight="1" ht="18.75">
      <c r="A91" s="21"/>
      <c r="B91" s="21"/>
      <c r="C91" s="21"/>
      <c r="D91" s="22"/>
      <c r="E91" s="23"/>
      <c r="F91" s="3"/>
      <c r="G91" s="3"/>
      <c r="H91" s="3"/>
      <c r="I91" s="3"/>
      <c r="J91" s="3"/>
      <c r="K91" s="3"/>
      <c r="L91" s="19"/>
      <c r="M91" s="1" t="s">
        <v>648</v>
      </c>
      <c r="N91" s="5">
        <v>380</v>
      </c>
      <c r="O91" s="3"/>
      <c r="P91" s="1" t="s">
        <v>390</v>
      </c>
      <c r="Q91" s="5">
        <f>VLOOKUP(P91,M:N,2,0)</f>
      </c>
    </row>
    <row x14ac:dyDescent="0.25" r="92" customHeight="1" ht="18.75">
      <c r="A92" s="21"/>
      <c r="B92" s="21"/>
      <c r="C92" s="21"/>
      <c r="D92" s="22"/>
      <c r="E92" s="23"/>
      <c r="F92" s="3"/>
      <c r="G92" s="3"/>
      <c r="H92" s="3"/>
      <c r="I92" s="3"/>
      <c r="J92" s="3"/>
      <c r="K92" s="3"/>
      <c r="L92" s="19"/>
      <c r="M92" s="1" t="s">
        <v>649</v>
      </c>
      <c r="N92" s="5">
        <v>794</v>
      </c>
      <c r="O92" s="3"/>
      <c r="P92" s="1" t="s">
        <v>531</v>
      </c>
      <c r="Q92" s="5">
        <f>VLOOKUP(P92,M:N,2,0)</f>
      </c>
    </row>
    <row x14ac:dyDescent="0.25" r="93" customHeight="1" ht="18.75">
      <c r="A93" s="21"/>
      <c r="B93" s="21"/>
      <c r="C93" s="21"/>
      <c r="D93" s="22"/>
      <c r="E93" s="23"/>
      <c r="F93" s="3"/>
      <c r="G93" s="3"/>
      <c r="H93" s="3"/>
      <c r="I93" s="3"/>
      <c r="J93" s="3"/>
      <c r="K93" s="3"/>
      <c r="L93" s="19"/>
      <c r="M93" s="1" t="s">
        <v>650</v>
      </c>
      <c r="N93" s="5">
        <v>78</v>
      </c>
      <c r="O93" s="3"/>
      <c r="P93" s="1" t="s">
        <v>531</v>
      </c>
      <c r="Q93" s="5">
        <f>VLOOKUP(P93,M:N,2,0)</f>
      </c>
    </row>
    <row x14ac:dyDescent="0.25" r="94" customHeight="1" ht="18.75">
      <c r="A94" s="21"/>
      <c r="B94" s="21"/>
      <c r="C94" s="21"/>
      <c r="D94" s="22"/>
      <c r="E94" s="23"/>
      <c r="F94" s="3"/>
      <c r="G94" s="3"/>
      <c r="H94" s="3"/>
      <c r="I94" s="3"/>
      <c r="J94" s="3"/>
      <c r="K94" s="3"/>
      <c r="L94" s="19"/>
      <c r="M94" s="1" t="s">
        <v>651</v>
      </c>
      <c r="N94" s="5">
        <v>301</v>
      </c>
      <c r="O94" s="3"/>
      <c r="P94" s="1" t="s">
        <v>592</v>
      </c>
      <c r="Q94" s="5">
        <f>VLOOKUP(P94,M:N,2,0)</f>
      </c>
    </row>
    <row x14ac:dyDescent="0.25" r="95" customHeight="1" ht="18.75">
      <c r="A95" s="21"/>
      <c r="B95" s="21"/>
      <c r="C95" s="21"/>
      <c r="D95" s="22"/>
      <c r="E95" s="23"/>
      <c r="F95" s="3"/>
      <c r="G95" s="3"/>
      <c r="H95" s="3"/>
      <c r="I95" s="3"/>
      <c r="J95" s="3"/>
      <c r="K95" s="3"/>
      <c r="L95" s="19"/>
      <c r="M95" s="1" t="s">
        <v>652</v>
      </c>
      <c r="N95" s="5">
        <v>692</v>
      </c>
      <c r="O95" s="3"/>
      <c r="P95" s="1" t="s">
        <v>521</v>
      </c>
      <c r="Q95" s="5">
        <f>VLOOKUP(P95,M:N,2,0)</f>
      </c>
    </row>
    <row x14ac:dyDescent="0.25" r="96" customHeight="1" ht="18.75">
      <c r="A96" s="21"/>
      <c r="B96" s="21"/>
      <c r="C96" s="21"/>
      <c r="D96" s="22"/>
      <c r="E96" s="23"/>
      <c r="F96" s="3"/>
      <c r="G96" s="3"/>
      <c r="H96" s="3"/>
      <c r="I96" s="3"/>
      <c r="J96" s="3"/>
      <c r="K96" s="3"/>
      <c r="L96" s="19"/>
      <c r="M96" s="1" t="s">
        <v>653</v>
      </c>
      <c r="N96" s="5">
        <v>352</v>
      </c>
      <c r="O96" s="3"/>
      <c r="P96" s="1" t="s">
        <v>504</v>
      </c>
      <c r="Q96" s="5">
        <f>VLOOKUP(P96,M:N,2,0)</f>
      </c>
    </row>
    <row x14ac:dyDescent="0.25" r="97" customHeight="1" ht="18.75">
      <c r="A97" s="21"/>
      <c r="B97" s="21"/>
      <c r="C97" s="21"/>
      <c r="D97" s="22"/>
      <c r="E97" s="23"/>
      <c r="F97" s="3"/>
      <c r="G97" s="3"/>
      <c r="H97" s="3"/>
      <c r="I97" s="3"/>
      <c r="J97" s="3"/>
      <c r="K97" s="3"/>
      <c r="L97" s="19"/>
      <c r="M97" s="1" t="s">
        <v>654</v>
      </c>
      <c r="N97" s="5">
        <v>478</v>
      </c>
      <c r="O97" s="3"/>
      <c r="P97" s="1" t="s">
        <v>531</v>
      </c>
      <c r="Q97" s="5">
        <f>VLOOKUP(P97,M:N,2,0)</f>
      </c>
    </row>
    <row x14ac:dyDescent="0.25" r="98" customHeight="1" ht="18.75">
      <c r="A98" s="21"/>
      <c r="B98" s="21"/>
      <c r="C98" s="21"/>
      <c r="D98" s="22"/>
      <c r="E98" s="23"/>
      <c r="F98" s="3"/>
      <c r="G98" s="3"/>
      <c r="H98" s="3"/>
      <c r="I98" s="3"/>
      <c r="J98" s="3"/>
      <c r="K98" s="3"/>
      <c r="L98" s="19"/>
      <c r="M98" s="1" t="s">
        <v>655</v>
      </c>
      <c r="N98" s="5">
        <v>851</v>
      </c>
      <c r="O98" s="3"/>
      <c r="P98" s="1" t="s">
        <v>526</v>
      </c>
      <c r="Q98" s="5">
        <f>VLOOKUP(P98,M:N,2,0)</f>
      </c>
    </row>
    <row x14ac:dyDescent="0.25" r="99" customHeight="1" ht="18.75">
      <c r="A99" s="21"/>
      <c r="B99" s="21"/>
      <c r="C99" s="21"/>
      <c r="D99" s="22"/>
      <c r="E99" s="23"/>
      <c r="F99" s="3"/>
      <c r="G99" s="3"/>
      <c r="H99" s="3"/>
      <c r="I99" s="3"/>
      <c r="J99" s="3"/>
      <c r="K99" s="3"/>
      <c r="L99" s="19"/>
      <c r="M99" s="1" t="s">
        <v>656</v>
      </c>
      <c r="N99" s="5">
        <v>613</v>
      </c>
      <c r="O99" s="3"/>
      <c r="P99" s="1" t="s">
        <v>536</v>
      </c>
      <c r="Q99" s="5">
        <f>VLOOKUP(P99,M:N,2,0)</f>
      </c>
    </row>
    <row x14ac:dyDescent="0.25" r="100" customHeight="1" ht="18.75">
      <c r="A100" s="21"/>
      <c r="B100" s="21"/>
      <c r="C100" s="21"/>
      <c r="D100" s="22"/>
      <c r="E100" s="23"/>
      <c r="F100" s="3"/>
      <c r="G100" s="3"/>
      <c r="H100" s="3"/>
      <c r="I100" s="3"/>
      <c r="J100" s="3"/>
      <c r="K100" s="3"/>
      <c r="L100" s="19"/>
      <c r="M100" s="1" t="s">
        <v>657</v>
      </c>
      <c r="N100" s="5">
        <v>41</v>
      </c>
      <c r="O100" s="3"/>
      <c r="P100" s="1" t="s">
        <v>267</v>
      </c>
      <c r="Q100" s="5">
        <f>VLOOKUP(P100,M:N,2,0)</f>
      </c>
    </row>
    <row x14ac:dyDescent="0.25" r="101" customHeight="1" ht="18.75">
      <c r="A101" s="21"/>
      <c r="B101" s="21"/>
      <c r="C101" s="21"/>
      <c r="D101" s="22"/>
      <c r="E101" s="23"/>
      <c r="F101" s="3"/>
      <c r="G101" s="3"/>
      <c r="H101" s="3"/>
      <c r="I101" s="3"/>
      <c r="J101" s="3"/>
      <c r="K101" s="3"/>
      <c r="L101" s="19"/>
      <c r="M101" s="1" t="s">
        <v>658</v>
      </c>
      <c r="N101" s="5">
        <v>694</v>
      </c>
      <c r="O101" s="3"/>
      <c r="P101" s="1" t="s">
        <v>572</v>
      </c>
      <c r="Q101" s="5">
        <f>VLOOKUP(P101,M:N,2,0)</f>
      </c>
    </row>
    <row x14ac:dyDescent="0.25" r="102" customHeight="1" ht="18.75">
      <c r="A102" s="21"/>
      <c r="B102" s="21"/>
      <c r="C102" s="21"/>
      <c r="D102" s="22"/>
      <c r="E102" s="23"/>
      <c r="F102" s="3"/>
      <c r="G102" s="3"/>
      <c r="H102" s="3"/>
      <c r="I102" s="3"/>
      <c r="J102" s="3"/>
      <c r="K102" s="3"/>
      <c r="L102" s="19"/>
      <c r="M102" s="1" t="s">
        <v>659</v>
      </c>
      <c r="N102" s="5">
        <v>75</v>
      </c>
      <c r="O102" s="3"/>
      <c r="P102" s="1" t="s">
        <v>576</v>
      </c>
      <c r="Q102" s="5">
        <f>VLOOKUP(P102,M:N,2,0)</f>
      </c>
    </row>
    <row x14ac:dyDescent="0.25" r="103" customHeight="1" ht="18.75">
      <c r="A103" s="21"/>
      <c r="B103" s="21"/>
      <c r="C103" s="21"/>
      <c r="D103" s="22"/>
      <c r="E103" s="23"/>
      <c r="F103" s="3"/>
      <c r="G103" s="3"/>
      <c r="H103" s="3"/>
      <c r="I103" s="3"/>
      <c r="J103" s="3"/>
      <c r="K103" s="3"/>
      <c r="L103" s="19"/>
      <c r="M103" s="1" t="s">
        <v>660</v>
      </c>
      <c r="N103" s="5">
        <v>940</v>
      </c>
      <c r="O103" s="3"/>
      <c r="P103" s="1" t="s">
        <v>546</v>
      </c>
      <c r="Q103" s="5">
        <f>VLOOKUP(P103,M:N,2,0)</f>
      </c>
    </row>
    <row x14ac:dyDescent="0.25" r="104" customHeight="1" ht="18.75">
      <c r="A104" s="21"/>
      <c r="B104" s="21"/>
      <c r="C104" s="21"/>
      <c r="D104" s="22"/>
      <c r="E104" s="23"/>
      <c r="F104" s="3"/>
      <c r="G104" s="3"/>
      <c r="H104" s="3"/>
      <c r="I104" s="3"/>
      <c r="J104" s="3"/>
      <c r="K104" s="3"/>
      <c r="L104" s="19"/>
      <c r="M104" s="1" t="s">
        <v>661</v>
      </c>
      <c r="N104" s="5">
        <v>77</v>
      </c>
      <c r="O104" s="3"/>
      <c r="P104" s="1" t="s">
        <v>559</v>
      </c>
      <c r="Q104" s="5">
        <f>VLOOKUP(P104,M:N,2,0)</f>
      </c>
    </row>
    <row x14ac:dyDescent="0.25" r="105" customHeight="1" ht="18.75">
      <c r="A105" s="21"/>
      <c r="B105" s="21"/>
      <c r="C105" s="21"/>
      <c r="D105" s="22"/>
      <c r="E105" s="23"/>
      <c r="F105" s="3"/>
      <c r="G105" s="3"/>
      <c r="H105" s="3"/>
      <c r="I105" s="3"/>
      <c r="J105" s="3"/>
      <c r="K105" s="3"/>
      <c r="L105" s="19"/>
      <c r="M105" s="1" t="s">
        <v>662</v>
      </c>
      <c r="N105" s="5">
        <v>570</v>
      </c>
      <c r="O105" s="3"/>
      <c r="P105" s="1" t="s">
        <v>595</v>
      </c>
      <c r="Q105" s="5">
        <f>VLOOKUP(P105,M:N,2,0)</f>
      </c>
    </row>
    <row x14ac:dyDescent="0.25" r="106" customHeight="1" ht="18.75">
      <c r="A106" s="21"/>
      <c r="B106" s="21"/>
      <c r="C106" s="21"/>
      <c r="D106" s="22"/>
      <c r="E106" s="23"/>
      <c r="F106" s="3"/>
      <c r="G106" s="3"/>
      <c r="H106" s="3"/>
      <c r="I106" s="3"/>
      <c r="J106" s="3"/>
      <c r="K106" s="3"/>
      <c r="L106" s="19"/>
      <c r="M106" s="1" t="s">
        <v>663</v>
      </c>
      <c r="N106" s="5">
        <v>229</v>
      </c>
      <c r="O106" s="3"/>
      <c r="P106" s="1" t="s">
        <v>592</v>
      </c>
      <c r="Q106" s="5">
        <f>VLOOKUP(P106,M:N,2,0)</f>
      </c>
    </row>
    <row x14ac:dyDescent="0.25" r="107" customHeight="1" ht="18.75">
      <c r="A107" s="21"/>
      <c r="B107" s="21"/>
      <c r="C107" s="21"/>
      <c r="D107" s="22"/>
      <c r="E107" s="23"/>
      <c r="F107" s="3"/>
      <c r="G107" s="3"/>
      <c r="H107" s="3"/>
      <c r="I107" s="3"/>
      <c r="J107" s="3"/>
      <c r="K107" s="3"/>
      <c r="L107" s="19"/>
      <c r="M107" s="1" t="s">
        <v>664</v>
      </c>
      <c r="N107" s="5">
        <v>620</v>
      </c>
      <c r="O107" s="3"/>
      <c r="P107" s="1" t="s">
        <v>665</v>
      </c>
      <c r="Q107" s="5">
        <f>VLOOKUP(P107,M:N,2,0)</f>
      </c>
    </row>
    <row x14ac:dyDescent="0.25" r="108" customHeight="1" ht="18.75">
      <c r="A108" s="21"/>
      <c r="B108" s="21"/>
      <c r="C108" s="21"/>
      <c r="D108" s="22"/>
      <c r="E108" s="23"/>
      <c r="F108" s="3"/>
      <c r="G108" s="3"/>
      <c r="H108" s="3"/>
      <c r="I108" s="3"/>
      <c r="J108" s="3"/>
      <c r="K108" s="3"/>
      <c r="L108" s="19"/>
      <c r="M108" s="1" t="s">
        <v>666</v>
      </c>
      <c r="N108" s="5">
        <v>270</v>
      </c>
      <c r="O108" s="3"/>
      <c r="P108" s="1" t="s">
        <v>559</v>
      </c>
      <c r="Q108" s="5">
        <f>VLOOKUP(P108,M:N,2,0)</f>
      </c>
    </row>
    <row x14ac:dyDescent="0.25" r="109" customHeight="1" ht="18.75">
      <c r="A109" s="21"/>
      <c r="B109" s="21"/>
      <c r="C109" s="21"/>
      <c r="D109" s="22"/>
      <c r="E109" s="23"/>
      <c r="F109" s="3"/>
      <c r="G109" s="3"/>
      <c r="H109" s="3"/>
      <c r="I109" s="3"/>
      <c r="J109" s="3"/>
      <c r="K109" s="3"/>
      <c r="L109" s="19"/>
      <c r="M109" s="1" t="s">
        <v>546</v>
      </c>
      <c r="N109" s="5">
        <v>363</v>
      </c>
      <c r="O109" s="3"/>
      <c r="P109" s="1" t="s">
        <v>504</v>
      </c>
      <c r="Q109" s="5">
        <f>VLOOKUP(P109,M:N,2,0)</f>
      </c>
    </row>
    <row x14ac:dyDescent="0.25" r="110" customHeight="1" ht="18.75">
      <c r="A110" s="21"/>
      <c r="B110" s="21"/>
      <c r="C110" s="21"/>
      <c r="D110" s="22"/>
      <c r="E110" s="23"/>
      <c r="F110" s="3"/>
      <c r="G110" s="3"/>
      <c r="H110" s="3"/>
      <c r="I110" s="3"/>
      <c r="J110" s="3"/>
      <c r="K110" s="3"/>
      <c r="L110" s="19"/>
      <c r="M110" s="1" t="s">
        <v>667</v>
      </c>
      <c r="N110" s="5">
        <v>923</v>
      </c>
      <c r="O110" s="3"/>
      <c r="P110" s="1" t="s">
        <v>576</v>
      </c>
      <c r="Q110" s="5">
        <f>VLOOKUP(P110,M:N,2,0)</f>
      </c>
    </row>
    <row x14ac:dyDescent="0.25" r="111" customHeight="1" ht="18.75">
      <c r="A111" s="21"/>
      <c r="B111" s="21"/>
      <c r="C111" s="21"/>
      <c r="D111" s="22"/>
      <c r="E111" s="23"/>
      <c r="F111" s="3"/>
      <c r="G111" s="3"/>
      <c r="H111" s="3"/>
      <c r="I111" s="3"/>
      <c r="J111" s="3"/>
      <c r="K111" s="3"/>
      <c r="L111" s="19"/>
      <c r="M111" s="1" t="s">
        <v>668</v>
      </c>
      <c r="N111" s="5">
        <v>710</v>
      </c>
      <c r="O111" s="3"/>
      <c r="P111" s="1" t="s">
        <v>631</v>
      </c>
      <c r="Q111" s="5">
        <f>VLOOKUP(P111,M:N,2,0)</f>
      </c>
    </row>
    <row x14ac:dyDescent="0.25" r="112" customHeight="1" ht="18.75">
      <c r="A112" s="21"/>
      <c r="B112" s="21"/>
      <c r="C112" s="21"/>
      <c r="D112" s="22"/>
      <c r="E112" s="23"/>
      <c r="F112" s="3"/>
      <c r="G112" s="3"/>
      <c r="H112" s="3"/>
      <c r="I112" s="3"/>
      <c r="J112" s="3"/>
      <c r="K112" s="3"/>
      <c r="L112" s="19"/>
      <c r="M112" s="1" t="s">
        <v>669</v>
      </c>
      <c r="N112" s="5">
        <v>482</v>
      </c>
      <c r="O112" s="3"/>
      <c r="P112" s="1" t="s">
        <v>623</v>
      </c>
      <c r="Q112" s="5">
        <f>VLOOKUP(P112,M:N,2,0)</f>
      </c>
    </row>
    <row x14ac:dyDescent="0.25" r="113" customHeight="1" ht="18.75">
      <c r="A113" s="21"/>
      <c r="B113" s="21"/>
      <c r="C113" s="21"/>
      <c r="D113" s="22"/>
      <c r="E113" s="23"/>
      <c r="F113" s="3"/>
      <c r="G113" s="3"/>
      <c r="H113" s="3"/>
      <c r="I113" s="3"/>
      <c r="J113" s="3"/>
      <c r="K113" s="3"/>
      <c r="L113" s="19"/>
      <c r="M113" s="1" t="s">
        <v>670</v>
      </c>
      <c r="N113" s="5">
        <v>504</v>
      </c>
      <c r="O113" s="3"/>
      <c r="P113" s="1" t="s">
        <v>595</v>
      </c>
      <c r="Q113" s="5">
        <f>VLOOKUP(P113,M:N,2,0)</f>
      </c>
    </row>
    <row x14ac:dyDescent="0.25" r="114" customHeight="1" ht="18.75">
      <c r="A114" s="21"/>
      <c r="B114" s="21"/>
      <c r="C114" s="21"/>
      <c r="D114" s="22"/>
      <c r="E114" s="23"/>
      <c r="F114" s="3"/>
      <c r="G114" s="3"/>
      <c r="H114" s="3"/>
      <c r="I114" s="3"/>
      <c r="J114" s="3"/>
      <c r="K114" s="3"/>
      <c r="L114" s="19"/>
      <c r="M114" s="1" t="s">
        <v>671</v>
      </c>
      <c r="N114" s="5">
        <v>330</v>
      </c>
      <c r="O114" s="3"/>
      <c r="P114" s="1" t="s">
        <v>313</v>
      </c>
      <c r="Q114" s="5">
        <f>VLOOKUP(P114,M:N,2,0)</f>
      </c>
    </row>
    <row x14ac:dyDescent="0.25" r="115" customHeight="1" ht="18.75">
      <c r="A115" s="21"/>
      <c r="B115" s="21"/>
      <c r="C115" s="21"/>
      <c r="D115" s="22"/>
      <c r="E115" s="23"/>
      <c r="F115" s="3"/>
      <c r="G115" s="3"/>
      <c r="H115" s="3"/>
      <c r="I115" s="3"/>
      <c r="J115" s="3"/>
      <c r="K115" s="3"/>
      <c r="L115" s="19"/>
      <c r="M115" s="1" t="s">
        <v>672</v>
      </c>
      <c r="N115" s="5">
        <v>332</v>
      </c>
      <c r="O115" s="3"/>
      <c r="P115" s="1" t="s">
        <v>526</v>
      </c>
      <c r="Q115" s="5">
        <f>VLOOKUP(P115,M:N,2,0)</f>
      </c>
    </row>
    <row x14ac:dyDescent="0.25" r="116" customHeight="1" ht="18.75">
      <c r="A116" s="21"/>
      <c r="B116" s="21"/>
      <c r="C116" s="21"/>
      <c r="D116" s="22"/>
      <c r="E116" s="23"/>
      <c r="F116" s="3"/>
      <c r="G116" s="3"/>
      <c r="H116" s="3"/>
      <c r="I116" s="3"/>
      <c r="J116" s="3"/>
      <c r="K116" s="3"/>
      <c r="L116" s="19"/>
      <c r="M116" s="1" t="s">
        <v>673</v>
      </c>
      <c r="N116" s="5">
        <v>242</v>
      </c>
      <c r="O116" s="3"/>
      <c r="P116" s="1" t="s">
        <v>526</v>
      </c>
      <c r="Q116" s="5">
        <f>VLOOKUP(P116,M:N,2,0)</f>
      </c>
    </row>
    <row x14ac:dyDescent="0.25" r="117" customHeight="1" ht="18.75">
      <c r="A117" s="21"/>
      <c r="B117" s="21"/>
      <c r="C117" s="21"/>
      <c r="D117" s="22"/>
      <c r="E117" s="23"/>
      <c r="F117" s="3"/>
      <c r="G117" s="3"/>
      <c r="H117" s="3"/>
      <c r="I117" s="3"/>
      <c r="J117" s="3"/>
      <c r="K117" s="3"/>
      <c r="L117" s="19"/>
      <c r="M117" s="1" t="s">
        <v>572</v>
      </c>
      <c r="N117" s="5">
        <v>331</v>
      </c>
      <c r="O117" s="3"/>
      <c r="P117" s="1" t="s">
        <v>595</v>
      </c>
      <c r="Q117" s="5">
        <f>VLOOKUP(P117,M:N,2,0)</f>
      </c>
    </row>
    <row x14ac:dyDescent="0.25" r="118" customHeight="1" ht="18.75">
      <c r="A118" s="21"/>
      <c r="B118" s="21"/>
      <c r="C118" s="21"/>
      <c r="D118" s="22"/>
      <c r="E118" s="23"/>
      <c r="F118" s="3"/>
      <c r="G118" s="3"/>
      <c r="H118" s="3"/>
      <c r="I118" s="3"/>
      <c r="J118" s="3"/>
      <c r="K118" s="3"/>
      <c r="L118" s="19"/>
      <c r="M118" s="1" t="s">
        <v>602</v>
      </c>
      <c r="N118" s="5">
        <v>324</v>
      </c>
      <c r="O118" s="3"/>
      <c r="P118" s="1" t="s">
        <v>595</v>
      </c>
      <c r="Q118" s="5">
        <f>VLOOKUP(P118,M:N,2,0)</f>
      </c>
    </row>
    <row x14ac:dyDescent="0.25" r="119" customHeight="1" ht="18.75">
      <c r="A119" s="21"/>
      <c r="B119" s="21"/>
      <c r="C119" s="21"/>
      <c r="D119" s="22"/>
      <c r="E119" s="23"/>
      <c r="F119" s="3"/>
      <c r="G119" s="3"/>
      <c r="H119" s="3"/>
      <c r="I119" s="3"/>
      <c r="J119" s="3"/>
      <c r="K119" s="3"/>
      <c r="L119" s="19"/>
      <c r="M119" s="1" t="s">
        <v>674</v>
      </c>
      <c r="N119" s="5">
        <v>26</v>
      </c>
      <c r="O119" s="3"/>
      <c r="P119" s="1" t="s">
        <v>608</v>
      </c>
      <c r="Q119" s="5">
        <f>VLOOKUP(P119,M:N,2,0)</f>
      </c>
    </row>
    <row x14ac:dyDescent="0.25" r="120" customHeight="1" ht="18.75">
      <c r="A120" s="21"/>
      <c r="B120" s="21"/>
      <c r="C120" s="21"/>
      <c r="D120" s="22"/>
      <c r="E120" s="23"/>
      <c r="F120" s="3"/>
      <c r="G120" s="3"/>
      <c r="H120" s="3"/>
      <c r="I120" s="3"/>
      <c r="J120" s="3"/>
      <c r="K120" s="3"/>
      <c r="L120" s="19"/>
      <c r="M120" s="1" t="s">
        <v>675</v>
      </c>
      <c r="N120" s="5">
        <v>398</v>
      </c>
      <c r="O120" s="3"/>
      <c r="P120" s="1" t="s">
        <v>655</v>
      </c>
      <c r="Q120" s="5">
        <f>VLOOKUP(P120,M:N,2,0)</f>
      </c>
    </row>
    <row x14ac:dyDescent="0.25" r="121" customHeight="1" ht="18.75">
      <c r="A121" s="21"/>
      <c r="B121" s="21"/>
      <c r="C121" s="21"/>
      <c r="D121" s="22"/>
      <c r="E121" s="23"/>
      <c r="F121" s="3"/>
      <c r="G121" s="3"/>
      <c r="H121" s="3"/>
      <c r="I121" s="3"/>
      <c r="J121" s="3"/>
      <c r="K121" s="3"/>
      <c r="L121" s="19"/>
      <c r="M121" s="1" t="s">
        <v>676</v>
      </c>
      <c r="N121" s="5">
        <v>438</v>
      </c>
      <c r="O121" s="3"/>
      <c r="P121" s="1" t="s">
        <v>677</v>
      </c>
      <c r="Q121" s="5">
        <f>VLOOKUP(P121,M:N,2,0)</f>
      </c>
    </row>
    <row x14ac:dyDescent="0.25" r="122" customHeight="1" ht="18.75">
      <c r="A122" s="21"/>
      <c r="B122" s="21"/>
      <c r="C122" s="21"/>
      <c r="D122" s="22"/>
      <c r="E122" s="23"/>
      <c r="F122" s="3"/>
      <c r="G122" s="3"/>
      <c r="H122" s="3"/>
      <c r="I122" s="3"/>
      <c r="J122" s="3"/>
      <c r="K122" s="3"/>
      <c r="L122" s="19"/>
      <c r="M122" s="1" t="s">
        <v>678</v>
      </c>
      <c r="N122" s="5">
        <v>497</v>
      </c>
      <c r="O122" s="3"/>
      <c r="P122" s="1" t="s">
        <v>536</v>
      </c>
      <c r="Q122" s="5">
        <f>VLOOKUP(P122,M:N,2,0)</f>
      </c>
    </row>
    <row x14ac:dyDescent="0.25" r="123" customHeight="1" ht="18.75">
      <c r="A123" s="21"/>
      <c r="B123" s="21"/>
      <c r="C123" s="21"/>
      <c r="D123" s="22"/>
      <c r="E123" s="23"/>
      <c r="F123" s="3"/>
      <c r="G123" s="3"/>
      <c r="H123" s="3"/>
      <c r="I123" s="3"/>
      <c r="J123" s="3"/>
      <c r="K123" s="3"/>
      <c r="L123" s="19"/>
      <c r="M123" s="1" t="s">
        <v>679</v>
      </c>
      <c r="N123" s="5">
        <v>90</v>
      </c>
      <c r="O123" s="3"/>
      <c r="P123" s="1" t="s">
        <v>631</v>
      </c>
      <c r="Q123" s="5">
        <f>VLOOKUP(P123,M:N,2,0)</f>
      </c>
    </row>
    <row x14ac:dyDescent="0.25" r="124" customHeight="1" ht="18.75">
      <c r="A124" s="21"/>
      <c r="B124" s="21"/>
      <c r="C124" s="21"/>
      <c r="D124" s="22"/>
      <c r="E124" s="23"/>
      <c r="F124" s="3"/>
      <c r="G124" s="3"/>
      <c r="H124" s="3"/>
      <c r="I124" s="3"/>
      <c r="J124" s="3"/>
      <c r="K124" s="3"/>
      <c r="L124" s="19"/>
      <c r="M124" s="1" t="s">
        <v>665</v>
      </c>
      <c r="N124" s="5">
        <v>593</v>
      </c>
      <c r="O124" s="3"/>
      <c r="P124" s="1" t="s">
        <v>680</v>
      </c>
      <c r="Q124" s="5">
        <f>VLOOKUP(P124,M:N,2,0)</f>
      </c>
    </row>
    <row x14ac:dyDescent="0.25" r="125" customHeight="1" ht="18.75">
      <c r="A125" s="21"/>
      <c r="B125" s="21"/>
      <c r="C125" s="21"/>
      <c r="D125" s="22"/>
      <c r="E125" s="23"/>
      <c r="F125" s="3"/>
      <c r="G125" s="3"/>
      <c r="H125" s="3"/>
      <c r="I125" s="3"/>
      <c r="J125" s="3"/>
      <c r="K125" s="3"/>
      <c r="L125" s="19"/>
      <c r="M125" s="1" t="s">
        <v>681</v>
      </c>
      <c r="N125" s="5">
        <v>684</v>
      </c>
      <c r="O125" s="3"/>
      <c r="P125" s="1" t="s">
        <v>595</v>
      </c>
      <c r="Q125" s="5">
        <f>VLOOKUP(P125,M:N,2,0)</f>
      </c>
    </row>
    <row x14ac:dyDescent="0.25" r="126" customHeight="1" ht="18.75">
      <c r="A126" s="21"/>
      <c r="B126" s="21"/>
      <c r="C126" s="21"/>
      <c r="D126" s="22"/>
      <c r="E126" s="23"/>
      <c r="F126" s="3"/>
      <c r="G126" s="3"/>
      <c r="H126" s="3"/>
      <c r="I126" s="3"/>
      <c r="J126" s="3"/>
      <c r="K126" s="3"/>
      <c r="L126" s="19"/>
      <c r="M126" s="1" t="s">
        <v>682</v>
      </c>
      <c r="N126" s="5">
        <v>764</v>
      </c>
      <c r="O126" s="3"/>
      <c r="P126" s="1" t="s">
        <v>559</v>
      </c>
      <c r="Q126" s="5">
        <f>VLOOKUP(P126,M:N,2,0)</f>
      </c>
    </row>
    <row x14ac:dyDescent="0.25" r="127" customHeight="1" ht="18.75">
      <c r="A127" s="21"/>
      <c r="B127" s="21"/>
      <c r="C127" s="21"/>
      <c r="D127" s="22"/>
      <c r="E127" s="23"/>
      <c r="F127" s="3"/>
      <c r="G127" s="3"/>
      <c r="H127" s="3"/>
      <c r="I127" s="3"/>
      <c r="J127" s="3"/>
      <c r="K127" s="3"/>
      <c r="L127" s="19"/>
      <c r="M127" s="1" t="s">
        <v>636</v>
      </c>
      <c r="N127" s="5">
        <v>829</v>
      </c>
      <c r="O127" s="3"/>
      <c r="P127" s="1" t="s">
        <v>504</v>
      </c>
      <c r="Q127" s="5">
        <f>VLOOKUP(P127,M:N,2,0)</f>
      </c>
    </row>
    <row x14ac:dyDescent="0.25" r="128" customHeight="1" ht="18.75">
      <c r="A128" s="21"/>
      <c r="B128" s="21"/>
      <c r="C128" s="21"/>
      <c r="D128" s="22"/>
      <c r="E128" s="23"/>
      <c r="F128" s="3"/>
      <c r="G128" s="3"/>
      <c r="H128" s="3"/>
      <c r="I128" s="3"/>
      <c r="J128" s="3"/>
      <c r="K128" s="3"/>
      <c r="L128" s="19"/>
      <c r="M128" s="1" t="s">
        <v>683</v>
      </c>
      <c r="N128" s="5">
        <v>839</v>
      </c>
      <c r="O128" s="3"/>
      <c r="P128" s="1" t="s">
        <v>595</v>
      </c>
      <c r="Q128" s="5">
        <f>VLOOKUP(P128,M:N,2,0)</f>
      </c>
    </row>
    <row x14ac:dyDescent="0.25" r="129" customHeight="1" ht="18.75">
      <c r="A129" s="21"/>
      <c r="B129" s="21"/>
      <c r="C129" s="21"/>
      <c r="D129" s="22"/>
      <c r="E129" s="23"/>
      <c r="F129" s="3"/>
      <c r="G129" s="3"/>
      <c r="H129" s="3"/>
      <c r="I129" s="3"/>
      <c r="J129" s="3"/>
      <c r="K129" s="3"/>
      <c r="L129" s="19"/>
      <c r="M129" s="1" t="s">
        <v>684</v>
      </c>
      <c r="N129" s="5">
        <v>853</v>
      </c>
      <c r="O129" s="3"/>
      <c r="P129" s="1" t="s">
        <v>577</v>
      </c>
      <c r="Q129" s="5">
        <f>VLOOKUP(P129,M:N,2,0)</f>
      </c>
    </row>
    <row x14ac:dyDescent="0.25" r="130" customHeight="1" ht="18.75">
      <c r="A130" s="21"/>
      <c r="B130" s="21"/>
      <c r="C130" s="21"/>
      <c r="D130" s="22"/>
      <c r="E130" s="23"/>
      <c r="F130" s="3"/>
      <c r="G130" s="3"/>
      <c r="H130" s="3"/>
      <c r="I130" s="3"/>
      <c r="J130" s="3"/>
      <c r="K130" s="3"/>
      <c r="L130" s="19"/>
      <c r="M130" s="1" t="s">
        <v>685</v>
      </c>
      <c r="N130" s="5">
        <v>871</v>
      </c>
      <c r="O130" s="3"/>
      <c r="P130" s="1" t="s">
        <v>536</v>
      </c>
      <c r="Q130" s="5">
        <f>VLOOKUP(P130,M:N,2,0)</f>
      </c>
    </row>
    <row x14ac:dyDescent="0.25" r="131" customHeight="1" ht="18.75">
      <c r="A131" s="21"/>
      <c r="B131" s="21"/>
      <c r="C131" s="21"/>
      <c r="D131" s="22"/>
      <c r="E131" s="23"/>
      <c r="F131" s="3"/>
      <c r="G131" s="3"/>
      <c r="H131" s="3"/>
      <c r="I131" s="3"/>
      <c r="J131" s="3"/>
      <c r="K131" s="3"/>
      <c r="L131" s="19"/>
      <c r="M131" s="1" t="s">
        <v>686</v>
      </c>
      <c r="N131" s="5">
        <v>236</v>
      </c>
      <c r="O131" s="3"/>
      <c r="P131" s="1" t="s">
        <v>317</v>
      </c>
      <c r="Q131" s="5">
        <f>VLOOKUP(P131,M:N,2,0)</f>
      </c>
    </row>
    <row x14ac:dyDescent="0.25" r="132" customHeight="1" ht="18.75">
      <c r="A132" s="21"/>
      <c r="B132" s="21"/>
      <c r="C132" s="21"/>
      <c r="D132" s="22"/>
      <c r="E132" s="23"/>
      <c r="F132" s="3"/>
      <c r="G132" s="3"/>
      <c r="H132" s="3"/>
      <c r="I132" s="3"/>
      <c r="J132" s="3"/>
      <c r="K132" s="3"/>
      <c r="L132" s="19"/>
      <c r="M132" s="1" t="s">
        <v>580</v>
      </c>
      <c r="N132" s="5">
        <v>334</v>
      </c>
      <c r="O132" s="3"/>
      <c r="P132" s="1" t="s">
        <v>597</v>
      </c>
      <c r="Q132" s="5">
        <f>VLOOKUP(P132,M:N,2,0)</f>
      </c>
    </row>
    <row x14ac:dyDescent="0.25" r="133" customHeight="1" ht="18.75">
      <c r="A133" s="21"/>
      <c r="B133" s="21"/>
      <c r="C133" s="21"/>
      <c r="D133" s="22"/>
      <c r="E133" s="23"/>
      <c r="F133" s="3"/>
      <c r="G133" s="3"/>
      <c r="H133" s="3"/>
      <c r="I133" s="3"/>
      <c r="J133" s="3"/>
      <c r="K133" s="3"/>
      <c r="L133" s="19"/>
      <c r="M133" s="1" t="s">
        <v>687</v>
      </c>
      <c r="N133" s="5">
        <v>361</v>
      </c>
      <c r="O133" s="3"/>
      <c r="P133" s="1" t="s">
        <v>267</v>
      </c>
      <c r="Q133" s="5">
        <f>VLOOKUP(P133,M:N,2,0)</f>
      </c>
    </row>
    <row x14ac:dyDescent="0.25" r="134" customHeight="1" ht="18.75">
      <c r="A134" s="21"/>
      <c r="B134" s="21"/>
      <c r="C134" s="21"/>
      <c r="D134" s="22"/>
      <c r="E134" s="23"/>
      <c r="F134" s="3"/>
      <c r="G134" s="3"/>
      <c r="H134" s="3"/>
      <c r="I134" s="3"/>
      <c r="J134" s="3"/>
      <c r="K134" s="3"/>
      <c r="L134" s="19"/>
      <c r="M134" s="3"/>
      <c r="N134" s="24"/>
      <c r="O134" s="3"/>
      <c r="P134" s="1" t="s">
        <v>559</v>
      </c>
      <c r="Q134" s="5">
        <f>VLOOKUP(P134,M:N,2,0)</f>
      </c>
    </row>
    <row x14ac:dyDescent="0.25" r="135" customHeight="1" ht="18.75">
      <c r="A135" s="21"/>
      <c r="B135" s="21"/>
      <c r="C135" s="21"/>
      <c r="D135" s="22"/>
      <c r="E135" s="23"/>
      <c r="F135" s="3"/>
      <c r="G135" s="3"/>
      <c r="H135" s="3"/>
      <c r="I135" s="3"/>
      <c r="J135" s="3"/>
      <c r="K135" s="3"/>
      <c r="L135" s="19"/>
      <c r="M135" s="3"/>
      <c r="N135" s="24"/>
      <c r="O135" s="3"/>
      <c r="P135" s="1" t="s">
        <v>576</v>
      </c>
      <c r="Q135" s="5">
        <f>VLOOKUP(P135,M:N,2,0)</f>
      </c>
    </row>
    <row x14ac:dyDescent="0.25" r="136" customHeight="1" ht="18.75">
      <c r="A136" s="21"/>
      <c r="B136" s="21"/>
      <c r="C136" s="21"/>
      <c r="D136" s="22"/>
      <c r="E136" s="23"/>
      <c r="F136" s="3"/>
      <c r="G136" s="3"/>
      <c r="H136" s="3"/>
      <c r="I136" s="3"/>
      <c r="J136" s="3"/>
      <c r="K136" s="3"/>
      <c r="L136" s="19"/>
      <c r="M136" s="3"/>
      <c r="N136" s="24"/>
      <c r="O136" s="3"/>
      <c r="P136" s="1" t="s">
        <v>595</v>
      </c>
      <c r="Q136" s="5">
        <f>VLOOKUP(P136,M:N,2,0)</f>
      </c>
    </row>
    <row x14ac:dyDescent="0.25" r="137" customHeight="1" ht="18.75">
      <c r="A137" s="21"/>
      <c r="B137" s="21"/>
      <c r="C137" s="21"/>
      <c r="D137" s="22"/>
      <c r="E137" s="23"/>
      <c r="F137" s="3"/>
      <c r="G137" s="3"/>
      <c r="H137" s="3"/>
      <c r="I137" s="3"/>
      <c r="J137" s="3"/>
      <c r="K137" s="3"/>
      <c r="L137" s="19"/>
      <c r="M137" s="3"/>
      <c r="N137" s="24"/>
      <c r="O137" s="3"/>
      <c r="P137" s="1" t="s">
        <v>536</v>
      </c>
      <c r="Q137" s="5">
        <f>VLOOKUP(P137,M:N,2,0)</f>
      </c>
    </row>
    <row x14ac:dyDescent="0.25" r="138" customHeight="1" ht="18.75">
      <c r="A138" s="21"/>
      <c r="B138" s="21"/>
      <c r="C138" s="21"/>
      <c r="D138" s="22"/>
      <c r="E138" s="23"/>
      <c r="F138" s="3"/>
      <c r="G138" s="3"/>
      <c r="H138" s="3"/>
      <c r="I138" s="3"/>
      <c r="J138" s="3"/>
      <c r="K138" s="3"/>
      <c r="L138" s="19"/>
      <c r="M138" s="3"/>
      <c r="N138" s="24"/>
      <c r="O138" s="3"/>
      <c r="P138" s="1" t="s">
        <v>531</v>
      </c>
      <c r="Q138" s="5">
        <f>VLOOKUP(P138,M:N,2,0)</f>
      </c>
    </row>
    <row x14ac:dyDescent="0.25" r="139" customHeight="1" ht="18.75">
      <c r="A139" s="21"/>
      <c r="B139" s="21"/>
      <c r="C139" s="21"/>
      <c r="D139" s="22"/>
      <c r="E139" s="23"/>
      <c r="F139" s="3"/>
      <c r="G139" s="3"/>
      <c r="H139" s="3"/>
      <c r="I139" s="3"/>
      <c r="J139" s="3"/>
      <c r="K139" s="3"/>
      <c r="L139" s="19"/>
      <c r="M139" s="3"/>
      <c r="N139" s="24"/>
      <c r="O139" s="3"/>
      <c r="P139" s="1" t="s">
        <v>665</v>
      </c>
      <c r="Q139" s="5">
        <f>VLOOKUP(P139,M:N,2,0)</f>
      </c>
    </row>
    <row x14ac:dyDescent="0.25" r="140" customHeight="1" ht="18.75">
      <c r="A140" s="21"/>
      <c r="B140" s="21"/>
      <c r="C140" s="21"/>
      <c r="D140" s="22"/>
      <c r="E140" s="23"/>
      <c r="F140" s="3"/>
      <c r="G140" s="3"/>
      <c r="H140" s="3"/>
      <c r="I140" s="3"/>
      <c r="J140" s="3"/>
      <c r="K140" s="3"/>
      <c r="L140" s="19"/>
      <c r="M140" s="3"/>
      <c r="N140" s="24"/>
      <c r="O140" s="3"/>
      <c r="P140" s="1" t="s">
        <v>595</v>
      </c>
      <c r="Q140" s="5">
        <f>VLOOKUP(P140,M:N,2,0)</f>
      </c>
    </row>
    <row x14ac:dyDescent="0.25" r="141" customHeight="1" ht="18.75">
      <c r="A141" s="21"/>
      <c r="B141" s="21"/>
      <c r="C141" s="21"/>
      <c r="D141" s="22"/>
      <c r="E141" s="23"/>
      <c r="F141" s="3"/>
      <c r="G141" s="3"/>
      <c r="H141" s="3"/>
      <c r="I141" s="3"/>
      <c r="J141" s="3"/>
      <c r="K141" s="3"/>
      <c r="L141" s="19"/>
      <c r="M141" s="3"/>
      <c r="N141" s="24"/>
      <c r="O141" s="3"/>
      <c r="P141" s="1" t="s">
        <v>595</v>
      </c>
      <c r="Q141" s="5">
        <f>VLOOKUP(P141,M:N,2,0)</f>
      </c>
    </row>
    <row x14ac:dyDescent="0.25" r="142" customHeight="1" ht="18.75">
      <c r="A142" s="21"/>
      <c r="B142" s="21"/>
      <c r="C142" s="21"/>
      <c r="D142" s="22"/>
      <c r="E142" s="23"/>
      <c r="F142" s="3"/>
      <c r="G142" s="3"/>
      <c r="H142" s="3"/>
      <c r="I142" s="3"/>
      <c r="J142" s="3"/>
      <c r="K142" s="3"/>
      <c r="L142" s="19"/>
      <c r="M142" s="3"/>
      <c r="N142" s="24"/>
      <c r="O142" s="3"/>
      <c r="P142" s="1" t="s">
        <v>267</v>
      </c>
      <c r="Q142" s="5">
        <f>VLOOKUP(P142,M:N,2,0)</f>
      </c>
    </row>
    <row x14ac:dyDescent="0.25" r="143" customHeight="1" ht="18.75">
      <c r="A143" s="21"/>
      <c r="B143" s="21"/>
      <c r="C143" s="21"/>
      <c r="D143" s="22"/>
      <c r="E143" s="23"/>
      <c r="F143" s="3"/>
      <c r="G143" s="3"/>
      <c r="H143" s="3"/>
      <c r="I143" s="3"/>
      <c r="J143" s="3"/>
      <c r="K143" s="3"/>
      <c r="L143" s="19"/>
      <c r="M143" s="3"/>
      <c r="N143" s="24"/>
      <c r="O143" s="3"/>
      <c r="P143" s="1" t="s">
        <v>531</v>
      </c>
      <c r="Q143" s="5">
        <f>VLOOKUP(P143,M:N,2,0)</f>
      </c>
    </row>
    <row x14ac:dyDescent="0.25" r="144" customHeight="1" ht="18.75">
      <c r="A144" s="21"/>
      <c r="B144" s="21"/>
      <c r="C144" s="21"/>
      <c r="D144" s="22"/>
      <c r="E144" s="23"/>
      <c r="F144" s="3"/>
      <c r="G144" s="3"/>
      <c r="H144" s="3"/>
      <c r="I144" s="3"/>
      <c r="J144" s="3"/>
      <c r="K144" s="3"/>
      <c r="L144" s="19"/>
      <c r="M144" s="3"/>
      <c r="N144" s="24"/>
      <c r="O144" s="3"/>
      <c r="P144" s="1" t="s">
        <v>559</v>
      </c>
      <c r="Q144" s="5">
        <f>VLOOKUP(P144,M:N,2,0)</f>
      </c>
    </row>
    <row x14ac:dyDescent="0.25" r="145" customHeight="1" ht="18.75">
      <c r="A145" s="21"/>
      <c r="B145" s="21"/>
      <c r="C145" s="21"/>
      <c r="D145" s="22"/>
      <c r="E145" s="23"/>
      <c r="F145" s="3"/>
      <c r="G145" s="3"/>
      <c r="H145" s="3"/>
      <c r="I145" s="3"/>
      <c r="J145" s="3"/>
      <c r="K145" s="3"/>
      <c r="L145" s="19"/>
      <c r="M145" s="3"/>
      <c r="N145" s="24"/>
      <c r="O145" s="3"/>
      <c r="P145" s="1" t="s">
        <v>526</v>
      </c>
      <c r="Q145" s="5">
        <f>VLOOKUP(P145,M:N,2,0)</f>
      </c>
    </row>
    <row x14ac:dyDescent="0.25" r="146" customHeight="1" ht="18.75">
      <c r="A146" s="21"/>
      <c r="B146" s="21"/>
      <c r="C146" s="21"/>
      <c r="D146" s="22"/>
      <c r="E146" s="23"/>
      <c r="F146" s="3"/>
      <c r="G146" s="3"/>
      <c r="H146" s="3"/>
      <c r="I146" s="3"/>
      <c r="J146" s="3"/>
      <c r="K146" s="3"/>
      <c r="L146" s="19"/>
      <c r="M146" s="3"/>
      <c r="N146" s="24"/>
      <c r="O146" s="3"/>
      <c r="P146" s="1" t="s">
        <v>559</v>
      </c>
      <c r="Q146" s="5">
        <f>VLOOKUP(P146,M:N,2,0)</f>
      </c>
    </row>
    <row x14ac:dyDescent="0.25" r="147" customHeight="1" ht="18.75">
      <c r="A147" s="21"/>
      <c r="B147" s="21"/>
      <c r="C147" s="21"/>
      <c r="D147" s="22"/>
      <c r="E147" s="23"/>
      <c r="F147" s="3"/>
      <c r="G147" s="3"/>
      <c r="H147" s="3"/>
      <c r="I147" s="3"/>
      <c r="J147" s="3"/>
      <c r="K147" s="3"/>
      <c r="L147" s="19"/>
      <c r="M147" s="3"/>
      <c r="N147" s="24"/>
      <c r="O147" s="3"/>
      <c r="P147" s="1" t="s">
        <v>597</v>
      </c>
      <c r="Q147" s="5">
        <f>VLOOKUP(P147,M:N,2,0)</f>
      </c>
    </row>
    <row x14ac:dyDescent="0.25" r="148" customHeight="1" ht="18.75">
      <c r="A148" s="21"/>
      <c r="B148" s="21"/>
      <c r="C148" s="21"/>
      <c r="D148" s="22"/>
      <c r="E148" s="23"/>
      <c r="F148" s="3"/>
      <c r="G148" s="3"/>
      <c r="H148" s="3"/>
      <c r="I148" s="3"/>
      <c r="J148" s="3"/>
      <c r="K148" s="3"/>
      <c r="L148" s="19"/>
      <c r="M148" s="3"/>
      <c r="N148" s="24"/>
      <c r="O148" s="3"/>
      <c r="P148" s="1" t="s">
        <v>531</v>
      </c>
      <c r="Q148" s="5">
        <f>VLOOKUP(P148,M:N,2,0)</f>
      </c>
    </row>
    <row x14ac:dyDescent="0.25" r="149" customHeight="1" ht="18.75">
      <c r="A149" s="21"/>
      <c r="B149" s="21"/>
      <c r="C149" s="21"/>
      <c r="D149" s="22"/>
      <c r="E149" s="23"/>
      <c r="F149" s="3"/>
      <c r="G149" s="3"/>
      <c r="H149" s="3"/>
      <c r="I149" s="3"/>
      <c r="J149" s="3"/>
      <c r="K149" s="3"/>
      <c r="L149" s="19"/>
      <c r="M149" s="3"/>
      <c r="N149" s="24"/>
      <c r="O149" s="3"/>
      <c r="P149" s="1" t="s">
        <v>559</v>
      </c>
      <c r="Q149" s="5">
        <f>VLOOKUP(P149,M:N,2,0)</f>
      </c>
    </row>
    <row x14ac:dyDescent="0.25" r="150" customHeight="1" ht="18.75">
      <c r="A150" s="21"/>
      <c r="B150" s="21"/>
      <c r="C150" s="21"/>
      <c r="D150" s="22"/>
      <c r="E150" s="23"/>
      <c r="F150" s="3"/>
      <c r="G150" s="3"/>
      <c r="H150" s="3"/>
      <c r="I150" s="3"/>
      <c r="J150" s="3"/>
      <c r="K150" s="3"/>
      <c r="L150" s="19"/>
      <c r="M150" s="3"/>
      <c r="N150" s="24"/>
      <c r="O150" s="3"/>
      <c r="P150" s="1" t="s">
        <v>546</v>
      </c>
      <c r="Q150" s="5">
        <f>VLOOKUP(P150,M:N,2,0)</f>
      </c>
    </row>
    <row x14ac:dyDescent="0.25" r="151" customHeight="1" ht="18.75">
      <c r="A151" s="21"/>
      <c r="B151" s="21"/>
      <c r="C151" s="21"/>
      <c r="D151" s="22"/>
      <c r="E151" s="23"/>
      <c r="F151" s="3"/>
      <c r="G151" s="3"/>
      <c r="H151" s="3"/>
      <c r="I151" s="3"/>
      <c r="J151" s="3"/>
      <c r="K151" s="3"/>
      <c r="L151" s="19"/>
      <c r="M151" s="3"/>
      <c r="N151" s="24"/>
      <c r="O151" s="3"/>
      <c r="P151" s="1" t="s">
        <v>595</v>
      </c>
      <c r="Q151" s="5">
        <f>VLOOKUP(P151,M:N,2,0)</f>
      </c>
    </row>
    <row x14ac:dyDescent="0.25" r="152" customHeight="1" ht="18.75">
      <c r="A152" s="21"/>
      <c r="B152" s="21"/>
      <c r="C152" s="21"/>
      <c r="D152" s="22"/>
      <c r="E152" s="23"/>
      <c r="F152" s="3"/>
      <c r="G152" s="3"/>
      <c r="H152" s="3"/>
      <c r="I152" s="3"/>
      <c r="J152" s="3"/>
      <c r="K152" s="3"/>
      <c r="L152" s="19"/>
      <c r="M152" s="3"/>
      <c r="N152" s="24"/>
      <c r="O152" s="3"/>
      <c r="P152" s="1" t="s">
        <v>572</v>
      </c>
      <c r="Q152" s="5">
        <f>VLOOKUP(P152,M:N,2,0)</f>
      </c>
    </row>
    <row x14ac:dyDescent="0.25" r="153" customHeight="1" ht="18.75">
      <c r="A153" s="21"/>
      <c r="B153" s="21"/>
      <c r="C153" s="21"/>
      <c r="D153" s="22"/>
      <c r="E153" s="23"/>
      <c r="F153" s="3"/>
      <c r="G153" s="3"/>
      <c r="H153" s="3"/>
      <c r="I153" s="3"/>
      <c r="J153" s="3"/>
      <c r="K153" s="3"/>
      <c r="L153" s="19"/>
      <c r="M153" s="3"/>
      <c r="N153" s="24"/>
      <c r="O153" s="3"/>
      <c r="P153" s="1" t="s">
        <v>536</v>
      </c>
      <c r="Q153" s="5">
        <f>VLOOKUP(P153,M:N,2,0)</f>
      </c>
    </row>
    <row x14ac:dyDescent="0.25" r="154" customHeight="1" ht="18.75">
      <c r="A154" s="21"/>
      <c r="B154" s="21"/>
      <c r="C154" s="21"/>
      <c r="D154" s="22"/>
      <c r="E154" s="23"/>
      <c r="F154" s="3"/>
      <c r="G154" s="3"/>
      <c r="H154" s="3"/>
      <c r="I154" s="3"/>
      <c r="J154" s="3"/>
      <c r="K154" s="3"/>
      <c r="L154" s="19"/>
      <c r="M154" s="3"/>
      <c r="N154" s="24"/>
      <c r="O154" s="3"/>
      <c r="P154" s="1" t="s">
        <v>595</v>
      </c>
      <c r="Q154" s="5">
        <f>VLOOKUP(P154,M:N,2,0)</f>
      </c>
    </row>
    <row x14ac:dyDescent="0.25" r="155" customHeight="1" ht="18.75">
      <c r="A155" s="21"/>
      <c r="B155" s="21"/>
      <c r="C155" s="21"/>
      <c r="D155" s="22"/>
      <c r="E155" s="23"/>
      <c r="F155" s="3"/>
      <c r="G155" s="3"/>
      <c r="H155" s="3"/>
      <c r="I155" s="3"/>
      <c r="J155" s="3"/>
      <c r="K155" s="3"/>
      <c r="L155" s="19"/>
      <c r="M155" s="3"/>
      <c r="N155" s="24"/>
      <c r="O155" s="3"/>
      <c r="P155" s="1" t="s">
        <v>521</v>
      </c>
      <c r="Q155" s="5">
        <f>VLOOKUP(P155,M:N,2,0)</f>
      </c>
    </row>
    <row x14ac:dyDescent="0.25" r="156" customHeight="1" ht="18.75">
      <c r="A156" s="21"/>
      <c r="B156" s="21"/>
      <c r="C156" s="21"/>
      <c r="D156" s="22"/>
      <c r="E156" s="23"/>
      <c r="F156" s="3"/>
      <c r="G156" s="3"/>
      <c r="H156" s="3"/>
      <c r="I156" s="3"/>
      <c r="J156" s="3"/>
      <c r="K156" s="3"/>
      <c r="L156" s="19"/>
      <c r="M156" s="3"/>
      <c r="N156" s="24"/>
      <c r="O156" s="3"/>
      <c r="P156" s="1" t="s">
        <v>559</v>
      </c>
      <c r="Q156" s="5">
        <f>VLOOKUP(P156,M:N,2,0)</f>
      </c>
    </row>
    <row x14ac:dyDescent="0.25" r="157" customHeight="1" ht="18.75">
      <c r="A157" s="21"/>
      <c r="B157" s="21"/>
      <c r="C157" s="21"/>
      <c r="D157" s="22"/>
      <c r="E157" s="23"/>
      <c r="F157" s="3"/>
      <c r="G157" s="3"/>
      <c r="H157" s="3"/>
      <c r="I157" s="3"/>
      <c r="J157" s="3"/>
      <c r="K157" s="3"/>
      <c r="L157" s="19"/>
      <c r="M157" s="3"/>
      <c r="N157" s="24"/>
      <c r="O157" s="3"/>
      <c r="P157" s="1" t="s">
        <v>531</v>
      </c>
      <c r="Q157" s="5">
        <f>VLOOKUP(P157,M:N,2,0)</f>
      </c>
    </row>
    <row x14ac:dyDescent="0.25" r="158" customHeight="1" ht="18.75">
      <c r="A158" s="21"/>
      <c r="B158" s="21"/>
      <c r="C158" s="21"/>
      <c r="D158" s="22"/>
      <c r="E158" s="23"/>
      <c r="F158" s="3"/>
      <c r="G158" s="3"/>
      <c r="H158" s="3"/>
      <c r="I158" s="3"/>
      <c r="J158" s="3"/>
      <c r="K158" s="3"/>
      <c r="L158" s="19"/>
      <c r="M158" s="3"/>
      <c r="N158" s="24"/>
      <c r="O158" s="3"/>
      <c r="P158" s="1" t="s">
        <v>531</v>
      </c>
      <c r="Q158" s="5">
        <f>VLOOKUP(P158,M:N,2,0)</f>
      </c>
    </row>
    <row x14ac:dyDescent="0.25" r="159" customHeight="1" ht="18.75">
      <c r="A159" s="21"/>
      <c r="B159" s="21"/>
      <c r="C159" s="21"/>
      <c r="D159" s="22"/>
      <c r="E159" s="23"/>
      <c r="F159" s="3"/>
      <c r="G159" s="3"/>
      <c r="H159" s="3"/>
      <c r="I159" s="3"/>
      <c r="J159" s="3"/>
      <c r="K159" s="3"/>
      <c r="L159" s="19"/>
      <c r="M159" s="3"/>
      <c r="N159" s="24"/>
      <c r="O159" s="3"/>
      <c r="P159" s="1" t="s">
        <v>582</v>
      </c>
      <c r="Q159" s="5">
        <f>VLOOKUP(P159,M:N,2,0)</f>
      </c>
    </row>
    <row x14ac:dyDescent="0.25" r="160" customHeight="1" ht="18.75">
      <c r="A160" s="21"/>
      <c r="B160" s="21"/>
      <c r="C160" s="21"/>
      <c r="D160" s="22"/>
      <c r="E160" s="23"/>
      <c r="F160" s="3"/>
      <c r="G160" s="3"/>
      <c r="H160" s="3"/>
      <c r="I160" s="3"/>
      <c r="J160" s="3"/>
      <c r="K160" s="3"/>
      <c r="L160" s="19"/>
      <c r="M160" s="3"/>
      <c r="N160" s="24"/>
      <c r="O160" s="3"/>
      <c r="P160" s="1" t="s">
        <v>576</v>
      </c>
      <c r="Q160" s="5">
        <f>VLOOKUP(P160,M:N,2,0)</f>
      </c>
    </row>
    <row x14ac:dyDescent="0.25" r="161" customHeight="1" ht="18.75">
      <c r="A161" s="21"/>
      <c r="B161" s="21"/>
      <c r="C161" s="21"/>
      <c r="D161" s="22"/>
      <c r="E161" s="23"/>
      <c r="F161" s="3"/>
      <c r="G161" s="3"/>
      <c r="H161" s="3"/>
      <c r="I161" s="3"/>
      <c r="J161" s="3"/>
      <c r="K161" s="3"/>
      <c r="L161" s="19"/>
      <c r="M161" s="3"/>
      <c r="N161" s="24"/>
      <c r="O161" s="3"/>
      <c r="P161" s="1" t="s">
        <v>577</v>
      </c>
      <c r="Q161" s="5">
        <f>VLOOKUP(P161,M:N,2,0)</f>
      </c>
    </row>
    <row x14ac:dyDescent="0.25" r="162" customHeight="1" ht="18.75">
      <c r="A162" s="21"/>
      <c r="B162" s="21"/>
      <c r="C162" s="21"/>
      <c r="D162" s="22"/>
      <c r="E162" s="23"/>
      <c r="F162" s="3"/>
      <c r="G162" s="3"/>
      <c r="H162" s="3"/>
      <c r="I162" s="3"/>
      <c r="J162" s="3"/>
      <c r="K162" s="3"/>
      <c r="L162" s="19"/>
      <c r="M162" s="3"/>
      <c r="N162" s="24"/>
      <c r="O162" s="3"/>
      <c r="P162" s="1" t="s">
        <v>577</v>
      </c>
      <c r="Q162" s="5">
        <f>VLOOKUP(P162,M:N,2,0)</f>
      </c>
    </row>
    <row x14ac:dyDescent="0.25" r="163" customHeight="1" ht="18.75">
      <c r="A163" s="21"/>
      <c r="B163" s="21"/>
      <c r="C163" s="21"/>
      <c r="D163" s="22"/>
      <c r="E163" s="23"/>
      <c r="F163" s="3"/>
      <c r="G163" s="3"/>
      <c r="H163" s="3"/>
      <c r="I163" s="3"/>
      <c r="J163" s="3"/>
      <c r="K163" s="3"/>
      <c r="L163" s="19"/>
      <c r="M163" s="3"/>
      <c r="N163" s="24"/>
      <c r="O163" s="3"/>
      <c r="P163" s="1" t="s">
        <v>536</v>
      </c>
      <c r="Q163" s="5">
        <f>VLOOKUP(P163,M:N,2,0)</f>
      </c>
    </row>
    <row x14ac:dyDescent="0.25" r="164" customHeight="1" ht="18.75">
      <c r="A164" s="21"/>
      <c r="B164" s="21"/>
      <c r="C164" s="21"/>
      <c r="D164" s="22"/>
      <c r="E164" s="23"/>
      <c r="F164" s="3"/>
      <c r="G164" s="3"/>
      <c r="H164" s="3"/>
      <c r="I164" s="3"/>
      <c r="J164" s="3"/>
      <c r="K164" s="3"/>
      <c r="L164" s="19"/>
      <c r="M164" s="3"/>
      <c r="N164" s="24"/>
      <c r="O164" s="3"/>
      <c r="P164" s="1" t="s">
        <v>688</v>
      </c>
      <c r="Q164" s="5">
        <f>VLOOKUP(P164,M:N,2,0)</f>
      </c>
    </row>
    <row x14ac:dyDescent="0.25" r="165" customHeight="1" ht="18.75">
      <c r="A165" s="21"/>
      <c r="B165" s="21"/>
      <c r="C165" s="21"/>
      <c r="D165" s="22"/>
      <c r="E165" s="23"/>
      <c r="F165" s="3"/>
      <c r="G165" s="3"/>
      <c r="H165" s="3"/>
      <c r="I165" s="3"/>
      <c r="J165" s="3"/>
      <c r="K165" s="3"/>
      <c r="L165" s="19"/>
      <c r="M165" s="3"/>
      <c r="N165" s="24"/>
      <c r="O165" s="3"/>
      <c r="P165" s="1" t="s">
        <v>688</v>
      </c>
      <c r="Q165" s="5">
        <f>VLOOKUP(P165,M:N,2,0)</f>
      </c>
    </row>
    <row x14ac:dyDescent="0.25" r="166" customHeight="1" ht="18.75">
      <c r="A166" s="21"/>
      <c r="B166" s="21"/>
      <c r="C166" s="21"/>
      <c r="D166" s="22"/>
      <c r="E166" s="23"/>
      <c r="F166" s="3"/>
      <c r="G166" s="3"/>
      <c r="H166" s="3"/>
      <c r="I166" s="3"/>
      <c r="J166" s="3"/>
      <c r="K166" s="3"/>
      <c r="L166" s="19"/>
      <c r="M166" s="3"/>
      <c r="N166" s="24"/>
      <c r="O166" s="3"/>
      <c r="P166" s="1" t="s">
        <v>595</v>
      </c>
      <c r="Q166" s="5">
        <f>VLOOKUP(P166,M:N,2,0)</f>
      </c>
    </row>
    <row x14ac:dyDescent="0.25" r="167" customHeight="1" ht="18.75">
      <c r="A167" s="21"/>
      <c r="B167" s="21"/>
      <c r="C167" s="21"/>
      <c r="D167" s="22"/>
      <c r="E167" s="23"/>
      <c r="F167" s="3"/>
      <c r="G167" s="3"/>
      <c r="H167" s="3"/>
      <c r="I167" s="3"/>
      <c r="J167" s="3"/>
      <c r="K167" s="3"/>
      <c r="L167" s="19"/>
      <c r="M167" s="3"/>
      <c r="N167" s="24"/>
      <c r="O167" s="3"/>
      <c r="P167" s="1" t="s">
        <v>580</v>
      </c>
      <c r="Q167" s="5">
        <f>VLOOKUP(P167,M:N,2,0)</f>
      </c>
    </row>
    <row x14ac:dyDescent="0.25" r="168" customHeight="1" ht="18.75">
      <c r="A168" s="21"/>
      <c r="B168" s="21"/>
      <c r="C168" s="21"/>
      <c r="D168" s="22"/>
      <c r="E168" s="23"/>
      <c r="F168" s="3"/>
      <c r="G168" s="3"/>
      <c r="H168" s="3"/>
      <c r="I168" s="3"/>
      <c r="J168" s="3"/>
      <c r="K168" s="3"/>
      <c r="L168" s="19"/>
      <c r="M168" s="3"/>
      <c r="N168" s="24"/>
      <c r="O168" s="3"/>
      <c r="P168" s="1" t="s">
        <v>597</v>
      </c>
      <c r="Q168" s="5">
        <f>VLOOKUP(P168,M:N,2,0)</f>
      </c>
    </row>
    <row x14ac:dyDescent="0.25" r="169" customHeight="1" ht="18.75">
      <c r="A169" s="21"/>
      <c r="B169" s="21"/>
      <c r="C169" s="21"/>
      <c r="D169" s="22"/>
      <c r="E169" s="23"/>
      <c r="F169" s="3"/>
      <c r="G169" s="3"/>
      <c r="H169" s="3"/>
      <c r="I169" s="3"/>
      <c r="J169" s="3"/>
      <c r="K169" s="3"/>
      <c r="L169" s="19"/>
      <c r="M169" s="3"/>
      <c r="N169" s="24"/>
      <c r="O169" s="3"/>
      <c r="P169" s="1" t="s">
        <v>574</v>
      </c>
      <c r="Q169" s="5">
        <f>VLOOKUP(P169,M:N,2,0)</f>
      </c>
    </row>
    <row x14ac:dyDescent="0.25" r="170" customHeight="1" ht="18.75">
      <c r="A170" s="21"/>
      <c r="B170" s="21"/>
      <c r="C170" s="21"/>
      <c r="D170" s="22"/>
      <c r="E170" s="23"/>
      <c r="F170" s="3"/>
      <c r="G170" s="3"/>
      <c r="H170" s="3"/>
      <c r="I170" s="3"/>
      <c r="J170" s="3"/>
      <c r="K170" s="3"/>
      <c r="L170" s="19"/>
      <c r="M170" s="3"/>
      <c r="N170" s="24"/>
      <c r="O170" s="3"/>
      <c r="P170" s="1" t="s">
        <v>595</v>
      </c>
      <c r="Q170" s="5">
        <f>VLOOKUP(P170,M:N,2,0)</f>
      </c>
    </row>
    <row x14ac:dyDescent="0.25" r="171" customHeight="1" ht="18.75">
      <c r="A171" s="21"/>
      <c r="B171" s="21"/>
      <c r="C171" s="21"/>
      <c r="D171" s="22"/>
      <c r="E171" s="23"/>
      <c r="F171" s="3"/>
      <c r="G171" s="3"/>
      <c r="H171" s="3"/>
      <c r="I171" s="3"/>
      <c r="J171" s="3"/>
      <c r="K171" s="3"/>
      <c r="L171" s="19"/>
      <c r="M171" s="3"/>
      <c r="N171" s="24"/>
      <c r="O171" s="3"/>
      <c r="P171" s="1" t="s">
        <v>623</v>
      </c>
      <c r="Q171" s="5">
        <f>VLOOKUP(P171,M:N,2,0)</f>
      </c>
    </row>
    <row x14ac:dyDescent="0.25" r="172" customHeight="1" ht="18.75">
      <c r="A172" s="21"/>
      <c r="B172" s="21"/>
      <c r="C172" s="21"/>
      <c r="D172" s="22"/>
      <c r="E172" s="23"/>
      <c r="F172" s="3"/>
      <c r="G172" s="3"/>
      <c r="H172" s="3"/>
      <c r="I172" s="3"/>
      <c r="J172" s="3"/>
      <c r="K172" s="3"/>
      <c r="L172" s="19"/>
      <c r="M172" s="3"/>
      <c r="N172" s="24"/>
      <c r="O172" s="3"/>
      <c r="P172" s="1" t="s">
        <v>595</v>
      </c>
      <c r="Q172" s="5">
        <f>VLOOKUP(P172,M:N,2,0)</f>
      </c>
    </row>
    <row x14ac:dyDescent="0.25" r="173" customHeight="1" ht="18.75">
      <c r="A173" s="21"/>
      <c r="B173" s="21"/>
      <c r="C173" s="21"/>
      <c r="D173" s="22"/>
      <c r="E173" s="23"/>
      <c r="F173" s="3"/>
      <c r="G173" s="3"/>
      <c r="H173" s="3"/>
      <c r="I173" s="3"/>
      <c r="J173" s="3"/>
      <c r="K173" s="3"/>
      <c r="L173" s="19"/>
      <c r="M173" s="3"/>
      <c r="N173" s="24"/>
      <c r="O173" s="3"/>
      <c r="P173" s="1" t="s">
        <v>504</v>
      </c>
      <c r="Q173" s="5">
        <f>VLOOKUP(P173,M:N,2,0)</f>
      </c>
    </row>
    <row x14ac:dyDescent="0.25" r="174" customHeight="1" ht="18.75">
      <c r="A174" s="21"/>
      <c r="B174" s="21"/>
      <c r="C174" s="21"/>
      <c r="D174" s="22"/>
      <c r="E174" s="23"/>
      <c r="F174" s="3"/>
      <c r="G174" s="3"/>
      <c r="H174" s="3"/>
      <c r="I174" s="3"/>
      <c r="J174" s="3"/>
      <c r="K174" s="3"/>
      <c r="L174" s="19"/>
      <c r="M174" s="3"/>
      <c r="N174" s="24"/>
      <c r="O174" s="3"/>
      <c r="P174" s="1" t="s">
        <v>559</v>
      </c>
      <c r="Q174" s="5">
        <f>VLOOKUP(P174,M:N,2,0)</f>
      </c>
    </row>
    <row x14ac:dyDescent="0.25" r="175" customHeight="1" ht="18.75">
      <c r="A175" s="21"/>
      <c r="B175" s="21"/>
      <c r="C175" s="21"/>
      <c r="D175" s="22"/>
      <c r="E175" s="23"/>
      <c r="F175" s="3"/>
      <c r="G175" s="3"/>
      <c r="H175" s="3"/>
      <c r="I175" s="3"/>
      <c r="J175" s="3"/>
      <c r="K175" s="3"/>
      <c r="L175" s="19"/>
      <c r="M175" s="3"/>
      <c r="N175" s="24"/>
      <c r="O175" s="3"/>
      <c r="P175" s="1" t="s">
        <v>536</v>
      </c>
      <c r="Q175" s="5">
        <f>VLOOKUP(P175,M:N,2,0)</f>
      </c>
    </row>
    <row x14ac:dyDescent="0.25" r="176" customHeight="1" ht="18.75">
      <c r="A176" s="21"/>
      <c r="B176" s="21"/>
      <c r="C176" s="21"/>
      <c r="D176" s="22"/>
      <c r="E176" s="23"/>
      <c r="F176" s="3"/>
      <c r="G176" s="3"/>
      <c r="H176" s="3"/>
      <c r="I176" s="3"/>
      <c r="J176" s="3"/>
      <c r="K176" s="3"/>
      <c r="L176" s="19"/>
      <c r="M176" s="3"/>
      <c r="N176" s="24"/>
      <c r="O176" s="3"/>
      <c r="P176" s="1" t="s">
        <v>327</v>
      </c>
      <c r="Q176" s="5">
        <f>VLOOKUP(P176,M:N,2,0)</f>
      </c>
    </row>
    <row x14ac:dyDescent="0.25" r="177" customHeight="1" ht="18.75">
      <c r="A177" s="21"/>
      <c r="B177" s="21"/>
      <c r="C177" s="21"/>
      <c r="D177" s="22"/>
      <c r="E177" s="23"/>
      <c r="F177" s="3"/>
      <c r="G177" s="3"/>
      <c r="H177" s="3"/>
      <c r="I177" s="3"/>
      <c r="J177" s="3"/>
      <c r="K177" s="3"/>
      <c r="L177" s="19"/>
      <c r="M177" s="3"/>
      <c r="N177" s="24"/>
      <c r="O177" s="3"/>
      <c r="P177" s="1" t="s">
        <v>578</v>
      </c>
      <c r="Q177" s="5">
        <f>VLOOKUP(P177,M:N,2,0)</f>
      </c>
    </row>
    <row x14ac:dyDescent="0.25" r="178" customHeight="1" ht="18.75">
      <c r="A178" s="21"/>
      <c r="B178" s="21"/>
      <c r="C178" s="21"/>
      <c r="D178" s="22"/>
      <c r="E178" s="23"/>
      <c r="F178" s="3"/>
      <c r="G178" s="3"/>
      <c r="H178" s="3"/>
      <c r="I178" s="3"/>
      <c r="J178" s="3"/>
      <c r="K178" s="3"/>
      <c r="L178" s="19"/>
      <c r="M178" s="3"/>
      <c r="N178" s="24"/>
      <c r="O178" s="3"/>
      <c r="P178" s="1" t="s">
        <v>531</v>
      </c>
      <c r="Q178" s="5">
        <f>VLOOKUP(P178,M:N,2,0)</f>
      </c>
    </row>
    <row x14ac:dyDescent="0.25" r="179" customHeight="1" ht="18.75">
      <c r="A179" s="21"/>
      <c r="B179" s="21"/>
      <c r="C179" s="21"/>
      <c r="D179" s="22"/>
      <c r="E179" s="23"/>
      <c r="F179" s="3"/>
      <c r="G179" s="3"/>
      <c r="H179" s="3"/>
      <c r="I179" s="3"/>
      <c r="J179" s="3"/>
      <c r="K179" s="3"/>
      <c r="L179" s="19"/>
      <c r="M179" s="3"/>
      <c r="N179" s="24"/>
      <c r="O179" s="3"/>
      <c r="P179" s="1" t="s">
        <v>597</v>
      </c>
      <c r="Q179" s="5">
        <f>VLOOKUP(P179,M:N,2,0)</f>
      </c>
    </row>
    <row x14ac:dyDescent="0.25" r="180" customHeight="1" ht="18.75">
      <c r="A180" s="21"/>
      <c r="B180" s="21"/>
      <c r="C180" s="21"/>
      <c r="D180" s="22"/>
      <c r="E180" s="23"/>
      <c r="F180" s="3"/>
      <c r="G180" s="3"/>
      <c r="H180" s="3"/>
      <c r="I180" s="3"/>
      <c r="J180" s="3"/>
      <c r="K180" s="3"/>
      <c r="L180" s="19"/>
      <c r="M180" s="3"/>
      <c r="N180" s="24"/>
      <c r="O180" s="3"/>
      <c r="P180" s="1" t="s">
        <v>577</v>
      </c>
      <c r="Q180" s="5">
        <f>VLOOKUP(P180,M:N,2,0)</f>
      </c>
    </row>
    <row x14ac:dyDescent="0.25" r="181" customHeight="1" ht="18.75">
      <c r="A181" s="21"/>
      <c r="B181" s="21"/>
      <c r="C181" s="21"/>
      <c r="D181" s="22"/>
      <c r="E181" s="23"/>
      <c r="F181" s="3"/>
      <c r="G181" s="3"/>
      <c r="H181" s="3"/>
      <c r="I181" s="3"/>
      <c r="J181" s="3"/>
      <c r="K181" s="3"/>
      <c r="L181" s="19"/>
      <c r="M181" s="3"/>
      <c r="N181" s="24"/>
      <c r="O181" s="3"/>
      <c r="P181" s="1" t="s">
        <v>281</v>
      </c>
      <c r="Q181" s="5">
        <f>VLOOKUP(P181,M:N,2,0)</f>
      </c>
    </row>
    <row x14ac:dyDescent="0.25" r="182" customHeight="1" ht="18.75">
      <c r="A182" s="21"/>
      <c r="B182" s="21"/>
      <c r="C182" s="21"/>
      <c r="D182" s="22"/>
      <c r="E182" s="23"/>
      <c r="F182" s="3"/>
      <c r="G182" s="3"/>
      <c r="H182" s="3"/>
      <c r="I182" s="3"/>
      <c r="J182" s="3"/>
      <c r="K182" s="3"/>
      <c r="L182" s="19"/>
      <c r="M182" s="3"/>
      <c r="N182" s="24"/>
      <c r="O182" s="3"/>
      <c r="P182" s="1" t="s">
        <v>267</v>
      </c>
      <c r="Q182" s="5">
        <f>VLOOKUP(P182,M:N,2,0)</f>
      </c>
    </row>
    <row x14ac:dyDescent="0.25" r="183" customHeight="1" ht="18.75">
      <c r="A183" s="21"/>
      <c r="B183" s="21"/>
      <c r="C183" s="21"/>
      <c r="D183" s="22"/>
      <c r="E183" s="23"/>
      <c r="F183" s="3"/>
      <c r="G183" s="3"/>
      <c r="H183" s="3"/>
      <c r="I183" s="3"/>
      <c r="J183" s="3"/>
      <c r="K183" s="3"/>
      <c r="L183" s="19"/>
      <c r="M183" s="3"/>
      <c r="N183" s="24"/>
      <c r="O183" s="3"/>
      <c r="P183" s="1" t="s">
        <v>531</v>
      </c>
      <c r="Q183" s="5">
        <f>VLOOKUP(P183,M:N,2,0)</f>
      </c>
    </row>
    <row x14ac:dyDescent="0.25" r="184" customHeight="1" ht="18.75">
      <c r="A184" s="21"/>
      <c r="B184" s="21"/>
      <c r="C184" s="21"/>
      <c r="D184" s="22"/>
      <c r="E184" s="23"/>
      <c r="F184" s="3"/>
      <c r="G184" s="3"/>
      <c r="H184" s="3"/>
      <c r="I184" s="3"/>
      <c r="J184" s="3"/>
      <c r="K184" s="3"/>
      <c r="L184" s="19"/>
      <c r="M184" s="3"/>
      <c r="N184" s="24"/>
      <c r="O184" s="3"/>
      <c r="P184" s="1" t="s">
        <v>504</v>
      </c>
      <c r="Q184" s="5">
        <f>VLOOKUP(P184,M:N,2,0)</f>
      </c>
    </row>
    <row x14ac:dyDescent="0.25" r="185" customHeight="1" ht="18.75">
      <c r="A185" s="21"/>
      <c r="B185" s="21"/>
      <c r="C185" s="21"/>
      <c r="D185" s="22"/>
      <c r="E185" s="23"/>
      <c r="F185" s="3"/>
      <c r="G185" s="3"/>
      <c r="H185" s="3"/>
      <c r="I185" s="3"/>
      <c r="J185" s="3"/>
      <c r="K185" s="3"/>
      <c r="L185" s="19"/>
      <c r="M185" s="3"/>
      <c r="N185" s="24"/>
      <c r="O185" s="3"/>
      <c r="P185" s="1" t="s">
        <v>390</v>
      </c>
      <c r="Q185" s="5">
        <f>VLOOKUP(P185,M:N,2,0)</f>
      </c>
    </row>
    <row x14ac:dyDescent="0.25" r="186" customHeight="1" ht="18.75">
      <c r="A186" s="21"/>
      <c r="B186" s="21"/>
      <c r="C186" s="21"/>
      <c r="D186" s="22"/>
      <c r="E186" s="23"/>
      <c r="F186" s="3"/>
      <c r="G186" s="3"/>
      <c r="H186" s="3"/>
      <c r="I186" s="3"/>
      <c r="J186" s="3"/>
      <c r="K186" s="3"/>
      <c r="L186" s="19"/>
      <c r="M186" s="3"/>
      <c r="N186" s="24"/>
      <c r="O186" s="3"/>
      <c r="P186" s="1" t="s">
        <v>595</v>
      </c>
      <c r="Q186" s="5">
        <f>VLOOKUP(P186,M:N,2,0)</f>
      </c>
    </row>
    <row x14ac:dyDescent="0.25" r="187" customHeight="1" ht="18.75">
      <c r="A187" s="21"/>
      <c r="B187" s="21"/>
      <c r="C187" s="21"/>
      <c r="D187" s="22"/>
      <c r="E187" s="23"/>
      <c r="F187" s="3"/>
      <c r="G187" s="3"/>
      <c r="H187" s="3"/>
      <c r="I187" s="3"/>
      <c r="J187" s="3"/>
      <c r="K187" s="3"/>
      <c r="L187" s="19"/>
      <c r="M187" s="3"/>
      <c r="N187" s="24"/>
      <c r="O187" s="3"/>
      <c r="P187" s="1" t="s">
        <v>536</v>
      </c>
      <c r="Q187" s="5">
        <f>VLOOKUP(P187,M:N,2,0)</f>
      </c>
    </row>
    <row x14ac:dyDescent="0.25" r="188" customHeight="1" ht="18.75">
      <c r="A188" s="21"/>
      <c r="B188" s="21"/>
      <c r="C188" s="21"/>
      <c r="D188" s="22"/>
      <c r="E188" s="23"/>
      <c r="F188" s="3"/>
      <c r="G188" s="3"/>
      <c r="H188" s="3"/>
      <c r="I188" s="3"/>
      <c r="J188" s="3"/>
      <c r="K188" s="3"/>
      <c r="L188" s="19"/>
      <c r="M188" s="3"/>
      <c r="N188" s="24"/>
      <c r="O188" s="3"/>
      <c r="P188" s="1" t="s">
        <v>595</v>
      </c>
      <c r="Q188" s="5">
        <f>VLOOKUP(P188,M:N,2,0)</f>
      </c>
    </row>
    <row x14ac:dyDescent="0.25" r="189" customHeight="1" ht="18.75">
      <c r="A189" s="21"/>
      <c r="B189" s="21"/>
      <c r="C189" s="21"/>
      <c r="D189" s="22"/>
      <c r="E189" s="23"/>
      <c r="F189" s="3"/>
      <c r="G189" s="3"/>
      <c r="H189" s="3"/>
      <c r="I189" s="3"/>
      <c r="J189" s="3"/>
      <c r="K189" s="3"/>
      <c r="L189" s="19"/>
      <c r="M189" s="3"/>
      <c r="N189" s="24"/>
      <c r="O189" s="3"/>
      <c r="P189" s="1" t="s">
        <v>577</v>
      </c>
      <c r="Q189" s="5">
        <f>VLOOKUP(P189,M:N,2,0)</f>
      </c>
    </row>
    <row x14ac:dyDescent="0.25" r="190" customHeight="1" ht="18.75">
      <c r="A190" s="21"/>
      <c r="B190" s="21"/>
      <c r="C190" s="21"/>
      <c r="D190" s="22"/>
      <c r="E190" s="23"/>
      <c r="F190" s="3"/>
      <c r="G190" s="3"/>
      <c r="H190" s="3"/>
      <c r="I190" s="3"/>
      <c r="J190" s="3"/>
      <c r="K190" s="3"/>
      <c r="L190" s="19"/>
      <c r="M190" s="3"/>
      <c r="N190" s="24"/>
      <c r="O190" s="3"/>
      <c r="P190" s="1" t="s">
        <v>531</v>
      </c>
      <c r="Q190" s="5">
        <f>VLOOKUP(P190,M:N,2,0)</f>
      </c>
    </row>
    <row x14ac:dyDescent="0.25" r="191" customHeight="1" ht="18.75">
      <c r="A191" s="21"/>
      <c r="B191" s="21"/>
      <c r="C191" s="21"/>
      <c r="D191" s="22"/>
      <c r="E191" s="23"/>
      <c r="F191" s="3"/>
      <c r="G191" s="3"/>
      <c r="H191" s="3"/>
      <c r="I191" s="3"/>
      <c r="J191" s="3"/>
      <c r="K191" s="3"/>
      <c r="L191" s="19"/>
      <c r="M191" s="3"/>
      <c r="N191" s="24"/>
      <c r="O191" s="3"/>
      <c r="P191" s="1" t="s">
        <v>526</v>
      </c>
      <c r="Q191" s="5">
        <f>VLOOKUP(P191,M:N,2,0)</f>
      </c>
    </row>
    <row x14ac:dyDescent="0.25" r="192" customHeight="1" ht="18.75">
      <c r="A192" s="21"/>
      <c r="B192" s="21"/>
      <c r="C192" s="21"/>
      <c r="D192" s="22"/>
      <c r="E192" s="23"/>
      <c r="F192" s="3"/>
      <c r="G192" s="3"/>
      <c r="H192" s="3"/>
      <c r="I192" s="3"/>
      <c r="J192" s="3"/>
      <c r="K192" s="3"/>
      <c r="L192" s="19"/>
      <c r="M192" s="3"/>
      <c r="N192" s="24"/>
      <c r="O192" s="3"/>
      <c r="P192" s="1" t="s">
        <v>623</v>
      </c>
      <c r="Q192" s="5">
        <f>VLOOKUP(P192,M:N,2,0)</f>
      </c>
    </row>
    <row x14ac:dyDescent="0.25" r="193" customHeight="1" ht="18.75">
      <c r="A193" s="21"/>
      <c r="B193" s="21"/>
      <c r="C193" s="21"/>
      <c r="D193" s="22"/>
      <c r="E193" s="23"/>
      <c r="F193" s="3"/>
      <c r="G193" s="3"/>
      <c r="H193" s="3"/>
      <c r="I193" s="3"/>
      <c r="J193" s="3"/>
      <c r="K193" s="3"/>
      <c r="L193" s="19"/>
      <c r="M193" s="3"/>
      <c r="N193" s="24"/>
      <c r="O193" s="3"/>
      <c r="P193" s="1" t="s">
        <v>531</v>
      </c>
      <c r="Q193" s="5">
        <f>VLOOKUP(P193,M:N,2,0)</f>
      </c>
    </row>
    <row x14ac:dyDescent="0.25" r="194" customHeight="1" ht="18.75">
      <c r="A194" s="21"/>
      <c r="B194" s="21"/>
      <c r="C194" s="21"/>
      <c r="D194" s="22"/>
      <c r="E194" s="23"/>
      <c r="F194" s="3"/>
      <c r="G194" s="3"/>
      <c r="H194" s="3"/>
      <c r="I194" s="3"/>
      <c r="J194" s="3"/>
      <c r="K194" s="3"/>
      <c r="L194" s="19"/>
      <c r="M194" s="3"/>
      <c r="N194" s="24"/>
      <c r="O194" s="3"/>
      <c r="P194" s="1" t="s">
        <v>631</v>
      </c>
      <c r="Q194" s="5">
        <f>VLOOKUP(P194,M:N,2,0)</f>
      </c>
    </row>
    <row x14ac:dyDescent="0.25" r="195" customHeight="1" ht="18.75">
      <c r="A195" s="21"/>
      <c r="B195" s="21"/>
      <c r="C195" s="21"/>
      <c r="D195" s="22"/>
      <c r="E195" s="23"/>
      <c r="F195" s="3"/>
      <c r="G195" s="3"/>
      <c r="H195" s="3"/>
      <c r="I195" s="3"/>
      <c r="J195" s="3"/>
      <c r="K195" s="3"/>
      <c r="L195" s="19"/>
      <c r="M195" s="3"/>
      <c r="N195" s="24"/>
      <c r="O195" s="3"/>
      <c r="P195" s="1" t="s">
        <v>592</v>
      </c>
      <c r="Q195" s="5">
        <f>VLOOKUP(P195,M:N,2,0)</f>
      </c>
    </row>
    <row x14ac:dyDescent="0.25" r="196" customHeight="1" ht="18.75">
      <c r="A196" s="21"/>
      <c r="B196" s="21"/>
      <c r="C196" s="21"/>
      <c r="D196" s="22"/>
      <c r="E196" s="23"/>
      <c r="F196" s="3"/>
      <c r="G196" s="3"/>
      <c r="H196" s="3"/>
      <c r="I196" s="3"/>
      <c r="J196" s="3"/>
      <c r="K196" s="3"/>
      <c r="L196" s="19"/>
      <c r="M196" s="3"/>
      <c r="N196" s="24"/>
      <c r="O196" s="3"/>
      <c r="P196" s="1" t="s">
        <v>526</v>
      </c>
      <c r="Q196" s="5">
        <f>VLOOKUP(P196,M:N,2,0)</f>
      </c>
    </row>
    <row x14ac:dyDescent="0.25" r="197" customHeight="1" ht="18.75">
      <c r="A197" s="21"/>
      <c r="B197" s="21"/>
      <c r="C197" s="21"/>
      <c r="D197" s="22"/>
      <c r="E197" s="23"/>
      <c r="F197" s="3"/>
      <c r="G197" s="3"/>
      <c r="H197" s="3"/>
      <c r="I197" s="3"/>
      <c r="J197" s="3"/>
      <c r="K197" s="3"/>
      <c r="L197" s="19"/>
      <c r="M197" s="3"/>
      <c r="N197" s="24"/>
      <c r="O197" s="3"/>
      <c r="P197" s="1" t="s">
        <v>595</v>
      </c>
      <c r="Q197" s="5">
        <f>VLOOKUP(P197,M:N,2,0)</f>
      </c>
    </row>
    <row x14ac:dyDescent="0.25" r="198" customHeight="1" ht="18.75">
      <c r="A198" s="21"/>
      <c r="B198" s="21"/>
      <c r="C198" s="21"/>
      <c r="D198" s="22"/>
      <c r="E198" s="23"/>
      <c r="F198" s="3"/>
      <c r="G198" s="3"/>
      <c r="H198" s="3"/>
      <c r="I198" s="3"/>
      <c r="J198" s="3"/>
      <c r="K198" s="3"/>
      <c r="L198" s="19"/>
      <c r="M198" s="3"/>
      <c r="N198" s="24"/>
      <c r="O198" s="3"/>
      <c r="P198" s="1" t="s">
        <v>595</v>
      </c>
      <c r="Q198" s="5">
        <f>VLOOKUP(P198,M:N,2,0)</f>
      </c>
    </row>
    <row x14ac:dyDescent="0.25" r="199" customHeight="1" ht="18.75">
      <c r="A199" s="21"/>
      <c r="B199" s="21"/>
      <c r="C199" s="21"/>
      <c r="D199" s="22"/>
      <c r="E199" s="23"/>
      <c r="F199" s="3"/>
      <c r="G199" s="3"/>
      <c r="H199" s="3"/>
      <c r="I199" s="3"/>
      <c r="J199" s="3"/>
      <c r="K199" s="3"/>
      <c r="L199" s="19"/>
      <c r="M199" s="3"/>
      <c r="N199" s="24"/>
      <c r="O199" s="3"/>
      <c r="P199" s="1" t="s">
        <v>595</v>
      </c>
      <c r="Q199" s="5">
        <f>VLOOKUP(P199,M:N,2,0)</f>
      </c>
    </row>
    <row x14ac:dyDescent="0.25" r="200" customHeight="1" ht="18.75">
      <c r="A200" s="21"/>
      <c r="B200" s="21"/>
      <c r="C200" s="21"/>
      <c r="D200" s="22"/>
      <c r="E200" s="23"/>
      <c r="F200" s="3"/>
      <c r="G200" s="3"/>
      <c r="H200" s="3"/>
      <c r="I200" s="3"/>
      <c r="J200" s="3"/>
      <c r="K200" s="3"/>
      <c r="L200" s="19"/>
      <c r="M200" s="3"/>
      <c r="N200" s="24"/>
      <c r="O200" s="3"/>
      <c r="P200" s="1" t="s">
        <v>504</v>
      </c>
      <c r="Q200" s="5">
        <f>VLOOKUP(P200,M:N,2,0)</f>
      </c>
    </row>
    <row x14ac:dyDescent="0.25" r="201" customHeight="1" ht="18.75">
      <c r="A201" s="21"/>
      <c r="B201" s="21"/>
      <c r="C201" s="21"/>
      <c r="D201" s="22"/>
      <c r="E201" s="23"/>
      <c r="F201" s="3"/>
      <c r="G201" s="3"/>
      <c r="H201" s="3"/>
      <c r="I201" s="3"/>
      <c r="J201" s="3"/>
      <c r="K201" s="3"/>
      <c r="L201" s="19"/>
      <c r="M201" s="3"/>
      <c r="N201" s="24"/>
      <c r="O201" s="3"/>
      <c r="P201" s="1" t="s">
        <v>595</v>
      </c>
      <c r="Q201" s="5">
        <f>VLOOKUP(P201,M:N,2,0)</f>
      </c>
    </row>
    <row x14ac:dyDescent="0.25" r="202" customHeight="1" ht="18.75">
      <c r="A202" s="21"/>
      <c r="B202" s="21"/>
      <c r="C202" s="21"/>
      <c r="D202" s="22"/>
      <c r="E202" s="23"/>
      <c r="F202" s="3"/>
      <c r="G202" s="3"/>
      <c r="H202" s="3"/>
      <c r="I202" s="3"/>
      <c r="J202" s="3"/>
      <c r="K202" s="3"/>
      <c r="L202" s="19"/>
      <c r="M202" s="3"/>
      <c r="N202" s="24"/>
      <c r="O202" s="3"/>
      <c r="P202" s="1" t="s">
        <v>582</v>
      </c>
      <c r="Q202" s="5">
        <f>VLOOKUP(P202,M:N,2,0)</f>
      </c>
    </row>
    <row x14ac:dyDescent="0.25" r="203" customHeight="1" ht="18.75">
      <c r="A203" s="21"/>
      <c r="B203" s="21"/>
      <c r="C203" s="21"/>
      <c r="D203" s="22"/>
      <c r="E203" s="23"/>
      <c r="F203" s="3"/>
      <c r="G203" s="3"/>
      <c r="H203" s="3"/>
      <c r="I203" s="3"/>
      <c r="J203" s="3"/>
      <c r="K203" s="3"/>
      <c r="L203" s="19"/>
      <c r="M203" s="3"/>
      <c r="N203" s="24"/>
      <c r="O203" s="3"/>
      <c r="P203" s="1" t="s">
        <v>595</v>
      </c>
      <c r="Q203" s="5">
        <f>VLOOKUP(P203,M:N,2,0)</f>
      </c>
    </row>
    <row x14ac:dyDescent="0.25" r="204" customHeight="1" ht="18.75">
      <c r="A204" s="21"/>
      <c r="B204" s="21"/>
      <c r="C204" s="21"/>
      <c r="D204" s="22"/>
      <c r="E204" s="23"/>
      <c r="F204" s="3"/>
      <c r="G204" s="3"/>
      <c r="H204" s="3"/>
      <c r="I204" s="3"/>
      <c r="J204" s="3"/>
      <c r="K204" s="3"/>
      <c r="L204" s="19"/>
      <c r="M204" s="3"/>
      <c r="N204" s="24"/>
      <c r="O204" s="3"/>
      <c r="P204" s="1" t="s">
        <v>595</v>
      </c>
      <c r="Q204" s="5">
        <f>VLOOKUP(P204,M:N,2,0)</f>
      </c>
    </row>
    <row x14ac:dyDescent="0.25" r="205" customHeight="1" ht="18.75">
      <c r="A205" s="21"/>
      <c r="B205" s="21"/>
      <c r="C205" s="21"/>
      <c r="D205" s="22"/>
      <c r="E205" s="23"/>
      <c r="F205" s="3"/>
      <c r="G205" s="3"/>
      <c r="H205" s="3"/>
      <c r="I205" s="3"/>
      <c r="J205" s="3"/>
      <c r="K205" s="3"/>
      <c r="L205" s="19"/>
      <c r="M205" s="3"/>
      <c r="N205" s="24"/>
      <c r="O205" s="3"/>
      <c r="P205" s="1" t="s">
        <v>595</v>
      </c>
      <c r="Q205" s="5">
        <f>VLOOKUP(P205,M:N,2,0)</f>
      </c>
    </row>
    <row x14ac:dyDescent="0.25" r="206" customHeight="1" ht="18.75">
      <c r="A206" s="21"/>
      <c r="B206" s="21"/>
      <c r="C206" s="21"/>
      <c r="D206" s="22"/>
      <c r="E206" s="23"/>
      <c r="F206" s="3"/>
      <c r="G206" s="3"/>
      <c r="H206" s="3"/>
      <c r="I206" s="3"/>
      <c r="J206" s="3"/>
      <c r="K206" s="3"/>
      <c r="L206" s="19"/>
      <c r="M206" s="3"/>
      <c r="N206" s="24"/>
      <c r="O206" s="3"/>
      <c r="P206" s="1" t="s">
        <v>504</v>
      </c>
      <c r="Q206" s="5">
        <f>VLOOKUP(P206,M:N,2,0)</f>
      </c>
    </row>
    <row x14ac:dyDescent="0.25" r="207" customHeight="1" ht="18.75">
      <c r="A207" s="21"/>
      <c r="B207" s="21"/>
      <c r="C207" s="21"/>
      <c r="D207" s="22"/>
      <c r="E207" s="23"/>
      <c r="F207" s="3"/>
      <c r="G207" s="3"/>
      <c r="H207" s="3"/>
      <c r="I207" s="3"/>
      <c r="J207" s="3"/>
      <c r="K207" s="3"/>
      <c r="L207" s="19"/>
      <c r="M207" s="3"/>
      <c r="N207" s="24"/>
      <c r="O207" s="3"/>
      <c r="P207" s="1" t="s">
        <v>689</v>
      </c>
      <c r="Q207" s="5">
        <f>VLOOKUP(P207,M:N,2,0)</f>
      </c>
    </row>
    <row x14ac:dyDescent="0.25" r="208" customHeight="1" ht="18.75">
      <c r="A208" s="21"/>
      <c r="B208" s="21"/>
      <c r="C208" s="21"/>
      <c r="D208" s="22"/>
      <c r="E208" s="23"/>
      <c r="F208" s="3"/>
      <c r="G208" s="3"/>
      <c r="H208" s="3"/>
      <c r="I208" s="3"/>
      <c r="J208" s="3"/>
      <c r="K208" s="3"/>
      <c r="L208" s="19"/>
      <c r="M208" s="3"/>
      <c r="N208" s="24"/>
      <c r="O208" s="3"/>
      <c r="P208" s="1" t="s">
        <v>582</v>
      </c>
      <c r="Q208" s="5">
        <f>VLOOKUP(P208,M:N,2,0)</f>
      </c>
    </row>
    <row x14ac:dyDescent="0.25" r="209" customHeight="1" ht="18.75">
      <c r="A209" s="21"/>
      <c r="B209" s="21"/>
      <c r="C209" s="21"/>
      <c r="D209" s="22"/>
      <c r="E209" s="23"/>
      <c r="F209" s="3"/>
      <c r="G209" s="3"/>
      <c r="H209" s="3"/>
      <c r="I209" s="3"/>
      <c r="J209" s="3"/>
      <c r="K209" s="3"/>
      <c r="L209" s="19"/>
      <c r="M209" s="3"/>
      <c r="N209" s="24"/>
      <c r="O209" s="3"/>
      <c r="P209" s="1" t="s">
        <v>595</v>
      </c>
      <c r="Q209" s="5">
        <f>VLOOKUP(P209,M:N,2,0)</f>
      </c>
    </row>
    <row x14ac:dyDescent="0.25" r="210" customHeight="1" ht="18.75">
      <c r="A210" s="21"/>
      <c r="B210" s="21"/>
      <c r="C210" s="21"/>
      <c r="D210" s="22"/>
      <c r="E210" s="23"/>
      <c r="F210" s="3"/>
      <c r="G210" s="3"/>
      <c r="H210" s="3"/>
      <c r="I210" s="3"/>
      <c r="J210" s="3"/>
      <c r="K210" s="3"/>
      <c r="L210" s="19"/>
      <c r="M210" s="3"/>
      <c r="N210" s="24"/>
      <c r="O210" s="3"/>
      <c r="P210" s="1" t="s">
        <v>595</v>
      </c>
      <c r="Q210" s="5">
        <f>VLOOKUP(P210,M:N,2,0)</f>
      </c>
    </row>
    <row x14ac:dyDescent="0.25" r="211" customHeight="1" ht="18.75">
      <c r="A211" s="21"/>
      <c r="B211" s="21"/>
      <c r="C211" s="21"/>
      <c r="D211" s="22"/>
      <c r="E211" s="23"/>
      <c r="F211" s="3"/>
      <c r="G211" s="3"/>
      <c r="H211" s="3"/>
      <c r="I211" s="3"/>
      <c r="J211" s="3"/>
      <c r="K211" s="3"/>
      <c r="L211" s="19"/>
      <c r="M211" s="3"/>
      <c r="N211" s="24"/>
      <c r="O211" s="3"/>
      <c r="P211" s="1" t="s">
        <v>559</v>
      </c>
      <c r="Q211" s="5">
        <f>VLOOKUP(P211,M:N,2,0)</f>
      </c>
    </row>
    <row x14ac:dyDescent="0.25" r="212" customHeight="1" ht="18.75">
      <c r="A212" s="21"/>
      <c r="B212" s="21"/>
      <c r="C212" s="21"/>
      <c r="D212" s="22"/>
      <c r="E212" s="23"/>
      <c r="F212" s="3"/>
      <c r="G212" s="3"/>
      <c r="H212" s="3"/>
      <c r="I212" s="3"/>
      <c r="J212" s="3"/>
      <c r="K212" s="3"/>
      <c r="L212" s="19"/>
      <c r="M212" s="3"/>
      <c r="N212" s="24"/>
      <c r="O212" s="3"/>
      <c r="P212" s="1" t="s">
        <v>521</v>
      </c>
      <c r="Q212" s="5">
        <f>VLOOKUP(P212,M:N,2,0)</f>
      </c>
    </row>
    <row x14ac:dyDescent="0.25" r="213" customHeight="1" ht="18.75">
      <c r="A213" s="21"/>
      <c r="B213" s="21"/>
      <c r="C213" s="21"/>
      <c r="D213" s="22"/>
      <c r="E213" s="23"/>
      <c r="F213" s="3"/>
      <c r="G213" s="3"/>
      <c r="H213" s="3"/>
      <c r="I213" s="3"/>
      <c r="J213" s="3"/>
      <c r="K213" s="3"/>
      <c r="L213" s="19"/>
      <c r="M213" s="3"/>
      <c r="N213" s="24"/>
      <c r="O213" s="3"/>
      <c r="P213" s="1" t="s">
        <v>574</v>
      </c>
      <c r="Q213" s="5">
        <f>VLOOKUP(P213,M:N,2,0)</f>
      </c>
    </row>
    <row x14ac:dyDescent="0.25" r="214" customHeight="1" ht="18.75">
      <c r="A214" s="21"/>
      <c r="B214" s="21"/>
      <c r="C214" s="21"/>
      <c r="D214" s="22"/>
      <c r="E214" s="23"/>
      <c r="F214" s="3"/>
      <c r="G214" s="3"/>
      <c r="H214" s="3"/>
      <c r="I214" s="3"/>
      <c r="J214" s="3"/>
      <c r="K214" s="3"/>
      <c r="L214" s="19"/>
      <c r="M214" s="3"/>
      <c r="N214" s="24"/>
      <c r="O214" s="3"/>
      <c r="P214" s="1" t="s">
        <v>521</v>
      </c>
      <c r="Q214" s="5">
        <f>VLOOKUP(P214,M:N,2,0)</f>
      </c>
    </row>
    <row x14ac:dyDescent="0.25" r="215" customHeight="1" ht="18.75">
      <c r="A215" s="21"/>
      <c r="B215" s="21"/>
      <c r="C215" s="21"/>
      <c r="D215" s="22"/>
      <c r="E215" s="23"/>
      <c r="F215" s="3"/>
      <c r="G215" s="3"/>
      <c r="H215" s="3"/>
      <c r="I215" s="3"/>
      <c r="J215" s="3"/>
      <c r="K215" s="3"/>
      <c r="L215" s="19"/>
      <c r="M215" s="3"/>
      <c r="N215" s="24"/>
      <c r="O215" s="3"/>
      <c r="P215" s="1" t="s">
        <v>531</v>
      </c>
      <c r="Q215" s="5">
        <f>VLOOKUP(P215,M:N,2,0)</f>
      </c>
    </row>
    <row x14ac:dyDescent="0.25" r="216" customHeight="1" ht="18.75">
      <c r="A216" s="21"/>
      <c r="B216" s="21"/>
      <c r="C216" s="21"/>
      <c r="D216" s="22"/>
      <c r="E216" s="23"/>
      <c r="F216" s="3"/>
      <c r="G216" s="3"/>
      <c r="H216" s="3"/>
      <c r="I216" s="3"/>
      <c r="J216" s="3"/>
      <c r="K216" s="3"/>
      <c r="L216" s="19"/>
      <c r="M216" s="3"/>
      <c r="N216" s="24"/>
      <c r="O216" s="3"/>
      <c r="P216" s="1" t="s">
        <v>546</v>
      </c>
      <c r="Q216" s="5">
        <f>VLOOKUP(P216,M:N,2,0)</f>
      </c>
    </row>
    <row x14ac:dyDescent="0.25" r="217" customHeight="1" ht="18.75">
      <c r="A217" s="21"/>
      <c r="B217" s="21"/>
      <c r="C217" s="21"/>
      <c r="D217" s="22"/>
      <c r="E217" s="23"/>
      <c r="F217" s="3"/>
      <c r="G217" s="3"/>
      <c r="H217" s="3"/>
      <c r="I217" s="3"/>
      <c r="J217" s="3"/>
      <c r="K217" s="3"/>
      <c r="L217" s="19"/>
      <c r="M217" s="3"/>
      <c r="N217" s="24"/>
      <c r="O217" s="3"/>
      <c r="P217" s="1" t="s">
        <v>317</v>
      </c>
      <c r="Q217" s="5">
        <f>VLOOKUP(P217,M:N,2,0)</f>
      </c>
    </row>
    <row x14ac:dyDescent="0.25" r="218" customHeight="1" ht="18.75">
      <c r="A218" s="21"/>
      <c r="B218" s="21"/>
      <c r="C218" s="21"/>
      <c r="D218" s="22"/>
      <c r="E218" s="23"/>
      <c r="F218" s="3"/>
      <c r="G218" s="3"/>
      <c r="H218" s="3"/>
      <c r="I218" s="3"/>
      <c r="J218" s="3"/>
      <c r="K218" s="3"/>
      <c r="L218" s="19"/>
      <c r="M218" s="3"/>
      <c r="N218" s="24"/>
      <c r="O218" s="3"/>
      <c r="P218" s="1" t="s">
        <v>631</v>
      </c>
      <c r="Q218" s="5">
        <f>VLOOKUP(P218,M:N,2,0)</f>
      </c>
    </row>
    <row x14ac:dyDescent="0.25" r="219" customHeight="1" ht="18.75">
      <c r="A219" s="21"/>
      <c r="B219" s="21"/>
      <c r="C219" s="21"/>
      <c r="D219" s="22"/>
      <c r="E219" s="23"/>
      <c r="F219" s="3"/>
      <c r="G219" s="3"/>
      <c r="H219" s="3"/>
      <c r="I219" s="3"/>
      <c r="J219" s="3"/>
      <c r="K219" s="3"/>
      <c r="L219" s="19"/>
      <c r="M219" s="3"/>
      <c r="N219" s="24"/>
      <c r="O219" s="3"/>
      <c r="P219" s="1" t="s">
        <v>559</v>
      </c>
      <c r="Q219" s="5">
        <f>VLOOKUP(P219,M:N,2,0)</f>
      </c>
    </row>
    <row x14ac:dyDescent="0.25" r="220" customHeight="1" ht="18.75">
      <c r="A220" s="21"/>
      <c r="B220" s="21"/>
      <c r="C220" s="21"/>
      <c r="D220" s="22"/>
      <c r="E220" s="23"/>
      <c r="F220" s="3"/>
      <c r="G220" s="3"/>
      <c r="H220" s="3"/>
      <c r="I220" s="3"/>
      <c r="J220" s="3"/>
      <c r="K220" s="3"/>
      <c r="L220" s="19"/>
      <c r="M220" s="3"/>
      <c r="N220" s="24"/>
      <c r="O220" s="3"/>
      <c r="P220" s="1" t="s">
        <v>521</v>
      </c>
      <c r="Q220" s="5">
        <f>VLOOKUP(P220,M:N,2,0)</f>
      </c>
    </row>
    <row x14ac:dyDescent="0.25" r="221" customHeight="1" ht="18.75">
      <c r="A221" s="21"/>
      <c r="B221" s="21"/>
      <c r="C221" s="21"/>
      <c r="D221" s="22"/>
      <c r="E221" s="23"/>
      <c r="F221" s="3"/>
      <c r="G221" s="3"/>
      <c r="H221" s="3"/>
      <c r="I221" s="3"/>
      <c r="J221" s="3"/>
      <c r="K221" s="3"/>
      <c r="L221" s="19"/>
      <c r="M221" s="3"/>
      <c r="N221" s="24"/>
      <c r="O221" s="3"/>
      <c r="P221" s="1" t="s">
        <v>574</v>
      </c>
      <c r="Q221" s="5">
        <f>VLOOKUP(P221,M:N,2,0)</f>
      </c>
    </row>
    <row x14ac:dyDescent="0.25" r="222" customHeight="1" ht="18.75">
      <c r="A222" s="21"/>
      <c r="B222" s="21"/>
      <c r="C222" s="21"/>
      <c r="D222" s="22"/>
      <c r="E222" s="23"/>
      <c r="F222" s="3"/>
      <c r="G222" s="3"/>
      <c r="H222" s="3"/>
      <c r="I222" s="3"/>
      <c r="J222" s="3"/>
      <c r="K222" s="3"/>
      <c r="L222" s="19"/>
      <c r="M222" s="3"/>
      <c r="N222" s="24"/>
      <c r="O222" s="3"/>
      <c r="P222" s="1" t="s">
        <v>521</v>
      </c>
      <c r="Q222" s="5">
        <f>VLOOKUP(P222,M:N,2,0)</f>
      </c>
    </row>
    <row x14ac:dyDescent="0.25" r="223" customHeight="1" ht="18.75">
      <c r="A223" s="21"/>
      <c r="B223" s="21"/>
      <c r="C223" s="21"/>
      <c r="D223" s="22"/>
      <c r="E223" s="23"/>
      <c r="F223" s="3"/>
      <c r="G223" s="3"/>
      <c r="H223" s="3"/>
      <c r="I223" s="3"/>
      <c r="J223" s="3"/>
      <c r="K223" s="3"/>
      <c r="L223" s="19"/>
      <c r="M223" s="3"/>
      <c r="N223" s="24"/>
      <c r="O223" s="3"/>
      <c r="P223" s="1" t="s">
        <v>504</v>
      </c>
      <c r="Q223" s="5">
        <f>VLOOKUP(P223,M:N,2,0)</f>
      </c>
    </row>
    <row x14ac:dyDescent="0.25" r="224" customHeight="1" ht="18.75">
      <c r="A224" s="21"/>
      <c r="B224" s="21"/>
      <c r="C224" s="21"/>
      <c r="D224" s="22"/>
      <c r="E224" s="23"/>
      <c r="F224" s="3"/>
      <c r="G224" s="3"/>
      <c r="H224" s="3"/>
      <c r="I224" s="3"/>
      <c r="J224" s="3"/>
      <c r="K224" s="3"/>
      <c r="L224" s="19"/>
      <c r="M224" s="3"/>
      <c r="N224" s="24"/>
      <c r="O224" s="3"/>
      <c r="P224" s="1" t="s">
        <v>576</v>
      </c>
      <c r="Q224" s="5">
        <f>VLOOKUP(P224,M:N,2,0)</f>
      </c>
    </row>
    <row x14ac:dyDescent="0.25" r="225" customHeight="1" ht="18.75">
      <c r="A225" s="21"/>
      <c r="B225" s="21"/>
      <c r="C225" s="21"/>
      <c r="D225" s="22"/>
      <c r="E225" s="23"/>
      <c r="F225" s="3"/>
      <c r="G225" s="3"/>
      <c r="H225" s="3"/>
      <c r="I225" s="3"/>
      <c r="J225" s="3"/>
      <c r="K225" s="3"/>
      <c r="L225" s="19"/>
      <c r="M225" s="3"/>
      <c r="N225" s="24"/>
      <c r="O225" s="3"/>
      <c r="P225" s="1" t="s">
        <v>689</v>
      </c>
      <c r="Q225" s="5">
        <f>VLOOKUP(P225,M:N,2,0)</f>
      </c>
    </row>
    <row x14ac:dyDescent="0.25" r="226" customHeight="1" ht="18.75">
      <c r="A226" s="21"/>
      <c r="B226" s="21"/>
      <c r="C226" s="21"/>
      <c r="D226" s="22"/>
      <c r="E226" s="23"/>
      <c r="F226" s="3"/>
      <c r="G226" s="3"/>
      <c r="H226" s="3"/>
      <c r="I226" s="3"/>
      <c r="J226" s="3"/>
      <c r="K226" s="3"/>
      <c r="L226" s="19"/>
      <c r="M226" s="3"/>
      <c r="N226" s="24"/>
      <c r="O226" s="3"/>
      <c r="P226" s="1" t="s">
        <v>559</v>
      </c>
      <c r="Q226" s="5">
        <f>VLOOKUP(P226,M:N,2,0)</f>
      </c>
    </row>
    <row x14ac:dyDescent="0.25" r="227" customHeight="1" ht="18.75">
      <c r="A227" s="21"/>
      <c r="B227" s="21"/>
      <c r="C227" s="21"/>
      <c r="D227" s="22"/>
      <c r="E227" s="23"/>
      <c r="F227" s="3"/>
      <c r="G227" s="3"/>
      <c r="H227" s="3"/>
      <c r="I227" s="3"/>
      <c r="J227" s="3"/>
      <c r="K227" s="3"/>
      <c r="L227" s="19"/>
      <c r="M227" s="3"/>
      <c r="N227" s="24"/>
      <c r="O227" s="3"/>
      <c r="P227" s="1" t="s">
        <v>521</v>
      </c>
      <c r="Q227" s="5">
        <f>VLOOKUP(P227,M:N,2,0)</f>
      </c>
    </row>
    <row x14ac:dyDescent="0.25" r="228" customHeight="1" ht="18.75">
      <c r="A228" s="21"/>
      <c r="B228" s="21"/>
      <c r="C228" s="21"/>
      <c r="D228" s="22"/>
      <c r="E228" s="23"/>
      <c r="F228" s="3"/>
      <c r="G228" s="3"/>
      <c r="H228" s="3"/>
      <c r="I228" s="3"/>
      <c r="J228" s="3"/>
      <c r="K228" s="3"/>
      <c r="L228" s="19"/>
      <c r="M228" s="3"/>
      <c r="N228" s="24"/>
      <c r="O228" s="3"/>
      <c r="P228" s="1" t="s">
        <v>327</v>
      </c>
      <c r="Q228" s="5">
        <f>VLOOKUP(P228,M:N,2,0)</f>
      </c>
    </row>
    <row x14ac:dyDescent="0.25" r="229" customHeight="1" ht="18.75">
      <c r="A229" s="21"/>
      <c r="B229" s="21"/>
      <c r="C229" s="21"/>
      <c r="D229" s="22"/>
      <c r="E229" s="23"/>
      <c r="F229" s="3"/>
      <c r="G229" s="3"/>
      <c r="H229" s="3"/>
      <c r="I229" s="3"/>
      <c r="J229" s="3"/>
      <c r="K229" s="3"/>
      <c r="L229" s="19"/>
      <c r="M229" s="3"/>
      <c r="N229" s="24"/>
      <c r="O229" s="3"/>
      <c r="P229" s="1" t="s">
        <v>597</v>
      </c>
      <c r="Q229" s="5">
        <f>VLOOKUP(P229,M:N,2,0)</f>
      </c>
    </row>
    <row x14ac:dyDescent="0.25" r="230" customHeight="1" ht="18.75">
      <c r="A230" s="21"/>
      <c r="B230" s="21"/>
      <c r="C230" s="21"/>
      <c r="D230" s="22"/>
      <c r="E230" s="23"/>
      <c r="F230" s="3"/>
      <c r="G230" s="3"/>
      <c r="H230" s="3"/>
      <c r="I230" s="3"/>
      <c r="J230" s="3"/>
      <c r="K230" s="3"/>
      <c r="L230" s="19"/>
      <c r="M230" s="3"/>
      <c r="N230" s="24"/>
      <c r="O230" s="3"/>
      <c r="P230" s="1" t="s">
        <v>595</v>
      </c>
      <c r="Q230" s="5">
        <f>VLOOKUP(P230,M:N,2,0)</f>
      </c>
    </row>
    <row x14ac:dyDescent="0.25" r="231" customHeight="1" ht="18.75">
      <c r="A231" s="21"/>
      <c r="B231" s="21"/>
      <c r="C231" s="21"/>
      <c r="D231" s="22"/>
      <c r="E231" s="23"/>
      <c r="F231" s="3"/>
      <c r="G231" s="3"/>
      <c r="H231" s="3"/>
      <c r="I231" s="3"/>
      <c r="J231" s="3"/>
      <c r="K231" s="3"/>
      <c r="L231" s="19"/>
      <c r="M231" s="3"/>
      <c r="N231" s="24"/>
      <c r="O231" s="3"/>
      <c r="P231" s="1" t="s">
        <v>595</v>
      </c>
      <c r="Q231" s="5">
        <f>VLOOKUP(P231,M:N,2,0)</f>
      </c>
    </row>
    <row x14ac:dyDescent="0.25" r="232" customHeight="1" ht="18.75">
      <c r="A232" s="21"/>
      <c r="B232" s="21"/>
      <c r="C232" s="21"/>
      <c r="D232" s="22"/>
      <c r="E232" s="23"/>
      <c r="F232" s="3"/>
      <c r="G232" s="3"/>
      <c r="H232" s="3"/>
      <c r="I232" s="3"/>
      <c r="J232" s="3"/>
      <c r="K232" s="3"/>
      <c r="L232" s="19"/>
      <c r="M232" s="3"/>
      <c r="N232" s="24"/>
      <c r="O232" s="3"/>
      <c r="P232" s="3"/>
      <c r="Q232" s="24"/>
    </row>
    <row x14ac:dyDescent="0.25" r="233" customHeight="1" ht="18.75">
      <c r="A233" s="21"/>
      <c r="B233" s="21"/>
      <c r="C233" s="21"/>
      <c r="D233" s="22"/>
      <c r="E233" s="23"/>
      <c r="F233" s="3"/>
      <c r="G233" s="3"/>
      <c r="H233" s="3"/>
      <c r="I233" s="3"/>
      <c r="J233" s="3"/>
      <c r="K233" s="3"/>
      <c r="L233" s="19"/>
      <c r="M233" s="3"/>
      <c r="N233" s="24"/>
      <c r="O233" s="3"/>
      <c r="P233" s="3"/>
      <c r="Q233" s="24"/>
    </row>
    <row x14ac:dyDescent="0.25" r="234" customHeight="1" ht="18.75">
      <c r="A234" s="21"/>
      <c r="B234" s="21"/>
      <c r="C234" s="21"/>
      <c r="D234" s="22"/>
      <c r="E234" s="23"/>
      <c r="F234" s="3"/>
      <c r="G234" s="3"/>
      <c r="H234" s="3"/>
      <c r="I234" s="3"/>
      <c r="J234" s="3"/>
      <c r="K234" s="3"/>
      <c r="L234" s="19"/>
      <c r="M234" s="3"/>
      <c r="N234" s="24"/>
      <c r="O234" s="3"/>
      <c r="P234" s="3"/>
      <c r="Q234" s="24"/>
    </row>
    <row x14ac:dyDescent="0.25" r="235" customHeight="1" ht="18.75">
      <c r="A235" s="21"/>
      <c r="B235" s="21"/>
      <c r="C235" s="21"/>
      <c r="D235" s="22"/>
      <c r="E235" s="23"/>
      <c r="F235" s="3"/>
      <c r="G235" s="3"/>
      <c r="H235" s="3"/>
      <c r="I235" s="3"/>
      <c r="J235" s="3"/>
      <c r="K235" s="3"/>
      <c r="L235" s="19"/>
      <c r="M235" s="3"/>
      <c r="N235" s="24"/>
      <c r="O235" s="3"/>
      <c r="P235" s="3"/>
      <c r="Q235" s="24"/>
    </row>
    <row x14ac:dyDescent="0.25" r="236" customHeight="1" ht="18.75">
      <c r="A236" s="21"/>
      <c r="B236" s="21"/>
      <c r="C236" s="21"/>
      <c r="D236" s="22"/>
      <c r="E236" s="23"/>
      <c r="F236" s="3"/>
      <c r="G236" s="3"/>
      <c r="H236" s="3"/>
      <c r="I236" s="3"/>
      <c r="J236" s="3"/>
      <c r="K236" s="3"/>
      <c r="L236" s="19"/>
      <c r="M236" s="3"/>
      <c r="N236" s="24"/>
      <c r="O236" s="3"/>
      <c r="P236" s="3"/>
      <c r="Q236" s="24"/>
    </row>
    <row x14ac:dyDescent="0.25" r="237" customHeight="1" ht="18.75">
      <c r="A237" s="21"/>
      <c r="B237" s="21"/>
      <c r="C237" s="21"/>
      <c r="D237" s="22"/>
      <c r="E237" s="23"/>
      <c r="F237" s="3"/>
      <c r="G237" s="3"/>
      <c r="H237" s="3"/>
      <c r="I237" s="3"/>
      <c r="J237" s="3"/>
      <c r="K237" s="3"/>
      <c r="L237" s="19"/>
      <c r="M237" s="3"/>
      <c r="N237" s="24"/>
      <c r="O237" s="3"/>
      <c r="P237" s="3"/>
      <c r="Q237" s="24"/>
    </row>
    <row x14ac:dyDescent="0.25" r="238" customHeight="1" ht="18.75">
      <c r="A238" s="21"/>
      <c r="B238" s="21"/>
      <c r="C238" s="21"/>
      <c r="D238" s="22"/>
      <c r="E238" s="23"/>
      <c r="F238" s="3"/>
      <c r="G238" s="3"/>
      <c r="H238" s="3"/>
      <c r="I238" s="3"/>
      <c r="J238" s="3"/>
      <c r="K238" s="3"/>
      <c r="L238" s="19"/>
      <c r="M238" s="3"/>
      <c r="N238" s="24"/>
      <c r="O238" s="3"/>
      <c r="P238" s="3"/>
      <c r="Q238" s="24"/>
    </row>
    <row x14ac:dyDescent="0.25" r="239" customHeight="1" ht="18.75">
      <c r="A239" s="21"/>
      <c r="B239" s="21"/>
      <c r="C239" s="21"/>
      <c r="D239" s="22"/>
      <c r="E239" s="23"/>
      <c r="F239" s="3"/>
      <c r="G239" s="3"/>
      <c r="H239" s="3"/>
      <c r="I239" s="3"/>
      <c r="J239" s="3"/>
      <c r="K239" s="3"/>
      <c r="L239" s="19"/>
      <c r="M239" s="3"/>
      <c r="N239" s="24"/>
      <c r="O239" s="3"/>
      <c r="P239" s="3"/>
      <c r="Q239" s="24"/>
    </row>
    <row x14ac:dyDescent="0.25" r="240" customHeight="1" ht="18.75">
      <c r="A240" s="21"/>
      <c r="B240" s="21"/>
      <c r="C240" s="21"/>
      <c r="D240" s="22"/>
      <c r="E240" s="23"/>
      <c r="F240" s="3"/>
      <c r="G240" s="3"/>
      <c r="H240" s="3"/>
      <c r="I240" s="3"/>
      <c r="J240" s="3"/>
      <c r="K240" s="3"/>
      <c r="L240" s="19"/>
      <c r="M240" s="3"/>
      <c r="N240" s="24"/>
      <c r="O240" s="3"/>
      <c r="P240" s="3"/>
      <c r="Q240" s="24"/>
    </row>
    <row x14ac:dyDescent="0.25" r="241" customHeight="1" ht="18.75">
      <c r="A241" s="21"/>
      <c r="B241" s="21"/>
      <c r="C241" s="21"/>
      <c r="D241" s="22"/>
      <c r="E241" s="23"/>
      <c r="F241" s="3"/>
      <c r="G241" s="3"/>
      <c r="H241" s="3"/>
      <c r="I241" s="3"/>
      <c r="J241" s="3"/>
      <c r="K241" s="3"/>
      <c r="L241" s="19"/>
      <c r="M241" s="3"/>
      <c r="N241" s="24"/>
      <c r="O241" s="3"/>
      <c r="P241" s="3"/>
      <c r="Q241" s="24"/>
    </row>
    <row x14ac:dyDescent="0.25" r="242" customHeight="1" ht="18.75">
      <c r="A242" s="21"/>
      <c r="B242" s="21"/>
      <c r="C242" s="21"/>
      <c r="D242" s="22"/>
      <c r="E242" s="23"/>
      <c r="F242" s="3"/>
      <c r="G242" s="3"/>
      <c r="H242" s="3"/>
      <c r="I242" s="3"/>
      <c r="J242" s="3"/>
      <c r="K242" s="3"/>
      <c r="L242" s="19"/>
      <c r="M242" s="3"/>
      <c r="N242" s="24"/>
      <c r="O242" s="3"/>
      <c r="P242" s="3"/>
      <c r="Q242" s="24"/>
    </row>
    <row x14ac:dyDescent="0.25" r="243" customHeight="1" ht="18.75">
      <c r="A243" s="21"/>
      <c r="B243" s="21"/>
      <c r="C243" s="21"/>
      <c r="D243" s="22"/>
      <c r="E243" s="23"/>
      <c r="F243" s="3"/>
      <c r="G243" s="3"/>
      <c r="H243" s="3"/>
      <c r="I243" s="3"/>
      <c r="J243" s="3"/>
      <c r="K243" s="3"/>
      <c r="L243" s="19"/>
      <c r="M243" s="3"/>
      <c r="N243" s="24"/>
      <c r="O243" s="3"/>
      <c r="P243" s="3"/>
      <c r="Q243" s="24"/>
    </row>
    <row x14ac:dyDescent="0.25" r="244" customHeight="1" ht="18.75">
      <c r="A244" s="21"/>
      <c r="B244" s="21"/>
      <c r="C244" s="21"/>
      <c r="D244" s="22"/>
      <c r="E244" s="23"/>
      <c r="F244" s="3"/>
      <c r="G244" s="3"/>
      <c r="H244" s="3"/>
      <c r="I244" s="3"/>
      <c r="J244" s="3"/>
      <c r="K244" s="3"/>
      <c r="L244" s="19"/>
      <c r="M244" s="3"/>
      <c r="N244" s="24"/>
      <c r="O244" s="3"/>
      <c r="P244" s="3"/>
      <c r="Q244" s="24"/>
    </row>
    <row x14ac:dyDescent="0.25" r="245" customHeight="1" ht="18.75">
      <c r="A245" s="21"/>
      <c r="B245" s="21"/>
      <c r="C245" s="21"/>
      <c r="D245" s="22"/>
      <c r="E245" s="23"/>
      <c r="F245" s="3"/>
      <c r="G245" s="3"/>
      <c r="H245" s="3"/>
      <c r="I245" s="3"/>
      <c r="J245" s="3"/>
      <c r="K245" s="3"/>
      <c r="L245" s="19"/>
      <c r="M245" s="3"/>
      <c r="N245" s="24"/>
      <c r="O245" s="3"/>
      <c r="P245" s="3"/>
      <c r="Q245" s="24"/>
    </row>
    <row x14ac:dyDescent="0.25" r="246" customHeight="1" ht="18.75">
      <c r="A246" s="21"/>
      <c r="B246" s="21"/>
      <c r="C246" s="21"/>
      <c r="D246" s="22"/>
      <c r="E246" s="23"/>
      <c r="F246" s="3"/>
      <c r="G246" s="3"/>
      <c r="H246" s="3"/>
      <c r="I246" s="3"/>
      <c r="J246" s="3"/>
      <c r="K246" s="3"/>
      <c r="L246" s="19"/>
      <c r="M246" s="3"/>
      <c r="N246" s="24"/>
      <c r="O246" s="3"/>
      <c r="P246" s="3"/>
      <c r="Q246" s="24"/>
    </row>
    <row x14ac:dyDescent="0.25" r="247" customHeight="1" ht="18.75">
      <c r="A247" s="21"/>
      <c r="B247" s="21"/>
      <c r="C247" s="21"/>
      <c r="D247" s="22"/>
      <c r="E247" s="23"/>
      <c r="F247" s="3"/>
      <c r="G247" s="3"/>
      <c r="H247" s="3"/>
      <c r="I247" s="3"/>
      <c r="J247" s="3"/>
      <c r="K247" s="3"/>
      <c r="L247" s="19"/>
      <c r="M247" s="3"/>
      <c r="N247" s="24"/>
      <c r="O247" s="3"/>
      <c r="P247" s="3"/>
      <c r="Q247" s="24"/>
    </row>
    <row x14ac:dyDescent="0.25" r="248" customHeight="1" ht="18.75">
      <c r="A248" s="21"/>
      <c r="B248" s="21"/>
      <c r="C248" s="21"/>
      <c r="D248" s="22"/>
      <c r="E248" s="23"/>
      <c r="F248" s="3"/>
      <c r="G248" s="3"/>
      <c r="H248" s="3"/>
      <c r="I248" s="3"/>
      <c r="J248" s="3"/>
      <c r="K248" s="3"/>
      <c r="L248" s="19"/>
      <c r="M248" s="3"/>
      <c r="N248" s="24"/>
      <c r="O248" s="3"/>
      <c r="P248" s="3"/>
      <c r="Q248" s="24"/>
    </row>
    <row x14ac:dyDescent="0.25" r="249" customHeight="1" ht="18.75">
      <c r="A249" s="21"/>
      <c r="B249" s="21"/>
      <c r="C249" s="21"/>
      <c r="D249" s="22"/>
      <c r="E249" s="23"/>
      <c r="F249" s="3"/>
      <c r="G249" s="3"/>
      <c r="H249" s="3"/>
      <c r="I249" s="3"/>
      <c r="J249" s="3"/>
      <c r="K249" s="3"/>
      <c r="L249" s="19"/>
      <c r="M249" s="3"/>
      <c r="N249" s="24"/>
      <c r="O249" s="3"/>
      <c r="P249" s="3"/>
      <c r="Q249" s="24"/>
    </row>
    <row x14ac:dyDescent="0.25" r="250" customHeight="1" ht="18.75">
      <c r="A250" s="21"/>
      <c r="B250" s="21"/>
      <c r="C250" s="21"/>
      <c r="D250" s="22"/>
      <c r="E250" s="23"/>
      <c r="F250" s="3"/>
      <c r="G250" s="3"/>
      <c r="H250" s="3"/>
      <c r="I250" s="3"/>
      <c r="J250" s="3"/>
      <c r="K250" s="3"/>
      <c r="L250" s="19"/>
      <c r="M250" s="3"/>
      <c r="N250" s="24"/>
      <c r="O250" s="3"/>
      <c r="P250" s="3"/>
      <c r="Q250" s="24"/>
    </row>
    <row x14ac:dyDescent="0.25" r="251" customHeight="1" ht="18.75">
      <c r="A251" s="21"/>
      <c r="B251" s="21"/>
      <c r="C251" s="21"/>
      <c r="D251" s="22"/>
      <c r="E251" s="23"/>
      <c r="F251" s="3"/>
      <c r="G251" s="3"/>
      <c r="H251" s="3"/>
      <c r="I251" s="3"/>
      <c r="J251" s="3"/>
      <c r="K251" s="3"/>
      <c r="L251" s="19"/>
      <c r="M251" s="3"/>
      <c r="N251" s="24"/>
      <c r="O251" s="3"/>
      <c r="P251" s="3"/>
      <c r="Q251" s="24"/>
    </row>
    <row x14ac:dyDescent="0.25" r="252" customHeight="1" ht="18.75">
      <c r="A252" s="21"/>
      <c r="B252" s="21"/>
      <c r="C252" s="21"/>
      <c r="D252" s="22"/>
      <c r="E252" s="23"/>
      <c r="F252" s="3"/>
      <c r="G252" s="3"/>
      <c r="H252" s="3"/>
      <c r="I252" s="3"/>
      <c r="J252" s="3"/>
      <c r="K252" s="3"/>
      <c r="L252" s="19"/>
      <c r="M252" s="3"/>
      <c r="N252" s="24"/>
      <c r="O252" s="3"/>
      <c r="P252" s="3"/>
      <c r="Q252" s="24"/>
    </row>
    <row x14ac:dyDescent="0.25" r="253" customHeight="1" ht="18.75">
      <c r="A253" s="21"/>
      <c r="B253" s="21"/>
      <c r="C253" s="21"/>
      <c r="D253" s="22"/>
      <c r="E253" s="23"/>
      <c r="F253" s="3"/>
      <c r="G253" s="3"/>
      <c r="H253" s="3"/>
      <c r="I253" s="3"/>
      <c r="J253" s="3"/>
      <c r="K253" s="3"/>
      <c r="L253" s="19"/>
      <c r="M253" s="3"/>
      <c r="N253" s="24"/>
      <c r="O253" s="3"/>
      <c r="P253" s="3"/>
      <c r="Q253" s="24"/>
    </row>
    <row x14ac:dyDescent="0.25" r="254" customHeight="1" ht="18.75">
      <c r="A254" s="21"/>
      <c r="B254" s="21"/>
      <c r="C254" s="21"/>
      <c r="D254" s="22"/>
      <c r="E254" s="23"/>
      <c r="F254" s="3"/>
      <c r="G254" s="3"/>
      <c r="H254" s="3"/>
      <c r="I254" s="3"/>
      <c r="J254" s="3"/>
      <c r="K254" s="3"/>
      <c r="L254" s="19"/>
      <c r="M254" s="3"/>
      <c r="N254" s="24"/>
      <c r="O254" s="3"/>
      <c r="P254" s="3"/>
      <c r="Q254" s="24"/>
    </row>
    <row x14ac:dyDescent="0.25" r="255" customHeight="1" ht="18.75">
      <c r="A255" s="21"/>
      <c r="B255" s="21"/>
      <c r="C255" s="21"/>
      <c r="D255" s="22"/>
      <c r="E255" s="23"/>
      <c r="F255" s="3"/>
      <c r="G255" s="3"/>
      <c r="H255" s="3"/>
      <c r="I255" s="3"/>
      <c r="J255" s="3"/>
      <c r="K255" s="3"/>
      <c r="L255" s="19"/>
      <c r="M255" s="3"/>
      <c r="N255" s="24"/>
      <c r="O255" s="3"/>
      <c r="P255" s="3"/>
      <c r="Q255" s="24"/>
    </row>
    <row x14ac:dyDescent="0.25" r="256" customHeight="1" ht="18.75">
      <c r="A256" s="21"/>
      <c r="B256" s="21"/>
      <c r="C256" s="21"/>
      <c r="D256" s="22"/>
      <c r="E256" s="23"/>
      <c r="F256" s="3"/>
      <c r="G256" s="3"/>
      <c r="H256" s="3"/>
      <c r="I256" s="3"/>
      <c r="J256" s="3"/>
      <c r="K256" s="3"/>
      <c r="L256" s="19"/>
      <c r="M256" s="3"/>
      <c r="N256" s="24"/>
      <c r="O256" s="3"/>
      <c r="P256" s="3"/>
      <c r="Q256" s="24"/>
    </row>
    <row x14ac:dyDescent="0.25" r="257" customHeight="1" ht="18.75">
      <c r="A257" s="21"/>
      <c r="B257" s="21"/>
      <c r="C257" s="21"/>
      <c r="D257" s="22"/>
      <c r="E257" s="23"/>
      <c r="F257" s="3"/>
      <c r="G257" s="3"/>
      <c r="H257" s="3"/>
      <c r="I257" s="3"/>
      <c r="J257" s="3"/>
      <c r="K257" s="3"/>
      <c r="L257" s="19"/>
      <c r="M257" s="3"/>
      <c r="N257" s="24"/>
      <c r="O257" s="3"/>
      <c r="P257" s="3"/>
      <c r="Q257" s="24"/>
    </row>
    <row x14ac:dyDescent="0.25" r="258" customHeight="1" ht="18.75">
      <c r="A258" s="21"/>
      <c r="B258" s="21"/>
      <c r="C258" s="21"/>
      <c r="D258" s="22"/>
      <c r="E258" s="23"/>
      <c r="F258" s="3"/>
      <c r="G258" s="3"/>
      <c r="H258" s="3"/>
      <c r="I258" s="3"/>
      <c r="J258" s="3"/>
      <c r="K258" s="3"/>
      <c r="L258" s="19"/>
      <c r="M258" s="3"/>
      <c r="N258" s="24"/>
      <c r="O258" s="3"/>
      <c r="P258" s="3"/>
      <c r="Q258" s="24"/>
    </row>
    <row x14ac:dyDescent="0.25" r="259" customHeight="1" ht="18.75">
      <c r="A259" s="21"/>
      <c r="B259" s="21"/>
      <c r="C259" s="21"/>
      <c r="D259" s="22"/>
      <c r="E259" s="23"/>
      <c r="F259" s="3"/>
      <c r="G259" s="3"/>
      <c r="H259" s="3"/>
      <c r="I259" s="3"/>
      <c r="J259" s="3"/>
      <c r="K259" s="3"/>
      <c r="L259" s="19"/>
      <c r="M259" s="3"/>
      <c r="N259" s="24"/>
      <c r="O259" s="3"/>
      <c r="P259" s="3"/>
      <c r="Q259" s="24"/>
    </row>
    <row x14ac:dyDescent="0.25" r="260" customHeight="1" ht="18.75">
      <c r="A260" s="21"/>
      <c r="B260" s="21"/>
      <c r="C260" s="21"/>
      <c r="D260" s="22"/>
      <c r="E260" s="23"/>
      <c r="F260" s="3"/>
      <c r="G260" s="3"/>
      <c r="H260" s="3"/>
      <c r="I260" s="3"/>
      <c r="J260" s="3"/>
      <c r="K260" s="3"/>
      <c r="L260" s="19"/>
      <c r="M260" s="3"/>
      <c r="N260" s="24"/>
      <c r="O260" s="3"/>
      <c r="P260" s="3"/>
      <c r="Q260" s="24"/>
    </row>
    <row x14ac:dyDescent="0.25" r="261" customHeight="1" ht="18.75">
      <c r="A261" s="21"/>
      <c r="B261" s="21"/>
      <c r="C261" s="21"/>
      <c r="D261" s="22"/>
      <c r="E261" s="23"/>
      <c r="F261" s="3"/>
      <c r="G261" s="3"/>
      <c r="H261" s="3"/>
      <c r="I261" s="3"/>
      <c r="J261" s="3"/>
      <c r="K261" s="3"/>
      <c r="L261" s="19"/>
      <c r="M261" s="3"/>
      <c r="N261" s="24"/>
      <c r="O261" s="3"/>
      <c r="P261" s="3"/>
      <c r="Q261" s="24"/>
    </row>
    <row x14ac:dyDescent="0.25" r="262" customHeight="1" ht="18.75">
      <c r="A262" s="21"/>
      <c r="B262" s="21"/>
      <c r="C262" s="21"/>
      <c r="D262" s="22"/>
      <c r="E262" s="23"/>
      <c r="F262" s="3"/>
      <c r="G262" s="3"/>
      <c r="H262" s="3"/>
      <c r="I262" s="3"/>
      <c r="J262" s="3"/>
      <c r="K262" s="3"/>
      <c r="L262" s="19"/>
      <c r="M262" s="3"/>
      <c r="N262" s="24"/>
      <c r="O262" s="3"/>
      <c r="P262" s="3"/>
      <c r="Q262" s="24"/>
    </row>
    <row x14ac:dyDescent="0.25" r="263" customHeight="1" ht="18.75">
      <c r="A263" s="21"/>
      <c r="B263" s="21"/>
      <c r="C263" s="21"/>
      <c r="D263" s="22"/>
      <c r="E263" s="23"/>
      <c r="F263" s="3"/>
      <c r="G263" s="3"/>
      <c r="H263" s="3"/>
      <c r="I263" s="3"/>
      <c r="J263" s="3"/>
      <c r="K263" s="3"/>
      <c r="L263" s="19"/>
      <c r="M263" s="3"/>
      <c r="N263" s="24"/>
      <c r="O263" s="3"/>
      <c r="P263" s="3"/>
      <c r="Q263" s="24"/>
    </row>
    <row x14ac:dyDescent="0.25" r="264" customHeight="1" ht="18.75">
      <c r="A264" s="21"/>
      <c r="B264" s="21"/>
      <c r="C264" s="21"/>
      <c r="D264" s="22"/>
      <c r="E264" s="23"/>
      <c r="F264" s="3"/>
      <c r="G264" s="3"/>
      <c r="H264" s="3"/>
      <c r="I264" s="3"/>
      <c r="J264" s="3"/>
      <c r="K264" s="3"/>
      <c r="L264" s="19"/>
      <c r="M264" s="3"/>
      <c r="N264" s="24"/>
      <c r="O264" s="3"/>
      <c r="P264" s="3"/>
      <c r="Q264" s="24"/>
    </row>
    <row x14ac:dyDescent="0.25" r="265" customHeight="1" ht="18.75">
      <c r="A265" s="21"/>
      <c r="B265" s="21"/>
      <c r="C265" s="21"/>
      <c r="D265" s="22"/>
      <c r="E265" s="23"/>
      <c r="F265" s="3"/>
      <c r="G265" s="3"/>
      <c r="H265" s="3"/>
      <c r="I265" s="3"/>
      <c r="J265" s="3"/>
      <c r="K265" s="3"/>
      <c r="L265" s="19"/>
      <c r="M265" s="3"/>
      <c r="N265" s="24"/>
      <c r="O265" s="3"/>
      <c r="P265" s="3"/>
      <c r="Q265" s="24"/>
    </row>
    <row x14ac:dyDescent="0.25" r="266" customHeight="1" ht="18.75">
      <c r="A266" s="21"/>
      <c r="B266" s="21"/>
      <c r="C266" s="21"/>
      <c r="D266" s="22"/>
      <c r="E266" s="23"/>
      <c r="F266" s="3"/>
      <c r="G266" s="3"/>
      <c r="H266" s="3"/>
      <c r="I266" s="3"/>
      <c r="J266" s="3"/>
      <c r="K266" s="3"/>
      <c r="L266" s="19"/>
      <c r="M266" s="3"/>
      <c r="N266" s="24"/>
      <c r="O266" s="3"/>
      <c r="P266" s="3"/>
      <c r="Q266" s="24"/>
    </row>
    <row x14ac:dyDescent="0.25" r="267" customHeight="1" ht="18.75">
      <c r="A267" s="21"/>
      <c r="B267" s="21"/>
      <c r="C267" s="21"/>
      <c r="D267" s="22"/>
      <c r="E267" s="23"/>
      <c r="F267" s="3"/>
      <c r="G267" s="3"/>
      <c r="H267" s="3"/>
      <c r="I267" s="3"/>
      <c r="J267" s="3"/>
      <c r="K267" s="3"/>
      <c r="L267" s="19"/>
      <c r="M267" s="3"/>
      <c r="N267" s="24"/>
      <c r="O267" s="3"/>
      <c r="P267" s="3"/>
      <c r="Q267" s="24"/>
    </row>
    <row x14ac:dyDescent="0.25" r="268" customHeight="1" ht="18.75">
      <c r="A268" s="21"/>
      <c r="B268" s="21"/>
      <c r="C268" s="21"/>
      <c r="D268" s="22"/>
      <c r="E268" s="23"/>
      <c r="F268" s="3"/>
      <c r="G268" s="3"/>
      <c r="H268" s="3"/>
      <c r="I268" s="3"/>
      <c r="J268" s="3"/>
      <c r="K268" s="3"/>
      <c r="L268" s="19"/>
      <c r="M268" s="3"/>
      <c r="N268" s="24"/>
      <c r="O268" s="3"/>
      <c r="P268" s="3"/>
      <c r="Q268" s="24"/>
    </row>
    <row x14ac:dyDescent="0.25" r="269" customHeight="1" ht="18.75">
      <c r="A269" s="21"/>
      <c r="B269" s="21"/>
      <c r="C269" s="21"/>
      <c r="D269" s="22"/>
      <c r="E269" s="23"/>
      <c r="F269" s="3"/>
      <c r="G269" s="3"/>
      <c r="H269" s="3"/>
      <c r="I269" s="3"/>
      <c r="J269" s="3"/>
      <c r="K269" s="3"/>
      <c r="L269" s="19"/>
      <c r="M269" s="3"/>
      <c r="N269" s="24"/>
      <c r="O269" s="3"/>
      <c r="P269" s="3"/>
      <c r="Q269" s="24"/>
    </row>
    <row x14ac:dyDescent="0.25" r="270" customHeight="1" ht="18.75">
      <c r="A270" s="21"/>
      <c r="B270" s="21"/>
      <c r="C270" s="21"/>
      <c r="D270" s="22"/>
      <c r="E270" s="23"/>
      <c r="F270" s="3"/>
      <c r="G270" s="3"/>
      <c r="H270" s="3"/>
      <c r="I270" s="3"/>
      <c r="J270" s="3"/>
      <c r="K270" s="3"/>
      <c r="L270" s="19"/>
      <c r="M270" s="3"/>
      <c r="N270" s="24"/>
      <c r="O270" s="3"/>
      <c r="P270" s="3"/>
      <c r="Q270" s="24"/>
    </row>
    <row x14ac:dyDescent="0.25" r="271" customHeight="1" ht="18.75">
      <c r="A271" s="21"/>
      <c r="B271" s="21"/>
      <c r="C271" s="21"/>
      <c r="D271" s="22"/>
      <c r="E271" s="23"/>
      <c r="F271" s="3"/>
      <c r="G271" s="3"/>
      <c r="H271" s="3"/>
      <c r="I271" s="3"/>
      <c r="J271" s="3"/>
      <c r="K271" s="3"/>
      <c r="L271" s="19"/>
      <c r="M271" s="3"/>
      <c r="N271" s="24"/>
      <c r="O271" s="3"/>
      <c r="P271" s="3"/>
      <c r="Q271" s="24"/>
    </row>
    <row x14ac:dyDescent="0.25" r="272" customHeight="1" ht="18.75">
      <c r="A272" s="21"/>
      <c r="B272" s="21"/>
      <c r="C272" s="21"/>
      <c r="D272" s="22"/>
      <c r="E272" s="23"/>
      <c r="F272" s="3"/>
      <c r="G272" s="3"/>
      <c r="H272" s="3"/>
      <c r="I272" s="3"/>
      <c r="J272" s="3"/>
      <c r="K272" s="3"/>
      <c r="L272" s="19"/>
      <c r="M272" s="3"/>
      <c r="N272" s="24"/>
      <c r="O272" s="3"/>
      <c r="P272" s="3"/>
      <c r="Q272" s="24"/>
    </row>
    <row x14ac:dyDescent="0.25" r="273" customHeight="1" ht="18.75">
      <c r="A273" s="21"/>
      <c r="B273" s="21"/>
      <c r="C273" s="21"/>
      <c r="D273" s="22"/>
      <c r="E273" s="23"/>
      <c r="F273" s="3"/>
      <c r="G273" s="3"/>
      <c r="H273" s="3"/>
      <c r="I273" s="3"/>
      <c r="J273" s="3"/>
      <c r="K273" s="3"/>
      <c r="L273" s="19"/>
      <c r="M273" s="3"/>
      <c r="N273" s="24"/>
      <c r="O273" s="3"/>
      <c r="P273" s="3"/>
      <c r="Q273" s="24"/>
    </row>
    <row x14ac:dyDescent="0.25" r="274" customHeight="1" ht="18.75">
      <c r="A274" s="21"/>
      <c r="B274" s="21"/>
      <c r="C274" s="21"/>
      <c r="D274" s="22"/>
      <c r="E274" s="23"/>
      <c r="F274" s="3"/>
      <c r="G274" s="3"/>
      <c r="H274" s="3"/>
      <c r="I274" s="3"/>
      <c r="J274" s="3"/>
      <c r="K274" s="3"/>
      <c r="L274" s="19"/>
      <c r="M274" s="3"/>
      <c r="N274" s="24"/>
      <c r="O274" s="3"/>
      <c r="P274" s="3"/>
      <c r="Q274" s="24"/>
    </row>
    <row x14ac:dyDescent="0.25" r="275" customHeight="1" ht="18.75">
      <c r="A275" s="21"/>
      <c r="B275" s="21"/>
      <c r="C275" s="21"/>
      <c r="D275" s="22"/>
      <c r="E275" s="23"/>
      <c r="F275" s="3"/>
      <c r="G275" s="3"/>
      <c r="H275" s="3"/>
      <c r="I275" s="3"/>
      <c r="J275" s="3"/>
      <c r="K275" s="3"/>
      <c r="L275" s="19"/>
      <c r="M275" s="3"/>
      <c r="N275" s="24"/>
      <c r="O275" s="3"/>
      <c r="P275" s="3"/>
      <c r="Q275" s="24"/>
    </row>
    <row x14ac:dyDescent="0.25" r="276" customHeight="1" ht="18.75">
      <c r="A276" s="21"/>
      <c r="B276" s="21"/>
      <c r="C276" s="21"/>
      <c r="D276" s="22"/>
      <c r="E276" s="23"/>
      <c r="F276" s="3"/>
      <c r="G276" s="3"/>
      <c r="H276" s="3"/>
      <c r="I276" s="3"/>
      <c r="J276" s="3"/>
      <c r="K276" s="3"/>
      <c r="L276" s="19"/>
      <c r="M276" s="3"/>
      <c r="N276" s="24"/>
      <c r="O276" s="3"/>
      <c r="P276" s="3"/>
      <c r="Q276" s="24"/>
    </row>
    <row x14ac:dyDescent="0.25" r="277" customHeight="1" ht="18.75">
      <c r="A277" s="21"/>
      <c r="B277" s="21"/>
      <c r="C277" s="21"/>
      <c r="D277" s="22"/>
      <c r="E277" s="23"/>
      <c r="F277" s="3"/>
      <c r="G277" s="3"/>
      <c r="H277" s="3"/>
      <c r="I277" s="3"/>
      <c r="J277" s="3"/>
      <c r="K277" s="3"/>
      <c r="L277" s="19"/>
      <c r="M277" s="3"/>
      <c r="N277" s="24"/>
      <c r="O277" s="3"/>
      <c r="P277" s="3"/>
      <c r="Q277" s="24"/>
    </row>
    <row x14ac:dyDescent="0.25" r="278" customHeight="1" ht="18.75">
      <c r="A278" s="21"/>
      <c r="B278" s="21"/>
      <c r="C278" s="21"/>
      <c r="D278" s="22"/>
      <c r="E278" s="23"/>
      <c r="F278" s="3"/>
      <c r="G278" s="3"/>
      <c r="H278" s="3"/>
      <c r="I278" s="3"/>
      <c r="J278" s="3"/>
      <c r="K278" s="3"/>
      <c r="L278" s="19"/>
      <c r="M278" s="3"/>
      <c r="N278" s="24"/>
      <c r="O278" s="3"/>
      <c r="P278" s="3"/>
      <c r="Q278" s="24"/>
    </row>
    <row x14ac:dyDescent="0.25" r="279" customHeight="1" ht="18.75">
      <c r="A279" s="21"/>
      <c r="B279" s="21"/>
      <c r="C279" s="21"/>
      <c r="D279" s="22"/>
      <c r="E279" s="23"/>
      <c r="F279" s="3"/>
      <c r="G279" s="3"/>
      <c r="H279" s="3"/>
      <c r="I279" s="3"/>
      <c r="J279" s="3"/>
      <c r="K279" s="3"/>
      <c r="L279" s="19"/>
      <c r="M279" s="3"/>
      <c r="N279" s="24"/>
      <c r="O279" s="3"/>
      <c r="P279" s="3"/>
      <c r="Q279" s="24"/>
    </row>
    <row x14ac:dyDescent="0.25" r="280" customHeight="1" ht="18.75">
      <c r="A280" s="21"/>
      <c r="B280" s="21"/>
      <c r="C280" s="21"/>
      <c r="D280" s="22"/>
      <c r="E280" s="23"/>
      <c r="F280" s="3"/>
      <c r="G280" s="3"/>
      <c r="H280" s="3"/>
      <c r="I280" s="3"/>
      <c r="J280" s="3"/>
      <c r="K280" s="3"/>
      <c r="L280" s="19"/>
      <c r="M280" s="3"/>
      <c r="N280" s="24"/>
      <c r="O280" s="3"/>
      <c r="P280" s="3"/>
      <c r="Q280" s="24"/>
    </row>
    <row x14ac:dyDescent="0.25" r="281" customHeight="1" ht="18.75">
      <c r="A281" s="21"/>
      <c r="B281" s="21"/>
      <c r="C281" s="21"/>
      <c r="D281" s="22"/>
      <c r="E281" s="23"/>
      <c r="F281" s="3"/>
      <c r="G281" s="3"/>
      <c r="H281" s="3"/>
      <c r="I281" s="3"/>
      <c r="J281" s="3"/>
      <c r="K281" s="3"/>
      <c r="L281" s="19"/>
      <c r="M281" s="3"/>
      <c r="N281" s="24"/>
      <c r="O281" s="3"/>
      <c r="P281" s="3"/>
      <c r="Q281" s="24"/>
    </row>
    <row x14ac:dyDescent="0.25" r="282" customHeight="1" ht="18.75">
      <c r="A282" s="21"/>
      <c r="B282" s="21"/>
      <c r="C282" s="21"/>
      <c r="D282" s="22"/>
      <c r="E282" s="23"/>
      <c r="F282" s="3"/>
      <c r="G282" s="3"/>
      <c r="H282" s="3"/>
      <c r="I282" s="3"/>
      <c r="J282" s="3"/>
      <c r="K282" s="3"/>
      <c r="L282" s="19"/>
      <c r="M282" s="3"/>
      <c r="N282" s="24"/>
      <c r="O282" s="3"/>
      <c r="P282" s="3"/>
      <c r="Q282" s="24"/>
    </row>
    <row x14ac:dyDescent="0.25" r="283" customHeight="1" ht="18.75">
      <c r="A283" s="21"/>
      <c r="B283" s="21"/>
      <c r="C283" s="21"/>
      <c r="D283" s="22"/>
      <c r="E283" s="23"/>
      <c r="F283" s="3"/>
      <c r="G283" s="3"/>
      <c r="H283" s="3"/>
      <c r="I283" s="3"/>
      <c r="J283" s="3"/>
      <c r="K283" s="3"/>
      <c r="L283" s="19"/>
      <c r="M283" s="3"/>
      <c r="N283" s="24"/>
      <c r="O283" s="3"/>
      <c r="P283" s="3"/>
      <c r="Q283" s="24"/>
    </row>
    <row x14ac:dyDescent="0.25" r="284" customHeight="1" ht="18.75">
      <c r="A284" s="21"/>
      <c r="B284" s="21"/>
      <c r="C284" s="21"/>
      <c r="D284" s="22"/>
      <c r="E284" s="23"/>
      <c r="F284" s="3"/>
      <c r="G284" s="3"/>
      <c r="H284" s="3"/>
      <c r="I284" s="3"/>
      <c r="J284" s="3"/>
      <c r="K284" s="3"/>
      <c r="L284" s="19"/>
      <c r="M284" s="3"/>
      <c r="N284" s="24"/>
      <c r="O284" s="3"/>
      <c r="P284" s="3"/>
      <c r="Q284" s="24"/>
    </row>
    <row x14ac:dyDescent="0.25" r="285" customHeight="1" ht="18.75">
      <c r="A285" s="21"/>
      <c r="B285" s="21"/>
      <c r="C285" s="21"/>
      <c r="D285" s="22"/>
      <c r="E285" s="23"/>
      <c r="F285" s="3"/>
      <c r="G285" s="3"/>
      <c r="H285" s="3"/>
      <c r="I285" s="3"/>
      <c r="J285" s="3"/>
      <c r="K285" s="3"/>
      <c r="L285" s="19"/>
      <c r="M285" s="3"/>
      <c r="N285" s="24"/>
      <c r="O285" s="3"/>
      <c r="P285" s="3"/>
      <c r="Q285" s="24"/>
    </row>
    <row x14ac:dyDescent="0.25" r="286" customHeight="1" ht="18.75">
      <c r="A286" s="21"/>
      <c r="B286" s="21"/>
      <c r="C286" s="21"/>
      <c r="D286" s="22"/>
      <c r="E286" s="23"/>
      <c r="F286" s="3"/>
      <c r="G286" s="3"/>
      <c r="H286" s="3"/>
      <c r="I286" s="3"/>
      <c r="J286" s="3"/>
      <c r="K286" s="3"/>
      <c r="L286" s="19"/>
      <c r="M286" s="3"/>
      <c r="N286" s="24"/>
      <c r="O286" s="3"/>
      <c r="P286" s="3"/>
      <c r="Q286" s="24"/>
    </row>
    <row x14ac:dyDescent="0.25" r="287" customHeight="1" ht="18.75">
      <c r="A287" s="21"/>
      <c r="B287" s="21"/>
      <c r="C287" s="21"/>
      <c r="D287" s="22"/>
      <c r="E287" s="23"/>
      <c r="F287" s="3"/>
      <c r="G287" s="3"/>
      <c r="H287" s="3"/>
      <c r="I287" s="3"/>
      <c r="J287" s="3"/>
      <c r="K287" s="3"/>
      <c r="L287" s="19"/>
      <c r="M287" s="3"/>
      <c r="N287" s="24"/>
      <c r="O287" s="3"/>
      <c r="P287" s="3"/>
      <c r="Q287" s="24"/>
    </row>
    <row x14ac:dyDescent="0.25" r="288" customHeight="1" ht="18.75">
      <c r="A288" s="21"/>
      <c r="B288" s="21"/>
      <c r="C288" s="21"/>
      <c r="D288" s="22"/>
      <c r="E288" s="23"/>
      <c r="F288" s="3"/>
      <c r="G288" s="3"/>
      <c r="H288" s="3"/>
      <c r="I288" s="3"/>
      <c r="J288" s="3"/>
      <c r="K288" s="3"/>
      <c r="L288" s="19"/>
      <c r="M288" s="3"/>
      <c r="N288" s="24"/>
      <c r="O288" s="3"/>
      <c r="P288" s="3"/>
      <c r="Q288" s="24"/>
    </row>
    <row x14ac:dyDescent="0.25" r="289" customHeight="1" ht="18.75">
      <c r="A289" s="21"/>
      <c r="B289" s="21"/>
      <c r="C289" s="21"/>
      <c r="D289" s="22"/>
      <c r="E289" s="23"/>
      <c r="F289" s="3"/>
      <c r="G289" s="3"/>
      <c r="H289" s="3"/>
      <c r="I289" s="3"/>
      <c r="J289" s="3"/>
      <c r="K289" s="3"/>
      <c r="L289" s="19"/>
      <c r="M289" s="3"/>
      <c r="N289" s="24"/>
      <c r="O289" s="3"/>
      <c r="P289" s="3"/>
      <c r="Q289" s="24"/>
    </row>
    <row x14ac:dyDescent="0.25" r="290" customHeight="1" ht="18.75">
      <c r="A290" s="21"/>
      <c r="B290" s="21"/>
      <c r="C290" s="21"/>
      <c r="D290" s="22"/>
      <c r="E290" s="23"/>
      <c r="F290" s="3"/>
      <c r="G290" s="3"/>
      <c r="H290" s="3"/>
      <c r="I290" s="3"/>
      <c r="J290" s="3"/>
      <c r="K290" s="3"/>
      <c r="L290" s="19"/>
      <c r="M290" s="3"/>
      <c r="N290" s="24"/>
      <c r="O290" s="3"/>
      <c r="P290" s="3"/>
      <c r="Q290" s="24"/>
    </row>
    <row x14ac:dyDescent="0.25" r="291" customHeight="1" ht="18.75">
      <c r="A291" s="21"/>
      <c r="B291" s="21"/>
      <c r="C291" s="21"/>
      <c r="D291" s="22"/>
      <c r="E291" s="23"/>
      <c r="F291" s="3"/>
      <c r="G291" s="3"/>
      <c r="H291" s="3"/>
      <c r="I291" s="3"/>
      <c r="J291" s="3"/>
      <c r="K291" s="3"/>
      <c r="L291" s="19"/>
      <c r="M291" s="3"/>
      <c r="N291" s="24"/>
      <c r="O291" s="3"/>
      <c r="P291" s="3"/>
      <c r="Q291" s="24"/>
    </row>
    <row x14ac:dyDescent="0.25" r="292" customHeight="1" ht="18.75">
      <c r="A292" s="21"/>
      <c r="B292" s="21"/>
      <c r="C292" s="21"/>
      <c r="D292" s="22"/>
      <c r="E292" s="23"/>
      <c r="F292" s="3"/>
      <c r="G292" s="3"/>
      <c r="H292" s="3"/>
      <c r="I292" s="3"/>
      <c r="J292" s="3"/>
      <c r="K292" s="3"/>
      <c r="L292" s="19"/>
      <c r="M292" s="3"/>
      <c r="N292" s="24"/>
      <c r="O292" s="3"/>
      <c r="P292" s="3"/>
      <c r="Q292" s="24"/>
    </row>
    <row x14ac:dyDescent="0.25" r="293" customHeight="1" ht="18.75">
      <c r="A293" s="21"/>
      <c r="B293" s="21"/>
      <c r="C293" s="21"/>
      <c r="D293" s="22"/>
      <c r="E293" s="23"/>
      <c r="F293" s="3"/>
      <c r="G293" s="3"/>
      <c r="H293" s="3"/>
      <c r="I293" s="3"/>
      <c r="J293" s="3"/>
      <c r="K293" s="3"/>
      <c r="L293" s="19"/>
      <c r="M293" s="3"/>
      <c r="N293" s="24"/>
      <c r="O293" s="3"/>
      <c r="P293" s="3"/>
      <c r="Q293" s="24"/>
    </row>
    <row x14ac:dyDescent="0.25" r="294" customHeight="1" ht="18.75">
      <c r="A294" s="21"/>
      <c r="B294" s="21"/>
      <c r="C294" s="21"/>
      <c r="D294" s="22"/>
      <c r="E294" s="23"/>
      <c r="F294" s="3"/>
      <c r="G294" s="3"/>
      <c r="H294" s="3"/>
      <c r="I294" s="3"/>
      <c r="J294" s="3"/>
      <c r="K294" s="3"/>
      <c r="L294" s="19"/>
      <c r="M294" s="3"/>
      <c r="N294" s="24"/>
      <c r="O294" s="3"/>
      <c r="P294" s="3"/>
      <c r="Q294" s="24"/>
    </row>
    <row x14ac:dyDescent="0.25" r="295" customHeight="1" ht="18.75">
      <c r="A295" s="21"/>
      <c r="B295" s="21"/>
      <c r="C295" s="21"/>
      <c r="D295" s="22"/>
      <c r="E295" s="23"/>
      <c r="F295" s="3"/>
      <c r="G295" s="3"/>
      <c r="H295" s="3"/>
      <c r="I295" s="3"/>
      <c r="J295" s="3"/>
      <c r="K295" s="3"/>
      <c r="L295" s="19"/>
      <c r="M295" s="3"/>
      <c r="N295" s="24"/>
      <c r="O295" s="3"/>
      <c r="P295" s="3"/>
      <c r="Q295" s="24"/>
    </row>
    <row x14ac:dyDescent="0.25" r="296" customHeight="1" ht="18.75">
      <c r="A296" s="21"/>
      <c r="B296" s="21"/>
      <c r="C296" s="21"/>
      <c r="D296" s="22"/>
      <c r="E296" s="23"/>
      <c r="F296" s="3"/>
      <c r="G296" s="3"/>
      <c r="H296" s="3"/>
      <c r="I296" s="3"/>
      <c r="J296" s="3"/>
      <c r="K296" s="3"/>
      <c r="L296" s="19"/>
      <c r="M296" s="3"/>
      <c r="N296" s="24"/>
      <c r="O296" s="3"/>
      <c r="P296" s="3"/>
      <c r="Q296" s="24"/>
    </row>
    <row x14ac:dyDescent="0.25" r="297" customHeight="1" ht="18.75">
      <c r="A297" s="21"/>
      <c r="B297" s="21"/>
      <c r="C297" s="21"/>
      <c r="D297" s="22"/>
      <c r="E297" s="23"/>
      <c r="F297" s="3"/>
      <c r="G297" s="3"/>
      <c r="H297" s="3"/>
      <c r="I297" s="3"/>
      <c r="J297" s="3"/>
      <c r="K297" s="3"/>
      <c r="L297" s="19"/>
      <c r="M297" s="3"/>
      <c r="N297" s="24"/>
      <c r="O297" s="3"/>
      <c r="P297" s="3"/>
      <c r="Q297" s="24"/>
    </row>
    <row x14ac:dyDescent="0.25" r="298" customHeight="1" ht="18.75">
      <c r="A298" s="21"/>
      <c r="B298" s="21"/>
      <c r="C298" s="21"/>
      <c r="D298" s="22"/>
      <c r="E298" s="23"/>
      <c r="F298" s="3"/>
      <c r="G298" s="3"/>
      <c r="H298" s="3"/>
      <c r="I298" s="3"/>
      <c r="J298" s="3"/>
      <c r="K298" s="3"/>
      <c r="L298" s="19"/>
      <c r="M298" s="3"/>
      <c r="N298" s="24"/>
      <c r="O298" s="3"/>
      <c r="P298" s="3"/>
      <c r="Q298" s="24"/>
    </row>
    <row x14ac:dyDescent="0.25" r="299" customHeight="1" ht="18.75">
      <c r="A299" s="21"/>
      <c r="B299" s="21"/>
      <c r="C299" s="21"/>
      <c r="D299" s="22"/>
      <c r="E299" s="23"/>
      <c r="F299" s="3"/>
      <c r="G299" s="3"/>
      <c r="H299" s="3"/>
      <c r="I299" s="3"/>
      <c r="J299" s="3"/>
      <c r="K299" s="3"/>
      <c r="L299" s="19"/>
      <c r="M299" s="3"/>
      <c r="N299" s="24"/>
      <c r="O299" s="3"/>
      <c r="P299" s="3"/>
      <c r="Q299" s="24"/>
    </row>
    <row x14ac:dyDescent="0.25" r="300" customHeight="1" ht="18.75">
      <c r="A300" s="21"/>
      <c r="B300" s="21"/>
      <c r="C300" s="21"/>
      <c r="D300" s="22"/>
      <c r="E300" s="23"/>
      <c r="F300" s="3"/>
      <c r="G300" s="3"/>
      <c r="H300" s="3"/>
      <c r="I300" s="3"/>
      <c r="J300" s="3"/>
      <c r="K300" s="3"/>
      <c r="L300" s="19"/>
      <c r="M300" s="3"/>
      <c r="N300" s="24"/>
      <c r="O300" s="3"/>
      <c r="P300" s="3"/>
      <c r="Q300" s="24"/>
    </row>
    <row x14ac:dyDescent="0.25" r="301" customHeight="1" ht="18.75">
      <c r="A301" s="21"/>
      <c r="B301" s="21"/>
      <c r="C301" s="21"/>
      <c r="D301" s="22"/>
      <c r="E301" s="23"/>
      <c r="F301" s="3"/>
      <c r="G301" s="3"/>
      <c r="H301" s="3"/>
      <c r="I301" s="3"/>
      <c r="J301" s="3"/>
      <c r="K301" s="3"/>
      <c r="L301" s="19"/>
      <c r="M301" s="3"/>
      <c r="N301" s="24"/>
      <c r="O301" s="3"/>
      <c r="P301" s="3"/>
      <c r="Q301" s="24"/>
    </row>
    <row x14ac:dyDescent="0.25" r="302" customHeight="1" ht="18.75">
      <c r="A302" s="21"/>
      <c r="B302" s="21"/>
      <c r="C302" s="21"/>
      <c r="D302" s="22"/>
      <c r="E302" s="23"/>
      <c r="F302" s="3"/>
      <c r="G302" s="3"/>
      <c r="H302" s="3"/>
      <c r="I302" s="3"/>
      <c r="J302" s="3"/>
      <c r="K302" s="3"/>
      <c r="L302" s="19"/>
      <c r="M302" s="3"/>
      <c r="N302" s="24"/>
      <c r="O302" s="3"/>
      <c r="P302" s="3"/>
      <c r="Q302" s="24"/>
    </row>
    <row x14ac:dyDescent="0.25" r="303" customHeight="1" ht="18.75">
      <c r="A303" s="21"/>
      <c r="B303" s="21"/>
      <c r="C303" s="21"/>
      <c r="D303" s="22"/>
      <c r="E303" s="23"/>
      <c r="F303" s="3"/>
      <c r="G303" s="3"/>
      <c r="H303" s="3"/>
      <c r="I303" s="3"/>
      <c r="J303" s="3"/>
      <c r="K303" s="3"/>
      <c r="L303" s="19"/>
      <c r="M303" s="3"/>
      <c r="N303" s="24"/>
      <c r="O303" s="3"/>
      <c r="P303" s="3"/>
      <c r="Q303" s="24"/>
    </row>
    <row x14ac:dyDescent="0.25" r="304" customHeight="1" ht="18.75">
      <c r="A304" s="21"/>
      <c r="B304" s="21"/>
      <c r="C304" s="21"/>
      <c r="D304" s="22"/>
      <c r="E304" s="23"/>
      <c r="F304" s="3"/>
      <c r="G304" s="3"/>
      <c r="H304" s="3"/>
      <c r="I304" s="3"/>
      <c r="J304" s="3"/>
      <c r="K304" s="3"/>
      <c r="L304" s="19"/>
      <c r="M304" s="3"/>
      <c r="N304" s="24"/>
      <c r="O304" s="3"/>
      <c r="P304" s="3"/>
      <c r="Q304" s="24"/>
    </row>
    <row x14ac:dyDescent="0.25" r="305" customHeight="1" ht="18.75">
      <c r="A305" s="21"/>
      <c r="B305" s="21"/>
      <c r="C305" s="21"/>
      <c r="D305" s="22"/>
      <c r="E305" s="23"/>
      <c r="F305" s="3"/>
      <c r="G305" s="3"/>
      <c r="H305" s="3"/>
      <c r="I305" s="3"/>
      <c r="J305" s="3"/>
      <c r="K305" s="3"/>
      <c r="L305" s="19"/>
      <c r="M305" s="3"/>
      <c r="N305" s="24"/>
      <c r="O305" s="3"/>
      <c r="P305" s="3"/>
      <c r="Q305" s="24"/>
    </row>
    <row x14ac:dyDescent="0.25" r="306" customHeight="1" ht="18.75">
      <c r="A306" s="21"/>
      <c r="B306" s="21"/>
      <c r="C306" s="21"/>
      <c r="D306" s="22"/>
      <c r="E306" s="23"/>
      <c r="F306" s="3"/>
      <c r="G306" s="3"/>
      <c r="H306" s="3"/>
      <c r="I306" s="3"/>
      <c r="J306" s="3"/>
      <c r="K306" s="3"/>
      <c r="L306" s="19"/>
      <c r="M306" s="3"/>
      <c r="N306" s="24"/>
      <c r="O306" s="3"/>
      <c r="P306" s="3"/>
      <c r="Q306" s="24"/>
    </row>
    <row x14ac:dyDescent="0.25" r="307" customHeight="1" ht="18.75">
      <c r="A307" s="21"/>
      <c r="B307" s="21"/>
      <c r="C307" s="21"/>
      <c r="D307" s="22"/>
      <c r="E307" s="23"/>
      <c r="F307" s="3"/>
      <c r="G307" s="3"/>
      <c r="H307" s="3"/>
      <c r="I307" s="3"/>
      <c r="J307" s="3"/>
      <c r="K307" s="3"/>
      <c r="L307" s="19"/>
      <c r="M307" s="3"/>
      <c r="N307" s="24"/>
      <c r="O307" s="3"/>
      <c r="P307" s="3"/>
      <c r="Q307" s="24"/>
    </row>
    <row x14ac:dyDescent="0.25" r="308" customHeight="1" ht="18.75">
      <c r="A308" s="21"/>
      <c r="B308" s="21"/>
      <c r="C308" s="21"/>
      <c r="D308" s="22"/>
      <c r="E308" s="23"/>
      <c r="F308" s="3"/>
      <c r="G308" s="3"/>
      <c r="H308" s="3"/>
      <c r="I308" s="3"/>
      <c r="J308" s="3"/>
      <c r="K308" s="3"/>
      <c r="L308" s="19"/>
      <c r="M308" s="3"/>
      <c r="N308" s="24"/>
      <c r="O308" s="3"/>
      <c r="P308" s="3"/>
      <c r="Q308" s="24"/>
    </row>
    <row x14ac:dyDescent="0.25" r="309" customHeight="1" ht="18.75">
      <c r="A309" s="21"/>
      <c r="B309" s="21"/>
      <c r="C309" s="21"/>
      <c r="D309" s="22"/>
      <c r="E309" s="23"/>
      <c r="F309" s="3"/>
      <c r="G309" s="3"/>
      <c r="H309" s="3"/>
      <c r="I309" s="3"/>
      <c r="J309" s="3"/>
      <c r="K309" s="3"/>
      <c r="L309" s="19"/>
      <c r="M309" s="3"/>
      <c r="N309" s="24"/>
      <c r="O309" s="3"/>
      <c r="P309" s="3"/>
      <c r="Q309" s="24"/>
    </row>
    <row x14ac:dyDescent="0.25" r="310" customHeight="1" ht="18.75">
      <c r="A310" s="21"/>
      <c r="B310" s="21"/>
      <c r="C310" s="21"/>
      <c r="D310" s="22"/>
      <c r="E310" s="23"/>
      <c r="F310" s="3"/>
      <c r="G310" s="3"/>
      <c r="H310" s="3"/>
      <c r="I310" s="3"/>
      <c r="J310" s="3"/>
      <c r="K310" s="3"/>
      <c r="L310" s="19"/>
      <c r="M310" s="3"/>
      <c r="N310" s="24"/>
      <c r="O310" s="3"/>
      <c r="P310" s="3"/>
      <c r="Q310" s="24"/>
    </row>
    <row x14ac:dyDescent="0.25" r="311" customHeight="1" ht="18.75">
      <c r="A311" s="21"/>
      <c r="B311" s="21"/>
      <c r="C311" s="21"/>
      <c r="D311" s="22"/>
      <c r="E311" s="23"/>
      <c r="F311" s="3"/>
      <c r="G311" s="3"/>
      <c r="H311" s="3"/>
      <c r="I311" s="3"/>
      <c r="J311" s="3"/>
      <c r="K311" s="3"/>
      <c r="L311" s="19"/>
      <c r="M311" s="3"/>
      <c r="N311" s="24"/>
      <c r="O311" s="3"/>
      <c r="P311" s="3"/>
      <c r="Q311" s="24"/>
    </row>
    <row x14ac:dyDescent="0.25" r="312" customHeight="1" ht="18.75">
      <c r="A312" s="21"/>
      <c r="B312" s="21"/>
      <c r="C312" s="21"/>
      <c r="D312" s="22"/>
      <c r="E312" s="23"/>
      <c r="F312" s="3"/>
      <c r="G312" s="3"/>
      <c r="H312" s="3"/>
      <c r="I312" s="3"/>
      <c r="J312" s="3"/>
      <c r="K312" s="3"/>
      <c r="L312" s="19"/>
      <c r="M312" s="3"/>
      <c r="N312" s="24"/>
      <c r="O312" s="3"/>
      <c r="P312" s="3"/>
      <c r="Q312" s="24"/>
    </row>
    <row x14ac:dyDescent="0.25" r="313" customHeight="1" ht="18.75">
      <c r="A313" s="21"/>
      <c r="B313" s="21"/>
      <c r="C313" s="21"/>
      <c r="D313" s="22"/>
      <c r="E313" s="23"/>
      <c r="F313" s="3"/>
      <c r="G313" s="3"/>
      <c r="H313" s="3"/>
      <c r="I313" s="3"/>
      <c r="J313" s="3"/>
      <c r="K313" s="3"/>
      <c r="L313" s="19"/>
      <c r="M313" s="3"/>
      <c r="N313" s="24"/>
      <c r="O313" s="3"/>
      <c r="P313" s="3"/>
      <c r="Q313" s="24"/>
    </row>
    <row x14ac:dyDescent="0.25" r="314" customHeight="1" ht="18.75">
      <c r="A314" s="21"/>
      <c r="B314" s="21"/>
      <c r="C314" s="21"/>
      <c r="D314" s="22"/>
      <c r="E314" s="23"/>
      <c r="F314" s="3"/>
      <c r="G314" s="3"/>
      <c r="H314" s="3"/>
      <c r="I314" s="3"/>
      <c r="J314" s="3"/>
      <c r="K314" s="3"/>
      <c r="L314" s="19"/>
      <c r="M314" s="3"/>
      <c r="N314" s="24"/>
      <c r="O314" s="3"/>
      <c r="P314" s="3"/>
      <c r="Q314" s="24"/>
    </row>
    <row x14ac:dyDescent="0.25" r="315" customHeight="1" ht="18.75">
      <c r="A315" s="21"/>
      <c r="B315" s="21"/>
      <c r="C315" s="21"/>
      <c r="D315" s="22"/>
      <c r="E315" s="23"/>
      <c r="F315" s="3"/>
      <c r="G315" s="3"/>
      <c r="H315" s="3"/>
      <c r="I315" s="3"/>
      <c r="J315" s="3"/>
      <c r="K315" s="3"/>
      <c r="L315" s="19"/>
      <c r="M315" s="3"/>
      <c r="N315" s="24"/>
      <c r="O315" s="3"/>
      <c r="P315" s="3"/>
      <c r="Q315" s="24"/>
    </row>
    <row x14ac:dyDescent="0.25" r="316" customHeight="1" ht="18.75">
      <c r="A316" s="21"/>
      <c r="B316" s="21"/>
      <c r="C316" s="21"/>
      <c r="D316" s="22"/>
      <c r="E316" s="23"/>
      <c r="F316" s="3"/>
      <c r="G316" s="3"/>
      <c r="H316" s="3"/>
      <c r="I316" s="3"/>
      <c r="J316" s="3"/>
      <c r="K316" s="3"/>
      <c r="L316" s="19"/>
      <c r="M316" s="3"/>
      <c r="N316" s="24"/>
      <c r="O316" s="3"/>
      <c r="P316" s="3"/>
      <c r="Q316" s="24"/>
    </row>
    <row x14ac:dyDescent="0.25" r="317" customHeight="1" ht="18.75">
      <c r="A317" s="21"/>
      <c r="B317" s="21"/>
      <c r="C317" s="21"/>
      <c r="D317" s="22"/>
      <c r="E317" s="23"/>
      <c r="F317" s="3"/>
      <c r="G317" s="3"/>
      <c r="H317" s="3"/>
      <c r="I317" s="3"/>
      <c r="J317" s="3"/>
      <c r="K317" s="3"/>
      <c r="L317" s="19"/>
      <c r="M317" s="3"/>
      <c r="N317" s="24"/>
      <c r="O317" s="3"/>
      <c r="P317" s="3"/>
      <c r="Q317" s="24"/>
    </row>
    <row x14ac:dyDescent="0.25" r="318" customHeight="1" ht="18.75">
      <c r="A318" s="21"/>
      <c r="B318" s="21"/>
      <c r="C318" s="21"/>
      <c r="D318" s="22"/>
      <c r="E318" s="23"/>
      <c r="F318" s="3"/>
      <c r="G318" s="3"/>
      <c r="H318" s="3"/>
      <c r="I318" s="3"/>
      <c r="J318" s="3"/>
      <c r="K318" s="3"/>
      <c r="L318" s="19"/>
      <c r="M318" s="3"/>
      <c r="N318" s="24"/>
      <c r="O318" s="3"/>
      <c r="P318" s="3"/>
      <c r="Q318" s="24"/>
    </row>
    <row x14ac:dyDescent="0.25" r="319" customHeight="1" ht="18.75">
      <c r="A319" s="21"/>
      <c r="B319" s="21"/>
      <c r="C319" s="21"/>
      <c r="D319" s="22"/>
      <c r="E319" s="23"/>
      <c r="F319" s="3"/>
      <c r="G319" s="3"/>
      <c r="H319" s="3"/>
      <c r="I319" s="3"/>
      <c r="J319" s="3"/>
      <c r="K319" s="3"/>
      <c r="L319" s="19"/>
      <c r="M319" s="3"/>
      <c r="N319" s="24"/>
      <c r="O319" s="3"/>
      <c r="P319" s="3"/>
      <c r="Q319" s="24"/>
    </row>
    <row x14ac:dyDescent="0.25" r="320" customHeight="1" ht="18.75">
      <c r="A320" s="21"/>
      <c r="B320" s="21"/>
      <c r="C320" s="21"/>
      <c r="D320" s="22"/>
      <c r="E320" s="23"/>
      <c r="F320" s="3"/>
      <c r="G320" s="3"/>
      <c r="H320" s="3"/>
      <c r="I320" s="3"/>
      <c r="J320" s="3"/>
      <c r="K320" s="3"/>
      <c r="L320" s="19"/>
      <c r="M320" s="3"/>
      <c r="N320" s="24"/>
      <c r="O320" s="3"/>
      <c r="P320" s="3"/>
      <c r="Q320" s="24"/>
    </row>
    <row x14ac:dyDescent="0.25" r="321" customHeight="1" ht="18.75">
      <c r="A321" s="21"/>
      <c r="B321" s="21"/>
      <c r="C321" s="21"/>
      <c r="D321" s="22"/>
      <c r="E321" s="23"/>
      <c r="F321" s="3"/>
      <c r="G321" s="3"/>
      <c r="H321" s="3"/>
      <c r="I321" s="3"/>
      <c r="J321" s="3"/>
      <c r="K321" s="3"/>
      <c r="L321" s="19"/>
      <c r="M321" s="3"/>
      <c r="N321" s="24"/>
      <c r="O321" s="3"/>
      <c r="P321" s="3"/>
      <c r="Q321" s="24"/>
    </row>
    <row x14ac:dyDescent="0.25" r="322" customHeight="1" ht="18.75">
      <c r="A322" s="21"/>
      <c r="B322" s="21"/>
      <c r="C322" s="21"/>
      <c r="D322" s="22"/>
      <c r="E322" s="23"/>
      <c r="F322" s="3"/>
      <c r="G322" s="3"/>
      <c r="H322" s="3"/>
      <c r="I322" s="3"/>
      <c r="J322" s="3"/>
      <c r="K322" s="3"/>
      <c r="L322" s="19"/>
      <c r="M322" s="3"/>
      <c r="N322" s="24"/>
      <c r="O322" s="3"/>
      <c r="P322" s="3"/>
      <c r="Q322" s="24"/>
    </row>
    <row x14ac:dyDescent="0.25" r="323" customHeight="1" ht="18.75">
      <c r="A323" s="21"/>
      <c r="B323" s="21"/>
      <c r="C323" s="21"/>
      <c r="D323" s="22"/>
      <c r="E323" s="23"/>
      <c r="F323" s="3"/>
      <c r="G323" s="3"/>
      <c r="H323" s="3"/>
      <c r="I323" s="3"/>
      <c r="J323" s="3"/>
      <c r="K323" s="3"/>
      <c r="L323" s="19"/>
      <c r="M323" s="3"/>
      <c r="N323" s="24"/>
      <c r="O323" s="3"/>
      <c r="P323" s="3"/>
      <c r="Q323" s="24"/>
    </row>
    <row x14ac:dyDescent="0.25" r="324" customHeight="1" ht="18.75">
      <c r="A324" s="21"/>
      <c r="B324" s="21"/>
      <c r="C324" s="21"/>
      <c r="D324" s="22"/>
      <c r="E324" s="23"/>
      <c r="F324" s="3"/>
      <c r="G324" s="3"/>
      <c r="H324" s="3"/>
      <c r="I324" s="3"/>
      <c r="J324" s="3"/>
      <c r="K324" s="3"/>
      <c r="L324" s="19"/>
      <c r="M324" s="3"/>
      <c r="N324" s="24"/>
      <c r="O324" s="3"/>
      <c r="P324" s="3"/>
      <c r="Q324" s="24"/>
    </row>
    <row x14ac:dyDescent="0.25" r="325" customHeight="1" ht="18.75">
      <c r="A325" s="21"/>
      <c r="B325" s="21"/>
      <c r="C325" s="21"/>
      <c r="D325" s="22"/>
      <c r="E325" s="23"/>
      <c r="F325" s="3"/>
      <c r="G325" s="3"/>
      <c r="H325" s="3"/>
      <c r="I325" s="3"/>
      <c r="J325" s="3"/>
      <c r="K325" s="3"/>
      <c r="L325" s="19"/>
      <c r="M325" s="3"/>
      <c r="N325" s="24"/>
      <c r="O325" s="3"/>
      <c r="P325" s="3"/>
      <c r="Q325" s="24"/>
    </row>
    <row x14ac:dyDescent="0.25" r="326" customHeight="1" ht="18.75">
      <c r="A326" s="21"/>
      <c r="B326" s="21"/>
      <c r="C326" s="21"/>
      <c r="D326" s="22"/>
      <c r="E326" s="23"/>
      <c r="F326" s="3"/>
      <c r="G326" s="3"/>
      <c r="H326" s="3"/>
      <c r="I326" s="3"/>
      <c r="J326" s="3"/>
      <c r="K326" s="3"/>
      <c r="L326" s="19"/>
      <c r="M326" s="3"/>
      <c r="N326" s="24"/>
      <c r="O326" s="3"/>
      <c r="P326" s="3"/>
      <c r="Q326" s="24"/>
    </row>
    <row x14ac:dyDescent="0.25" r="327" customHeight="1" ht="18.75">
      <c r="A327" s="21"/>
      <c r="B327" s="21"/>
      <c r="C327" s="21"/>
      <c r="D327" s="22"/>
      <c r="E327" s="23"/>
      <c r="F327" s="3"/>
      <c r="G327" s="3"/>
      <c r="H327" s="3"/>
      <c r="I327" s="3"/>
      <c r="J327" s="3"/>
      <c r="K327" s="3"/>
      <c r="L327" s="19"/>
      <c r="M327" s="3"/>
      <c r="N327" s="24"/>
      <c r="O327" s="3"/>
      <c r="P327" s="3"/>
      <c r="Q327" s="24"/>
    </row>
    <row x14ac:dyDescent="0.25" r="328" customHeight="1" ht="18.75">
      <c r="A328" s="21"/>
      <c r="B328" s="21"/>
      <c r="C328" s="21"/>
      <c r="D328" s="22"/>
      <c r="E328" s="23"/>
      <c r="F328" s="3"/>
      <c r="G328" s="3"/>
      <c r="H328" s="3"/>
      <c r="I328" s="3"/>
      <c r="J328" s="3"/>
      <c r="K328" s="3"/>
      <c r="L328" s="19"/>
      <c r="M328" s="3"/>
      <c r="N328" s="24"/>
      <c r="O328" s="3"/>
      <c r="P328" s="3"/>
      <c r="Q328" s="24"/>
    </row>
    <row x14ac:dyDescent="0.25" r="329" customHeight="1" ht="18.75">
      <c r="A329" s="21"/>
      <c r="B329" s="21"/>
      <c r="C329" s="21"/>
      <c r="D329" s="22"/>
      <c r="E329" s="23"/>
      <c r="F329" s="3"/>
      <c r="G329" s="3"/>
      <c r="H329" s="3"/>
      <c r="I329" s="3"/>
      <c r="J329" s="3"/>
      <c r="K329" s="3"/>
      <c r="L329" s="19"/>
      <c r="M329" s="3"/>
      <c r="N329" s="24"/>
      <c r="O329" s="3"/>
      <c r="P329" s="3"/>
      <c r="Q329" s="24"/>
    </row>
    <row x14ac:dyDescent="0.25" r="330" customHeight="1" ht="18.75">
      <c r="A330" s="21"/>
      <c r="B330" s="21"/>
      <c r="C330" s="21"/>
      <c r="D330" s="22"/>
      <c r="E330" s="23"/>
      <c r="F330" s="3"/>
      <c r="G330" s="3"/>
      <c r="H330" s="3"/>
      <c r="I330" s="3"/>
      <c r="J330" s="3"/>
      <c r="K330" s="3"/>
      <c r="L330" s="19"/>
      <c r="M330" s="3"/>
      <c r="N330" s="24"/>
      <c r="O330" s="3"/>
      <c r="P330" s="3"/>
      <c r="Q330" s="24"/>
    </row>
    <row x14ac:dyDescent="0.25" r="331" customHeight="1" ht="18.75">
      <c r="A331" s="21"/>
      <c r="B331" s="21"/>
      <c r="C331" s="21"/>
      <c r="D331" s="22"/>
      <c r="E331" s="23"/>
      <c r="F331" s="3"/>
      <c r="G331" s="3"/>
      <c r="H331" s="3"/>
      <c r="I331" s="3"/>
      <c r="J331" s="3"/>
      <c r="K331" s="3"/>
      <c r="L331" s="19"/>
      <c r="M331" s="3"/>
      <c r="N331" s="24"/>
      <c r="O331" s="3"/>
      <c r="P331" s="3"/>
      <c r="Q331" s="24"/>
    </row>
    <row x14ac:dyDescent="0.25" r="332" customHeight="1" ht="18.75">
      <c r="A332" s="21"/>
      <c r="B332" s="21"/>
      <c r="C332" s="21"/>
      <c r="D332" s="22"/>
      <c r="E332" s="23"/>
      <c r="F332" s="3"/>
      <c r="G332" s="3"/>
      <c r="H332" s="3"/>
      <c r="I332" s="3"/>
      <c r="J332" s="3"/>
      <c r="K332" s="3"/>
      <c r="L332" s="19"/>
      <c r="M332" s="3"/>
      <c r="N332" s="24"/>
      <c r="O332" s="3"/>
      <c r="P332" s="3"/>
      <c r="Q332" s="24"/>
    </row>
    <row x14ac:dyDescent="0.25" r="333" customHeight="1" ht="18.75">
      <c r="A333" s="21"/>
      <c r="B333" s="21"/>
      <c r="C333" s="21"/>
      <c r="D333" s="22"/>
      <c r="E333" s="23"/>
      <c r="F333" s="3"/>
      <c r="G333" s="3"/>
      <c r="H333" s="3"/>
      <c r="I333" s="3"/>
      <c r="J333" s="3"/>
      <c r="K333" s="3"/>
      <c r="L333" s="19"/>
      <c r="M333" s="3"/>
      <c r="N333" s="24"/>
      <c r="O333" s="3"/>
      <c r="P333" s="3"/>
      <c r="Q333" s="24"/>
    </row>
    <row x14ac:dyDescent="0.25" r="334" customHeight="1" ht="18.75">
      <c r="A334" s="21"/>
      <c r="B334" s="21"/>
      <c r="C334" s="21"/>
      <c r="D334" s="22"/>
      <c r="E334" s="23"/>
      <c r="F334" s="3"/>
      <c r="G334" s="3"/>
      <c r="H334" s="3"/>
      <c r="I334" s="3"/>
      <c r="J334" s="3"/>
      <c r="K334" s="3"/>
      <c r="L334" s="19"/>
      <c r="M334" s="3"/>
      <c r="N334" s="24"/>
      <c r="O334" s="3"/>
      <c r="P334" s="3"/>
      <c r="Q334" s="24"/>
    </row>
    <row x14ac:dyDescent="0.25" r="335" customHeight="1" ht="18.75">
      <c r="A335" s="21"/>
      <c r="B335" s="21"/>
      <c r="C335" s="21"/>
      <c r="D335" s="22"/>
      <c r="E335" s="23"/>
      <c r="F335" s="3"/>
      <c r="G335" s="3"/>
      <c r="H335" s="3"/>
      <c r="I335" s="3"/>
      <c r="J335" s="3"/>
      <c r="K335" s="3"/>
      <c r="L335" s="19"/>
      <c r="M335" s="3"/>
      <c r="N335" s="24"/>
      <c r="O335" s="3"/>
      <c r="P335" s="3"/>
      <c r="Q335" s="24"/>
    </row>
    <row x14ac:dyDescent="0.25" r="336" customHeight="1" ht="18.75">
      <c r="A336" s="21"/>
      <c r="B336" s="21"/>
      <c r="C336" s="21"/>
      <c r="D336" s="22"/>
      <c r="E336" s="23"/>
      <c r="F336" s="3"/>
      <c r="G336" s="3"/>
      <c r="H336" s="3"/>
      <c r="I336" s="3"/>
      <c r="J336" s="3"/>
      <c r="K336" s="3"/>
      <c r="L336" s="19"/>
      <c r="M336" s="3"/>
      <c r="N336" s="24"/>
      <c r="O336" s="3"/>
      <c r="P336" s="3"/>
      <c r="Q336" s="24"/>
    </row>
    <row x14ac:dyDescent="0.25" r="337" customHeight="1" ht="18.75">
      <c r="A337" s="21"/>
      <c r="B337" s="21"/>
      <c r="C337" s="21"/>
      <c r="D337" s="22"/>
      <c r="E337" s="23"/>
      <c r="F337" s="3"/>
      <c r="G337" s="3"/>
      <c r="H337" s="3"/>
      <c r="I337" s="3"/>
      <c r="J337" s="3"/>
      <c r="K337" s="3"/>
      <c r="L337" s="19"/>
      <c r="M337" s="3"/>
      <c r="N337" s="24"/>
      <c r="O337" s="3"/>
      <c r="P337" s="3"/>
      <c r="Q337" s="24"/>
    </row>
    <row x14ac:dyDescent="0.25" r="338" customHeight="1" ht="18.75">
      <c r="A338" s="21"/>
      <c r="B338" s="21"/>
      <c r="C338" s="21"/>
      <c r="D338" s="22"/>
      <c r="E338" s="23"/>
      <c r="F338" s="3"/>
      <c r="G338" s="3"/>
      <c r="H338" s="3"/>
      <c r="I338" s="3"/>
      <c r="J338" s="3"/>
      <c r="K338" s="3"/>
      <c r="L338" s="19"/>
      <c r="M338" s="3"/>
      <c r="N338" s="24"/>
      <c r="O338" s="3"/>
      <c r="P338" s="3"/>
      <c r="Q338" s="24"/>
    </row>
    <row x14ac:dyDescent="0.25" r="339" customHeight="1" ht="18.75">
      <c r="A339" s="21"/>
      <c r="B339" s="21"/>
      <c r="C339" s="21"/>
      <c r="D339" s="22"/>
      <c r="E339" s="23"/>
      <c r="F339" s="3"/>
      <c r="G339" s="3"/>
      <c r="H339" s="3"/>
      <c r="I339" s="3"/>
      <c r="J339" s="3"/>
      <c r="K339" s="3"/>
      <c r="L339" s="19"/>
      <c r="M339" s="3"/>
      <c r="N339" s="24"/>
      <c r="O339" s="3"/>
      <c r="P339" s="3"/>
      <c r="Q339" s="24"/>
    </row>
    <row x14ac:dyDescent="0.25" r="340" customHeight="1" ht="18.75">
      <c r="A340" s="21"/>
      <c r="B340" s="21"/>
      <c r="C340" s="21"/>
      <c r="D340" s="22"/>
      <c r="E340" s="23"/>
      <c r="F340" s="3"/>
      <c r="G340" s="3"/>
      <c r="H340" s="3"/>
      <c r="I340" s="3"/>
      <c r="J340" s="3"/>
      <c r="K340" s="3"/>
      <c r="L340" s="19"/>
      <c r="M340" s="3"/>
      <c r="N340" s="24"/>
      <c r="O340" s="3"/>
      <c r="P340" s="3"/>
      <c r="Q340" s="24"/>
    </row>
    <row x14ac:dyDescent="0.25" r="341" customHeight="1" ht="18.75">
      <c r="A341" s="21"/>
      <c r="B341" s="21"/>
      <c r="C341" s="21"/>
      <c r="D341" s="22"/>
      <c r="E341" s="23"/>
      <c r="F341" s="3"/>
      <c r="G341" s="3"/>
      <c r="H341" s="3"/>
      <c r="I341" s="3"/>
      <c r="J341" s="3"/>
      <c r="K341" s="3"/>
      <c r="L341" s="19"/>
      <c r="M341" s="3"/>
      <c r="N341" s="24"/>
      <c r="O341" s="3"/>
      <c r="P341" s="3"/>
      <c r="Q341" s="24"/>
    </row>
    <row x14ac:dyDescent="0.25" r="342" customHeight="1" ht="18.75">
      <c r="A342" s="21"/>
      <c r="B342" s="21"/>
      <c r="C342" s="21"/>
      <c r="D342" s="22"/>
      <c r="E342" s="23"/>
      <c r="F342" s="3"/>
      <c r="G342" s="3"/>
      <c r="H342" s="3"/>
      <c r="I342" s="3"/>
      <c r="J342" s="3"/>
      <c r="K342" s="3"/>
      <c r="L342" s="19"/>
      <c r="M342" s="3"/>
      <c r="N342" s="24"/>
      <c r="O342" s="3"/>
      <c r="P342" s="3"/>
      <c r="Q342" s="24"/>
    </row>
    <row x14ac:dyDescent="0.25" r="343" customHeight="1" ht="18.75">
      <c r="A343" s="21"/>
      <c r="B343" s="21"/>
      <c r="C343" s="21"/>
      <c r="D343" s="22"/>
      <c r="E343" s="23"/>
      <c r="F343" s="3"/>
      <c r="G343" s="3"/>
      <c r="H343" s="3"/>
      <c r="I343" s="3"/>
      <c r="J343" s="3"/>
      <c r="K343" s="3"/>
      <c r="L343" s="19"/>
      <c r="M343" s="3"/>
      <c r="N343" s="24"/>
      <c r="O343" s="3"/>
      <c r="P343" s="3"/>
      <c r="Q343" s="24"/>
    </row>
    <row x14ac:dyDescent="0.25" r="344" customHeight="1" ht="18.75">
      <c r="A344" s="21"/>
      <c r="B344" s="21"/>
      <c r="C344" s="21"/>
      <c r="D344" s="22"/>
      <c r="E344" s="23"/>
      <c r="F344" s="3"/>
      <c r="G344" s="3"/>
      <c r="H344" s="3"/>
      <c r="I344" s="3"/>
      <c r="J344" s="3"/>
      <c r="K344" s="3"/>
      <c r="L344" s="19"/>
      <c r="M344" s="3"/>
      <c r="N344" s="24"/>
      <c r="O344" s="3"/>
      <c r="P344" s="3"/>
      <c r="Q344" s="24"/>
    </row>
    <row x14ac:dyDescent="0.25" r="345" customHeight="1" ht="18.75">
      <c r="A345" s="21"/>
      <c r="B345" s="21"/>
      <c r="C345" s="21"/>
      <c r="D345" s="22"/>
      <c r="E345" s="23"/>
      <c r="F345" s="3"/>
      <c r="G345" s="3"/>
      <c r="H345" s="3"/>
      <c r="I345" s="3"/>
      <c r="J345" s="3"/>
      <c r="K345" s="3"/>
      <c r="L345" s="19"/>
      <c r="M345" s="3"/>
      <c r="N345" s="24"/>
      <c r="O345" s="3"/>
      <c r="P345" s="3"/>
      <c r="Q345" s="24"/>
    </row>
    <row x14ac:dyDescent="0.25" r="346" customHeight="1" ht="18.75">
      <c r="A346" s="21"/>
      <c r="B346" s="21"/>
      <c r="C346" s="21"/>
      <c r="D346" s="22"/>
      <c r="E346" s="23"/>
      <c r="F346" s="3"/>
      <c r="G346" s="3"/>
      <c r="H346" s="3"/>
      <c r="I346" s="3"/>
      <c r="J346" s="3"/>
      <c r="K346" s="3"/>
      <c r="L346" s="19"/>
      <c r="M346" s="3"/>
      <c r="N346" s="24"/>
      <c r="O346" s="3"/>
      <c r="P346" s="3"/>
      <c r="Q346" s="24"/>
    </row>
    <row x14ac:dyDescent="0.25" r="347" customHeight="1" ht="18.75">
      <c r="A347" s="21"/>
      <c r="B347" s="21"/>
      <c r="C347" s="21"/>
      <c r="D347" s="22"/>
      <c r="E347" s="23"/>
      <c r="F347" s="3"/>
      <c r="G347" s="3"/>
      <c r="H347" s="3"/>
      <c r="I347" s="3"/>
      <c r="J347" s="3"/>
      <c r="K347" s="3"/>
      <c r="L347" s="19"/>
      <c r="M347" s="3"/>
      <c r="N347" s="24"/>
      <c r="O347" s="3"/>
      <c r="P347" s="3"/>
      <c r="Q347" s="24"/>
    </row>
    <row x14ac:dyDescent="0.25" r="348" customHeight="1" ht="18.75">
      <c r="A348" s="21"/>
      <c r="B348" s="21"/>
      <c r="C348" s="21"/>
      <c r="D348" s="22"/>
      <c r="E348" s="23"/>
      <c r="F348" s="3"/>
      <c r="G348" s="3"/>
      <c r="H348" s="3"/>
      <c r="I348" s="3"/>
      <c r="J348" s="3"/>
      <c r="K348" s="3"/>
      <c r="L348" s="19"/>
      <c r="M348" s="3"/>
      <c r="N348" s="24"/>
      <c r="O348" s="3"/>
      <c r="P348" s="3"/>
      <c r="Q348" s="24"/>
    </row>
    <row x14ac:dyDescent="0.25" r="349" customHeight="1" ht="18.75">
      <c r="A349" s="21"/>
      <c r="B349" s="21"/>
      <c r="C349" s="21"/>
      <c r="D349" s="22"/>
      <c r="E349" s="23"/>
      <c r="F349" s="3"/>
      <c r="G349" s="3"/>
      <c r="H349" s="3"/>
      <c r="I349" s="3"/>
      <c r="J349" s="3"/>
      <c r="K349" s="3"/>
      <c r="L349" s="19"/>
      <c r="M349" s="3"/>
      <c r="N349" s="24"/>
      <c r="O349" s="3"/>
      <c r="P349" s="3"/>
      <c r="Q349" s="24"/>
    </row>
    <row x14ac:dyDescent="0.25" r="350" customHeight="1" ht="18.75">
      <c r="A350" s="21"/>
      <c r="B350" s="21"/>
      <c r="C350" s="21"/>
      <c r="D350" s="22"/>
      <c r="E350" s="23"/>
      <c r="F350" s="3"/>
      <c r="G350" s="3"/>
      <c r="H350" s="3"/>
      <c r="I350" s="3"/>
      <c r="J350" s="3"/>
      <c r="K350" s="3"/>
      <c r="L350" s="19"/>
      <c r="M350" s="3"/>
      <c r="N350" s="24"/>
      <c r="O350" s="3"/>
      <c r="P350" s="3"/>
      <c r="Q350" s="24"/>
    </row>
    <row x14ac:dyDescent="0.25" r="351" customHeight="1" ht="18.75">
      <c r="A351" s="21"/>
      <c r="B351" s="21"/>
      <c r="C351" s="21"/>
      <c r="D351" s="22"/>
      <c r="E351" s="23"/>
      <c r="F351" s="3"/>
      <c r="G351" s="3"/>
      <c r="H351" s="3"/>
      <c r="I351" s="3"/>
      <c r="J351" s="3"/>
      <c r="K351" s="3"/>
      <c r="L351" s="19"/>
      <c r="M351" s="3"/>
      <c r="N351" s="24"/>
      <c r="O351" s="3"/>
      <c r="P351" s="3"/>
      <c r="Q351" s="24"/>
    </row>
    <row x14ac:dyDescent="0.25" r="352" customHeight="1" ht="18.75">
      <c r="A352" s="21"/>
      <c r="B352" s="21"/>
      <c r="C352" s="21"/>
      <c r="D352" s="22"/>
      <c r="E352" s="23"/>
      <c r="F352" s="3"/>
      <c r="G352" s="3"/>
      <c r="H352" s="3"/>
      <c r="I352" s="3"/>
      <c r="J352" s="3"/>
      <c r="K352" s="3"/>
      <c r="L352" s="19"/>
      <c r="M352" s="3"/>
      <c r="N352" s="24"/>
      <c r="O352" s="3"/>
      <c r="P352" s="3"/>
      <c r="Q352" s="24"/>
    </row>
    <row x14ac:dyDescent="0.25" r="353" customHeight="1" ht="18.75">
      <c r="A353" s="21"/>
      <c r="B353" s="21"/>
      <c r="C353" s="21"/>
      <c r="D353" s="22"/>
      <c r="E353" s="23"/>
      <c r="F353" s="3"/>
      <c r="G353" s="3"/>
      <c r="H353" s="3"/>
      <c r="I353" s="3"/>
      <c r="J353" s="3"/>
      <c r="K353" s="3"/>
      <c r="L353" s="19"/>
      <c r="M353" s="3"/>
      <c r="N353" s="24"/>
      <c r="O353" s="3"/>
      <c r="P353" s="3"/>
      <c r="Q353" s="24"/>
    </row>
    <row x14ac:dyDescent="0.25" r="354" customHeight="1" ht="18.75">
      <c r="A354" s="21"/>
      <c r="B354" s="21"/>
      <c r="C354" s="21"/>
      <c r="D354" s="22"/>
      <c r="E354" s="23"/>
      <c r="F354" s="3"/>
      <c r="G354" s="3"/>
      <c r="H354" s="3"/>
      <c r="I354" s="3"/>
      <c r="J354" s="3"/>
      <c r="K354" s="3"/>
      <c r="L354" s="19"/>
      <c r="M354" s="3"/>
      <c r="N354" s="24"/>
      <c r="O354" s="3"/>
      <c r="P354" s="3"/>
      <c r="Q354" s="24"/>
    </row>
    <row x14ac:dyDescent="0.25" r="355" customHeight="1" ht="18.75">
      <c r="A355" s="21"/>
      <c r="B355" s="21"/>
      <c r="C355" s="21"/>
      <c r="D355" s="22"/>
      <c r="E355" s="23"/>
      <c r="F355" s="3"/>
      <c r="G355" s="3"/>
      <c r="H355" s="3"/>
      <c r="I355" s="3"/>
      <c r="J355" s="3"/>
      <c r="K355" s="3"/>
      <c r="L355" s="19"/>
      <c r="M355" s="3"/>
      <c r="N355" s="24"/>
      <c r="O355" s="3"/>
      <c r="P355" s="3"/>
      <c r="Q355" s="24"/>
    </row>
    <row x14ac:dyDescent="0.25" r="356" customHeight="1" ht="18.75">
      <c r="A356" s="21"/>
      <c r="B356" s="21"/>
      <c r="C356" s="21"/>
      <c r="D356" s="22"/>
      <c r="E356" s="23"/>
      <c r="F356" s="3"/>
      <c r="G356" s="3"/>
      <c r="H356" s="3"/>
      <c r="I356" s="3"/>
      <c r="J356" s="3"/>
      <c r="K356" s="3"/>
      <c r="L356" s="19"/>
      <c r="M356" s="3"/>
      <c r="N356" s="24"/>
      <c r="O356" s="3"/>
      <c r="P356" s="3"/>
      <c r="Q356" s="24"/>
    </row>
    <row x14ac:dyDescent="0.25" r="357" customHeight="1" ht="18.75">
      <c r="A357" s="21"/>
      <c r="B357" s="21"/>
      <c r="C357" s="21"/>
      <c r="D357" s="22"/>
      <c r="E357" s="23"/>
      <c r="F357" s="3"/>
      <c r="G357" s="3"/>
      <c r="H357" s="3"/>
      <c r="I357" s="3"/>
      <c r="J357" s="3"/>
      <c r="K357" s="3"/>
      <c r="L357" s="19"/>
      <c r="M357" s="3"/>
      <c r="N357" s="24"/>
      <c r="O357" s="3"/>
      <c r="P357" s="3"/>
      <c r="Q357" s="24"/>
    </row>
    <row x14ac:dyDescent="0.25" r="358" customHeight="1" ht="18.75">
      <c r="A358" s="21"/>
      <c r="B358" s="21"/>
      <c r="C358" s="21"/>
      <c r="D358" s="22"/>
      <c r="E358" s="23"/>
      <c r="F358" s="3"/>
      <c r="G358" s="3"/>
      <c r="H358" s="3"/>
      <c r="I358" s="3"/>
      <c r="J358" s="3"/>
      <c r="K358" s="3"/>
      <c r="L358" s="19"/>
      <c r="M358" s="3"/>
      <c r="N358" s="24"/>
      <c r="O358" s="3"/>
      <c r="P358" s="3"/>
      <c r="Q358" s="24"/>
    </row>
    <row x14ac:dyDescent="0.25" r="359" customHeight="1" ht="18.75">
      <c r="A359" s="21"/>
      <c r="B359" s="21"/>
      <c r="C359" s="21"/>
      <c r="D359" s="22"/>
      <c r="E359" s="23"/>
      <c r="F359" s="3"/>
      <c r="G359" s="3"/>
      <c r="H359" s="3"/>
      <c r="I359" s="3"/>
      <c r="J359" s="3"/>
      <c r="K359" s="3"/>
      <c r="L359" s="19"/>
      <c r="M359" s="3"/>
      <c r="N359" s="24"/>
      <c r="O359" s="3"/>
      <c r="P359" s="3"/>
      <c r="Q359" s="24"/>
    </row>
    <row x14ac:dyDescent="0.25" r="360" customHeight="1" ht="18.75">
      <c r="A360" s="21"/>
      <c r="B360" s="21"/>
      <c r="C360" s="21"/>
      <c r="D360" s="22"/>
      <c r="E360" s="23"/>
      <c r="F360" s="3"/>
      <c r="G360" s="3"/>
      <c r="H360" s="3"/>
      <c r="I360" s="3"/>
      <c r="J360" s="3"/>
      <c r="K360" s="3"/>
      <c r="L360" s="19"/>
      <c r="M360" s="3"/>
      <c r="N360" s="24"/>
      <c r="O360" s="3"/>
      <c r="P360" s="3"/>
      <c r="Q360" s="24"/>
    </row>
    <row x14ac:dyDescent="0.25" r="361" customHeight="1" ht="18.75">
      <c r="A361" s="21"/>
      <c r="B361" s="21"/>
      <c r="C361" s="21"/>
      <c r="D361" s="22"/>
      <c r="E361" s="23"/>
      <c r="F361" s="3"/>
      <c r="G361" s="3"/>
      <c r="H361" s="3"/>
      <c r="I361" s="3"/>
      <c r="J361" s="3"/>
      <c r="K361" s="3"/>
      <c r="L361" s="19"/>
      <c r="M361" s="3"/>
      <c r="N361" s="24"/>
      <c r="O361" s="3"/>
      <c r="P361" s="3"/>
      <c r="Q361" s="24"/>
    </row>
    <row x14ac:dyDescent="0.25" r="362" customHeight="1" ht="18.75">
      <c r="A362" s="21"/>
      <c r="B362" s="21"/>
      <c r="C362" s="21"/>
      <c r="D362" s="22"/>
      <c r="E362" s="23"/>
      <c r="F362" s="3"/>
      <c r="G362" s="3"/>
      <c r="H362" s="3"/>
      <c r="I362" s="3"/>
      <c r="J362" s="3"/>
      <c r="K362" s="3"/>
      <c r="L362" s="19"/>
      <c r="M362" s="3"/>
      <c r="N362" s="24"/>
      <c r="O362" s="3"/>
      <c r="P362" s="3"/>
      <c r="Q362" s="24"/>
    </row>
    <row x14ac:dyDescent="0.25" r="363" customHeight="1" ht="18.75">
      <c r="A363" s="21"/>
      <c r="B363" s="21"/>
      <c r="C363" s="21"/>
      <c r="D363" s="22"/>
      <c r="E363" s="23"/>
      <c r="F363" s="3"/>
      <c r="G363" s="3"/>
      <c r="H363" s="3"/>
      <c r="I363" s="3"/>
      <c r="J363" s="3"/>
      <c r="K363" s="3"/>
      <c r="L363" s="19"/>
      <c r="M363" s="3"/>
      <c r="N363" s="24"/>
      <c r="O363" s="3"/>
      <c r="P363" s="3"/>
      <c r="Q363" s="24"/>
    </row>
    <row x14ac:dyDescent="0.25" r="364" customHeight="1" ht="18.75">
      <c r="A364" s="21"/>
      <c r="B364" s="21"/>
      <c r="C364" s="21"/>
      <c r="D364" s="22"/>
      <c r="E364" s="23"/>
      <c r="F364" s="3"/>
      <c r="G364" s="3"/>
      <c r="H364" s="3"/>
      <c r="I364" s="3"/>
      <c r="J364" s="3"/>
      <c r="K364" s="3"/>
      <c r="L364" s="19"/>
      <c r="M364" s="3"/>
      <c r="N364" s="24"/>
      <c r="O364" s="3"/>
      <c r="P364" s="3"/>
      <c r="Q364" s="24"/>
    </row>
    <row x14ac:dyDescent="0.25" r="365" customHeight="1" ht="18.75">
      <c r="A365" s="21"/>
      <c r="B365" s="21"/>
      <c r="C365" s="21"/>
      <c r="D365" s="22"/>
      <c r="E365" s="23"/>
      <c r="F365" s="3"/>
      <c r="G365" s="3"/>
      <c r="H365" s="3"/>
      <c r="I365" s="3"/>
      <c r="J365" s="3"/>
      <c r="K365" s="3"/>
      <c r="L365" s="19"/>
      <c r="M365" s="3"/>
      <c r="N365" s="24"/>
      <c r="O365" s="3"/>
      <c r="P365" s="3"/>
      <c r="Q365" s="24"/>
    </row>
    <row x14ac:dyDescent="0.25" r="366" customHeight="1" ht="18.75">
      <c r="A366" s="21"/>
      <c r="B366" s="21"/>
      <c r="C366" s="21"/>
      <c r="D366" s="22"/>
      <c r="E366" s="23"/>
      <c r="F366" s="3"/>
      <c r="G366" s="3"/>
      <c r="H366" s="3"/>
      <c r="I366" s="3"/>
      <c r="J366" s="3"/>
      <c r="K366" s="3"/>
      <c r="L366" s="19"/>
      <c r="M366" s="3"/>
      <c r="N366" s="24"/>
      <c r="O366" s="3"/>
      <c r="P366" s="3"/>
      <c r="Q366" s="24"/>
    </row>
    <row x14ac:dyDescent="0.25" r="367" customHeight="1" ht="18.75">
      <c r="A367" s="21"/>
      <c r="B367" s="21"/>
      <c r="C367" s="21"/>
      <c r="D367" s="22"/>
      <c r="E367" s="23"/>
      <c r="F367" s="3"/>
      <c r="G367" s="3"/>
      <c r="H367" s="3"/>
      <c r="I367" s="3"/>
      <c r="J367" s="3"/>
      <c r="K367" s="3"/>
      <c r="L367" s="19"/>
      <c r="M367" s="3"/>
      <c r="N367" s="24"/>
      <c r="O367" s="3"/>
      <c r="P367" s="3"/>
      <c r="Q367" s="24"/>
    </row>
    <row x14ac:dyDescent="0.25" r="368" customHeight="1" ht="18.75">
      <c r="A368" s="21"/>
      <c r="B368" s="21"/>
      <c r="C368" s="21"/>
      <c r="D368" s="22"/>
      <c r="E368" s="23"/>
      <c r="F368" s="3"/>
      <c r="G368" s="3"/>
      <c r="H368" s="3"/>
      <c r="I368" s="3"/>
      <c r="J368" s="3"/>
      <c r="K368" s="3"/>
      <c r="L368" s="19"/>
      <c r="M368" s="3"/>
      <c r="N368" s="24"/>
      <c r="O368" s="3"/>
      <c r="P368" s="3"/>
      <c r="Q368" s="24"/>
    </row>
    <row x14ac:dyDescent="0.25" r="369" customHeight="1" ht="18.75">
      <c r="A369" s="21"/>
      <c r="B369" s="21"/>
      <c r="C369" s="21"/>
      <c r="D369" s="22"/>
      <c r="E369" s="23"/>
      <c r="F369" s="3"/>
      <c r="G369" s="3"/>
      <c r="H369" s="3"/>
      <c r="I369" s="3"/>
      <c r="J369" s="3"/>
      <c r="K369" s="3"/>
      <c r="L369" s="19"/>
      <c r="M369" s="3"/>
      <c r="N369" s="24"/>
      <c r="O369" s="3"/>
      <c r="P369" s="3"/>
      <c r="Q369" s="24"/>
    </row>
    <row x14ac:dyDescent="0.25" r="370" customHeight="1" ht="18.75">
      <c r="A370" s="21"/>
      <c r="B370" s="21"/>
      <c r="C370" s="21"/>
      <c r="D370" s="22"/>
      <c r="E370" s="23"/>
      <c r="F370" s="3"/>
      <c r="G370" s="3"/>
      <c r="H370" s="3"/>
      <c r="I370" s="3"/>
      <c r="J370" s="3"/>
      <c r="K370" s="3"/>
      <c r="L370" s="19"/>
      <c r="M370" s="3"/>
      <c r="N370" s="24"/>
      <c r="O370" s="3"/>
      <c r="P370" s="3"/>
      <c r="Q370" s="24"/>
    </row>
    <row x14ac:dyDescent="0.25" r="371" customHeight="1" ht="18.75">
      <c r="A371" s="21"/>
      <c r="B371" s="21"/>
      <c r="C371" s="21"/>
      <c r="D371" s="22"/>
      <c r="E371" s="23"/>
      <c r="F371" s="3"/>
      <c r="G371" s="3"/>
      <c r="H371" s="3"/>
      <c r="I371" s="3"/>
      <c r="J371" s="3"/>
      <c r="K371" s="3"/>
      <c r="L371" s="19"/>
      <c r="M371" s="3"/>
      <c r="N371" s="24"/>
      <c r="O371" s="3"/>
      <c r="P371" s="3"/>
      <c r="Q371" s="24"/>
    </row>
    <row x14ac:dyDescent="0.25" r="372" customHeight="1" ht="18.75">
      <c r="A372" s="21"/>
      <c r="B372" s="21"/>
      <c r="C372" s="21"/>
      <c r="D372" s="22"/>
      <c r="E372" s="23"/>
      <c r="F372" s="3"/>
      <c r="G372" s="3"/>
      <c r="H372" s="3"/>
      <c r="I372" s="3"/>
      <c r="J372" s="3"/>
      <c r="K372" s="3"/>
      <c r="L372" s="19"/>
      <c r="M372" s="3"/>
      <c r="N372" s="24"/>
      <c r="O372" s="3"/>
      <c r="P372" s="3"/>
      <c r="Q372" s="24"/>
    </row>
    <row x14ac:dyDescent="0.25" r="373" customHeight="1" ht="18.75">
      <c r="A373" s="21"/>
      <c r="B373" s="21"/>
      <c r="C373" s="21"/>
      <c r="D373" s="22"/>
      <c r="E373" s="23"/>
      <c r="F373" s="3"/>
      <c r="G373" s="3"/>
      <c r="H373" s="3"/>
      <c r="I373" s="3"/>
      <c r="J373" s="3"/>
      <c r="K373" s="3"/>
      <c r="L373" s="19"/>
      <c r="M373" s="3"/>
      <c r="N373" s="24"/>
      <c r="O373" s="3"/>
      <c r="P373" s="3"/>
      <c r="Q373" s="24"/>
    </row>
    <row x14ac:dyDescent="0.25" r="374" customHeight="1" ht="18.75">
      <c r="A374" s="21"/>
      <c r="B374" s="21"/>
      <c r="C374" s="21"/>
      <c r="D374" s="22"/>
      <c r="E374" s="23"/>
      <c r="F374" s="3"/>
      <c r="G374" s="3"/>
      <c r="H374" s="3"/>
      <c r="I374" s="3"/>
      <c r="J374" s="3"/>
      <c r="K374" s="3"/>
      <c r="L374" s="19"/>
      <c r="M374" s="3"/>
      <c r="N374" s="24"/>
      <c r="O374" s="3"/>
      <c r="P374" s="3"/>
      <c r="Q374" s="24"/>
    </row>
    <row x14ac:dyDescent="0.25" r="375" customHeight="1" ht="18.75">
      <c r="A375" s="21"/>
      <c r="B375" s="21"/>
      <c r="C375" s="21"/>
      <c r="D375" s="22"/>
      <c r="E375" s="23"/>
      <c r="F375" s="3"/>
      <c r="G375" s="3"/>
      <c r="H375" s="3"/>
      <c r="I375" s="3"/>
      <c r="J375" s="3"/>
      <c r="K375" s="3"/>
      <c r="L375" s="19"/>
      <c r="M375" s="3"/>
      <c r="N375" s="24"/>
      <c r="O375" s="3"/>
      <c r="P375" s="3"/>
      <c r="Q375" s="24"/>
    </row>
    <row x14ac:dyDescent="0.25" r="376" customHeight="1" ht="18.75">
      <c r="A376" s="21"/>
      <c r="B376" s="21"/>
      <c r="C376" s="21"/>
      <c r="D376" s="22"/>
      <c r="E376" s="23"/>
      <c r="F376" s="3"/>
      <c r="G376" s="3"/>
      <c r="H376" s="3"/>
      <c r="I376" s="3"/>
      <c r="J376" s="3"/>
      <c r="K376" s="3"/>
      <c r="L376" s="19"/>
      <c r="M376" s="3"/>
      <c r="N376" s="24"/>
      <c r="O376" s="3"/>
      <c r="P376" s="3"/>
      <c r="Q376" s="24"/>
    </row>
    <row x14ac:dyDescent="0.25" r="377" customHeight="1" ht="18.75">
      <c r="A377" s="21"/>
      <c r="B377" s="21"/>
      <c r="C377" s="21"/>
      <c r="D377" s="22"/>
      <c r="E377" s="23"/>
      <c r="F377" s="3"/>
      <c r="G377" s="3"/>
      <c r="H377" s="3"/>
      <c r="I377" s="3"/>
      <c r="J377" s="3"/>
      <c r="K377" s="3"/>
      <c r="L377" s="19"/>
      <c r="M377" s="3"/>
      <c r="N377" s="24"/>
      <c r="O377" s="3"/>
      <c r="P377" s="3"/>
      <c r="Q377" s="24"/>
    </row>
    <row x14ac:dyDescent="0.25" r="378" customHeight="1" ht="18.75">
      <c r="A378" s="21"/>
      <c r="B378" s="21"/>
      <c r="C378" s="21"/>
      <c r="D378" s="22"/>
      <c r="E378" s="23"/>
      <c r="F378" s="3"/>
      <c r="G378" s="3"/>
      <c r="H378" s="3"/>
      <c r="I378" s="3"/>
      <c r="J378" s="3"/>
      <c r="K378" s="3"/>
      <c r="L378" s="19"/>
      <c r="M378" s="3"/>
      <c r="N378" s="24"/>
      <c r="O378" s="3"/>
      <c r="P378" s="3"/>
      <c r="Q378" s="24"/>
    </row>
    <row x14ac:dyDescent="0.25" r="379" customHeight="1" ht="18.75">
      <c r="A379" s="21"/>
      <c r="B379" s="21"/>
      <c r="C379" s="21"/>
      <c r="D379" s="22"/>
      <c r="E379" s="23"/>
      <c r="F379" s="3"/>
      <c r="G379" s="3"/>
      <c r="H379" s="3"/>
      <c r="I379" s="3"/>
      <c r="J379" s="3"/>
      <c r="K379" s="3"/>
      <c r="L379" s="19"/>
      <c r="M379" s="3"/>
      <c r="N379" s="24"/>
      <c r="O379" s="3"/>
      <c r="P379" s="3"/>
      <c r="Q379" s="24"/>
    </row>
    <row x14ac:dyDescent="0.25" r="380" customHeight="1" ht="18.75">
      <c r="A380" s="21"/>
      <c r="B380" s="21"/>
      <c r="C380" s="21"/>
      <c r="D380" s="22"/>
      <c r="E380" s="23"/>
      <c r="F380" s="3"/>
      <c r="G380" s="3"/>
      <c r="H380" s="3"/>
      <c r="I380" s="3"/>
      <c r="J380" s="3"/>
      <c r="K380" s="3"/>
      <c r="L380" s="19"/>
      <c r="M380" s="3"/>
      <c r="N380" s="24"/>
      <c r="O380" s="3"/>
      <c r="P380" s="3"/>
      <c r="Q380" s="24"/>
    </row>
    <row x14ac:dyDescent="0.25" r="381" customHeight="1" ht="18.75">
      <c r="A381" s="21"/>
      <c r="B381" s="21"/>
      <c r="C381" s="21"/>
      <c r="D381" s="22"/>
      <c r="E381" s="23"/>
      <c r="F381" s="3"/>
      <c r="G381" s="3"/>
      <c r="H381" s="3"/>
      <c r="I381" s="3"/>
      <c r="J381" s="3"/>
      <c r="K381" s="3"/>
      <c r="L381" s="19"/>
      <c r="M381" s="3"/>
      <c r="N381" s="24"/>
      <c r="O381" s="3"/>
      <c r="P381" s="3"/>
      <c r="Q381" s="24"/>
    </row>
    <row x14ac:dyDescent="0.25" r="382" customHeight="1" ht="18.75">
      <c r="A382" s="21"/>
      <c r="B382" s="21"/>
      <c r="C382" s="21"/>
      <c r="D382" s="22"/>
      <c r="E382" s="23"/>
      <c r="F382" s="3"/>
      <c r="G382" s="3"/>
      <c r="H382" s="3"/>
      <c r="I382" s="3"/>
      <c r="J382" s="3"/>
      <c r="K382" s="3"/>
      <c r="L382" s="19"/>
      <c r="M382" s="3"/>
      <c r="N382" s="24"/>
      <c r="O382" s="3"/>
      <c r="P382" s="3"/>
      <c r="Q382" s="24"/>
    </row>
    <row x14ac:dyDescent="0.25" r="383" customHeight="1" ht="18.75">
      <c r="A383" s="21"/>
      <c r="B383" s="21"/>
      <c r="C383" s="21"/>
      <c r="D383" s="22"/>
      <c r="E383" s="23"/>
      <c r="F383" s="3"/>
      <c r="G383" s="3"/>
      <c r="H383" s="3"/>
      <c r="I383" s="3"/>
      <c r="J383" s="3"/>
      <c r="K383" s="3"/>
      <c r="L383" s="19"/>
      <c r="M383" s="3"/>
      <c r="N383" s="24"/>
      <c r="O383" s="3"/>
      <c r="P383" s="3"/>
      <c r="Q383" s="24"/>
    </row>
    <row x14ac:dyDescent="0.25" r="384" customHeight="1" ht="18.75">
      <c r="A384" s="21"/>
      <c r="B384" s="21"/>
      <c r="C384" s="21"/>
      <c r="D384" s="22"/>
      <c r="E384" s="23"/>
      <c r="F384" s="3"/>
      <c r="G384" s="3"/>
      <c r="H384" s="3"/>
      <c r="I384" s="3"/>
      <c r="J384" s="3"/>
      <c r="K384" s="3"/>
      <c r="L384" s="19"/>
      <c r="M384" s="3"/>
      <c r="N384" s="24"/>
      <c r="O384" s="3"/>
      <c r="P384" s="3"/>
      <c r="Q384" s="24"/>
    </row>
    <row x14ac:dyDescent="0.25" r="385" customHeight="1" ht="18.75">
      <c r="A385" s="21"/>
      <c r="B385" s="21"/>
      <c r="C385" s="21"/>
      <c r="D385" s="22"/>
      <c r="E385" s="23"/>
      <c r="F385" s="3"/>
      <c r="G385" s="3"/>
      <c r="H385" s="3"/>
      <c r="I385" s="3"/>
      <c r="J385" s="3"/>
      <c r="K385" s="3"/>
      <c r="L385" s="19"/>
      <c r="M385" s="3"/>
      <c r="N385" s="24"/>
      <c r="O385" s="3"/>
      <c r="P385" s="3"/>
      <c r="Q385" s="24"/>
    </row>
    <row x14ac:dyDescent="0.25" r="386" customHeight="1" ht="18.75">
      <c r="A386" s="21"/>
      <c r="B386" s="21"/>
      <c r="C386" s="21"/>
      <c r="D386" s="22"/>
      <c r="E386" s="23"/>
      <c r="F386" s="3"/>
      <c r="G386" s="3"/>
      <c r="H386" s="3"/>
      <c r="I386" s="3"/>
      <c r="J386" s="3"/>
      <c r="K386" s="3"/>
      <c r="L386" s="19"/>
      <c r="M386" s="3"/>
      <c r="N386" s="24"/>
      <c r="O386" s="3"/>
      <c r="P386" s="3"/>
      <c r="Q386" s="24"/>
    </row>
    <row x14ac:dyDescent="0.25" r="387" customHeight="1" ht="18.75">
      <c r="A387" s="21"/>
      <c r="B387" s="21"/>
      <c r="C387" s="21"/>
      <c r="D387" s="22"/>
      <c r="E387" s="23"/>
      <c r="F387" s="3"/>
      <c r="G387" s="3"/>
      <c r="H387" s="3"/>
      <c r="I387" s="3"/>
      <c r="J387" s="3"/>
      <c r="K387" s="3"/>
      <c r="L387" s="19"/>
      <c r="M387" s="3"/>
      <c r="N387" s="24"/>
      <c r="O387" s="3"/>
      <c r="P387" s="3"/>
      <c r="Q387" s="24"/>
    </row>
    <row x14ac:dyDescent="0.25" r="388" customHeight="1" ht="18.75">
      <c r="A388" s="21"/>
      <c r="B388" s="21"/>
      <c r="C388" s="21"/>
      <c r="D388" s="22"/>
      <c r="E388" s="23"/>
      <c r="F388" s="3"/>
      <c r="G388" s="3"/>
      <c r="H388" s="3"/>
      <c r="I388" s="3"/>
      <c r="J388" s="3"/>
      <c r="K388" s="3"/>
      <c r="L388" s="19"/>
      <c r="M388" s="3"/>
      <c r="N388" s="24"/>
      <c r="O388" s="3"/>
      <c r="P388" s="3"/>
      <c r="Q388" s="24"/>
    </row>
    <row x14ac:dyDescent="0.25" r="389" customHeight="1" ht="18.75">
      <c r="A389" s="21"/>
      <c r="B389" s="21"/>
      <c r="C389" s="21"/>
      <c r="D389" s="22"/>
      <c r="E389" s="23"/>
      <c r="F389" s="3"/>
      <c r="G389" s="3"/>
      <c r="H389" s="3"/>
      <c r="I389" s="3"/>
      <c r="J389" s="3"/>
      <c r="K389" s="3"/>
      <c r="L389" s="19"/>
      <c r="M389" s="3"/>
      <c r="N389" s="24"/>
      <c r="O389" s="3"/>
      <c r="P389" s="3"/>
      <c r="Q389" s="24"/>
    </row>
    <row x14ac:dyDescent="0.25" r="390" customHeight="1" ht="18.75">
      <c r="A390" s="21"/>
      <c r="B390" s="21"/>
      <c r="C390" s="21"/>
      <c r="D390" s="22"/>
      <c r="E390" s="23"/>
      <c r="F390" s="3"/>
      <c r="G390" s="3"/>
      <c r="H390" s="3"/>
      <c r="I390" s="3"/>
      <c r="J390" s="3"/>
      <c r="K390" s="3"/>
      <c r="L390" s="19"/>
      <c r="M390" s="3"/>
      <c r="N390" s="24"/>
      <c r="O390" s="3"/>
      <c r="P390" s="3"/>
      <c r="Q390" s="24"/>
    </row>
    <row x14ac:dyDescent="0.25" r="391" customHeight="1" ht="18.75">
      <c r="A391" s="21"/>
      <c r="B391" s="21"/>
      <c r="C391" s="21"/>
      <c r="D391" s="22"/>
      <c r="E391" s="23"/>
      <c r="F391" s="3"/>
      <c r="G391" s="3"/>
      <c r="H391" s="3"/>
      <c r="I391" s="3"/>
      <c r="J391" s="3"/>
      <c r="K391" s="3"/>
      <c r="L391" s="19"/>
      <c r="M391" s="3"/>
      <c r="N391" s="24"/>
      <c r="O391" s="3"/>
      <c r="P391" s="3"/>
      <c r="Q391" s="24"/>
    </row>
    <row x14ac:dyDescent="0.25" r="392" customHeight="1" ht="18.75">
      <c r="A392" s="21"/>
      <c r="B392" s="21"/>
      <c r="C392" s="21"/>
      <c r="D392" s="22"/>
      <c r="E392" s="23"/>
      <c r="F392" s="3"/>
      <c r="G392" s="3"/>
      <c r="H392" s="3"/>
      <c r="I392" s="3"/>
      <c r="J392" s="3"/>
      <c r="K392" s="3"/>
      <c r="L392" s="19"/>
      <c r="M392" s="3"/>
      <c r="N392" s="24"/>
      <c r="O392" s="3"/>
      <c r="P392" s="3"/>
      <c r="Q392" s="24"/>
    </row>
    <row x14ac:dyDescent="0.25" r="393" customHeight="1" ht="18.75">
      <c r="A393" s="21"/>
      <c r="B393" s="21"/>
      <c r="C393" s="21"/>
      <c r="D393" s="22"/>
      <c r="E393" s="23"/>
      <c r="F393" s="3"/>
      <c r="G393" s="3"/>
      <c r="H393" s="3"/>
      <c r="I393" s="3"/>
      <c r="J393" s="3"/>
      <c r="K393" s="3"/>
      <c r="L393" s="19"/>
      <c r="M393" s="3"/>
      <c r="N393" s="24"/>
      <c r="O393" s="3"/>
      <c r="P393" s="3"/>
      <c r="Q393" s="24"/>
    </row>
    <row x14ac:dyDescent="0.25" r="394" customHeight="1" ht="18.75">
      <c r="A394" s="21"/>
      <c r="B394" s="21"/>
      <c r="C394" s="21"/>
      <c r="D394" s="22"/>
      <c r="E394" s="23"/>
      <c r="F394" s="3"/>
      <c r="G394" s="3"/>
      <c r="H394" s="3"/>
      <c r="I394" s="3"/>
      <c r="J394" s="3"/>
      <c r="K394" s="3"/>
      <c r="L394" s="19"/>
      <c r="M394" s="3"/>
      <c r="N394" s="24"/>
      <c r="O394" s="3"/>
      <c r="P394" s="3"/>
      <c r="Q394" s="24"/>
    </row>
    <row x14ac:dyDescent="0.25" r="395" customHeight="1" ht="18.75">
      <c r="A395" s="21"/>
      <c r="B395" s="21"/>
      <c r="C395" s="21"/>
      <c r="D395" s="22"/>
      <c r="E395" s="23"/>
      <c r="F395" s="3"/>
      <c r="G395" s="3"/>
      <c r="H395" s="3"/>
      <c r="I395" s="3"/>
      <c r="J395" s="3"/>
      <c r="K395" s="3"/>
      <c r="L395" s="19"/>
      <c r="M395" s="3"/>
      <c r="N395" s="24"/>
      <c r="O395" s="3"/>
      <c r="P395" s="3"/>
      <c r="Q395" s="24"/>
    </row>
    <row x14ac:dyDescent="0.25" r="396" customHeight="1" ht="18.75">
      <c r="A396" s="21"/>
      <c r="B396" s="21"/>
      <c r="C396" s="21"/>
      <c r="D396" s="22"/>
      <c r="E396" s="23"/>
      <c r="F396" s="3"/>
      <c r="G396" s="3"/>
      <c r="H396" s="3"/>
      <c r="I396" s="3"/>
      <c r="J396" s="3"/>
      <c r="K396" s="3"/>
      <c r="L396" s="19"/>
      <c r="M396" s="3"/>
      <c r="N396" s="24"/>
      <c r="O396" s="3"/>
      <c r="P396" s="3"/>
      <c r="Q396" s="24"/>
    </row>
    <row x14ac:dyDescent="0.25" r="397" customHeight="1" ht="18.75">
      <c r="A397" s="21"/>
      <c r="B397" s="21"/>
      <c r="C397" s="21"/>
      <c r="D397" s="22"/>
      <c r="E397" s="23"/>
      <c r="F397" s="3"/>
      <c r="G397" s="3"/>
      <c r="H397" s="3"/>
      <c r="I397" s="3"/>
      <c r="J397" s="3"/>
      <c r="K397" s="3"/>
      <c r="L397" s="19"/>
      <c r="M397" s="3"/>
      <c r="N397" s="24"/>
      <c r="O397" s="3"/>
      <c r="P397" s="3"/>
      <c r="Q397" s="24"/>
    </row>
    <row x14ac:dyDescent="0.25" r="398" customHeight="1" ht="18.75">
      <c r="A398" s="21"/>
      <c r="B398" s="21"/>
      <c r="C398" s="21"/>
      <c r="D398" s="22"/>
      <c r="E398" s="23"/>
      <c r="F398" s="3"/>
      <c r="G398" s="3"/>
      <c r="H398" s="3"/>
      <c r="I398" s="3"/>
      <c r="J398" s="3"/>
      <c r="K398" s="3"/>
      <c r="L398" s="19"/>
      <c r="M398" s="3"/>
      <c r="N398" s="24"/>
      <c r="O398" s="3"/>
      <c r="P398" s="3"/>
      <c r="Q398" s="24"/>
    </row>
    <row x14ac:dyDescent="0.25" r="399" customHeight="1" ht="18.75">
      <c r="A399" s="21"/>
      <c r="B399" s="21"/>
      <c r="C399" s="21"/>
      <c r="D399" s="22"/>
      <c r="E399" s="23"/>
      <c r="F399" s="3"/>
      <c r="G399" s="3"/>
      <c r="H399" s="3"/>
      <c r="I399" s="3"/>
      <c r="J399" s="3"/>
      <c r="K399" s="3"/>
      <c r="L399" s="19"/>
      <c r="M399" s="3"/>
      <c r="N399" s="24"/>
      <c r="O399" s="3"/>
      <c r="P399" s="3"/>
      <c r="Q399" s="24"/>
    </row>
    <row x14ac:dyDescent="0.25" r="400" customHeight="1" ht="18.75">
      <c r="A400" s="21"/>
      <c r="B400" s="21"/>
      <c r="C400" s="21"/>
      <c r="D400" s="22"/>
      <c r="E400" s="23"/>
      <c r="F400" s="3"/>
      <c r="G400" s="3"/>
      <c r="H400" s="3"/>
      <c r="I400" s="3"/>
      <c r="J400" s="3"/>
      <c r="K400" s="3"/>
      <c r="L400" s="19"/>
      <c r="M400" s="3"/>
      <c r="N400" s="24"/>
      <c r="O400" s="3"/>
      <c r="P400" s="3"/>
      <c r="Q400" s="24"/>
    </row>
    <row x14ac:dyDescent="0.25" r="401" customHeight="1" ht="18.75">
      <c r="A401" s="21"/>
      <c r="B401" s="21"/>
      <c r="C401" s="21"/>
      <c r="D401" s="22"/>
      <c r="E401" s="23"/>
      <c r="F401" s="3"/>
      <c r="G401" s="3"/>
      <c r="H401" s="3"/>
      <c r="I401" s="3"/>
      <c r="J401" s="3"/>
      <c r="K401" s="3"/>
      <c r="L401" s="19"/>
      <c r="M401" s="3"/>
      <c r="N401" s="24"/>
      <c r="O401" s="3"/>
      <c r="P401" s="3"/>
      <c r="Q401" s="24"/>
    </row>
    <row x14ac:dyDescent="0.25" r="402" customHeight="1" ht="18.75">
      <c r="A402" s="21"/>
      <c r="B402" s="21"/>
      <c r="C402" s="21"/>
      <c r="D402" s="22"/>
      <c r="E402" s="23"/>
      <c r="F402" s="3"/>
      <c r="G402" s="3"/>
      <c r="H402" s="3"/>
      <c r="I402" s="3"/>
      <c r="J402" s="3"/>
      <c r="K402" s="3"/>
      <c r="L402" s="19"/>
      <c r="M402" s="3"/>
      <c r="N402" s="24"/>
      <c r="O402" s="3"/>
      <c r="P402" s="3"/>
      <c r="Q402" s="24"/>
    </row>
    <row x14ac:dyDescent="0.25" r="403" customHeight="1" ht="18.75">
      <c r="A403" s="21"/>
      <c r="B403" s="21"/>
      <c r="C403" s="21"/>
      <c r="D403" s="22"/>
      <c r="E403" s="23"/>
      <c r="F403" s="3"/>
      <c r="G403" s="3"/>
      <c r="H403" s="3"/>
      <c r="I403" s="3"/>
      <c r="J403" s="3"/>
      <c r="K403" s="3"/>
      <c r="L403" s="19"/>
      <c r="M403" s="3"/>
      <c r="N403" s="24"/>
      <c r="O403" s="3"/>
      <c r="P403" s="3"/>
      <c r="Q403" s="24"/>
    </row>
    <row x14ac:dyDescent="0.25" r="404" customHeight="1" ht="18.75">
      <c r="A404" s="21"/>
      <c r="B404" s="21"/>
      <c r="C404" s="21"/>
      <c r="D404" s="22"/>
      <c r="E404" s="23"/>
      <c r="F404" s="3"/>
      <c r="G404" s="3"/>
      <c r="H404" s="3"/>
      <c r="I404" s="3"/>
      <c r="J404" s="3"/>
      <c r="K404" s="3"/>
      <c r="L404" s="19"/>
      <c r="M404" s="3"/>
      <c r="N404" s="24"/>
      <c r="O404" s="3"/>
      <c r="P404" s="3"/>
      <c r="Q404" s="24"/>
    </row>
    <row x14ac:dyDescent="0.25" r="405" customHeight="1" ht="18.75">
      <c r="A405" s="21"/>
      <c r="B405" s="21"/>
      <c r="C405" s="21"/>
      <c r="D405" s="22"/>
      <c r="E405" s="23"/>
      <c r="F405" s="3"/>
      <c r="G405" s="3"/>
      <c r="H405" s="3"/>
      <c r="I405" s="3"/>
      <c r="J405" s="3"/>
      <c r="K405" s="3"/>
      <c r="L405" s="19"/>
      <c r="M405" s="3"/>
      <c r="N405" s="24"/>
      <c r="O405" s="3"/>
      <c r="P405" s="3"/>
      <c r="Q405" s="24"/>
    </row>
    <row x14ac:dyDescent="0.25" r="406" customHeight="1" ht="18.75">
      <c r="A406" s="21"/>
      <c r="B406" s="21"/>
      <c r="C406" s="21"/>
      <c r="D406" s="22"/>
      <c r="E406" s="23"/>
      <c r="F406" s="3"/>
      <c r="G406" s="3"/>
      <c r="H406" s="3"/>
      <c r="I406" s="3"/>
      <c r="J406" s="3"/>
      <c r="K406" s="3"/>
      <c r="L406" s="19"/>
      <c r="M406" s="3"/>
      <c r="N406" s="24"/>
      <c r="O406" s="3"/>
      <c r="P406" s="3"/>
      <c r="Q406" s="24"/>
    </row>
    <row x14ac:dyDescent="0.25" r="407" customHeight="1" ht="18.75">
      <c r="A407" s="21"/>
      <c r="B407" s="21"/>
      <c r="C407" s="21"/>
      <c r="D407" s="22"/>
      <c r="E407" s="23"/>
      <c r="F407" s="3"/>
      <c r="G407" s="3"/>
      <c r="H407" s="3"/>
      <c r="I407" s="3"/>
      <c r="J407" s="3"/>
      <c r="K407" s="3"/>
      <c r="L407" s="19"/>
      <c r="M407" s="3"/>
      <c r="N407" s="24"/>
      <c r="O407" s="3"/>
      <c r="P407" s="3"/>
      <c r="Q407" s="24"/>
    </row>
    <row x14ac:dyDescent="0.25" r="408" customHeight="1" ht="18.75">
      <c r="A408" s="21"/>
      <c r="B408" s="21"/>
      <c r="C408" s="21"/>
      <c r="D408" s="22"/>
      <c r="E408" s="23"/>
      <c r="F408" s="3"/>
      <c r="G408" s="3"/>
      <c r="H408" s="3"/>
      <c r="I408" s="3"/>
      <c r="J408" s="3"/>
      <c r="K408" s="3"/>
      <c r="L408" s="19"/>
      <c r="M408" s="3"/>
      <c r="N408" s="24"/>
      <c r="O408" s="3"/>
      <c r="P408" s="3"/>
      <c r="Q408" s="24"/>
    </row>
    <row x14ac:dyDescent="0.25" r="409" customHeight="1" ht="18.75">
      <c r="A409" s="21"/>
      <c r="B409" s="21"/>
      <c r="C409" s="21"/>
      <c r="D409" s="22"/>
      <c r="E409" s="23"/>
      <c r="F409" s="3"/>
      <c r="G409" s="3"/>
      <c r="H409" s="3"/>
      <c r="I409" s="3"/>
      <c r="J409" s="3"/>
      <c r="K409" s="3"/>
      <c r="L409" s="19"/>
      <c r="M409" s="3"/>
      <c r="N409" s="24"/>
      <c r="O409" s="3"/>
      <c r="P409" s="3"/>
      <c r="Q409" s="24"/>
    </row>
    <row x14ac:dyDescent="0.25" r="410" customHeight="1" ht="18.75">
      <c r="A410" s="21"/>
      <c r="B410" s="21"/>
      <c r="C410" s="21"/>
      <c r="D410" s="22"/>
      <c r="E410" s="23"/>
      <c r="F410" s="3"/>
      <c r="G410" s="3"/>
      <c r="H410" s="3"/>
      <c r="I410" s="3"/>
      <c r="J410" s="3"/>
      <c r="K410" s="3"/>
      <c r="L410" s="19"/>
      <c r="M410" s="3"/>
      <c r="N410" s="24"/>
      <c r="O410" s="3"/>
      <c r="P410" s="3"/>
      <c r="Q410" s="24"/>
    </row>
    <row x14ac:dyDescent="0.25" r="411" customHeight="1" ht="18.75">
      <c r="A411" s="21"/>
      <c r="B411" s="21"/>
      <c r="C411" s="21"/>
      <c r="D411" s="22"/>
      <c r="E411" s="23"/>
      <c r="F411" s="3"/>
      <c r="G411" s="3"/>
      <c r="H411" s="3"/>
      <c r="I411" s="3"/>
      <c r="J411" s="3"/>
      <c r="K411" s="3"/>
      <c r="L411" s="19"/>
      <c r="M411" s="3"/>
      <c r="N411" s="24"/>
      <c r="O411" s="3"/>
      <c r="P411" s="3"/>
      <c r="Q411" s="24"/>
    </row>
    <row x14ac:dyDescent="0.25" r="412" customHeight="1" ht="18.75">
      <c r="A412" s="21"/>
      <c r="B412" s="21"/>
      <c r="C412" s="21"/>
      <c r="D412" s="22"/>
      <c r="E412" s="23"/>
      <c r="F412" s="3"/>
      <c r="G412" s="3"/>
      <c r="H412" s="3"/>
      <c r="I412" s="3"/>
      <c r="J412" s="3"/>
      <c r="K412" s="3"/>
      <c r="L412" s="19"/>
      <c r="M412" s="3"/>
      <c r="N412" s="24"/>
      <c r="O412" s="3"/>
      <c r="P412" s="3"/>
      <c r="Q412" s="24"/>
    </row>
    <row x14ac:dyDescent="0.25" r="413" customHeight="1" ht="18.75">
      <c r="A413" s="21"/>
      <c r="B413" s="21"/>
      <c r="C413" s="21"/>
      <c r="D413" s="22"/>
      <c r="E413" s="23"/>
      <c r="F413" s="3"/>
      <c r="G413" s="3"/>
      <c r="H413" s="3"/>
      <c r="I413" s="3"/>
      <c r="J413" s="3"/>
      <c r="K413" s="3"/>
      <c r="L413" s="19"/>
      <c r="M413" s="3"/>
      <c r="N413" s="24"/>
      <c r="O413" s="3"/>
      <c r="P413" s="3"/>
      <c r="Q413" s="24"/>
    </row>
    <row x14ac:dyDescent="0.25" r="414" customHeight="1" ht="18.75">
      <c r="A414" s="21"/>
      <c r="B414" s="21"/>
      <c r="C414" s="21"/>
      <c r="D414" s="22"/>
      <c r="E414" s="23"/>
      <c r="F414" s="3"/>
      <c r="G414" s="3"/>
      <c r="H414" s="3"/>
      <c r="I414" s="3"/>
      <c r="J414" s="3"/>
      <c r="K414" s="3"/>
      <c r="L414" s="19"/>
      <c r="M414" s="3"/>
      <c r="N414" s="24"/>
      <c r="O414" s="3"/>
      <c r="P414" s="3"/>
      <c r="Q414" s="24"/>
    </row>
    <row x14ac:dyDescent="0.25" r="415" customHeight="1" ht="18.75">
      <c r="A415" s="21"/>
      <c r="B415" s="21"/>
      <c r="C415" s="21"/>
      <c r="D415" s="22"/>
      <c r="E415" s="23"/>
      <c r="F415" s="3"/>
      <c r="G415" s="3"/>
      <c r="H415" s="3"/>
      <c r="I415" s="3"/>
      <c r="J415" s="3"/>
      <c r="K415" s="3"/>
      <c r="L415" s="19"/>
      <c r="M415" s="3"/>
      <c r="N415" s="24"/>
      <c r="O415" s="3"/>
      <c r="P415" s="3"/>
      <c r="Q415" s="24"/>
    </row>
    <row x14ac:dyDescent="0.25" r="416" customHeight="1" ht="18.75">
      <c r="A416" s="21"/>
      <c r="B416" s="21"/>
      <c r="C416" s="21"/>
      <c r="D416" s="22"/>
      <c r="E416" s="23"/>
      <c r="F416" s="3"/>
      <c r="G416" s="3"/>
      <c r="H416" s="3"/>
      <c r="I416" s="3"/>
      <c r="J416" s="3"/>
      <c r="K416" s="3"/>
      <c r="L416" s="19"/>
      <c r="M416" s="3"/>
      <c r="N416" s="24"/>
      <c r="O416" s="3"/>
      <c r="P416" s="3"/>
      <c r="Q416" s="24"/>
    </row>
    <row x14ac:dyDescent="0.25" r="417" customHeight="1" ht="18.75">
      <c r="A417" s="21"/>
      <c r="B417" s="21"/>
      <c r="C417" s="21"/>
      <c r="D417" s="22"/>
      <c r="E417" s="23"/>
      <c r="F417" s="3"/>
      <c r="G417" s="3"/>
      <c r="H417" s="3"/>
      <c r="I417" s="3"/>
      <c r="J417" s="3"/>
      <c r="K417" s="3"/>
      <c r="L417" s="19"/>
      <c r="M417" s="3"/>
      <c r="N417" s="24"/>
      <c r="O417" s="3"/>
      <c r="P417" s="3"/>
      <c r="Q417" s="24"/>
    </row>
    <row x14ac:dyDescent="0.25" r="418" customHeight="1" ht="18.75">
      <c r="A418" s="21"/>
      <c r="B418" s="21"/>
      <c r="C418" s="21"/>
      <c r="D418" s="22"/>
      <c r="E418" s="23"/>
      <c r="F418" s="3"/>
      <c r="G418" s="3"/>
      <c r="H418" s="3"/>
      <c r="I418" s="3"/>
      <c r="J418" s="3"/>
      <c r="K418" s="3"/>
      <c r="L418" s="19"/>
      <c r="M418" s="3"/>
      <c r="N418" s="24"/>
      <c r="O418" s="3"/>
      <c r="P418" s="3"/>
      <c r="Q418" s="24"/>
    </row>
    <row x14ac:dyDescent="0.25" r="419" customHeight="1" ht="18.75">
      <c r="A419" s="21"/>
      <c r="B419" s="21"/>
      <c r="C419" s="21"/>
      <c r="D419" s="22"/>
      <c r="E419" s="23"/>
      <c r="F419" s="3"/>
      <c r="G419" s="3"/>
      <c r="H419" s="3"/>
      <c r="I419" s="3"/>
      <c r="J419" s="3"/>
      <c r="K419" s="3"/>
      <c r="L419" s="19"/>
      <c r="M419" s="3"/>
      <c r="N419" s="24"/>
      <c r="O419" s="3"/>
      <c r="P419" s="3"/>
      <c r="Q419" s="24"/>
    </row>
    <row x14ac:dyDescent="0.25" r="420" customHeight="1" ht="18.75">
      <c r="A420" s="21"/>
      <c r="B420" s="21"/>
      <c r="C420" s="21"/>
      <c r="D420" s="22"/>
      <c r="E420" s="23"/>
      <c r="F420" s="3"/>
      <c r="G420" s="3"/>
      <c r="H420" s="3"/>
      <c r="I420" s="3"/>
      <c r="J420" s="3"/>
      <c r="K420" s="3"/>
      <c r="L420" s="19"/>
      <c r="M420" s="3"/>
      <c r="N420" s="24"/>
      <c r="O420" s="3"/>
      <c r="P420" s="3"/>
      <c r="Q420" s="24"/>
    </row>
    <row x14ac:dyDescent="0.25" r="421" customHeight="1" ht="18.75">
      <c r="A421" s="21"/>
      <c r="B421" s="21"/>
      <c r="C421" s="21"/>
      <c r="D421" s="22"/>
      <c r="E421" s="23"/>
      <c r="F421" s="3"/>
      <c r="G421" s="3"/>
      <c r="H421" s="3"/>
      <c r="I421" s="3"/>
      <c r="J421" s="3"/>
      <c r="K421" s="3"/>
      <c r="L421" s="19"/>
      <c r="M421" s="3"/>
      <c r="N421" s="24"/>
      <c r="O421" s="3"/>
      <c r="P421" s="3"/>
      <c r="Q421" s="24"/>
    </row>
    <row x14ac:dyDescent="0.25" r="422" customHeight="1" ht="18.75">
      <c r="A422" s="21"/>
      <c r="B422" s="21"/>
      <c r="C422" s="21"/>
      <c r="D422" s="22"/>
      <c r="E422" s="23"/>
      <c r="F422" s="3"/>
      <c r="G422" s="3"/>
      <c r="H422" s="3"/>
      <c r="I422" s="3"/>
      <c r="J422" s="3"/>
      <c r="K422" s="3"/>
      <c r="L422" s="19"/>
      <c r="M422" s="3"/>
      <c r="N422" s="24"/>
      <c r="O422" s="3"/>
      <c r="P422" s="3"/>
      <c r="Q422" s="24"/>
    </row>
    <row x14ac:dyDescent="0.25" r="423" customHeight="1" ht="18.75">
      <c r="A423" s="21"/>
      <c r="B423" s="21"/>
      <c r="C423" s="21"/>
      <c r="D423" s="22"/>
      <c r="E423" s="23"/>
      <c r="F423" s="3"/>
      <c r="G423" s="3"/>
      <c r="H423" s="3"/>
      <c r="I423" s="3"/>
      <c r="J423" s="3"/>
      <c r="K423" s="3"/>
      <c r="L423" s="19"/>
      <c r="M423" s="3"/>
      <c r="N423" s="24"/>
      <c r="O423" s="3"/>
      <c r="P423" s="3"/>
      <c r="Q423" s="24"/>
    </row>
    <row x14ac:dyDescent="0.25" r="424" customHeight="1" ht="18.75">
      <c r="A424" s="21"/>
      <c r="B424" s="21"/>
      <c r="C424" s="21"/>
      <c r="D424" s="22"/>
      <c r="E424" s="23"/>
      <c r="F424" s="3"/>
      <c r="G424" s="3"/>
      <c r="H424" s="3"/>
      <c r="I424" s="3"/>
      <c r="J424" s="3"/>
      <c r="K424" s="3"/>
      <c r="L424" s="19"/>
      <c r="M424" s="3"/>
      <c r="N424" s="24"/>
      <c r="O424" s="3"/>
      <c r="P424" s="3"/>
      <c r="Q424" s="24"/>
    </row>
    <row x14ac:dyDescent="0.25" r="425" customHeight="1" ht="18.75">
      <c r="A425" s="21"/>
      <c r="B425" s="21"/>
      <c r="C425" s="21"/>
      <c r="D425" s="22"/>
      <c r="E425" s="23"/>
      <c r="F425" s="3"/>
      <c r="G425" s="3"/>
      <c r="H425" s="3"/>
      <c r="I425" s="3"/>
      <c r="J425" s="3"/>
      <c r="K425" s="3"/>
      <c r="L425" s="19"/>
      <c r="M425" s="3"/>
      <c r="N425" s="24"/>
      <c r="O425" s="3"/>
      <c r="P425" s="3"/>
      <c r="Q425" s="24"/>
    </row>
    <row x14ac:dyDescent="0.25" r="426" customHeight="1" ht="18.75">
      <c r="A426" s="21"/>
      <c r="B426" s="21"/>
      <c r="C426" s="21"/>
      <c r="D426" s="22"/>
      <c r="E426" s="23"/>
      <c r="F426" s="3"/>
      <c r="G426" s="3"/>
      <c r="H426" s="3"/>
      <c r="I426" s="3"/>
      <c r="J426" s="3"/>
      <c r="K426" s="3"/>
      <c r="L426" s="19"/>
      <c r="M426" s="3"/>
      <c r="N426" s="24"/>
      <c r="O426" s="3"/>
      <c r="P426" s="3"/>
      <c r="Q426" s="24"/>
    </row>
    <row x14ac:dyDescent="0.25" r="427" customHeight="1" ht="18.75">
      <c r="A427" s="21"/>
      <c r="B427" s="21"/>
      <c r="C427" s="21"/>
      <c r="D427" s="22"/>
      <c r="E427" s="23"/>
      <c r="F427" s="3"/>
      <c r="G427" s="3"/>
      <c r="H427" s="3"/>
      <c r="I427" s="3"/>
      <c r="J427" s="3"/>
      <c r="K427" s="3"/>
      <c r="L427" s="19"/>
      <c r="M427" s="3"/>
      <c r="N427" s="24"/>
      <c r="O427" s="3"/>
      <c r="P427" s="3"/>
      <c r="Q427" s="24"/>
    </row>
    <row x14ac:dyDescent="0.25" r="428" customHeight="1" ht="18.75">
      <c r="A428" s="21"/>
      <c r="B428" s="21"/>
      <c r="C428" s="21"/>
      <c r="D428" s="22"/>
      <c r="E428" s="23"/>
      <c r="F428" s="3"/>
      <c r="G428" s="3"/>
      <c r="H428" s="3"/>
      <c r="I428" s="3"/>
      <c r="J428" s="3"/>
      <c r="K428" s="3"/>
      <c r="L428" s="19"/>
      <c r="M428" s="3"/>
      <c r="N428" s="24"/>
      <c r="O428" s="3"/>
      <c r="P428" s="3"/>
      <c r="Q428" s="24"/>
    </row>
    <row x14ac:dyDescent="0.25" r="429" customHeight="1" ht="18.75">
      <c r="A429" s="21"/>
      <c r="B429" s="21"/>
      <c r="C429" s="21"/>
      <c r="D429" s="22"/>
      <c r="E429" s="23"/>
      <c r="F429" s="3"/>
      <c r="G429" s="3"/>
      <c r="H429" s="3"/>
      <c r="I429" s="3"/>
      <c r="J429" s="3"/>
      <c r="K429" s="3"/>
      <c r="L429" s="19"/>
      <c r="M429" s="3"/>
      <c r="N429" s="24"/>
      <c r="O429" s="3"/>
      <c r="P429" s="3"/>
      <c r="Q429" s="24"/>
    </row>
    <row x14ac:dyDescent="0.25" r="430" customHeight="1" ht="18.75">
      <c r="A430" s="21"/>
      <c r="B430" s="21"/>
      <c r="C430" s="21"/>
      <c r="D430" s="22"/>
      <c r="E430" s="23"/>
      <c r="F430" s="3"/>
      <c r="G430" s="3"/>
      <c r="H430" s="3"/>
      <c r="I430" s="3"/>
      <c r="J430" s="3"/>
      <c r="K430" s="3"/>
      <c r="L430" s="19"/>
      <c r="M430" s="3"/>
      <c r="N430" s="24"/>
      <c r="O430" s="3"/>
      <c r="P430" s="3"/>
      <c r="Q430" s="24"/>
    </row>
    <row x14ac:dyDescent="0.25" r="431" customHeight="1" ht="18.75">
      <c r="A431" s="21"/>
      <c r="B431" s="21"/>
      <c r="C431" s="21"/>
      <c r="D431" s="22"/>
      <c r="E431" s="23"/>
      <c r="F431" s="3"/>
      <c r="G431" s="3"/>
      <c r="H431" s="3"/>
      <c r="I431" s="3"/>
      <c r="J431" s="3"/>
      <c r="K431" s="3"/>
      <c r="L431" s="19"/>
      <c r="M431" s="3"/>
      <c r="N431" s="24"/>
      <c r="O431" s="3"/>
      <c r="P431" s="3"/>
      <c r="Q431" s="24"/>
    </row>
    <row x14ac:dyDescent="0.25" r="432" customHeight="1" ht="18.75">
      <c r="A432" s="21"/>
      <c r="B432" s="21"/>
      <c r="C432" s="21"/>
      <c r="D432" s="22"/>
      <c r="E432" s="23"/>
      <c r="F432" s="3"/>
      <c r="G432" s="3"/>
      <c r="H432" s="3"/>
      <c r="I432" s="3"/>
      <c r="J432" s="3"/>
      <c r="K432" s="3"/>
      <c r="L432" s="19"/>
      <c r="M432" s="3"/>
      <c r="N432" s="24"/>
      <c r="O432" s="3"/>
      <c r="P432" s="3"/>
      <c r="Q432" s="24"/>
    </row>
    <row x14ac:dyDescent="0.25" r="433" customHeight="1" ht="18.75">
      <c r="A433" s="21"/>
      <c r="B433" s="21"/>
      <c r="C433" s="21"/>
      <c r="D433" s="22"/>
      <c r="E433" s="23"/>
      <c r="F433" s="3"/>
      <c r="G433" s="3"/>
      <c r="H433" s="3"/>
      <c r="I433" s="3"/>
      <c r="J433" s="3"/>
      <c r="K433" s="3"/>
      <c r="L433" s="19"/>
      <c r="M433" s="3"/>
      <c r="N433" s="24"/>
      <c r="O433" s="3"/>
      <c r="P433" s="3"/>
      <c r="Q433" s="24"/>
    </row>
    <row x14ac:dyDescent="0.25" r="434" customHeight="1" ht="18.75">
      <c r="A434" s="21"/>
      <c r="B434" s="21"/>
      <c r="C434" s="21"/>
      <c r="D434" s="22"/>
      <c r="E434" s="23"/>
      <c r="F434" s="3"/>
      <c r="G434" s="3"/>
      <c r="H434" s="3"/>
      <c r="I434" s="3"/>
      <c r="J434" s="3"/>
      <c r="K434" s="3"/>
      <c r="L434" s="19"/>
      <c r="M434" s="3"/>
      <c r="N434" s="24"/>
      <c r="O434" s="3"/>
      <c r="P434" s="3"/>
      <c r="Q434" s="24"/>
    </row>
    <row x14ac:dyDescent="0.25" r="435" customHeight="1" ht="18.75">
      <c r="A435" s="21"/>
      <c r="B435" s="21"/>
      <c r="C435" s="21"/>
      <c r="D435" s="22"/>
      <c r="E435" s="23"/>
      <c r="F435" s="3"/>
      <c r="G435" s="3"/>
      <c r="H435" s="3"/>
      <c r="I435" s="3"/>
      <c r="J435" s="3"/>
      <c r="K435" s="3"/>
      <c r="L435" s="19"/>
      <c r="M435" s="3"/>
      <c r="N435" s="24"/>
      <c r="O435" s="3"/>
      <c r="P435" s="3"/>
      <c r="Q435" s="24"/>
    </row>
    <row x14ac:dyDescent="0.25" r="436" customHeight="1" ht="18.75">
      <c r="A436" s="21"/>
      <c r="B436" s="21"/>
      <c r="C436" s="21"/>
      <c r="D436" s="22"/>
      <c r="E436" s="23"/>
      <c r="F436" s="3"/>
      <c r="G436" s="3"/>
      <c r="H436" s="3"/>
      <c r="I436" s="3"/>
      <c r="J436" s="3"/>
      <c r="K436" s="3"/>
      <c r="L436" s="19"/>
      <c r="M436" s="3"/>
      <c r="N436" s="24"/>
      <c r="O436" s="3"/>
      <c r="P436" s="3"/>
      <c r="Q436" s="24"/>
    </row>
    <row x14ac:dyDescent="0.25" r="437" customHeight="1" ht="18.75">
      <c r="A437" s="21"/>
      <c r="B437" s="21"/>
      <c r="C437" s="21"/>
      <c r="D437" s="22"/>
      <c r="E437" s="23"/>
      <c r="F437" s="3"/>
      <c r="G437" s="3"/>
      <c r="H437" s="3"/>
      <c r="I437" s="3"/>
      <c r="J437" s="3"/>
      <c r="K437" s="3"/>
      <c r="L437" s="19"/>
      <c r="M437" s="3"/>
      <c r="N437" s="24"/>
      <c r="O437" s="3"/>
      <c r="P437" s="3"/>
      <c r="Q437" s="24"/>
    </row>
    <row x14ac:dyDescent="0.25" r="438" customHeight="1" ht="18.75">
      <c r="A438" s="21"/>
      <c r="B438" s="21"/>
      <c r="C438" s="21"/>
      <c r="D438" s="22"/>
      <c r="E438" s="23"/>
      <c r="F438" s="3"/>
      <c r="G438" s="3"/>
      <c r="H438" s="3"/>
      <c r="I438" s="3"/>
      <c r="J438" s="3"/>
      <c r="K438" s="3"/>
      <c r="L438" s="19"/>
      <c r="M438" s="3"/>
      <c r="N438" s="24"/>
      <c r="O438" s="3"/>
      <c r="P438" s="3"/>
      <c r="Q438" s="24"/>
    </row>
    <row x14ac:dyDescent="0.25" r="439" customHeight="1" ht="18.75">
      <c r="A439" s="21"/>
      <c r="B439" s="21"/>
      <c r="C439" s="21"/>
      <c r="D439" s="22"/>
      <c r="E439" s="23"/>
      <c r="F439" s="3"/>
      <c r="G439" s="3"/>
      <c r="H439" s="3"/>
      <c r="I439" s="3"/>
      <c r="J439" s="3"/>
      <c r="K439" s="3"/>
      <c r="L439" s="19"/>
      <c r="M439" s="3"/>
      <c r="N439" s="24"/>
      <c r="O439" s="3"/>
      <c r="P439" s="3"/>
      <c r="Q439" s="24"/>
    </row>
    <row x14ac:dyDescent="0.25" r="440" customHeight="1" ht="18.75">
      <c r="A440" s="21"/>
      <c r="B440" s="21"/>
      <c r="C440" s="21"/>
      <c r="D440" s="22"/>
      <c r="E440" s="23"/>
      <c r="F440" s="3"/>
      <c r="G440" s="3"/>
      <c r="H440" s="3"/>
      <c r="I440" s="3"/>
      <c r="J440" s="3"/>
      <c r="K440" s="3"/>
      <c r="L440" s="19"/>
      <c r="M440" s="3"/>
      <c r="N440" s="24"/>
      <c r="O440" s="3"/>
      <c r="P440" s="3"/>
      <c r="Q440" s="24"/>
    </row>
    <row x14ac:dyDescent="0.25" r="441" customHeight="1" ht="18.75">
      <c r="A441" s="21"/>
      <c r="B441" s="21"/>
      <c r="C441" s="21"/>
      <c r="D441" s="22"/>
      <c r="E441" s="23"/>
      <c r="F441" s="3"/>
      <c r="G441" s="3"/>
      <c r="H441" s="3"/>
      <c r="I441" s="3"/>
      <c r="J441" s="3"/>
      <c r="K441" s="3"/>
      <c r="L441" s="19"/>
      <c r="M441" s="3"/>
      <c r="N441" s="24"/>
      <c r="O441" s="3"/>
      <c r="P441" s="3"/>
      <c r="Q441" s="24"/>
    </row>
    <row x14ac:dyDescent="0.25" r="442" customHeight="1" ht="18.75">
      <c r="A442" s="21"/>
      <c r="B442" s="21"/>
      <c r="C442" s="21"/>
      <c r="D442" s="22"/>
      <c r="E442" s="23"/>
      <c r="F442" s="3"/>
      <c r="G442" s="3"/>
      <c r="H442" s="3"/>
      <c r="I442" s="3"/>
      <c r="J442" s="3"/>
      <c r="K442" s="3"/>
      <c r="L442" s="19"/>
      <c r="M442" s="3"/>
      <c r="N442" s="24"/>
      <c r="O442" s="3"/>
      <c r="P442" s="3"/>
      <c r="Q442" s="24"/>
    </row>
    <row x14ac:dyDescent="0.25" r="443" customHeight="1" ht="18.75">
      <c r="A443" s="21"/>
      <c r="B443" s="21"/>
      <c r="C443" s="21"/>
      <c r="D443" s="22"/>
      <c r="E443" s="23"/>
      <c r="F443" s="3"/>
      <c r="G443" s="3"/>
      <c r="H443" s="3"/>
      <c r="I443" s="3"/>
      <c r="J443" s="3"/>
      <c r="K443" s="3"/>
      <c r="L443" s="19"/>
      <c r="M443" s="3"/>
      <c r="N443" s="24"/>
      <c r="O443" s="3"/>
      <c r="P443" s="3"/>
      <c r="Q443" s="24"/>
    </row>
    <row x14ac:dyDescent="0.25" r="444" customHeight="1" ht="18.75">
      <c r="A444" s="21"/>
      <c r="B444" s="21"/>
      <c r="C444" s="21"/>
      <c r="D444" s="22"/>
      <c r="E444" s="23"/>
      <c r="F444" s="3"/>
      <c r="G444" s="3"/>
      <c r="H444" s="3"/>
      <c r="I444" s="3"/>
      <c r="J444" s="3"/>
      <c r="K444" s="3"/>
      <c r="L444" s="19"/>
      <c r="M444" s="3"/>
      <c r="N444" s="24"/>
      <c r="O444" s="3"/>
      <c r="P444" s="3"/>
      <c r="Q444" s="24"/>
    </row>
    <row x14ac:dyDescent="0.25" r="445" customHeight="1" ht="18.75">
      <c r="A445" s="21"/>
      <c r="B445" s="21"/>
      <c r="C445" s="21"/>
      <c r="D445" s="22"/>
      <c r="E445" s="23"/>
      <c r="F445" s="3"/>
      <c r="G445" s="3"/>
      <c r="H445" s="3"/>
      <c r="I445" s="3"/>
      <c r="J445" s="3"/>
      <c r="K445" s="3"/>
      <c r="L445" s="19"/>
      <c r="M445" s="3"/>
      <c r="N445" s="24"/>
      <c r="O445" s="3"/>
      <c r="P445" s="3"/>
      <c r="Q445" s="24"/>
    </row>
    <row x14ac:dyDescent="0.25" r="446" customHeight="1" ht="18.75">
      <c r="A446" s="21"/>
      <c r="B446" s="21"/>
      <c r="C446" s="21"/>
      <c r="D446" s="22"/>
      <c r="E446" s="23"/>
      <c r="F446" s="3"/>
      <c r="G446" s="3"/>
      <c r="H446" s="3"/>
      <c r="I446" s="3"/>
      <c r="J446" s="3"/>
      <c r="K446" s="3"/>
      <c r="L446" s="19"/>
      <c r="M446" s="3"/>
      <c r="N446" s="24"/>
      <c r="O446" s="3"/>
      <c r="P446" s="3"/>
      <c r="Q446" s="24"/>
    </row>
    <row x14ac:dyDescent="0.25" r="447" customHeight="1" ht="18.75">
      <c r="A447" s="21"/>
      <c r="B447" s="21"/>
      <c r="C447" s="21"/>
      <c r="D447" s="22"/>
      <c r="E447" s="23"/>
      <c r="F447" s="3"/>
      <c r="G447" s="3"/>
      <c r="H447" s="3"/>
      <c r="I447" s="3"/>
      <c r="J447" s="3"/>
      <c r="K447" s="3"/>
      <c r="L447" s="19"/>
      <c r="M447" s="3"/>
      <c r="N447" s="24"/>
      <c r="O447" s="3"/>
      <c r="P447" s="3"/>
      <c r="Q447" s="24"/>
    </row>
    <row x14ac:dyDescent="0.25" r="448" customHeight="1" ht="18.75">
      <c r="A448" s="21"/>
      <c r="B448" s="21"/>
      <c r="C448" s="21"/>
      <c r="D448" s="22"/>
      <c r="E448" s="23"/>
      <c r="F448" s="3"/>
      <c r="G448" s="3"/>
      <c r="H448" s="3"/>
      <c r="I448" s="3"/>
      <c r="J448" s="3"/>
      <c r="K448" s="3"/>
      <c r="L448" s="19"/>
      <c r="M448" s="3"/>
      <c r="N448" s="24"/>
      <c r="O448" s="3"/>
      <c r="P448" s="3"/>
      <c r="Q448" s="24"/>
    </row>
    <row x14ac:dyDescent="0.25" r="449" customHeight="1" ht="18.75">
      <c r="A449" s="21"/>
      <c r="B449" s="21"/>
      <c r="C449" s="21"/>
      <c r="D449" s="22"/>
      <c r="E449" s="23"/>
      <c r="F449" s="3"/>
      <c r="G449" s="3"/>
      <c r="H449" s="3"/>
      <c r="I449" s="3"/>
      <c r="J449" s="3"/>
      <c r="K449" s="3"/>
      <c r="L449" s="19"/>
      <c r="M449" s="3"/>
      <c r="N449" s="24"/>
      <c r="O449" s="3"/>
      <c r="P449" s="3"/>
      <c r="Q449" s="24"/>
    </row>
    <row x14ac:dyDescent="0.25" r="450" customHeight="1" ht="18.75">
      <c r="A450" s="21"/>
      <c r="B450" s="21"/>
      <c r="C450" s="21"/>
      <c r="D450" s="22"/>
      <c r="E450" s="23"/>
      <c r="F450" s="3"/>
      <c r="G450" s="3"/>
      <c r="H450" s="3"/>
      <c r="I450" s="3"/>
      <c r="J450" s="3"/>
      <c r="K450" s="3"/>
      <c r="L450" s="19"/>
      <c r="M450" s="3"/>
      <c r="N450" s="24"/>
      <c r="O450" s="3"/>
      <c r="P450" s="3"/>
      <c r="Q450" s="24"/>
    </row>
    <row x14ac:dyDescent="0.25" r="451" customHeight="1" ht="18.75">
      <c r="A451" s="21"/>
      <c r="B451" s="21"/>
      <c r="C451" s="21"/>
      <c r="D451" s="22"/>
      <c r="E451" s="23"/>
      <c r="F451" s="3"/>
      <c r="G451" s="3"/>
      <c r="H451" s="3"/>
      <c r="I451" s="3"/>
      <c r="J451" s="3"/>
      <c r="K451" s="3"/>
      <c r="L451" s="19"/>
      <c r="M451" s="3"/>
      <c r="N451" s="24"/>
      <c r="O451" s="3"/>
      <c r="P451" s="3"/>
      <c r="Q451" s="24"/>
    </row>
    <row x14ac:dyDescent="0.25" r="452" customHeight="1" ht="18.75">
      <c r="A452" s="21"/>
      <c r="B452" s="21"/>
      <c r="C452" s="21"/>
      <c r="D452" s="22"/>
      <c r="E452" s="23"/>
      <c r="F452" s="3"/>
      <c r="G452" s="3"/>
      <c r="H452" s="3"/>
      <c r="I452" s="3"/>
      <c r="J452" s="3"/>
      <c r="K452" s="3"/>
      <c r="L452" s="19"/>
      <c r="M452" s="3"/>
      <c r="N452" s="24"/>
      <c r="O452" s="3"/>
      <c r="P452" s="3"/>
      <c r="Q452" s="24"/>
    </row>
    <row x14ac:dyDescent="0.25" r="453" customHeight="1" ht="18.75">
      <c r="A453" s="21"/>
      <c r="B453" s="21"/>
      <c r="C453" s="21"/>
      <c r="D453" s="22"/>
      <c r="E453" s="23"/>
      <c r="F453" s="3"/>
      <c r="G453" s="3"/>
      <c r="H453" s="3"/>
      <c r="I453" s="3"/>
      <c r="J453" s="3"/>
      <c r="K453" s="3"/>
      <c r="L453" s="19"/>
      <c r="M453" s="3"/>
      <c r="N453" s="24"/>
      <c r="O453" s="3"/>
      <c r="P453" s="3"/>
      <c r="Q453" s="24"/>
    </row>
    <row x14ac:dyDescent="0.25" r="454" customHeight="1" ht="18.75">
      <c r="A454" s="21"/>
      <c r="B454" s="21"/>
      <c r="C454" s="21"/>
      <c r="D454" s="22"/>
      <c r="E454" s="23"/>
      <c r="F454" s="3"/>
      <c r="G454" s="3"/>
      <c r="H454" s="3"/>
      <c r="I454" s="3"/>
      <c r="J454" s="3"/>
      <c r="K454" s="3"/>
      <c r="L454" s="19"/>
      <c r="M454" s="3"/>
      <c r="N454" s="24"/>
      <c r="O454" s="3"/>
      <c r="P454" s="3"/>
      <c r="Q454" s="24"/>
    </row>
    <row x14ac:dyDescent="0.25" r="455" customHeight="1" ht="18.75">
      <c r="A455" s="21"/>
      <c r="B455" s="21"/>
      <c r="C455" s="21"/>
      <c r="D455" s="22"/>
      <c r="E455" s="23"/>
      <c r="F455" s="3"/>
      <c r="G455" s="3"/>
      <c r="H455" s="3"/>
      <c r="I455" s="3"/>
      <c r="J455" s="3"/>
      <c r="K455" s="3"/>
      <c r="L455" s="19"/>
      <c r="M455" s="3"/>
      <c r="N455" s="24"/>
      <c r="O455" s="3"/>
      <c r="P455" s="3"/>
      <c r="Q455" s="24"/>
    </row>
    <row x14ac:dyDescent="0.25" r="456" customHeight="1" ht="18.75">
      <c r="A456" s="21"/>
      <c r="B456" s="21"/>
      <c r="C456" s="21"/>
      <c r="D456" s="22"/>
      <c r="E456" s="23"/>
      <c r="F456" s="3"/>
      <c r="G456" s="3"/>
      <c r="H456" s="3"/>
      <c r="I456" s="3"/>
      <c r="J456" s="3"/>
      <c r="K456" s="3"/>
      <c r="L456" s="19"/>
      <c r="M456" s="3"/>
      <c r="N456" s="24"/>
      <c r="O456" s="3"/>
      <c r="P456" s="3"/>
      <c r="Q456" s="24"/>
    </row>
    <row x14ac:dyDescent="0.25" r="457" customHeight="1" ht="18.75">
      <c r="A457" s="21"/>
      <c r="B457" s="21"/>
      <c r="C457" s="21"/>
      <c r="D457" s="22"/>
      <c r="E457" s="23"/>
      <c r="F457" s="3"/>
      <c r="G457" s="3"/>
      <c r="H457" s="3"/>
      <c r="I457" s="3"/>
      <c r="J457" s="3"/>
      <c r="K457" s="3"/>
      <c r="L457" s="19"/>
      <c r="M457" s="3"/>
      <c r="N457" s="24"/>
      <c r="O457" s="3"/>
      <c r="P457" s="3"/>
      <c r="Q457" s="24"/>
    </row>
    <row x14ac:dyDescent="0.25" r="458" customHeight="1" ht="18.75">
      <c r="A458" s="21"/>
      <c r="B458" s="21"/>
      <c r="C458" s="21"/>
      <c r="D458" s="22"/>
      <c r="E458" s="23"/>
      <c r="F458" s="3"/>
      <c r="G458" s="3"/>
      <c r="H458" s="3"/>
      <c r="I458" s="3"/>
      <c r="J458" s="3"/>
      <c r="K458" s="3"/>
      <c r="L458" s="19"/>
      <c r="M458" s="3"/>
      <c r="N458" s="24"/>
      <c r="O458" s="3"/>
      <c r="P458" s="3"/>
      <c r="Q458" s="24"/>
    </row>
    <row x14ac:dyDescent="0.25" r="459" customHeight="1" ht="18.75">
      <c r="A459" s="21"/>
      <c r="B459" s="21"/>
      <c r="C459" s="21"/>
      <c r="D459" s="22"/>
      <c r="E459" s="23"/>
      <c r="F459" s="3"/>
      <c r="G459" s="3"/>
      <c r="H459" s="3"/>
      <c r="I459" s="3"/>
      <c r="J459" s="3"/>
      <c r="K459" s="3"/>
      <c r="L459" s="19"/>
      <c r="M459" s="3"/>
      <c r="N459" s="24"/>
      <c r="O459" s="3"/>
      <c r="P459" s="3"/>
      <c r="Q459" s="24"/>
    </row>
    <row x14ac:dyDescent="0.25" r="460" customHeight="1" ht="18.75">
      <c r="A460" s="21"/>
      <c r="B460" s="21"/>
      <c r="C460" s="21"/>
      <c r="D460" s="22"/>
      <c r="E460" s="23"/>
      <c r="F460" s="3"/>
      <c r="G460" s="3"/>
      <c r="H460" s="3"/>
      <c r="I460" s="3"/>
      <c r="J460" s="3"/>
      <c r="K460" s="3"/>
      <c r="L460" s="19"/>
      <c r="M460" s="3"/>
      <c r="N460" s="24"/>
      <c r="O460" s="3"/>
      <c r="P460" s="3"/>
      <c r="Q460" s="24"/>
    </row>
    <row x14ac:dyDescent="0.25" r="461" customHeight="1" ht="18.75">
      <c r="A461" s="21"/>
      <c r="B461" s="21"/>
      <c r="C461" s="21"/>
      <c r="D461" s="22"/>
      <c r="E461" s="23"/>
      <c r="F461" s="3"/>
      <c r="G461" s="3"/>
      <c r="H461" s="3"/>
      <c r="I461" s="3"/>
      <c r="J461" s="3"/>
      <c r="K461" s="3"/>
      <c r="L461" s="19"/>
      <c r="M461" s="3"/>
      <c r="N461" s="24"/>
      <c r="O461" s="3"/>
      <c r="P461" s="3"/>
      <c r="Q461" s="24"/>
    </row>
    <row x14ac:dyDescent="0.25" r="462" customHeight="1" ht="18.75">
      <c r="A462" s="21"/>
      <c r="B462" s="21"/>
      <c r="C462" s="21"/>
      <c r="D462" s="22"/>
      <c r="E462" s="23"/>
      <c r="F462" s="3"/>
      <c r="G462" s="3"/>
      <c r="H462" s="3"/>
      <c r="I462" s="3"/>
      <c r="J462" s="3"/>
      <c r="K462" s="3"/>
      <c r="L462" s="19"/>
      <c r="M462" s="3"/>
      <c r="N462" s="24"/>
      <c r="O462" s="3"/>
      <c r="P462" s="3"/>
      <c r="Q462" s="24"/>
    </row>
    <row x14ac:dyDescent="0.25" r="463" customHeight="1" ht="18.75">
      <c r="A463" s="21"/>
      <c r="B463" s="21"/>
      <c r="C463" s="21"/>
      <c r="D463" s="22"/>
      <c r="E463" s="23"/>
      <c r="F463" s="3"/>
      <c r="G463" s="3"/>
      <c r="H463" s="3"/>
      <c r="I463" s="3"/>
      <c r="J463" s="3"/>
      <c r="K463" s="3"/>
      <c r="L463" s="19"/>
      <c r="M463" s="3"/>
      <c r="N463" s="24"/>
      <c r="O463" s="3"/>
      <c r="P463" s="3"/>
      <c r="Q463" s="24"/>
    </row>
    <row x14ac:dyDescent="0.25" r="464" customHeight="1" ht="18.75">
      <c r="A464" s="21"/>
      <c r="B464" s="21"/>
      <c r="C464" s="21"/>
      <c r="D464" s="22"/>
      <c r="E464" s="23"/>
      <c r="F464" s="3"/>
      <c r="G464" s="3"/>
      <c r="H464" s="3"/>
      <c r="I464" s="3"/>
      <c r="J464" s="3"/>
      <c r="K464" s="3"/>
      <c r="L464" s="19"/>
      <c r="M464" s="3"/>
      <c r="N464" s="24"/>
      <c r="O464" s="3"/>
      <c r="P464" s="3"/>
      <c r="Q464" s="24"/>
    </row>
    <row x14ac:dyDescent="0.25" r="465" customHeight="1" ht="18.75">
      <c r="A465" s="21"/>
      <c r="B465" s="21"/>
      <c r="C465" s="21"/>
      <c r="D465" s="22"/>
      <c r="E465" s="23"/>
      <c r="F465" s="3"/>
      <c r="G465" s="3"/>
      <c r="H465" s="3"/>
      <c r="I465" s="3"/>
      <c r="J465" s="3"/>
      <c r="K465" s="3"/>
      <c r="L465" s="19"/>
      <c r="M465" s="3"/>
      <c r="N465" s="24"/>
      <c r="O465" s="3"/>
      <c r="P465" s="3"/>
      <c r="Q465" s="24"/>
    </row>
    <row x14ac:dyDescent="0.25" r="466" customHeight="1" ht="18.75">
      <c r="A466" s="21"/>
      <c r="B466" s="21"/>
      <c r="C466" s="21"/>
      <c r="D466" s="22"/>
      <c r="E466" s="23"/>
      <c r="F466" s="3"/>
      <c r="G466" s="3"/>
      <c r="H466" s="3"/>
      <c r="I466" s="3"/>
      <c r="J466" s="3"/>
      <c r="K466" s="3"/>
      <c r="L466" s="19"/>
      <c r="M466" s="3"/>
      <c r="N466" s="24"/>
      <c r="O466" s="3"/>
      <c r="P466" s="3"/>
      <c r="Q466" s="24"/>
    </row>
    <row x14ac:dyDescent="0.25" r="467" customHeight="1" ht="18.75">
      <c r="A467" s="21"/>
      <c r="B467" s="21"/>
      <c r="C467" s="21"/>
      <c r="D467" s="22"/>
      <c r="E467" s="23"/>
      <c r="F467" s="3"/>
      <c r="G467" s="3"/>
      <c r="H467" s="3"/>
      <c r="I467" s="3"/>
      <c r="J467" s="3"/>
      <c r="K467" s="3"/>
      <c r="L467" s="19"/>
      <c r="M467" s="3"/>
      <c r="N467" s="24"/>
      <c r="O467" s="3"/>
      <c r="P467" s="3"/>
      <c r="Q467" s="24"/>
    </row>
    <row x14ac:dyDescent="0.25" r="468" customHeight="1" ht="18.75">
      <c r="A468" s="21"/>
      <c r="B468" s="21"/>
      <c r="C468" s="21"/>
      <c r="D468" s="22"/>
      <c r="E468" s="23"/>
      <c r="F468" s="3"/>
      <c r="G468" s="3"/>
      <c r="H468" s="3"/>
      <c r="I468" s="3"/>
      <c r="J468" s="3"/>
      <c r="K468" s="3"/>
      <c r="L468" s="19"/>
      <c r="M468" s="3"/>
      <c r="N468" s="24"/>
      <c r="O468" s="3"/>
      <c r="P468" s="3"/>
      <c r="Q468" s="24"/>
    </row>
    <row x14ac:dyDescent="0.25" r="469" customHeight="1" ht="18.75">
      <c r="A469" s="21"/>
      <c r="B469" s="21"/>
      <c r="C469" s="21"/>
      <c r="D469" s="22"/>
      <c r="E469" s="23"/>
      <c r="F469" s="3"/>
      <c r="G469" s="3"/>
      <c r="H469" s="3"/>
      <c r="I469" s="3"/>
      <c r="J469" s="3"/>
      <c r="K469" s="3"/>
      <c r="L469" s="19"/>
      <c r="M469" s="3"/>
      <c r="N469" s="24"/>
      <c r="O469" s="3"/>
      <c r="P469" s="3"/>
      <c r="Q469" s="24"/>
    </row>
    <row x14ac:dyDescent="0.25" r="470" customHeight="1" ht="18.75">
      <c r="A470" s="21"/>
      <c r="B470" s="21"/>
      <c r="C470" s="21"/>
      <c r="D470" s="22"/>
      <c r="E470" s="23"/>
      <c r="F470" s="3"/>
      <c r="G470" s="3"/>
      <c r="H470" s="3"/>
      <c r="I470" s="3"/>
      <c r="J470" s="3"/>
      <c r="K470" s="3"/>
      <c r="L470" s="19"/>
      <c r="M470" s="3"/>
      <c r="N470" s="24"/>
      <c r="O470" s="3"/>
      <c r="P470" s="3"/>
      <c r="Q470" s="24"/>
    </row>
    <row x14ac:dyDescent="0.25" r="471" customHeight="1" ht="18.75">
      <c r="A471" s="21"/>
      <c r="B471" s="21"/>
      <c r="C471" s="21"/>
      <c r="D471" s="22"/>
      <c r="E471" s="23"/>
      <c r="F471" s="3"/>
      <c r="G471" s="3"/>
      <c r="H471" s="3"/>
      <c r="I471" s="3"/>
      <c r="J471" s="3"/>
      <c r="K471" s="3"/>
      <c r="L471" s="19"/>
      <c r="M471" s="3"/>
      <c r="N471" s="24"/>
      <c r="O471" s="3"/>
      <c r="P471" s="3"/>
      <c r="Q471" s="24"/>
    </row>
    <row x14ac:dyDescent="0.25" r="472" customHeight="1" ht="18.75">
      <c r="A472" s="21"/>
      <c r="B472" s="21"/>
      <c r="C472" s="21"/>
      <c r="D472" s="22"/>
      <c r="E472" s="23"/>
      <c r="F472" s="3"/>
      <c r="G472" s="3"/>
      <c r="H472" s="3"/>
      <c r="I472" s="3"/>
      <c r="J472" s="3"/>
      <c r="K472" s="3"/>
      <c r="L472" s="19"/>
      <c r="M472" s="3"/>
      <c r="N472" s="24"/>
      <c r="O472" s="3"/>
      <c r="P472" s="3"/>
      <c r="Q472" s="24"/>
    </row>
    <row x14ac:dyDescent="0.25" r="473" customHeight="1" ht="18.75">
      <c r="A473" s="21"/>
      <c r="B473" s="21"/>
      <c r="C473" s="21"/>
      <c r="D473" s="22"/>
      <c r="E473" s="23"/>
      <c r="F473" s="3"/>
      <c r="G473" s="3"/>
      <c r="H473" s="3"/>
      <c r="I473" s="3"/>
      <c r="J473" s="3"/>
      <c r="K473" s="3"/>
      <c r="L473" s="19"/>
      <c r="M473" s="3"/>
      <c r="N473" s="24"/>
      <c r="O473" s="3"/>
      <c r="P473" s="3"/>
      <c r="Q473" s="24"/>
    </row>
    <row x14ac:dyDescent="0.25" r="474" customHeight="1" ht="18.75">
      <c r="A474" s="21"/>
      <c r="B474" s="21"/>
      <c r="C474" s="21"/>
      <c r="D474" s="22"/>
      <c r="E474" s="23"/>
      <c r="F474" s="3"/>
      <c r="G474" s="3"/>
      <c r="H474" s="3"/>
      <c r="I474" s="3"/>
      <c r="J474" s="3"/>
      <c r="K474" s="3"/>
      <c r="L474" s="19"/>
      <c r="M474" s="3"/>
      <c r="N474" s="24"/>
      <c r="O474" s="3"/>
      <c r="P474" s="3"/>
      <c r="Q474" s="24"/>
    </row>
    <row x14ac:dyDescent="0.25" r="475" customHeight="1" ht="18.75">
      <c r="A475" s="21"/>
      <c r="B475" s="21"/>
      <c r="C475" s="21"/>
      <c r="D475" s="22"/>
      <c r="E475" s="23"/>
      <c r="F475" s="3"/>
      <c r="G475" s="3"/>
      <c r="H475" s="3"/>
      <c r="I475" s="3"/>
      <c r="J475" s="3"/>
      <c r="K475" s="3"/>
      <c r="L475" s="19"/>
      <c r="M475" s="3"/>
      <c r="N475" s="24"/>
      <c r="O475" s="3"/>
      <c r="P475" s="3"/>
      <c r="Q475" s="24"/>
    </row>
    <row x14ac:dyDescent="0.25" r="476" customHeight="1" ht="18.75">
      <c r="A476" s="21"/>
      <c r="B476" s="21"/>
      <c r="C476" s="21"/>
      <c r="D476" s="22"/>
      <c r="E476" s="23"/>
      <c r="F476" s="3"/>
      <c r="G476" s="3"/>
      <c r="H476" s="3"/>
      <c r="I476" s="3"/>
      <c r="J476" s="3"/>
      <c r="K476" s="3"/>
      <c r="L476" s="19"/>
      <c r="M476" s="3"/>
      <c r="N476" s="24"/>
      <c r="O476" s="3"/>
      <c r="P476" s="3"/>
      <c r="Q476" s="24"/>
    </row>
    <row x14ac:dyDescent="0.25" r="477" customHeight="1" ht="18.75">
      <c r="A477" s="21"/>
      <c r="B477" s="21"/>
      <c r="C477" s="21"/>
      <c r="D477" s="22"/>
      <c r="E477" s="23"/>
      <c r="F477" s="3"/>
      <c r="G477" s="3"/>
      <c r="H477" s="3"/>
      <c r="I477" s="3"/>
      <c r="J477" s="3"/>
      <c r="K477" s="3"/>
      <c r="L477" s="19"/>
      <c r="M477" s="3"/>
      <c r="N477" s="24"/>
      <c r="O477" s="3"/>
      <c r="P477" s="3"/>
      <c r="Q477" s="24"/>
    </row>
    <row x14ac:dyDescent="0.25" r="478" customHeight="1" ht="18.75">
      <c r="A478" s="21"/>
      <c r="B478" s="21"/>
      <c r="C478" s="21"/>
      <c r="D478" s="22"/>
      <c r="E478" s="23"/>
      <c r="F478" s="3"/>
      <c r="G478" s="3"/>
      <c r="H478" s="3"/>
      <c r="I478" s="3"/>
      <c r="J478" s="3"/>
      <c r="K478" s="3"/>
      <c r="L478" s="19"/>
      <c r="M478" s="3"/>
      <c r="N478" s="24"/>
      <c r="O478" s="3"/>
      <c r="P478" s="3"/>
      <c r="Q478" s="24"/>
    </row>
    <row x14ac:dyDescent="0.25" r="479" customHeight="1" ht="18.75">
      <c r="A479" s="21"/>
      <c r="B479" s="21"/>
      <c r="C479" s="21"/>
      <c r="D479" s="22"/>
      <c r="E479" s="23"/>
      <c r="F479" s="3"/>
      <c r="G479" s="3"/>
      <c r="H479" s="3"/>
      <c r="I479" s="3"/>
      <c r="J479" s="3"/>
      <c r="K479" s="3"/>
      <c r="L479" s="19"/>
      <c r="M479" s="3"/>
      <c r="N479" s="24"/>
      <c r="O479" s="3"/>
      <c r="P479" s="3"/>
      <c r="Q479" s="24"/>
    </row>
    <row x14ac:dyDescent="0.25" r="480" customHeight="1" ht="18.75">
      <c r="A480" s="21"/>
      <c r="B480" s="21"/>
      <c r="C480" s="21"/>
      <c r="D480" s="22"/>
      <c r="E480" s="23"/>
      <c r="F480" s="3"/>
      <c r="G480" s="3"/>
      <c r="H480" s="3"/>
      <c r="I480" s="3"/>
      <c r="J480" s="3"/>
      <c r="K480" s="3"/>
      <c r="L480" s="19"/>
      <c r="M480" s="3"/>
      <c r="N480" s="24"/>
      <c r="O480" s="3"/>
      <c r="P480" s="3"/>
      <c r="Q480" s="24"/>
    </row>
    <row x14ac:dyDescent="0.25" r="481" customHeight="1" ht="18.75">
      <c r="A481" s="21"/>
      <c r="B481" s="21"/>
      <c r="C481" s="21"/>
      <c r="D481" s="22"/>
      <c r="E481" s="23"/>
      <c r="F481" s="3"/>
      <c r="G481" s="3"/>
      <c r="H481" s="3"/>
      <c r="I481" s="3"/>
      <c r="J481" s="3"/>
      <c r="K481" s="3"/>
      <c r="L481" s="19"/>
      <c r="M481" s="3"/>
      <c r="N481" s="24"/>
      <c r="O481" s="3"/>
      <c r="P481" s="3"/>
      <c r="Q481" s="24"/>
    </row>
    <row x14ac:dyDescent="0.25" r="482" customHeight="1" ht="18.75">
      <c r="A482" s="21"/>
      <c r="B482" s="21"/>
      <c r="C482" s="21"/>
      <c r="D482" s="22"/>
      <c r="E482" s="23"/>
      <c r="F482" s="3"/>
      <c r="G482" s="3"/>
      <c r="H482" s="3"/>
      <c r="I482" s="3"/>
      <c r="J482" s="3"/>
      <c r="K482" s="3"/>
      <c r="L482" s="19"/>
      <c r="M482" s="3"/>
      <c r="N482" s="24"/>
      <c r="O482" s="3"/>
      <c r="P482" s="3"/>
      <c r="Q482" s="24"/>
    </row>
    <row x14ac:dyDescent="0.25" r="483" customHeight="1" ht="18.75">
      <c r="A483" s="21"/>
      <c r="B483" s="21"/>
      <c r="C483" s="21"/>
      <c r="D483" s="22"/>
      <c r="E483" s="23"/>
      <c r="F483" s="3"/>
      <c r="G483" s="3"/>
      <c r="H483" s="3"/>
      <c r="I483" s="3"/>
      <c r="J483" s="3"/>
      <c r="K483" s="3"/>
      <c r="L483" s="19"/>
      <c r="M483" s="3"/>
      <c r="N483" s="24"/>
      <c r="O483" s="3"/>
      <c r="P483" s="3"/>
      <c r="Q483" s="24"/>
    </row>
    <row x14ac:dyDescent="0.25" r="484" customHeight="1" ht="18.75">
      <c r="A484" s="21"/>
      <c r="B484" s="21"/>
      <c r="C484" s="21"/>
      <c r="D484" s="22"/>
      <c r="E484" s="23"/>
      <c r="F484" s="3"/>
      <c r="G484" s="3"/>
      <c r="H484" s="3"/>
      <c r="I484" s="3"/>
      <c r="J484" s="3"/>
      <c r="K484" s="3"/>
      <c r="L484" s="19"/>
      <c r="M484" s="3"/>
      <c r="N484" s="24"/>
      <c r="O484" s="3"/>
      <c r="P484" s="3"/>
      <c r="Q484" s="24"/>
    </row>
    <row x14ac:dyDescent="0.25" r="485" customHeight="1" ht="18.75">
      <c r="A485" s="21"/>
      <c r="B485" s="21"/>
      <c r="C485" s="21"/>
      <c r="D485" s="22"/>
      <c r="E485" s="23"/>
      <c r="F485" s="3"/>
      <c r="G485" s="3"/>
      <c r="H485" s="3"/>
      <c r="I485" s="3"/>
      <c r="J485" s="3"/>
      <c r="K485" s="3"/>
      <c r="L485" s="19"/>
      <c r="M485" s="3"/>
      <c r="N485" s="24"/>
      <c r="O485" s="3"/>
      <c r="P485" s="3"/>
      <c r="Q485" s="24"/>
    </row>
    <row x14ac:dyDescent="0.25" r="486" customHeight="1" ht="18.75">
      <c r="A486" s="21"/>
      <c r="B486" s="21"/>
      <c r="C486" s="21"/>
      <c r="D486" s="22"/>
      <c r="E486" s="23"/>
      <c r="F486" s="3"/>
      <c r="G486" s="3"/>
      <c r="H486" s="3"/>
      <c r="I486" s="3"/>
      <c r="J486" s="3"/>
      <c r="K486" s="3"/>
      <c r="L486" s="19"/>
      <c r="M486" s="3"/>
      <c r="N486" s="24"/>
      <c r="O486" s="3"/>
      <c r="P486" s="3"/>
      <c r="Q486" s="24"/>
    </row>
    <row x14ac:dyDescent="0.25" r="487" customHeight="1" ht="18.75">
      <c r="A487" s="21"/>
      <c r="B487" s="21"/>
      <c r="C487" s="21"/>
      <c r="D487" s="22"/>
      <c r="E487" s="23"/>
      <c r="F487" s="3"/>
      <c r="G487" s="3"/>
      <c r="H487" s="3"/>
      <c r="I487" s="3"/>
      <c r="J487" s="3"/>
      <c r="K487" s="3"/>
      <c r="L487" s="19"/>
      <c r="M487" s="3"/>
      <c r="N487" s="24"/>
      <c r="O487" s="3"/>
      <c r="P487" s="3"/>
      <c r="Q487" s="24"/>
    </row>
    <row x14ac:dyDescent="0.25" r="488" customHeight="1" ht="18.75">
      <c r="A488" s="21"/>
      <c r="B488" s="21"/>
      <c r="C488" s="21"/>
      <c r="D488" s="22"/>
      <c r="E488" s="23"/>
      <c r="F488" s="3"/>
      <c r="G488" s="3"/>
      <c r="H488" s="3"/>
      <c r="I488" s="3"/>
      <c r="J488" s="3"/>
      <c r="K488" s="3"/>
      <c r="L488" s="19"/>
      <c r="M488" s="3"/>
      <c r="N488" s="24"/>
      <c r="O488" s="3"/>
      <c r="P488" s="3"/>
      <c r="Q488" s="24"/>
    </row>
    <row x14ac:dyDescent="0.25" r="489" customHeight="1" ht="18.75">
      <c r="A489" s="21"/>
      <c r="B489" s="21"/>
      <c r="C489" s="21"/>
      <c r="D489" s="22"/>
      <c r="E489" s="23"/>
      <c r="F489" s="3"/>
      <c r="G489" s="3"/>
      <c r="H489" s="3"/>
      <c r="I489" s="3"/>
      <c r="J489" s="3"/>
      <c r="K489" s="3"/>
      <c r="L489" s="19"/>
      <c r="M489" s="3"/>
      <c r="N489" s="24"/>
      <c r="O489" s="3"/>
      <c r="P489" s="3"/>
      <c r="Q489" s="24"/>
    </row>
    <row x14ac:dyDescent="0.25" r="490" customHeight="1" ht="18.75">
      <c r="A490" s="21"/>
      <c r="B490" s="21"/>
      <c r="C490" s="21"/>
      <c r="D490" s="22"/>
      <c r="E490" s="23"/>
      <c r="F490" s="3"/>
      <c r="G490" s="3"/>
      <c r="H490" s="3"/>
      <c r="I490" s="3"/>
      <c r="J490" s="3"/>
      <c r="K490" s="3"/>
      <c r="L490" s="19"/>
      <c r="M490" s="3"/>
      <c r="N490" s="24"/>
      <c r="O490" s="3"/>
      <c r="P490" s="3"/>
      <c r="Q490" s="24"/>
    </row>
    <row x14ac:dyDescent="0.25" r="491" customHeight="1" ht="18.75">
      <c r="A491" s="21"/>
      <c r="B491" s="21"/>
      <c r="C491" s="21"/>
      <c r="D491" s="22"/>
      <c r="E491" s="23"/>
      <c r="F491" s="3"/>
      <c r="G491" s="3"/>
      <c r="H491" s="3"/>
      <c r="I491" s="3"/>
      <c r="J491" s="3"/>
      <c r="K491" s="3"/>
      <c r="L491" s="19"/>
      <c r="M491" s="3"/>
      <c r="N491" s="24"/>
      <c r="O491" s="3"/>
      <c r="P491" s="3"/>
      <c r="Q491" s="24"/>
    </row>
    <row x14ac:dyDescent="0.25" r="492" customHeight="1" ht="18.75">
      <c r="A492" s="21"/>
      <c r="B492" s="21"/>
      <c r="C492" s="21"/>
      <c r="D492" s="22"/>
      <c r="E492" s="23"/>
      <c r="F492" s="3"/>
      <c r="G492" s="3"/>
      <c r="H492" s="3"/>
      <c r="I492" s="3"/>
      <c r="J492" s="3"/>
      <c r="K492" s="3"/>
      <c r="L492" s="19"/>
      <c r="M492" s="3"/>
      <c r="N492" s="24"/>
      <c r="O492" s="3"/>
      <c r="P492" s="3"/>
      <c r="Q492" s="24"/>
    </row>
    <row x14ac:dyDescent="0.25" r="493" customHeight="1" ht="18.75">
      <c r="A493" s="21"/>
      <c r="B493" s="21"/>
      <c r="C493" s="21"/>
      <c r="D493" s="22"/>
      <c r="E493" s="23"/>
      <c r="F493" s="3"/>
      <c r="G493" s="3"/>
      <c r="H493" s="3"/>
      <c r="I493" s="3"/>
      <c r="J493" s="3"/>
      <c r="K493" s="3"/>
      <c r="L493" s="19"/>
      <c r="M493" s="3"/>
      <c r="N493" s="24"/>
      <c r="O493" s="3"/>
      <c r="P493" s="3"/>
      <c r="Q493" s="24"/>
    </row>
    <row x14ac:dyDescent="0.25" r="494" customHeight="1" ht="18.75">
      <c r="A494" s="21"/>
      <c r="B494" s="21"/>
      <c r="C494" s="21"/>
      <c r="D494" s="22"/>
      <c r="E494" s="23"/>
      <c r="F494" s="3"/>
      <c r="G494" s="3"/>
      <c r="H494" s="3"/>
      <c r="I494" s="3"/>
      <c r="J494" s="3"/>
      <c r="K494" s="3"/>
      <c r="L494" s="19"/>
      <c r="M494" s="3"/>
      <c r="N494" s="24"/>
      <c r="O494" s="3"/>
      <c r="P494" s="3"/>
      <c r="Q494" s="24"/>
    </row>
    <row x14ac:dyDescent="0.25" r="495" customHeight="1" ht="18.75">
      <c r="A495" s="21"/>
      <c r="B495" s="21"/>
      <c r="C495" s="21"/>
      <c r="D495" s="22"/>
      <c r="E495" s="23"/>
      <c r="F495" s="3"/>
      <c r="G495" s="3"/>
      <c r="H495" s="3"/>
      <c r="I495" s="3"/>
      <c r="J495" s="3"/>
      <c r="K495" s="3"/>
      <c r="L495" s="19"/>
      <c r="M495" s="3"/>
      <c r="N495" s="24"/>
      <c r="O495" s="3"/>
      <c r="P495" s="3"/>
      <c r="Q495" s="24"/>
    </row>
    <row x14ac:dyDescent="0.25" r="496" customHeight="1" ht="18.75">
      <c r="A496" s="21"/>
      <c r="B496" s="21"/>
      <c r="C496" s="21"/>
      <c r="D496" s="22"/>
      <c r="E496" s="23"/>
      <c r="F496" s="3"/>
      <c r="G496" s="3"/>
      <c r="H496" s="3"/>
      <c r="I496" s="3"/>
      <c r="J496" s="3"/>
      <c r="K496" s="3"/>
      <c r="L496" s="19"/>
      <c r="M496" s="3"/>
      <c r="N496" s="24"/>
      <c r="O496" s="3"/>
      <c r="P496" s="3"/>
      <c r="Q496" s="24"/>
    </row>
    <row x14ac:dyDescent="0.25" r="497" customHeight="1" ht="18.75">
      <c r="A497" s="21"/>
      <c r="B497" s="21"/>
      <c r="C497" s="21"/>
      <c r="D497" s="22"/>
      <c r="E497" s="23"/>
      <c r="F497" s="3"/>
      <c r="G497" s="3"/>
      <c r="H497" s="3"/>
      <c r="I497" s="3"/>
      <c r="J497" s="3"/>
      <c r="K497" s="3"/>
      <c r="L497" s="19"/>
      <c r="M497" s="3"/>
      <c r="N497" s="24"/>
      <c r="O497" s="3"/>
      <c r="P497" s="3"/>
      <c r="Q497" s="24"/>
    </row>
    <row x14ac:dyDescent="0.25" r="498" customHeight="1" ht="18.75">
      <c r="A498" s="21"/>
      <c r="B498" s="21"/>
      <c r="C498" s="21"/>
      <c r="D498" s="22"/>
      <c r="E498" s="23"/>
      <c r="F498" s="3"/>
      <c r="G498" s="3"/>
      <c r="H498" s="3"/>
      <c r="I498" s="3"/>
      <c r="J498" s="3"/>
      <c r="K498" s="3"/>
      <c r="L498" s="19"/>
      <c r="M498" s="3"/>
      <c r="N498" s="24"/>
      <c r="O498" s="3"/>
      <c r="P498" s="3"/>
      <c r="Q498" s="24"/>
    </row>
    <row x14ac:dyDescent="0.25" r="499" customHeight="1" ht="18.75">
      <c r="A499" s="21"/>
      <c r="B499" s="21"/>
      <c r="C499" s="21"/>
      <c r="D499" s="22"/>
      <c r="E499" s="23"/>
      <c r="F499" s="3"/>
      <c r="G499" s="3"/>
      <c r="H499" s="3"/>
      <c r="I499" s="3"/>
      <c r="J499" s="3"/>
      <c r="K499" s="3"/>
      <c r="L499" s="19"/>
      <c r="M499" s="3"/>
      <c r="N499" s="24"/>
      <c r="O499" s="3"/>
      <c r="P499" s="3"/>
      <c r="Q499" s="24"/>
    </row>
    <row x14ac:dyDescent="0.25" r="500" customHeight="1" ht="18.75">
      <c r="A500" s="21"/>
      <c r="B500" s="21"/>
      <c r="C500" s="21"/>
      <c r="D500" s="22"/>
      <c r="E500" s="23"/>
      <c r="F500" s="3"/>
      <c r="G500" s="3"/>
      <c r="H500" s="3"/>
      <c r="I500" s="3"/>
      <c r="J500" s="3"/>
      <c r="K500" s="3"/>
      <c r="L500" s="19"/>
      <c r="M500" s="3"/>
      <c r="N500" s="24"/>
      <c r="O500" s="3"/>
      <c r="P500" s="3"/>
      <c r="Q500" s="24"/>
    </row>
    <row x14ac:dyDescent="0.25" r="501" customHeight="1" ht="18.75">
      <c r="A501" s="21"/>
      <c r="B501" s="21"/>
      <c r="C501" s="21"/>
      <c r="D501" s="22"/>
      <c r="E501" s="23"/>
      <c r="F501" s="3"/>
      <c r="G501" s="3"/>
      <c r="H501" s="3"/>
      <c r="I501" s="3"/>
      <c r="J501" s="3"/>
      <c r="K501" s="3"/>
      <c r="L501" s="19"/>
      <c r="M501" s="3"/>
      <c r="N501" s="24"/>
      <c r="O501" s="3"/>
      <c r="P501" s="3"/>
      <c r="Q501" s="24"/>
    </row>
    <row x14ac:dyDescent="0.25" r="502" customHeight="1" ht="18.75">
      <c r="A502" s="21"/>
      <c r="B502" s="21"/>
      <c r="C502" s="21"/>
      <c r="D502" s="22"/>
      <c r="E502" s="23"/>
      <c r="F502" s="3"/>
      <c r="G502" s="3"/>
      <c r="H502" s="3"/>
      <c r="I502" s="3"/>
      <c r="J502" s="3"/>
      <c r="K502" s="3"/>
      <c r="L502" s="19"/>
      <c r="M502" s="3"/>
      <c r="N502" s="24"/>
      <c r="O502" s="3"/>
      <c r="P502" s="3"/>
      <c r="Q502" s="24"/>
    </row>
    <row x14ac:dyDescent="0.25" r="503" customHeight="1" ht="18.75">
      <c r="A503" s="21"/>
      <c r="B503" s="21"/>
      <c r="C503" s="21"/>
      <c r="D503" s="22"/>
      <c r="E503" s="23"/>
      <c r="F503" s="3"/>
      <c r="G503" s="3"/>
      <c r="H503" s="3"/>
      <c r="I503" s="3"/>
      <c r="J503" s="3"/>
      <c r="K503" s="3"/>
      <c r="L503" s="19"/>
      <c r="M503" s="3"/>
      <c r="N503" s="24"/>
      <c r="O503" s="3"/>
      <c r="P503" s="3"/>
      <c r="Q503" s="24"/>
    </row>
    <row x14ac:dyDescent="0.25" r="504" customHeight="1" ht="18.75">
      <c r="A504" s="21"/>
      <c r="B504" s="21"/>
      <c r="C504" s="21"/>
      <c r="D504" s="22"/>
      <c r="E504" s="23"/>
      <c r="F504" s="3"/>
      <c r="G504" s="3"/>
      <c r="H504" s="3"/>
      <c r="I504" s="3"/>
      <c r="J504" s="3"/>
      <c r="K504" s="3"/>
      <c r="L504" s="19"/>
      <c r="M504" s="3"/>
      <c r="N504" s="24"/>
      <c r="O504" s="3"/>
      <c r="P504" s="3"/>
      <c r="Q504" s="24"/>
    </row>
    <row x14ac:dyDescent="0.25" r="505" customHeight="1" ht="18.75">
      <c r="A505" s="21"/>
      <c r="B505" s="21"/>
      <c r="C505" s="21"/>
      <c r="D505" s="22"/>
      <c r="E505" s="23"/>
      <c r="F505" s="3"/>
      <c r="G505" s="3"/>
      <c r="H505" s="3"/>
      <c r="I505" s="3"/>
      <c r="J505" s="3"/>
      <c r="K505" s="3"/>
      <c r="L505" s="19"/>
      <c r="M505" s="3"/>
      <c r="N505" s="24"/>
      <c r="O505" s="3"/>
      <c r="P505" s="3"/>
      <c r="Q505" s="24"/>
    </row>
    <row x14ac:dyDescent="0.25" r="506" customHeight="1" ht="18.75">
      <c r="A506" s="21"/>
      <c r="B506" s="21"/>
      <c r="C506" s="21"/>
      <c r="D506" s="22"/>
      <c r="E506" s="23"/>
      <c r="F506" s="3"/>
      <c r="G506" s="3"/>
      <c r="H506" s="3"/>
      <c r="I506" s="3"/>
      <c r="J506" s="3"/>
      <c r="K506" s="3"/>
      <c r="L506" s="19"/>
      <c r="M506" s="3"/>
      <c r="N506" s="24"/>
      <c r="O506" s="3"/>
      <c r="P506" s="3"/>
      <c r="Q506" s="24"/>
    </row>
    <row x14ac:dyDescent="0.25" r="507" customHeight="1" ht="18.75">
      <c r="A507" s="21"/>
      <c r="B507" s="21"/>
      <c r="C507" s="21"/>
      <c r="D507" s="22"/>
      <c r="E507" s="23"/>
      <c r="F507" s="3"/>
      <c r="G507" s="3"/>
      <c r="H507" s="3"/>
      <c r="I507" s="3"/>
      <c r="J507" s="3"/>
      <c r="K507" s="3"/>
      <c r="L507" s="19"/>
      <c r="M507" s="3"/>
      <c r="N507" s="24"/>
      <c r="O507" s="3"/>
      <c r="P507" s="3"/>
      <c r="Q507" s="24"/>
    </row>
    <row x14ac:dyDescent="0.25" r="508" customHeight="1" ht="18.75">
      <c r="A508" s="21"/>
      <c r="B508" s="21"/>
      <c r="C508" s="21"/>
      <c r="D508" s="22"/>
      <c r="E508" s="23"/>
      <c r="F508" s="3"/>
      <c r="G508" s="3"/>
      <c r="H508" s="3"/>
      <c r="I508" s="3"/>
      <c r="J508" s="3"/>
      <c r="K508" s="3"/>
      <c r="L508" s="19"/>
      <c r="M508" s="3"/>
      <c r="N508" s="24"/>
      <c r="O508" s="3"/>
      <c r="P508" s="3"/>
      <c r="Q508" s="24"/>
    </row>
    <row x14ac:dyDescent="0.25" r="509" customHeight="1" ht="18.75">
      <c r="A509" s="21"/>
      <c r="B509" s="21"/>
      <c r="C509" s="21"/>
      <c r="D509" s="22"/>
      <c r="E509" s="23"/>
      <c r="F509" s="3"/>
      <c r="G509" s="3"/>
      <c r="H509" s="3"/>
      <c r="I509" s="3"/>
      <c r="J509" s="3"/>
      <c r="K509" s="3"/>
      <c r="L509" s="19"/>
      <c r="M509" s="3"/>
      <c r="N509" s="24"/>
      <c r="O509" s="3"/>
      <c r="P509" s="3"/>
      <c r="Q509" s="24"/>
    </row>
    <row x14ac:dyDescent="0.25" r="510" customHeight="1" ht="18.75">
      <c r="A510" s="21"/>
      <c r="B510" s="21"/>
      <c r="C510" s="21"/>
      <c r="D510" s="22"/>
      <c r="E510" s="23"/>
      <c r="F510" s="3"/>
      <c r="G510" s="3"/>
      <c r="H510" s="3"/>
      <c r="I510" s="3"/>
      <c r="J510" s="3"/>
      <c r="K510" s="3"/>
      <c r="L510" s="19"/>
      <c r="M510" s="3"/>
      <c r="N510" s="24"/>
      <c r="O510" s="3"/>
      <c r="P510" s="3"/>
      <c r="Q510" s="24"/>
    </row>
    <row x14ac:dyDescent="0.25" r="511" customHeight="1" ht="18.75">
      <c r="A511" s="21"/>
      <c r="B511" s="21"/>
      <c r="C511" s="21"/>
      <c r="D511" s="22"/>
      <c r="E511" s="23"/>
      <c r="F511" s="3"/>
      <c r="G511" s="3"/>
      <c r="H511" s="3"/>
      <c r="I511" s="3"/>
      <c r="J511" s="3"/>
      <c r="K511" s="3"/>
      <c r="L511" s="19"/>
      <c r="M511" s="3"/>
      <c r="N511" s="24"/>
      <c r="O511" s="3"/>
      <c r="P511" s="3"/>
      <c r="Q511" s="24"/>
    </row>
    <row x14ac:dyDescent="0.25" r="512" customHeight="1" ht="18.75">
      <c r="A512" s="21"/>
      <c r="B512" s="21"/>
      <c r="C512" s="21"/>
      <c r="D512" s="22"/>
      <c r="E512" s="23"/>
      <c r="F512" s="3"/>
      <c r="G512" s="3"/>
      <c r="H512" s="3"/>
      <c r="I512" s="3"/>
      <c r="J512" s="3"/>
      <c r="K512" s="3"/>
      <c r="L512" s="19"/>
      <c r="M512" s="3"/>
      <c r="N512" s="24"/>
      <c r="O512" s="3"/>
      <c r="P512" s="3"/>
      <c r="Q512" s="24"/>
    </row>
    <row x14ac:dyDescent="0.25" r="513" customHeight="1" ht="18.75">
      <c r="A513" s="21"/>
      <c r="B513" s="21"/>
      <c r="C513" s="21"/>
      <c r="D513" s="22"/>
      <c r="E513" s="23"/>
      <c r="F513" s="3"/>
      <c r="G513" s="3"/>
      <c r="H513" s="3"/>
      <c r="I513" s="3"/>
      <c r="J513" s="3"/>
      <c r="K513" s="3"/>
      <c r="L513" s="19"/>
      <c r="M513" s="3"/>
      <c r="N513" s="24"/>
      <c r="O513" s="3"/>
      <c r="P513" s="3"/>
      <c r="Q513" s="24"/>
    </row>
    <row x14ac:dyDescent="0.25" r="514" customHeight="1" ht="18.75">
      <c r="A514" s="21"/>
      <c r="B514" s="21"/>
      <c r="C514" s="21"/>
      <c r="D514" s="22"/>
      <c r="E514" s="23"/>
      <c r="F514" s="3"/>
      <c r="G514" s="3"/>
      <c r="H514" s="3"/>
      <c r="I514" s="3"/>
      <c r="J514" s="3"/>
      <c r="K514" s="3"/>
      <c r="L514" s="19"/>
      <c r="M514" s="3"/>
      <c r="N514" s="24"/>
      <c r="O514" s="3"/>
      <c r="P514" s="3"/>
      <c r="Q514" s="24"/>
    </row>
    <row x14ac:dyDescent="0.25" r="515" customHeight="1" ht="18.75">
      <c r="A515" s="21"/>
      <c r="B515" s="21"/>
      <c r="C515" s="21"/>
      <c r="D515" s="22"/>
      <c r="E515" s="23"/>
      <c r="F515" s="3"/>
      <c r="G515" s="3"/>
      <c r="H515" s="3"/>
      <c r="I515" s="3"/>
      <c r="J515" s="3"/>
      <c r="K515" s="3"/>
      <c r="L515" s="19"/>
      <c r="M515" s="3"/>
      <c r="N515" s="24"/>
      <c r="O515" s="3"/>
      <c r="P515" s="3"/>
      <c r="Q515" s="24"/>
    </row>
    <row x14ac:dyDescent="0.25" r="516" customHeight="1" ht="18.75">
      <c r="A516" s="21"/>
      <c r="B516" s="21"/>
      <c r="C516" s="21"/>
      <c r="D516" s="22"/>
      <c r="E516" s="23"/>
      <c r="F516" s="3"/>
      <c r="G516" s="3"/>
      <c r="H516" s="3"/>
      <c r="I516" s="3"/>
      <c r="J516" s="3"/>
      <c r="K516" s="3"/>
      <c r="L516" s="19"/>
      <c r="M516" s="3"/>
      <c r="N516" s="24"/>
      <c r="O516" s="3"/>
      <c r="P516" s="3"/>
      <c r="Q516" s="24"/>
    </row>
    <row x14ac:dyDescent="0.25" r="517" customHeight="1" ht="18.75">
      <c r="A517" s="21"/>
      <c r="B517" s="21"/>
      <c r="C517" s="21"/>
      <c r="D517" s="22"/>
      <c r="E517" s="23"/>
      <c r="F517" s="3"/>
      <c r="G517" s="3"/>
      <c r="H517" s="3"/>
      <c r="I517" s="3"/>
      <c r="J517" s="3"/>
      <c r="K517" s="3"/>
      <c r="L517" s="19"/>
      <c r="M517" s="3"/>
      <c r="N517" s="24"/>
      <c r="O517" s="3"/>
      <c r="P517" s="3"/>
      <c r="Q517" s="24"/>
    </row>
    <row x14ac:dyDescent="0.25" r="518" customHeight="1" ht="18.75">
      <c r="A518" s="21"/>
      <c r="B518" s="21"/>
      <c r="C518" s="21"/>
      <c r="D518" s="22"/>
      <c r="E518" s="23"/>
      <c r="F518" s="3"/>
      <c r="G518" s="3"/>
      <c r="H518" s="3"/>
      <c r="I518" s="3"/>
      <c r="J518" s="3"/>
      <c r="K518" s="3"/>
      <c r="L518" s="19"/>
      <c r="M518" s="3"/>
      <c r="N518" s="24"/>
      <c r="O518" s="3"/>
      <c r="P518" s="3"/>
      <c r="Q518" s="24"/>
    </row>
    <row x14ac:dyDescent="0.25" r="519" customHeight="1" ht="18.75">
      <c r="A519" s="21"/>
      <c r="B519" s="21"/>
      <c r="C519" s="21"/>
      <c r="D519" s="22"/>
      <c r="E519" s="23"/>
      <c r="F519" s="3"/>
      <c r="G519" s="3"/>
      <c r="H519" s="3"/>
      <c r="I519" s="3"/>
      <c r="J519" s="3"/>
      <c r="K519" s="3"/>
      <c r="L519" s="19"/>
      <c r="M519" s="3"/>
      <c r="N519" s="24"/>
      <c r="O519" s="3"/>
      <c r="P519" s="3"/>
      <c r="Q519" s="24"/>
    </row>
    <row x14ac:dyDescent="0.25" r="520" customHeight="1" ht="18.75">
      <c r="A520" s="21"/>
      <c r="B520" s="21"/>
      <c r="C520" s="21"/>
      <c r="D520" s="22"/>
      <c r="E520" s="23"/>
      <c r="F520" s="3"/>
      <c r="G520" s="3"/>
      <c r="H520" s="3"/>
      <c r="I520" s="3"/>
      <c r="J520" s="3"/>
      <c r="K520" s="3"/>
      <c r="L520" s="19"/>
      <c r="M520" s="3"/>
      <c r="N520" s="24"/>
      <c r="O520" s="3"/>
      <c r="P520" s="3"/>
      <c r="Q520" s="24"/>
    </row>
    <row x14ac:dyDescent="0.25" r="521" customHeight="1" ht="18.75">
      <c r="A521" s="21"/>
      <c r="B521" s="21"/>
      <c r="C521" s="21"/>
      <c r="D521" s="22"/>
      <c r="E521" s="23"/>
      <c r="F521" s="3"/>
      <c r="G521" s="3"/>
      <c r="H521" s="3"/>
      <c r="I521" s="3"/>
      <c r="J521" s="3"/>
      <c r="K521" s="3"/>
      <c r="L521" s="19"/>
      <c r="M521" s="3"/>
      <c r="N521" s="24"/>
      <c r="O521" s="3"/>
      <c r="P521" s="3"/>
      <c r="Q521" s="24"/>
    </row>
    <row x14ac:dyDescent="0.25" r="522" customHeight="1" ht="18.75">
      <c r="A522" s="21"/>
      <c r="B522" s="21"/>
      <c r="C522" s="21"/>
      <c r="D522" s="22"/>
      <c r="E522" s="23"/>
      <c r="F522" s="3"/>
      <c r="G522" s="3"/>
      <c r="H522" s="3"/>
      <c r="I522" s="3"/>
      <c r="J522" s="3"/>
      <c r="K522" s="3"/>
      <c r="L522" s="19"/>
      <c r="M522" s="3"/>
      <c r="N522" s="24"/>
      <c r="O522" s="3"/>
      <c r="P522" s="3"/>
      <c r="Q522" s="24"/>
    </row>
    <row x14ac:dyDescent="0.25" r="523" customHeight="1" ht="18.75">
      <c r="A523" s="21"/>
      <c r="B523" s="21"/>
      <c r="C523" s="21"/>
      <c r="D523" s="22"/>
      <c r="E523" s="23"/>
      <c r="F523" s="3"/>
      <c r="G523" s="3"/>
      <c r="H523" s="3"/>
      <c r="I523" s="3"/>
      <c r="J523" s="3"/>
      <c r="K523" s="3"/>
      <c r="L523" s="19"/>
      <c r="M523" s="3"/>
      <c r="N523" s="24"/>
      <c r="O523" s="3"/>
      <c r="P523" s="3"/>
      <c r="Q523" s="24"/>
    </row>
    <row x14ac:dyDescent="0.25" r="524" customHeight="1" ht="18.75">
      <c r="A524" s="21"/>
      <c r="B524" s="21"/>
      <c r="C524" s="21"/>
      <c r="D524" s="22"/>
      <c r="E524" s="23"/>
      <c r="F524" s="3"/>
      <c r="G524" s="3"/>
      <c r="H524" s="3"/>
      <c r="I524" s="3"/>
      <c r="J524" s="3"/>
      <c r="K524" s="3"/>
      <c r="L524" s="19"/>
      <c r="M524" s="3"/>
      <c r="N524" s="24"/>
      <c r="O524" s="3"/>
      <c r="P524" s="3"/>
      <c r="Q524" s="24"/>
    </row>
    <row x14ac:dyDescent="0.25" r="525" customHeight="1" ht="18.75">
      <c r="A525" s="21"/>
      <c r="B525" s="21"/>
      <c r="C525" s="21"/>
      <c r="D525" s="22"/>
      <c r="E525" s="23"/>
      <c r="F525" s="3"/>
      <c r="G525" s="3"/>
      <c r="H525" s="3"/>
      <c r="I525" s="3"/>
      <c r="J525" s="3"/>
      <c r="K525" s="3"/>
      <c r="L525" s="19"/>
      <c r="M525" s="3"/>
      <c r="N525" s="24"/>
      <c r="O525" s="3"/>
      <c r="P525" s="3"/>
      <c r="Q525" s="24"/>
    </row>
    <row x14ac:dyDescent="0.25" r="526" customHeight="1" ht="18.75">
      <c r="A526" s="21"/>
      <c r="B526" s="21"/>
      <c r="C526" s="21"/>
      <c r="D526" s="22"/>
      <c r="E526" s="23"/>
      <c r="F526" s="3"/>
      <c r="G526" s="3"/>
      <c r="H526" s="3"/>
      <c r="I526" s="3"/>
      <c r="J526" s="3"/>
      <c r="K526" s="3"/>
      <c r="L526" s="19"/>
      <c r="M526" s="3"/>
      <c r="N526" s="24"/>
      <c r="O526" s="3"/>
      <c r="P526" s="3"/>
      <c r="Q526" s="24"/>
    </row>
    <row x14ac:dyDescent="0.25" r="527" customHeight="1" ht="18.75">
      <c r="A527" s="21"/>
      <c r="B527" s="21"/>
      <c r="C527" s="21"/>
      <c r="D527" s="22"/>
      <c r="E527" s="23"/>
      <c r="F527" s="3"/>
      <c r="G527" s="3"/>
      <c r="H527" s="3"/>
      <c r="I527" s="3"/>
      <c r="J527" s="3"/>
      <c r="K527" s="3"/>
      <c r="L527" s="19"/>
      <c r="M527" s="3"/>
      <c r="N527" s="24"/>
      <c r="O527" s="3"/>
      <c r="P527" s="3"/>
      <c r="Q527" s="24"/>
    </row>
    <row x14ac:dyDescent="0.25" r="528" customHeight="1" ht="18.75">
      <c r="A528" s="21"/>
      <c r="B528" s="21"/>
      <c r="C528" s="21"/>
      <c r="D528" s="22"/>
      <c r="E528" s="23"/>
      <c r="F528" s="3"/>
      <c r="G528" s="3"/>
      <c r="H528" s="3"/>
      <c r="I528" s="3"/>
      <c r="J528" s="3"/>
      <c r="K528" s="3"/>
      <c r="L528" s="19"/>
      <c r="M528" s="3"/>
      <c r="N528" s="24"/>
      <c r="O528" s="3"/>
      <c r="P528" s="3"/>
      <c r="Q528" s="24"/>
    </row>
    <row x14ac:dyDescent="0.25" r="529" customHeight="1" ht="18.75">
      <c r="A529" s="21"/>
      <c r="B529" s="21"/>
      <c r="C529" s="21"/>
      <c r="D529" s="22"/>
      <c r="E529" s="23"/>
      <c r="F529" s="3"/>
      <c r="G529" s="3"/>
      <c r="H529" s="3"/>
      <c r="I529" s="3"/>
      <c r="J529" s="3"/>
      <c r="K529" s="3"/>
      <c r="L529" s="19"/>
      <c r="M529" s="3"/>
      <c r="N529" s="24"/>
      <c r="O529" s="3"/>
      <c r="P529" s="3"/>
      <c r="Q529" s="24"/>
    </row>
    <row x14ac:dyDescent="0.25" r="530" customHeight="1" ht="18.75">
      <c r="A530" s="21"/>
      <c r="B530" s="21"/>
      <c r="C530" s="21"/>
      <c r="D530" s="22"/>
      <c r="E530" s="23"/>
      <c r="F530" s="3"/>
      <c r="G530" s="3"/>
      <c r="H530" s="3"/>
      <c r="I530" s="3"/>
      <c r="J530" s="3"/>
      <c r="K530" s="3"/>
      <c r="L530" s="19"/>
      <c r="M530" s="3"/>
      <c r="N530" s="24"/>
      <c r="O530" s="3"/>
      <c r="P530" s="3"/>
      <c r="Q530" s="24"/>
    </row>
    <row x14ac:dyDescent="0.25" r="531" customHeight="1" ht="18.75">
      <c r="A531" s="21"/>
      <c r="B531" s="21"/>
      <c r="C531" s="21"/>
      <c r="D531" s="22"/>
      <c r="E531" s="23"/>
      <c r="F531" s="3"/>
      <c r="G531" s="3"/>
      <c r="H531" s="3"/>
      <c r="I531" s="3"/>
      <c r="J531" s="3"/>
      <c r="K531" s="3"/>
      <c r="L531" s="19"/>
      <c r="M531" s="3"/>
      <c r="N531" s="24"/>
      <c r="O531" s="3"/>
      <c r="P531" s="3"/>
      <c r="Q531" s="24"/>
    </row>
    <row x14ac:dyDescent="0.25" r="532" customHeight="1" ht="18.75">
      <c r="A532" s="21"/>
      <c r="B532" s="21"/>
      <c r="C532" s="21"/>
      <c r="D532" s="22"/>
      <c r="E532" s="23"/>
      <c r="F532" s="3"/>
      <c r="G532" s="3"/>
      <c r="H532" s="3"/>
      <c r="I532" s="3"/>
      <c r="J532" s="3"/>
      <c r="K532" s="3"/>
      <c r="L532" s="19"/>
      <c r="M532" s="3"/>
      <c r="N532" s="24"/>
      <c r="O532" s="3"/>
      <c r="P532" s="3"/>
      <c r="Q532" s="24"/>
    </row>
    <row x14ac:dyDescent="0.25" r="533" customHeight="1" ht="18.75">
      <c r="A533" s="21"/>
      <c r="B533" s="21"/>
      <c r="C533" s="21"/>
      <c r="D533" s="22"/>
      <c r="E533" s="23"/>
      <c r="F533" s="3"/>
      <c r="G533" s="3"/>
      <c r="H533" s="3"/>
      <c r="I533" s="3"/>
      <c r="J533" s="3"/>
      <c r="K533" s="3"/>
      <c r="L533" s="19"/>
      <c r="M533" s="3"/>
      <c r="N533" s="24"/>
      <c r="O533" s="3"/>
      <c r="P533" s="3"/>
      <c r="Q533" s="24"/>
    </row>
    <row x14ac:dyDescent="0.25" r="534" customHeight="1" ht="18.75">
      <c r="A534" s="21"/>
      <c r="B534" s="21"/>
      <c r="C534" s="21"/>
      <c r="D534" s="22"/>
      <c r="E534" s="23"/>
      <c r="F534" s="3"/>
      <c r="G534" s="3"/>
      <c r="H534" s="3"/>
      <c r="I534" s="3"/>
      <c r="J534" s="3"/>
      <c r="K534" s="3"/>
      <c r="L534" s="19"/>
      <c r="M534" s="3"/>
      <c r="N534" s="24"/>
      <c r="O534" s="3"/>
      <c r="P534" s="3"/>
      <c r="Q534" s="24"/>
    </row>
    <row x14ac:dyDescent="0.25" r="535" customHeight="1" ht="18.75">
      <c r="A535" s="21"/>
      <c r="B535" s="21"/>
      <c r="C535" s="21"/>
      <c r="D535" s="22"/>
      <c r="E535" s="23"/>
      <c r="F535" s="3"/>
      <c r="G535" s="3"/>
      <c r="H535" s="3"/>
      <c r="I535" s="3"/>
      <c r="J535" s="3"/>
      <c r="K535" s="3"/>
      <c r="L535" s="19"/>
      <c r="M535" s="3"/>
      <c r="N535" s="24"/>
      <c r="O535" s="3"/>
      <c r="P535" s="3"/>
      <c r="Q535" s="24"/>
    </row>
    <row x14ac:dyDescent="0.25" r="536" customHeight="1" ht="18.75">
      <c r="A536" s="21"/>
      <c r="B536" s="21"/>
      <c r="C536" s="21"/>
      <c r="D536" s="22"/>
      <c r="E536" s="23"/>
      <c r="F536" s="3"/>
      <c r="G536" s="3"/>
      <c r="H536" s="3"/>
      <c r="I536" s="3"/>
      <c r="J536" s="3"/>
      <c r="K536" s="3"/>
      <c r="L536" s="19"/>
      <c r="M536" s="3"/>
      <c r="N536" s="24"/>
      <c r="O536" s="3"/>
      <c r="P536" s="3"/>
      <c r="Q536" s="24"/>
    </row>
    <row x14ac:dyDescent="0.25" r="537" customHeight="1" ht="18.75">
      <c r="A537" s="21"/>
      <c r="B537" s="21"/>
      <c r="C537" s="21"/>
      <c r="D537" s="22"/>
      <c r="E537" s="23"/>
      <c r="F537" s="3"/>
      <c r="G537" s="3"/>
      <c r="H537" s="3"/>
      <c r="I537" s="3"/>
      <c r="J537" s="3"/>
      <c r="K537" s="3"/>
      <c r="L537" s="19"/>
      <c r="M537" s="3"/>
      <c r="N537" s="24"/>
      <c r="O537" s="3"/>
      <c r="P537" s="3"/>
      <c r="Q537" s="24"/>
    </row>
    <row x14ac:dyDescent="0.25" r="538" customHeight="1" ht="18.75">
      <c r="A538" s="21"/>
      <c r="B538" s="21"/>
      <c r="C538" s="21"/>
      <c r="D538" s="22"/>
      <c r="E538" s="23"/>
      <c r="F538" s="3"/>
      <c r="G538" s="3"/>
      <c r="H538" s="3"/>
      <c r="I538" s="3"/>
      <c r="J538" s="3"/>
      <c r="K538" s="3"/>
      <c r="L538" s="19"/>
      <c r="M538" s="3"/>
      <c r="N538" s="24"/>
      <c r="O538" s="3"/>
      <c r="P538" s="3"/>
      <c r="Q538" s="24"/>
    </row>
    <row x14ac:dyDescent="0.25" r="539" customHeight="1" ht="18.75">
      <c r="A539" s="21"/>
      <c r="B539" s="21"/>
      <c r="C539" s="21"/>
      <c r="D539" s="22"/>
      <c r="E539" s="23"/>
      <c r="F539" s="3"/>
      <c r="G539" s="3"/>
      <c r="H539" s="3"/>
      <c r="I539" s="3"/>
      <c r="J539" s="3"/>
      <c r="K539" s="3"/>
      <c r="L539" s="19"/>
      <c r="M539" s="3"/>
      <c r="N539" s="24"/>
      <c r="O539" s="3"/>
      <c r="P539" s="3"/>
      <c r="Q539" s="24"/>
    </row>
    <row x14ac:dyDescent="0.25" r="540" customHeight="1" ht="18.75">
      <c r="A540" s="21"/>
      <c r="B540" s="21"/>
      <c r="C540" s="21"/>
      <c r="D540" s="22"/>
      <c r="E540" s="23"/>
      <c r="F540" s="3"/>
      <c r="G540" s="3"/>
      <c r="H540" s="3"/>
      <c r="I540" s="3"/>
      <c r="J540" s="3"/>
      <c r="K540" s="3"/>
      <c r="L540" s="19"/>
      <c r="M540" s="3"/>
      <c r="N540" s="24"/>
      <c r="O540" s="3"/>
      <c r="P540" s="3"/>
      <c r="Q540" s="24"/>
    </row>
    <row x14ac:dyDescent="0.25" r="541" customHeight="1" ht="18.75">
      <c r="A541" s="21"/>
      <c r="B541" s="21"/>
      <c r="C541" s="21"/>
      <c r="D541" s="22"/>
      <c r="E541" s="23"/>
      <c r="F541" s="3"/>
      <c r="G541" s="3"/>
      <c r="H541" s="3"/>
      <c r="I541" s="3"/>
      <c r="J541" s="3"/>
      <c r="K541" s="3"/>
      <c r="L541" s="19"/>
      <c r="M541" s="3"/>
      <c r="N541" s="24"/>
      <c r="O541" s="3"/>
      <c r="P541" s="3"/>
      <c r="Q541" s="24"/>
    </row>
    <row x14ac:dyDescent="0.25" r="542" customHeight="1" ht="18.75">
      <c r="A542" s="21"/>
      <c r="B542" s="21"/>
      <c r="C542" s="21"/>
      <c r="D542" s="22"/>
      <c r="E542" s="23"/>
      <c r="F542" s="3"/>
      <c r="G542" s="3"/>
      <c r="H542" s="3"/>
      <c r="I542" s="3"/>
      <c r="J542" s="3"/>
      <c r="K542" s="3"/>
      <c r="L542" s="19"/>
      <c r="M542" s="3"/>
      <c r="N542" s="24"/>
      <c r="O542" s="3"/>
      <c r="P542" s="3"/>
      <c r="Q542" s="24"/>
    </row>
    <row x14ac:dyDescent="0.25" r="543" customHeight="1" ht="18.75">
      <c r="A543" s="21"/>
      <c r="B543" s="21"/>
      <c r="C543" s="21"/>
      <c r="D543" s="22"/>
      <c r="E543" s="23"/>
      <c r="F543" s="3"/>
      <c r="G543" s="3"/>
      <c r="H543" s="3"/>
      <c r="I543" s="3"/>
      <c r="J543" s="3"/>
      <c r="K543" s="3"/>
      <c r="L543" s="19"/>
      <c r="M543" s="3"/>
      <c r="N543" s="24"/>
      <c r="O543" s="3"/>
      <c r="P543" s="3"/>
      <c r="Q543" s="24"/>
    </row>
    <row x14ac:dyDescent="0.25" r="544" customHeight="1" ht="18.75">
      <c r="A544" s="21"/>
      <c r="B544" s="21"/>
      <c r="C544" s="21"/>
      <c r="D544" s="22"/>
      <c r="E544" s="23"/>
      <c r="F544" s="3"/>
      <c r="G544" s="3"/>
      <c r="H544" s="3"/>
      <c r="I544" s="3"/>
      <c r="J544" s="3"/>
      <c r="K544" s="3"/>
      <c r="L544" s="19"/>
      <c r="M544" s="3"/>
      <c r="N544" s="24"/>
      <c r="O544" s="3"/>
      <c r="P544" s="3"/>
      <c r="Q544" s="24"/>
    </row>
    <row x14ac:dyDescent="0.25" r="545" customHeight="1" ht="18.75">
      <c r="A545" s="21"/>
      <c r="B545" s="21"/>
      <c r="C545" s="21"/>
      <c r="D545" s="22"/>
      <c r="E545" s="23"/>
      <c r="F545" s="3"/>
      <c r="G545" s="3"/>
      <c r="H545" s="3"/>
      <c r="I545" s="3"/>
      <c r="J545" s="3"/>
      <c r="K545" s="3"/>
      <c r="L545" s="19"/>
      <c r="M545" s="3"/>
      <c r="N545" s="24"/>
      <c r="O545" s="3"/>
      <c r="P545" s="3"/>
      <c r="Q545" s="24"/>
    </row>
    <row x14ac:dyDescent="0.25" r="546" customHeight="1" ht="18.75">
      <c r="A546" s="21"/>
      <c r="B546" s="21"/>
      <c r="C546" s="21"/>
      <c r="D546" s="22"/>
      <c r="E546" s="23"/>
      <c r="F546" s="3"/>
      <c r="G546" s="3"/>
      <c r="H546" s="3"/>
      <c r="I546" s="3"/>
      <c r="J546" s="3"/>
      <c r="K546" s="3"/>
      <c r="L546" s="19"/>
      <c r="M546" s="3"/>
      <c r="N546" s="24"/>
      <c r="O546" s="3"/>
      <c r="P546" s="3"/>
      <c r="Q546" s="24"/>
    </row>
    <row x14ac:dyDescent="0.25" r="547" customHeight="1" ht="18.75">
      <c r="A547" s="21"/>
      <c r="B547" s="21"/>
      <c r="C547" s="21"/>
      <c r="D547" s="22"/>
      <c r="E547" s="23"/>
      <c r="F547" s="3"/>
      <c r="G547" s="3"/>
      <c r="H547" s="3"/>
      <c r="I547" s="3"/>
      <c r="J547" s="3"/>
      <c r="K547" s="3"/>
      <c r="L547" s="19"/>
      <c r="M547" s="3"/>
      <c r="N547" s="24"/>
      <c r="O547" s="3"/>
      <c r="P547" s="3"/>
      <c r="Q547" s="24"/>
    </row>
    <row x14ac:dyDescent="0.25" r="548" customHeight="1" ht="18.75">
      <c r="A548" s="21"/>
      <c r="B548" s="21"/>
      <c r="C548" s="21"/>
      <c r="D548" s="22"/>
      <c r="E548" s="23"/>
      <c r="F548" s="3"/>
      <c r="G548" s="3"/>
      <c r="H548" s="3"/>
      <c r="I548" s="3"/>
      <c r="J548" s="3"/>
      <c r="K548" s="3"/>
      <c r="L548" s="19"/>
      <c r="M548" s="3"/>
      <c r="N548" s="24"/>
      <c r="O548" s="3"/>
      <c r="P548" s="3"/>
      <c r="Q548" s="24"/>
    </row>
    <row x14ac:dyDescent="0.25" r="549" customHeight="1" ht="18.75">
      <c r="A549" s="21"/>
      <c r="B549" s="21"/>
      <c r="C549" s="21"/>
      <c r="D549" s="22"/>
      <c r="E549" s="23"/>
      <c r="F549" s="3"/>
      <c r="G549" s="3"/>
      <c r="H549" s="3"/>
      <c r="I549" s="3"/>
      <c r="J549" s="3"/>
      <c r="K549" s="3"/>
      <c r="L549" s="19"/>
      <c r="M549" s="3"/>
      <c r="N549" s="24"/>
      <c r="O549" s="3"/>
      <c r="P549" s="3"/>
      <c r="Q549" s="24"/>
    </row>
    <row x14ac:dyDescent="0.25" r="550" customHeight="1" ht="18.75">
      <c r="A550" s="21"/>
      <c r="B550" s="21"/>
      <c r="C550" s="21"/>
      <c r="D550" s="22"/>
      <c r="E550" s="23"/>
      <c r="F550" s="3"/>
      <c r="G550" s="3"/>
      <c r="H550" s="3"/>
      <c r="I550" s="3"/>
      <c r="J550" s="3"/>
      <c r="K550" s="3"/>
      <c r="L550" s="19"/>
      <c r="M550" s="3"/>
      <c r="N550" s="24"/>
      <c r="O550" s="3"/>
      <c r="P550" s="3"/>
      <c r="Q550" s="24"/>
    </row>
    <row x14ac:dyDescent="0.25" r="551" customHeight="1" ht="18.75">
      <c r="A551" s="21"/>
      <c r="B551" s="21"/>
      <c r="C551" s="21"/>
      <c r="D551" s="22"/>
      <c r="E551" s="23"/>
      <c r="F551" s="3"/>
      <c r="G551" s="3"/>
      <c r="H551" s="3"/>
      <c r="I551" s="3"/>
      <c r="J551" s="3"/>
      <c r="K551" s="3"/>
      <c r="L551" s="19"/>
      <c r="M551" s="3"/>
      <c r="N551" s="24"/>
      <c r="O551" s="3"/>
      <c r="P551" s="3"/>
      <c r="Q551" s="24"/>
    </row>
    <row x14ac:dyDescent="0.25" r="552" customHeight="1" ht="18.75">
      <c r="A552" s="21"/>
      <c r="B552" s="21"/>
      <c r="C552" s="21"/>
      <c r="D552" s="22"/>
      <c r="E552" s="23"/>
      <c r="F552" s="3"/>
      <c r="G552" s="3"/>
      <c r="H552" s="3"/>
      <c r="I552" s="3"/>
      <c r="J552" s="3"/>
      <c r="K552" s="3"/>
      <c r="L552" s="19"/>
      <c r="M552" s="3"/>
      <c r="N552" s="24"/>
      <c r="O552" s="3"/>
      <c r="P552" s="3"/>
      <c r="Q552" s="24"/>
    </row>
    <row x14ac:dyDescent="0.25" r="553" customHeight="1" ht="18.75">
      <c r="A553" s="21"/>
      <c r="B553" s="21"/>
      <c r="C553" s="21"/>
      <c r="D553" s="22"/>
      <c r="E553" s="23"/>
      <c r="F553" s="3"/>
      <c r="G553" s="3"/>
      <c r="H553" s="3"/>
      <c r="I553" s="3"/>
      <c r="J553" s="3"/>
      <c r="K553" s="3"/>
      <c r="L553" s="19"/>
      <c r="M553" s="3"/>
      <c r="N553" s="24"/>
      <c r="O553" s="3"/>
      <c r="P553" s="3"/>
      <c r="Q553" s="24"/>
    </row>
    <row x14ac:dyDescent="0.25" r="554" customHeight="1" ht="18.75">
      <c r="A554" s="21"/>
      <c r="B554" s="21"/>
      <c r="C554" s="21"/>
      <c r="D554" s="22"/>
      <c r="E554" s="23"/>
      <c r="F554" s="3"/>
      <c r="G554" s="3"/>
      <c r="H554" s="3"/>
      <c r="I554" s="3"/>
      <c r="J554" s="3"/>
      <c r="K554" s="3"/>
      <c r="L554" s="19"/>
      <c r="M554" s="3"/>
      <c r="N554" s="24"/>
      <c r="O554" s="3"/>
      <c r="P554" s="3"/>
      <c r="Q554" s="24"/>
    </row>
    <row x14ac:dyDescent="0.25" r="555" customHeight="1" ht="18.75">
      <c r="A555" s="21"/>
      <c r="B555" s="21"/>
      <c r="C555" s="21"/>
      <c r="D555" s="22"/>
      <c r="E555" s="23"/>
      <c r="F555" s="3"/>
      <c r="G555" s="3"/>
      <c r="H555" s="3"/>
      <c r="I555" s="3"/>
      <c r="J555" s="3"/>
      <c r="K555" s="3"/>
      <c r="L555" s="19"/>
      <c r="M555" s="3"/>
      <c r="N555" s="24"/>
      <c r="O555" s="3"/>
      <c r="P555" s="3"/>
      <c r="Q555" s="24"/>
    </row>
    <row x14ac:dyDescent="0.25" r="556" customHeight="1" ht="18.75">
      <c r="A556" s="21"/>
      <c r="B556" s="21"/>
      <c r="C556" s="21"/>
      <c r="D556" s="22"/>
      <c r="E556" s="23"/>
      <c r="F556" s="3"/>
      <c r="G556" s="3"/>
      <c r="H556" s="3"/>
      <c r="I556" s="3"/>
      <c r="J556" s="3"/>
      <c r="K556" s="3"/>
      <c r="L556" s="19"/>
      <c r="M556" s="3"/>
      <c r="N556" s="24"/>
      <c r="O556" s="3"/>
      <c r="P556" s="3"/>
      <c r="Q556" s="24"/>
    </row>
    <row x14ac:dyDescent="0.25" r="557" customHeight="1" ht="18.75">
      <c r="A557" s="21"/>
      <c r="B557" s="21"/>
      <c r="C557" s="21"/>
      <c r="D557" s="22"/>
      <c r="E557" s="23"/>
      <c r="F557" s="3"/>
      <c r="G557" s="3"/>
      <c r="H557" s="3"/>
      <c r="I557" s="3"/>
      <c r="J557" s="3"/>
      <c r="K557" s="3"/>
      <c r="L557" s="19"/>
      <c r="M557" s="3"/>
      <c r="N557" s="24"/>
      <c r="O557" s="3"/>
      <c r="P557" s="3"/>
      <c r="Q557" s="24"/>
    </row>
    <row x14ac:dyDescent="0.25" r="558" customHeight="1" ht="18.75">
      <c r="A558" s="21"/>
      <c r="B558" s="21"/>
      <c r="C558" s="21"/>
      <c r="D558" s="22"/>
      <c r="E558" s="23"/>
      <c r="F558" s="3"/>
      <c r="G558" s="3"/>
      <c r="H558" s="3"/>
      <c r="I558" s="3"/>
      <c r="J558" s="3"/>
      <c r="K558" s="3"/>
      <c r="L558" s="19"/>
      <c r="M558" s="3"/>
      <c r="N558" s="24"/>
      <c r="O558" s="3"/>
      <c r="P558" s="3"/>
      <c r="Q558" s="24"/>
    </row>
    <row x14ac:dyDescent="0.25" r="559" customHeight="1" ht="18.75">
      <c r="A559" s="21"/>
      <c r="B559" s="21"/>
      <c r="C559" s="21"/>
      <c r="D559" s="22"/>
      <c r="E559" s="23"/>
      <c r="F559" s="3"/>
      <c r="G559" s="3"/>
      <c r="H559" s="3"/>
      <c r="I559" s="3"/>
      <c r="J559" s="3"/>
      <c r="K559" s="3"/>
      <c r="L559" s="19"/>
      <c r="M559" s="3"/>
      <c r="N559" s="24"/>
      <c r="O559" s="3"/>
      <c r="P559" s="3"/>
      <c r="Q559" s="24"/>
    </row>
    <row x14ac:dyDescent="0.25" r="560" customHeight="1" ht="18.75">
      <c r="A560" s="21"/>
      <c r="B560" s="21"/>
      <c r="C560" s="21"/>
      <c r="D560" s="22"/>
      <c r="E560" s="23"/>
      <c r="F560" s="3"/>
      <c r="G560" s="3"/>
      <c r="H560" s="3"/>
      <c r="I560" s="3"/>
      <c r="J560" s="3"/>
      <c r="K560" s="3"/>
      <c r="L560" s="19"/>
      <c r="M560" s="3"/>
      <c r="N560" s="24"/>
      <c r="O560" s="3"/>
      <c r="P560" s="3"/>
      <c r="Q560" s="24"/>
    </row>
    <row x14ac:dyDescent="0.25" r="561" customHeight="1" ht="18.75">
      <c r="A561" s="21"/>
      <c r="B561" s="21"/>
      <c r="C561" s="21"/>
      <c r="D561" s="22"/>
      <c r="E561" s="23"/>
      <c r="F561" s="3"/>
      <c r="G561" s="3"/>
      <c r="H561" s="3"/>
      <c r="I561" s="3"/>
      <c r="J561" s="3"/>
      <c r="K561" s="3"/>
      <c r="L561" s="19"/>
      <c r="M561" s="3"/>
      <c r="N561" s="24"/>
      <c r="O561" s="3"/>
      <c r="P561" s="3"/>
      <c r="Q561" s="24"/>
    </row>
    <row x14ac:dyDescent="0.25" r="562" customHeight="1" ht="18.75">
      <c r="A562" s="21"/>
      <c r="B562" s="21"/>
      <c r="C562" s="21"/>
      <c r="D562" s="22"/>
      <c r="E562" s="23"/>
      <c r="F562" s="3"/>
      <c r="G562" s="3"/>
      <c r="H562" s="3"/>
      <c r="I562" s="3"/>
      <c r="J562" s="3"/>
      <c r="K562" s="3"/>
      <c r="L562" s="19"/>
      <c r="M562" s="3"/>
      <c r="N562" s="24"/>
      <c r="O562" s="3"/>
      <c r="P562" s="3"/>
      <c r="Q562" s="24"/>
    </row>
    <row x14ac:dyDescent="0.25" r="563" customHeight="1" ht="18.75">
      <c r="A563" s="21"/>
      <c r="B563" s="21"/>
      <c r="C563" s="21"/>
      <c r="D563" s="22"/>
      <c r="E563" s="23"/>
      <c r="F563" s="3"/>
      <c r="G563" s="3"/>
      <c r="H563" s="3"/>
      <c r="I563" s="3"/>
      <c r="J563" s="3"/>
      <c r="K563" s="3"/>
      <c r="L563" s="19"/>
      <c r="M563" s="3"/>
      <c r="N563" s="24"/>
      <c r="O563" s="3"/>
      <c r="P563" s="3"/>
      <c r="Q563" s="24"/>
    </row>
    <row x14ac:dyDescent="0.25" r="564" customHeight="1" ht="18.75">
      <c r="A564" s="21"/>
      <c r="B564" s="21"/>
      <c r="C564" s="21"/>
      <c r="D564" s="22"/>
      <c r="E564" s="23"/>
      <c r="F564" s="3"/>
      <c r="G564" s="3"/>
      <c r="H564" s="3"/>
      <c r="I564" s="3"/>
      <c r="J564" s="3"/>
      <c r="K564" s="3"/>
      <c r="L564" s="19"/>
      <c r="M564" s="3"/>
      <c r="N564" s="24"/>
      <c r="O564" s="3"/>
      <c r="P564" s="3"/>
      <c r="Q564" s="24"/>
    </row>
    <row x14ac:dyDescent="0.25" r="565" customHeight="1" ht="18.75">
      <c r="A565" s="21"/>
      <c r="B565" s="21"/>
      <c r="C565" s="21"/>
      <c r="D565" s="22"/>
      <c r="E565" s="23"/>
      <c r="F565" s="3"/>
      <c r="G565" s="3"/>
      <c r="H565" s="3"/>
      <c r="I565" s="3"/>
      <c r="J565" s="3"/>
      <c r="K565" s="3"/>
      <c r="L565" s="19"/>
      <c r="M565" s="3"/>
      <c r="N565" s="24"/>
      <c r="O565" s="3"/>
      <c r="P565" s="3"/>
      <c r="Q565" s="24"/>
    </row>
    <row x14ac:dyDescent="0.25" r="566" customHeight="1" ht="18.75">
      <c r="A566" s="21"/>
      <c r="B566" s="21"/>
      <c r="C566" s="21"/>
      <c r="D566" s="22"/>
      <c r="E566" s="23"/>
      <c r="F566" s="3"/>
      <c r="G566" s="3"/>
      <c r="H566" s="3"/>
      <c r="I566" s="3"/>
      <c r="J566" s="3"/>
      <c r="K566" s="3"/>
      <c r="L566" s="19"/>
      <c r="M566" s="3"/>
      <c r="N566" s="24"/>
      <c r="O566" s="3"/>
      <c r="P566" s="3"/>
      <c r="Q566" s="24"/>
    </row>
    <row x14ac:dyDescent="0.25" r="567" customHeight="1" ht="18.75">
      <c r="A567" s="21"/>
      <c r="B567" s="21"/>
      <c r="C567" s="21"/>
      <c r="D567" s="22"/>
      <c r="E567" s="23"/>
      <c r="F567" s="3"/>
      <c r="G567" s="3"/>
      <c r="H567" s="3"/>
      <c r="I567" s="3"/>
      <c r="J567" s="3"/>
      <c r="K567" s="3"/>
      <c r="L567" s="19"/>
      <c r="M567" s="3"/>
      <c r="N567" s="24"/>
      <c r="O567" s="3"/>
      <c r="P567" s="3"/>
      <c r="Q567" s="24"/>
    </row>
    <row x14ac:dyDescent="0.25" r="568" customHeight="1" ht="18.75">
      <c r="A568" s="21"/>
      <c r="B568" s="21"/>
      <c r="C568" s="21"/>
      <c r="D568" s="22"/>
      <c r="E568" s="23"/>
      <c r="F568" s="3"/>
      <c r="G568" s="3"/>
      <c r="H568" s="3"/>
      <c r="I568" s="3"/>
      <c r="J568" s="3"/>
      <c r="K568" s="3"/>
      <c r="L568" s="19"/>
      <c r="M568" s="3"/>
      <c r="N568" s="24"/>
      <c r="O568" s="3"/>
      <c r="P568" s="3"/>
      <c r="Q568" s="24"/>
    </row>
    <row x14ac:dyDescent="0.25" r="569" customHeight="1" ht="18.75">
      <c r="A569" s="21"/>
      <c r="B569" s="21"/>
      <c r="C569" s="21"/>
      <c r="D569" s="22"/>
      <c r="E569" s="23"/>
      <c r="F569" s="3"/>
      <c r="G569" s="3"/>
      <c r="H569" s="3"/>
      <c r="I569" s="3"/>
      <c r="J569" s="3"/>
      <c r="K569" s="3"/>
      <c r="L569" s="19"/>
      <c r="M569" s="3"/>
      <c r="N569" s="24"/>
      <c r="O569" s="3"/>
      <c r="P569" s="3"/>
      <c r="Q569" s="24"/>
    </row>
    <row x14ac:dyDescent="0.25" r="570" customHeight="1" ht="18.75">
      <c r="A570" s="21"/>
      <c r="B570" s="21"/>
      <c r="C570" s="21"/>
      <c r="D570" s="22"/>
      <c r="E570" s="23"/>
      <c r="F570" s="3"/>
      <c r="G570" s="3"/>
      <c r="H570" s="3"/>
      <c r="I570" s="3"/>
      <c r="J570" s="3"/>
      <c r="K570" s="3"/>
      <c r="L570" s="19"/>
      <c r="M570" s="3"/>
      <c r="N570" s="24"/>
      <c r="O570" s="3"/>
      <c r="P570" s="3"/>
      <c r="Q570" s="24"/>
    </row>
    <row x14ac:dyDescent="0.25" r="571" customHeight="1" ht="18.75">
      <c r="A571" s="21"/>
      <c r="B571" s="21"/>
      <c r="C571" s="21"/>
      <c r="D571" s="22"/>
      <c r="E571" s="23"/>
      <c r="F571" s="3"/>
      <c r="G571" s="3"/>
      <c r="H571" s="3"/>
      <c r="I571" s="3"/>
      <c r="J571" s="3"/>
      <c r="K571" s="3"/>
      <c r="L571" s="19"/>
      <c r="M571" s="3"/>
      <c r="N571" s="24"/>
      <c r="O571" s="3"/>
      <c r="P571" s="3"/>
      <c r="Q571" s="24"/>
    </row>
    <row x14ac:dyDescent="0.25" r="572" customHeight="1" ht="18.75">
      <c r="A572" s="21"/>
      <c r="B572" s="21"/>
      <c r="C572" s="21"/>
      <c r="D572" s="22"/>
      <c r="E572" s="23"/>
      <c r="F572" s="3"/>
      <c r="G572" s="3"/>
      <c r="H572" s="3"/>
      <c r="I572" s="3"/>
      <c r="J572" s="3"/>
      <c r="K572" s="3"/>
      <c r="L572" s="19"/>
      <c r="M572" s="3"/>
      <c r="N572" s="24"/>
      <c r="O572" s="3"/>
      <c r="P572" s="3"/>
      <c r="Q572" s="24"/>
    </row>
    <row x14ac:dyDescent="0.25" r="573" customHeight="1" ht="18.75">
      <c r="A573" s="21"/>
      <c r="B573" s="21"/>
      <c r="C573" s="21"/>
      <c r="D573" s="22"/>
      <c r="E573" s="23"/>
      <c r="F573" s="3"/>
      <c r="G573" s="3"/>
      <c r="H573" s="3"/>
      <c r="I573" s="3"/>
      <c r="J573" s="3"/>
      <c r="K573" s="3"/>
      <c r="L573" s="19"/>
      <c r="M573" s="3"/>
      <c r="N573" s="24"/>
      <c r="O573" s="3"/>
      <c r="P573" s="3"/>
      <c r="Q573" s="24"/>
    </row>
    <row x14ac:dyDescent="0.25" r="574" customHeight="1" ht="18.75">
      <c r="A574" s="21"/>
      <c r="B574" s="21"/>
      <c r="C574" s="21"/>
      <c r="D574" s="22"/>
      <c r="E574" s="23"/>
      <c r="F574" s="3"/>
      <c r="G574" s="3"/>
      <c r="H574" s="3"/>
      <c r="I574" s="3"/>
      <c r="J574" s="3"/>
      <c r="K574" s="3"/>
      <c r="L574" s="19"/>
      <c r="M574" s="3"/>
      <c r="N574" s="24"/>
      <c r="O574" s="3"/>
      <c r="P574" s="3"/>
      <c r="Q574" s="24"/>
    </row>
    <row x14ac:dyDescent="0.25" r="575" customHeight="1" ht="18.75">
      <c r="A575" s="21"/>
      <c r="B575" s="21"/>
      <c r="C575" s="21"/>
      <c r="D575" s="22"/>
      <c r="E575" s="23"/>
      <c r="F575" s="3"/>
      <c r="G575" s="3"/>
      <c r="H575" s="3"/>
      <c r="I575" s="3"/>
      <c r="J575" s="3"/>
      <c r="K575" s="3"/>
      <c r="L575" s="19"/>
      <c r="M575" s="3"/>
      <c r="N575" s="24"/>
      <c r="O575" s="3"/>
      <c r="P575" s="3"/>
      <c r="Q575" s="24"/>
    </row>
    <row x14ac:dyDescent="0.25" r="576" customHeight="1" ht="18.75">
      <c r="A576" s="21"/>
      <c r="B576" s="21"/>
      <c r="C576" s="21"/>
      <c r="D576" s="22"/>
      <c r="E576" s="23"/>
      <c r="F576" s="3"/>
      <c r="G576" s="3"/>
      <c r="H576" s="3"/>
      <c r="I576" s="3"/>
      <c r="J576" s="3"/>
      <c r="K576" s="3"/>
      <c r="L576" s="19"/>
      <c r="M576" s="3"/>
      <c r="N576" s="24"/>
      <c r="O576" s="3"/>
      <c r="P576" s="3"/>
      <c r="Q576" s="24"/>
    </row>
    <row x14ac:dyDescent="0.25" r="577" customHeight="1" ht="18.75">
      <c r="A577" s="21"/>
      <c r="B577" s="21"/>
      <c r="C577" s="21"/>
      <c r="D577" s="22"/>
      <c r="E577" s="23"/>
      <c r="F577" s="3"/>
      <c r="G577" s="3"/>
      <c r="H577" s="3"/>
      <c r="I577" s="3"/>
      <c r="J577" s="3"/>
      <c r="K577" s="3"/>
      <c r="L577" s="19"/>
      <c r="M577" s="3"/>
      <c r="N577" s="24"/>
      <c r="O577" s="3"/>
      <c r="P577" s="3"/>
      <c r="Q577" s="24"/>
    </row>
    <row x14ac:dyDescent="0.25" r="578" customHeight="1" ht="18.75">
      <c r="A578" s="21"/>
      <c r="B578" s="21"/>
      <c r="C578" s="21"/>
      <c r="D578" s="22"/>
      <c r="E578" s="23"/>
      <c r="F578" s="3"/>
      <c r="G578" s="3"/>
      <c r="H578" s="3"/>
      <c r="I578" s="3"/>
      <c r="J578" s="3"/>
      <c r="K578" s="3"/>
      <c r="L578" s="19"/>
      <c r="M578" s="3"/>
      <c r="N578" s="24"/>
      <c r="O578" s="3"/>
      <c r="P578" s="3"/>
      <c r="Q578" s="24"/>
    </row>
    <row x14ac:dyDescent="0.25" r="579" customHeight="1" ht="18.75">
      <c r="A579" s="21"/>
      <c r="B579" s="21"/>
      <c r="C579" s="21"/>
      <c r="D579" s="22"/>
      <c r="E579" s="23"/>
      <c r="F579" s="3"/>
      <c r="G579" s="3"/>
      <c r="H579" s="3"/>
      <c r="I579" s="3"/>
      <c r="J579" s="3"/>
      <c r="K579" s="3"/>
      <c r="L579" s="19"/>
      <c r="M579" s="3"/>
      <c r="N579" s="24"/>
      <c r="O579" s="3"/>
      <c r="P579" s="3"/>
      <c r="Q579" s="24"/>
    </row>
    <row x14ac:dyDescent="0.25" r="580" customHeight="1" ht="18.75">
      <c r="A580" s="21"/>
      <c r="B580" s="21"/>
      <c r="C580" s="21"/>
      <c r="D580" s="22"/>
      <c r="E580" s="23"/>
      <c r="F580" s="3"/>
      <c r="G580" s="3"/>
      <c r="H580" s="3"/>
      <c r="I580" s="3"/>
      <c r="J580" s="3"/>
      <c r="K580" s="3"/>
      <c r="L580" s="19"/>
      <c r="M580" s="3"/>
      <c r="N580" s="24"/>
      <c r="O580" s="3"/>
      <c r="P580" s="3"/>
      <c r="Q580" s="24"/>
    </row>
    <row x14ac:dyDescent="0.25" r="581" customHeight="1" ht="18.75">
      <c r="A581" s="21"/>
      <c r="B581" s="21"/>
      <c r="C581" s="21"/>
      <c r="D581" s="22"/>
      <c r="E581" s="23"/>
      <c r="F581" s="3"/>
      <c r="G581" s="3"/>
      <c r="H581" s="3"/>
      <c r="I581" s="3"/>
      <c r="J581" s="3"/>
      <c r="K581" s="3"/>
      <c r="L581" s="19"/>
      <c r="M581" s="3"/>
      <c r="N581" s="24"/>
      <c r="O581" s="3"/>
      <c r="P581" s="3"/>
      <c r="Q581" s="24"/>
    </row>
    <row x14ac:dyDescent="0.25" r="582" customHeight="1" ht="18.75">
      <c r="A582" s="21"/>
      <c r="B582" s="21"/>
      <c r="C582" s="21"/>
      <c r="D582" s="22"/>
      <c r="E582" s="23"/>
      <c r="F582" s="3"/>
      <c r="G582" s="3"/>
      <c r="H582" s="3"/>
      <c r="I582" s="3"/>
      <c r="J582" s="3"/>
      <c r="K582" s="3"/>
      <c r="L582" s="19"/>
      <c r="M582" s="3"/>
      <c r="N582" s="24"/>
      <c r="O582" s="3"/>
      <c r="P582" s="3"/>
      <c r="Q582" s="24"/>
    </row>
    <row x14ac:dyDescent="0.25" r="583" customHeight="1" ht="18.75">
      <c r="A583" s="21"/>
      <c r="B583" s="21"/>
      <c r="C583" s="21"/>
      <c r="D583" s="22"/>
      <c r="E583" s="23"/>
      <c r="F583" s="3"/>
      <c r="G583" s="3"/>
      <c r="H583" s="3"/>
      <c r="I583" s="3"/>
      <c r="J583" s="3"/>
      <c r="K583" s="3"/>
      <c r="L583" s="19"/>
      <c r="M583" s="3"/>
      <c r="N583" s="24"/>
      <c r="O583" s="3"/>
      <c r="P583" s="3"/>
      <c r="Q583" s="24"/>
    </row>
    <row x14ac:dyDescent="0.25" r="584" customHeight="1" ht="18.75">
      <c r="A584" s="21"/>
      <c r="B584" s="21"/>
      <c r="C584" s="21"/>
      <c r="D584" s="22"/>
      <c r="E584" s="23"/>
      <c r="F584" s="3"/>
      <c r="G584" s="3"/>
      <c r="H584" s="3"/>
      <c r="I584" s="3"/>
      <c r="J584" s="3"/>
      <c r="K584" s="3"/>
      <c r="L584" s="19"/>
      <c r="M584" s="3"/>
      <c r="N584" s="24"/>
      <c r="O584" s="3"/>
      <c r="P584" s="3"/>
      <c r="Q584" s="24"/>
    </row>
    <row x14ac:dyDescent="0.25" r="585" customHeight="1" ht="18.75">
      <c r="A585" s="21"/>
      <c r="B585" s="21"/>
      <c r="C585" s="21"/>
      <c r="D585" s="22"/>
      <c r="E585" s="23"/>
      <c r="F585" s="3"/>
      <c r="G585" s="3"/>
      <c r="H585" s="3"/>
      <c r="I585" s="3"/>
      <c r="J585" s="3"/>
      <c r="K585" s="3"/>
      <c r="L585" s="19"/>
      <c r="M585" s="3"/>
      <c r="N585" s="24"/>
      <c r="O585" s="3"/>
      <c r="P585" s="3"/>
      <c r="Q585" s="24"/>
    </row>
    <row x14ac:dyDescent="0.25" r="586" customHeight="1" ht="18.75">
      <c r="A586" s="21"/>
      <c r="B586" s="21"/>
      <c r="C586" s="21"/>
      <c r="D586" s="22"/>
      <c r="E586" s="23"/>
      <c r="F586" s="3"/>
      <c r="G586" s="3"/>
      <c r="H586" s="3"/>
      <c r="I586" s="3"/>
      <c r="J586" s="3"/>
      <c r="K586" s="3"/>
      <c r="L586" s="19"/>
      <c r="M586" s="3"/>
      <c r="N586" s="24"/>
      <c r="O586" s="3"/>
      <c r="P586" s="3"/>
      <c r="Q586" s="24"/>
    </row>
    <row x14ac:dyDescent="0.25" r="587" customHeight="1" ht="18.75">
      <c r="A587" s="21"/>
      <c r="B587" s="21"/>
      <c r="C587" s="21"/>
      <c r="D587" s="22"/>
      <c r="E587" s="23"/>
      <c r="F587" s="3"/>
      <c r="G587" s="3"/>
      <c r="H587" s="3"/>
      <c r="I587" s="3"/>
      <c r="J587" s="3"/>
      <c r="K587" s="3"/>
      <c r="L587" s="19"/>
      <c r="M587" s="3"/>
      <c r="N587" s="24"/>
      <c r="O587" s="3"/>
      <c r="P587" s="3"/>
      <c r="Q587" s="24"/>
    </row>
    <row x14ac:dyDescent="0.25" r="588" customHeight="1" ht="18.75">
      <c r="A588" s="21"/>
      <c r="B588" s="21"/>
      <c r="C588" s="21"/>
      <c r="D588" s="22"/>
      <c r="E588" s="23"/>
      <c r="F588" s="3"/>
      <c r="G588" s="3"/>
      <c r="H588" s="3"/>
      <c r="I588" s="3"/>
      <c r="J588" s="3"/>
      <c r="K588" s="3"/>
      <c r="L588" s="19"/>
      <c r="M588" s="3"/>
      <c r="N588" s="24"/>
      <c r="O588" s="3"/>
      <c r="P588" s="3"/>
      <c r="Q588" s="24"/>
    </row>
    <row x14ac:dyDescent="0.25" r="589" customHeight="1" ht="18.75">
      <c r="A589" s="21"/>
      <c r="B589" s="21"/>
      <c r="C589" s="21"/>
      <c r="D589" s="22"/>
      <c r="E589" s="23"/>
      <c r="F589" s="3"/>
      <c r="G589" s="3"/>
      <c r="H589" s="3"/>
      <c r="I589" s="3"/>
      <c r="J589" s="3"/>
      <c r="K589" s="3"/>
      <c r="L589" s="19"/>
      <c r="M589" s="3"/>
      <c r="N589" s="24"/>
      <c r="O589" s="3"/>
      <c r="P589" s="3"/>
      <c r="Q589" s="24"/>
    </row>
    <row x14ac:dyDescent="0.25" r="590" customHeight="1" ht="18.75">
      <c r="A590" s="21"/>
      <c r="B590" s="21"/>
      <c r="C590" s="21"/>
      <c r="D590" s="22"/>
      <c r="E590" s="23"/>
      <c r="F590" s="3"/>
      <c r="G590" s="3"/>
      <c r="H590" s="3"/>
      <c r="I590" s="3"/>
      <c r="J590" s="3"/>
      <c r="K590" s="3"/>
      <c r="L590" s="19"/>
      <c r="M590" s="3"/>
      <c r="N590" s="24"/>
      <c r="O590" s="3"/>
      <c r="P590" s="3"/>
      <c r="Q590" s="24"/>
    </row>
    <row x14ac:dyDescent="0.25" r="591" customHeight="1" ht="18.75">
      <c r="A591" s="21"/>
      <c r="B591" s="21"/>
      <c r="C591" s="21"/>
      <c r="D591" s="22"/>
      <c r="E591" s="23"/>
      <c r="F591" s="3"/>
      <c r="G591" s="3"/>
      <c r="H591" s="3"/>
      <c r="I591" s="3"/>
      <c r="J591" s="3"/>
      <c r="K591" s="3"/>
      <c r="L591" s="19"/>
      <c r="M591" s="3"/>
      <c r="N591" s="24"/>
      <c r="O591" s="3"/>
      <c r="P591" s="3"/>
      <c r="Q591" s="24"/>
    </row>
    <row x14ac:dyDescent="0.25" r="592" customHeight="1" ht="18.75">
      <c r="A592" s="21"/>
      <c r="B592" s="21"/>
      <c r="C592" s="21"/>
      <c r="D592" s="22"/>
      <c r="E592" s="23"/>
      <c r="F592" s="3"/>
      <c r="G592" s="3"/>
      <c r="H592" s="3"/>
      <c r="I592" s="3"/>
      <c r="J592" s="3"/>
      <c r="K592" s="3"/>
      <c r="L592" s="19"/>
      <c r="M592" s="3"/>
      <c r="N592" s="24"/>
      <c r="O592" s="3"/>
      <c r="P592" s="3"/>
      <c r="Q592" s="24"/>
    </row>
    <row x14ac:dyDescent="0.25" r="593" customHeight="1" ht="18.75">
      <c r="A593" s="21"/>
      <c r="B593" s="21"/>
      <c r="C593" s="21"/>
      <c r="D593" s="22"/>
      <c r="E593" s="23"/>
      <c r="F593" s="3"/>
      <c r="G593" s="3"/>
      <c r="H593" s="3"/>
      <c r="I593" s="3"/>
      <c r="J593" s="3"/>
      <c r="K593" s="3"/>
      <c r="L593" s="19"/>
      <c r="M593" s="3"/>
      <c r="N593" s="24"/>
      <c r="O593" s="3"/>
      <c r="P593" s="3"/>
      <c r="Q593" s="24"/>
    </row>
    <row x14ac:dyDescent="0.25" r="594" customHeight="1" ht="18.75">
      <c r="A594" s="21"/>
      <c r="B594" s="21"/>
      <c r="C594" s="21"/>
      <c r="D594" s="22"/>
      <c r="E594" s="23"/>
      <c r="F594" s="3"/>
      <c r="G594" s="3"/>
      <c r="H594" s="3"/>
      <c r="I594" s="3"/>
      <c r="J594" s="3"/>
      <c r="K594" s="3"/>
      <c r="L594" s="19"/>
      <c r="M594" s="3"/>
      <c r="N594" s="24"/>
      <c r="O594" s="3"/>
      <c r="P594" s="3"/>
      <c r="Q594" s="24"/>
    </row>
    <row x14ac:dyDescent="0.25" r="595" customHeight="1" ht="18.75">
      <c r="A595" s="21"/>
      <c r="B595" s="21"/>
      <c r="C595" s="21"/>
      <c r="D595" s="22"/>
      <c r="E595" s="23"/>
      <c r="F595" s="3"/>
      <c r="G595" s="3"/>
      <c r="H595" s="3"/>
      <c r="I595" s="3"/>
      <c r="J595" s="3"/>
      <c r="K595" s="3"/>
      <c r="L595" s="19"/>
      <c r="M595" s="3"/>
      <c r="N595" s="24"/>
      <c r="O595" s="3"/>
      <c r="P595" s="3"/>
      <c r="Q595" s="24"/>
    </row>
    <row x14ac:dyDescent="0.25" r="596" customHeight="1" ht="18.75">
      <c r="A596" s="21"/>
      <c r="B596" s="21"/>
      <c r="C596" s="21"/>
      <c r="D596" s="22"/>
      <c r="E596" s="23"/>
      <c r="F596" s="3"/>
      <c r="G596" s="3"/>
      <c r="H596" s="3"/>
      <c r="I596" s="3"/>
      <c r="J596" s="3"/>
      <c r="K596" s="3"/>
      <c r="L596" s="19"/>
      <c r="M596" s="3"/>
      <c r="N596" s="24"/>
      <c r="O596" s="3"/>
      <c r="P596" s="3"/>
      <c r="Q596" s="24"/>
    </row>
    <row x14ac:dyDescent="0.25" r="597" customHeight="1" ht="18.75">
      <c r="A597" s="21"/>
      <c r="B597" s="21"/>
      <c r="C597" s="21"/>
      <c r="D597" s="22"/>
      <c r="E597" s="23"/>
      <c r="F597" s="3"/>
      <c r="G597" s="3"/>
      <c r="H597" s="3"/>
      <c r="I597" s="3"/>
      <c r="J597" s="3"/>
      <c r="K597" s="3"/>
      <c r="L597" s="19"/>
      <c r="M597" s="3"/>
      <c r="N597" s="24"/>
      <c r="O597" s="3"/>
      <c r="P597" s="3"/>
      <c r="Q597" s="24"/>
    </row>
    <row x14ac:dyDescent="0.25" r="598" customHeight="1" ht="18.75">
      <c r="A598" s="21"/>
      <c r="B598" s="21"/>
      <c r="C598" s="21"/>
      <c r="D598" s="22"/>
      <c r="E598" s="23"/>
      <c r="F598" s="3"/>
      <c r="G598" s="3"/>
      <c r="H598" s="3"/>
      <c r="I598" s="3"/>
      <c r="J598" s="3"/>
      <c r="K598" s="3"/>
      <c r="L598" s="19"/>
      <c r="M598" s="3"/>
      <c r="N598" s="24"/>
      <c r="O598" s="3"/>
      <c r="P598" s="3"/>
      <c r="Q598" s="24"/>
    </row>
    <row x14ac:dyDescent="0.25" r="599" customHeight="1" ht="18.75">
      <c r="A599" s="21"/>
      <c r="B599" s="21"/>
      <c r="C599" s="21"/>
      <c r="D599" s="22"/>
      <c r="E599" s="23"/>
      <c r="F599" s="3"/>
      <c r="G599" s="3"/>
      <c r="H599" s="3"/>
      <c r="I599" s="3"/>
      <c r="J599" s="3"/>
      <c r="K599" s="3"/>
      <c r="L599" s="19"/>
      <c r="M599" s="3"/>
      <c r="N599" s="24"/>
      <c r="O599" s="3"/>
      <c r="P599" s="3"/>
      <c r="Q599" s="24"/>
    </row>
    <row x14ac:dyDescent="0.25" r="600" customHeight="1" ht="18.75">
      <c r="A600" s="21"/>
      <c r="B600" s="21"/>
      <c r="C600" s="21"/>
      <c r="D600" s="22"/>
      <c r="E600" s="23"/>
      <c r="F600" s="3"/>
      <c r="G600" s="3"/>
      <c r="H600" s="3"/>
      <c r="I600" s="3"/>
      <c r="J600" s="3"/>
      <c r="K600" s="3"/>
      <c r="L600" s="19"/>
      <c r="M600" s="3"/>
      <c r="N600" s="24"/>
      <c r="O600" s="3"/>
      <c r="P600" s="3"/>
      <c r="Q600" s="24"/>
    </row>
    <row x14ac:dyDescent="0.25" r="601" customHeight="1" ht="18.75">
      <c r="A601" s="21"/>
      <c r="B601" s="21"/>
      <c r="C601" s="21"/>
      <c r="D601" s="22"/>
      <c r="E601" s="23"/>
      <c r="F601" s="3"/>
      <c r="G601" s="3"/>
      <c r="H601" s="3"/>
      <c r="I601" s="3"/>
      <c r="J601" s="3"/>
      <c r="K601" s="3"/>
      <c r="L601" s="19"/>
      <c r="M601" s="3"/>
      <c r="N601" s="24"/>
      <c r="O601" s="3"/>
      <c r="P601" s="3"/>
      <c r="Q601" s="24"/>
    </row>
    <row x14ac:dyDescent="0.25" r="602" customHeight="1" ht="18.75">
      <c r="A602" s="21"/>
      <c r="B602" s="21"/>
      <c r="C602" s="21"/>
      <c r="D602" s="22"/>
      <c r="E602" s="23"/>
      <c r="F602" s="3"/>
      <c r="G602" s="3"/>
      <c r="H602" s="3"/>
      <c r="I602" s="3"/>
      <c r="J602" s="3"/>
      <c r="K602" s="3"/>
      <c r="L602" s="19"/>
      <c r="M602" s="3"/>
      <c r="N602" s="24"/>
      <c r="O602" s="3"/>
      <c r="P602" s="3"/>
      <c r="Q602" s="24"/>
    </row>
    <row x14ac:dyDescent="0.25" r="603" customHeight="1" ht="18.75">
      <c r="A603" s="21"/>
      <c r="B603" s="21"/>
      <c r="C603" s="21"/>
      <c r="D603" s="22"/>
      <c r="E603" s="23"/>
      <c r="F603" s="3"/>
      <c r="G603" s="3"/>
      <c r="H603" s="3"/>
      <c r="I603" s="3"/>
      <c r="J603" s="3"/>
      <c r="K603" s="3"/>
      <c r="L603" s="19"/>
      <c r="M603" s="3"/>
      <c r="N603" s="24"/>
      <c r="O603" s="3"/>
      <c r="P603" s="3"/>
      <c r="Q603" s="24"/>
    </row>
    <row x14ac:dyDescent="0.25" r="604" customHeight="1" ht="18.75">
      <c r="A604" s="21"/>
      <c r="B604" s="21"/>
      <c r="C604" s="21"/>
      <c r="D604" s="22"/>
      <c r="E604" s="23"/>
      <c r="F604" s="3"/>
      <c r="G604" s="3"/>
      <c r="H604" s="3"/>
      <c r="I604" s="3"/>
      <c r="J604" s="3"/>
      <c r="K604" s="3"/>
      <c r="L604" s="19"/>
      <c r="M604" s="3"/>
      <c r="N604" s="24"/>
      <c r="O604" s="3"/>
      <c r="P604" s="3"/>
      <c r="Q604" s="24"/>
    </row>
    <row x14ac:dyDescent="0.25" r="605" customHeight="1" ht="18.75">
      <c r="A605" s="21"/>
      <c r="B605" s="21"/>
      <c r="C605" s="21"/>
      <c r="D605" s="22"/>
      <c r="E605" s="23"/>
      <c r="F605" s="3"/>
      <c r="G605" s="3"/>
      <c r="H605" s="3"/>
      <c r="I605" s="3"/>
      <c r="J605" s="3"/>
      <c r="K605" s="3"/>
      <c r="L605" s="19"/>
      <c r="M605" s="3"/>
      <c r="N605" s="24"/>
      <c r="O605" s="3"/>
      <c r="P605" s="3"/>
      <c r="Q605" s="24"/>
    </row>
    <row x14ac:dyDescent="0.25" r="606" customHeight="1" ht="18.75">
      <c r="A606" s="21"/>
      <c r="B606" s="21"/>
      <c r="C606" s="21"/>
      <c r="D606" s="22"/>
      <c r="E606" s="23"/>
      <c r="F606" s="3"/>
      <c r="G606" s="3"/>
      <c r="H606" s="3"/>
      <c r="I606" s="3"/>
      <c r="J606" s="3"/>
      <c r="K606" s="3"/>
      <c r="L606" s="19"/>
      <c r="M606" s="3"/>
      <c r="N606" s="24"/>
      <c r="O606" s="3"/>
      <c r="P606" s="3"/>
      <c r="Q606" s="24"/>
    </row>
    <row x14ac:dyDescent="0.25" r="607" customHeight="1" ht="18.75">
      <c r="A607" s="21"/>
      <c r="B607" s="21"/>
      <c r="C607" s="21"/>
      <c r="D607" s="22"/>
      <c r="E607" s="23"/>
      <c r="F607" s="3"/>
      <c r="G607" s="3"/>
      <c r="H607" s="3"/>
      <c r="I607" s="3"/>
      <c r="J607" s="3"/>
      <c r="K607" s="3"/>
      <c r="L607" s="19"/>
      <c r="M607" s="3"/>
      <c r="N607" s="24"/>
      <c r="O607" s="3"/>
      <c r="P607" s="3"/>
      <c r="Q607" s="24"/>
    </row>
    <row x14ac:dyDescent="0.25" r="608" customHeight="1" ht="18.75">
      <c r="A608" s="21"/>
      <c r="B608" s="21"/>
      <c r="C608" s="21"/>
      <c r="D608" s="22"/>
      <c r="E608" s="23"/>
      <c r="F608" s="3"/>
      <c r="G608" s="3"/>
      <c r="H608" s="3"/>
      <c r="I608" s="3"/>
      <c r="J608" s="3"/>
      <c r="K608" s="3"/>
      <c r="L608" s="19"/>
      <c r="M608" s="3"/>
      <c r="N608" s="24"/>
      <c r="O608" s="3"/>
      <c r="P608" s="3"/>
      <c r="Q608" s="24"/>
    </row>
    <row x14ac:dyDescent="0.25" r="609" customHeight="1" ht="18.75">
      <c r="A609" s="21"/>
      <c r="B609" s="21"/>
      <c r="C609" s="21"/>
      <c r="D609" s="22"/>
      <c r="E609" s="23"/>
      <c r="F609" s="3"/>
      <c r="G609" s="3"/>
      <c r="H609" s="3"/>
      <c r="I609" s="3"/>
      <c r="J609" s="3"/>
      <c r="K609" s="3"/>
      <c r="L609" s="19"/>
      <c r="M609" s="3"/>
      <c r="N609" s="24"/>
      <c r="O609" s="3"/>
      <c r="P609" s="3"/>
      <c r="Q609" s="24"/>
    </row>
    <row x14ac:dyDescent="0.25" r="610" customHeight="1" ht="18.75">
      <c r="A610" s="21"/>
      <c r="B610" s="21"/>
      <c r="C610" s="21"/>
      <c r="D610" s="22"/>
      <c r="E610" s="23"/>
      <c r="F610" s="3"/>
      <c r="G610" s="3"/>
      <c r="H610" s="3"/>
      <c r="I610" s="3"/>
      <c r="J610" s="3"/>
      <c r="K610" s="3"/>
      <c r="L610" s="19"/>
      <c r="M610" s="3"/>
      <c r="N610" s="24"/>
      <c r="O610" s="3"/>
      <c r="P610" s="3"/>
      <c r="Q610" s="24"/>
    </row>
    <row x14ac:dyDescent="0.25" r="611" customHeight="1" ht="18.75">
      <c r="A611" s="21"/>
      <c r="B611" s="21"/>
      <c r="C611" s="21"/>
      <c r="D611" s="22"/>
      <c r="E611" s="23"/>
      <c r="F611" s="3"/>
      <c r="G611" s="3"/>
      <c r="H611" s="3"/>
      <c r="I611" s="3"/>
      <c r="J611" s="3"/>
      <c r="K611" s="3"/>
      <c r="L611" s="19"/>
      <c r="M611" s="3"/>
      <c r="N611" s="24"/>
      <c r="O611" s="3"/>
      <c r="P611" s="3"/>
      <c r="Q611" s="24"/>
    </row>
    <row x14ac:dyDescent="0.25" r="612" customHeight="1" ht="18.75">
      <c r="A612" s="21"/>
      <c r="B612" s="21"/>
      <c r="C612" s="21"/>
      <c r="D612" s="22"/>
      <c r="E612" s="23"/>
      <c r="F612" s="3"/>
      <c r="G612" s="3"/>
      <c r="H612" s="3"/>
      <c r="I612" s="3"/>
      <c r="J612" s="3"/>
      <c r="K612" s="3"/>
      <c r="L612" s="19"/>
      <c r="M612" s="3"/>
      <c r="N612" s="24"/>
      <c r="O612" s="3"/>
      <c r="P612" s="3"/>
      <c r="Q612" s="24"/>
    </row>
    <row x14ac:dyDescent="0.25" r="613" customHeight="1" ht="18.75">
      <c r="A613" s="21"/>
      <c r="B613" s="21"/>
      <c r="C613" s="21"/>
      <c r="D613" s="22"/>
      <c r="E613" s="23"/>
      <c r="F613" s="3"/>
      <c r="G613" s="3"/>
      <c r="H613" s="3"/>
      <c r="I613" s="3"/>
      <c r="J613" s="3"/>
      <c r="K613" s="3"/>
      <c r="L613" s="19"/>
      <c r="M613" s="3"/>
      <c r="N613" s="24"/>
      <c r="O613" s="3"/>
      <c r="P613" s="3"/>
      <c r="Q613" s="24"/>
    </row>
    <row x14ac:dyDescent="0.25" r="614" customHeight="1" ht="18.75">
      <c r="A614" s="21"/>
      <c r="B614" s="21"/>
      <c r="C614" s="21"/>
      <c r="D614" s="22"/>
      <c r="E614" s="23"/>
      <c r="F614" s="3"/>
      <c r="G614" s="3"/>
      <c r="H614" s="3"/>
      <c r="I614" s="3"/>
      <c r="J614" s="3"/>
      <c r="K614" s="3"/>
      <c r="L614" s="19"/>
      <c r="M614" s="3"/>
      <c r="N614" s="24"/>
      <c r="O614" s="3"/>
      <c r="P614" s="3"/>
      <c r="Q614" s="24"/>
    </row>
    <row x14ac:dyDescent="0.25" r="615" customHeight="1" ht="18.75">
      <c r="A615" s="21"/>
      <c r="B615" s="21"/>
      <c r="C615" s="21"/>
      <c r="D615" s="22"/>
      <c r="E615" s="23"/>
      <c r="F615" s="3"/>
      <c r="G615" s="3"/>
      <c r="H615" s="3"/>
      <c r="I615" s="3"/>
      <c r="J615" s="3"/>
      <c r="K615" s="3"/>
      <c r="L615" s="19"/>
      <c r="M615" s="3"/>
      <c r="N615" s="24"/>
      <c r="O615" s="3"/>
      <c r="P615" s="3"/>
      <c r="Q615" s="24"/>
    </row>
    <row x14ac:dyDescent="0.25" r="616" customHeight="1" ht="18.75">
      <c r="A616" s="21"/>
      <c r="B616" s="21"/>
      <c r="C616" s="21"/>
      <c r="D616" s="22"/>
      <c r="E616" s="23"/>
      <c r="F616" s="3"/>
      <c r="G616" s="3"/>
      <c r="H616" s="3"/>
      <c r="I616" s="3"/>
      <c r="J616" s="3"/>
      <c r="K616" s="3"/>
      <c r="L616" s="19"/>
      <c r="M616" s="3"/>
      <c r="N616" s="24"/>
      <c r="O616" s="3"/>
      <c r="P616" s="3"/>
      <c r="Q616" s="24"/>
    </row>
    <row x14ac:dyDescent="0.25" r="617" customHeight="1" ht="18.75">
      <c r="A617" s="21"/>
      <c r="B617" s="21"/>
      <c r="C617" s="21"/>
      <c r="D617" s="22"/>
      <c r="E617" s="23"/>
      <c r="F617" s="3"/>
      <c r="G617" s="3"/>
      <c r="H617" s="3"/>
      <c r="I617" s="3"/>
      <c r="J617" s="3"/>
      <c r="K617" s="3"/>
      <c r="L617" s="19"/>
      <c r="M617" s="3"/>
      <c r="N617" s="24"/>
      <c r="O617" s="3"/>
      <c r="P617" s="3"/>
      <c r="Q617" s="24"/>
    </row>
    <row x14ac:dyDescent="0.25" r="618" customHeight="1" ht="18.75">
      <c r="A618" s="21"/>
      <c r="B618" s="21"/>
      <c r="C618" s="21"/>
      <c r="D618" s="22"/>
      <c r="E618" s="23"/>
      <c r="F618" s="3"/>
      <c r="G618" s="3"/>
      <c r="H618" s="3"/>
      <c r="I618" s="3"/>
      <c r="J618" s="3"/>
      <c r="K618" s="3"/>
      <c r="L618" s="19"/>
      <c r="M618" s="3"/>
      <c r="N618" s="24"/>
      <c r="O618" s="3"/>
      <c r="P618" s="3"/>
      <c r="Q618" s="24"/>
    </row>
    <row x14ac:dyDescent="0.25" r="619" customHeight="1" ht="18.75">
      <c r="A619" s="21"/>
      <c r="B619" s="21"/>
      <c r="C619" s="21"/>
      <c r="D619" s="22"/>
      <c r="E619" s="23"/>
      <c r="F619" s="3"/>
      <c r="G619" s="3"/>
      <c r="H619" s="3"/>
      <c r="I619" s="3"/>
      <c r="J619" s="3"/>
      <c r="K619" s="3"/>
      <c r="L619" s="19"/>
      <c r="M619" s="3"/>
      <c r="N619" s="24"/>
      <c r="O619" s="3"/>
      <c r="P619" s="3"/>
      <c r="Q619" s="24"/>
    </row>
    <row x14ac:dyDescent="0.25" r="620" customHeight="1" ht="18.75">
      <c r="A620" s="21"/>
      <c r="B620" s="21"/>
      <c r="C620" s="21"/>
      <c r="D620" s="22"/>
      <c r="E620" s="23"/>
      <c r="F620" s="3"/>
      <c r="G620" s="3"/>
      <c r="H620" s="3"/>
      <c r="I620" s="3"/>
      <c r="J620" s="3"/>
      <c r="K620" s="3"/>
      <c r="L620" s="19"/>
      <c r="M620" s="3"/>
      <c r="N620" s="24"/>
      <c r="O620" s="3"/>
      <c r="P620" s="3"/>
      <c r="Q620" s="24"/>
    </row>
    <row x14ac:dyDescent="0.25" r="621" customHeight="1" ht="18.75">
      <c r="A621" s="21"/>
      <c r="B621" s="21"/>
      <c r="C621" s="21"/>
      <c r="D621" s="22"/>
      <c r="E621" s="23"/>
      <c r="F621" s="3"/>
      <c r="G621" s="3"/>
      <c r="H621" s="3"/>
      <c r="I621" s="3"/>
      <c r="J621" s="3"/>
      <c r="K621" s="3"/>
      <c r="L621" s="19"/>
      <c r="M621" s="3"/>
      <c r="N621" s="24"/>
      <c r="O621" s="3"/>
      <c r="P621" s="3"/>
      <c r="Q621" s="24"/>
    </row>
    <row x14ac:dyDescent="0.25" r="622" customHeight="1" ht="18.75">
      <c r="A622" s="21"/>
      <c r="B622" s="21"/>
      <c r="C622" s="21"/>
      <c r="D622" s="22"/>
      <c r="E622" s="23"/>
      <c r="F622" s="3"/>
      <c r="G622" s="3"/>
      <c r="H622" s="3"/>
      <c r="I622" s="3"/>
      <c r="J622" s="3"/>
      <c r="K622" s="3"/>
      <c r="L622" s="19"/>
      <c r="M622" s="3"/>
      <c r="N622" s="24"/>
      <c r="O622" s="3"/>
      <c r="P622" s="3"/>
      <c r="Q622" s="24"/>
    </row>
    <row x14ac:dyDescent="0.25" r="623" customHeight="1" ht="18.75">
      <c r="A623" s="21"/>
      <c r="B623" s="21"/>
      <c r="C623" s="21"/>
      <c r="D623" s="22"/>
      <c r="E623" s="23"/>
      <c r="F623" s="3"/>
      <c r="G623" s="3"/>
      <c r="H623" s="3"/>
      <c r="I623" s="3"/>
      <c r="J623" s="3"/>
      <c r="K623" s="3"/>
      <c r="L623" s="19"/>
      <c r="M623" s="3"/>
      <c r="N623" s="24"/>
      <c r="O623" s="3"/>
      <c r="P623" s="3"/>
      <c r="Q623" s="24"/>
    </row>
    <row x14ac:dyDescent="0.25" r="624" customHeight="1" ht="18.75">
      <c r="A624" s="21"/>
      <c r="B624" s="21"/>
      <c r="C624" s="21"/>
      <c r="D624" s="22"/>
      <c r="E624" s="23"/>
      <c r="F624" s="3"/>
      <c r="G624" s="3"/>
      <c r="H624" s="3"/>
      <c r="I624" s="3"/>
      <c r="J624" s="3"/>
      <c r="K624" s="3"/>
      <c r="L624" s="19"/>
      <c r="M624" s="3"/>
      <c r="N624" s="24"/>
      <c r="O624" s="3"/>
      <c r="P624" s="3"/>
      <c r="Q624" s="24"/>
    </row>
    <row x14ac:dyDescent="0.25" r="625" customHeight="1" ht="18.75">
      <c r="A625" s="21"/>
      <c r="B625" s="21"/>
      <c r="C625" s="21"/>
      <c r="D625" s="22"/>
      <c r="E625" s="23"/>
      <c r="F625" s="3"/>
      <c r="G625" s="3"/>
      <c r="H625" s="3"/>
      <c r="I625" s="3"/>
      <c r="J625" s="3"/>
      <c r="K625" s="3"/>
      <c r="L625" s="19"/>
      <c r="M625" s="3"/>
      <c r="N625" s="24"/>
      <c r="O625" s="3"/>
      <c r="P625" s="3"/>
      <c r="Q625" s="24"/>
    </row>
    <row x14ac:dyDescent="0.25" r="626" customHeight="1" ht="18.75">
      <c r="A626" s="21"/>
      <c r="B626" s="21"/>
      <c r="C626" s="21"/>
      <c r="D626" s="22"/>
      <c r="E626" s="23"/>
      <c r="F626" s="3"/>
      <c r="G626" s="3"/>
      <c r="H626" s="3"/>
      <c r="I626" s="3"/>
      <c r="J626" s="3"/>
      <c r="K626" s="3"/>
      <c r="L626" s="19"/>
      <c r="M626" s="3"/>
      <c r="N626" s="24"/>
      <c r="O626" s="3"/>
      <c r="P626" s="3"/>
      <c r="Q626" s="24"/>
    </row>
    <row x14ac:dyDescent="0.25" r="627" customHeight="1" ht="18.75">
      <c r="A627" s="21"/>
      <c r="B627" s="21"/>
      <c r="C627" s="21"/>
      <c r="D627" s="22"/>
      <c r="E627" s="23"/>
      <c r="F627" s="3"/>
      <c r="G627" s="3"/>
      <c r="H627" s="3"/>
      <c r="I627" s="3"/>
      <c r="J627" s="3"/>
      <c r="K627" s="3"/>
      <c r="L627" s="19"/>
      <c r="M627" s="3"/>
      <c r="N627" s="24"/>
      <c r="O627" s="3"/>
      <c r="P627" s="3"/>
      <c r="Q627" s="24"/>
    </row>
    <row x14ac:dyDescent="0.25" r="628" customHeight="1" ht="18.75">
      <c r="A628" s="21"/>
      <c r="B628" s="21"/>
      <c r="C628" s="21"/>
      <c r="D628" s="22"/>
      <c r="E628" s="23"/>
      <c r="F628" s="3"/>
      <c r="G628" s="3"/>
      <c r="H628" s="3"/>
      <c r="I628" s="3"/>
      <c r="J628" s="3"/>
      <c r="K628" s="3"/>
      <c r="L628" s="19"/>
      <c r="M628" s="3"/>
      <c r="N628" s="24"/>
      <c r="O628" s="3"/>
      <c r="P628" s="3"/>
      <c r="Q628" s="24"/>
    </row>
    <row x14ac:dyDescent="0.25" r="629" customHeight="1" ht="18.75">
      <c r="A629" s="21"/>
      <c r="B629" s="21"/>
      <c r="C629" s="21"/>
      <c r="D629" s="22"/>
      <c r="E629" s="23"/>
      <c r="F629" s="3"/>
      <c r="G629" s="3"/>
      <c r="H629" s="3"/>
      <c r="I629" s="3"/>
      <c r="J629" s="3"/>
      <c r="K629" s="3"/>
      <c r="L629" s="19"/>
      <c r="M629" s="3"/>
      <c r="N629" s="24"/>
      <c r="O629" s="3"/>
      <c r="P629" s="3"/>
      <c r="Q629" s="24"/>
    </row>
    <row x14ac:dyDescent="0.25" r="630" customHeight="1" ht="18.75">
      <c r="A630" s="21"/>
      <c r="B630" s="21"/>
      <c r="C630" s="21"/>
      <c r="D630" s="22"/>
      <c r="E630" s="23"/>
      <c r="F630" s="3"/>
      <c r="G630" s="3"/>
      <c r="H630" s="3"/>
      <c r="I630" s="3"/>
      <c r="J630" s="3"/>
      <c r="K630" s="3"/>
      <c r="L630" s="19"/>
      <c r="M630" s="3"/>
      <c r="N630" s="24"/>
      <c r="O630" s="3"/>
      <c r="P630" s="3"/>
      <c r="Q630" s="24"/>
    </row>
    <row x14ac:dyDescent="0.25" r="631" customHeight="1" ht="18.75">
      <c r="A631" s="21"/>
      <c r="B631" s="21"/>
      <c r="C631" s="21"/>
      <c r="D631" s="22"/>
      <c r="E631" s="23"/>
      <c r="F631" s="3"/>
      <c r="G631" s="3"/>
      <c r="H631" s="3"/>
      <c r="I631" s="3"/>
      <c r="J631" s="3"/>
      <c r="K631" s="3"/>
      <c r="L631" s="19"/>
      <c r="M631" s="3"/>
      <c r="N631" s="24"/>
      <c r="O631" s="3"/>
      <c r="P631" s="3"/>
      <c r="Q631" s="24"/>
    </row>
    <row x14ac:dyDescent="0.25" r="632" customHeight="1" ht="18.75">
      <c r="A632" s="21"/>
      <c r="B632" s="21"/>
      <c r="C632" s="21"/>
      <c r="D632" s="22"/>
      <c r="E632" s="23"/>
      <c r="F632" s="3"/>
      <c r="G632" s="3"/>
      <c r="H632" s="3"/>
      <c r="I632" s="3"/>
      <c r="J632" s="3"/>
      <c r="K632" s="3"/>
      <c r="L632" s="19"/>
      <c r="M632" s="3"/>
      <c r="N632" s="24"/>
      <c r="O632" s="3"/>
      <c r="P632" s="3"/>
      <c r="Q632" s="24"/>
    </row>
    <row x14ac:dyDescent="0.25" r="633" customHeight="1" ht="18.75">
      <c r="A633" s="21"/>
      <c r="B633" s="21"/>
      <c r="C633" s="21"/>
      <c r="D633" s="22"/>
      <c r="E633" s="23"/>
      <c r="F633" s="3"/>
      <c r="G633" s="3"/>
      <c r="H633" s="3"/>
      <c r="I633" s="3"/>
      <c r="J633" s="3"/>
      <c r="K633" s="3"/>
      <c r="L633" s="19"/>
      <c r="M633" s="3"/>
      <c r="N633" s="24"/>
      <c r="O633" s="3"/>
      <c r="P633" s="3"/>
      <c r="Q633" s="24"/>
    </row>
    <row x14ac:dyDescent="0.25" r="634" customHeight="1" ht="18.75">
      <c r="A634" s="21"/>
      <c r="B634" s="21"/>
      <c r="C634" s="21"/>
      <c r="D634" s="22"/>
      <c r="E634" s="23"/>
      <c r="F634" s="3"/>
      <c r="G634" s="3"/>
      <c r="H634" s="3"/>
      <c r="I634" s="3"/>
      <c r="J634" s="3"/>
      <c r="K634" s="3"/>
      <c r="L634" s="19"/>
      <c r="M634" s="3"/>
      <c r="N634" s="24"/>
      <c r="O634" s="3"/>
      <c r="P634" s="3"/>
      <c r="Q634" s="24"/>
    </row>
    <row x14ac:dyDescent="0.25" r="635" customHeight="1" ht="18.75">
      <c r="A635" s="21"/>
      <c r="B635" s="21"/>
      <c r="C635" s="21"/>
      <c r="D635" s="22"/>
      <c r="E635" s="23"/>
      <c r="F635" s="3"/>
      <c r="G635" s="3"/>
      <c r="H635" s="3"/>
      <c r="I635" s="3"/>
      <c r="J635" s="3"/>
      <c r="K635" s="3"/>
      <c r="L635" s="19"/>
      <c r="M635" s="3"/>
      <c r="N635" s="24"/>
      <c r="O635" s="3"/>
      <c r="P635" s="3"/>
      <c r="Q635" s="24"/>
    </row>
    <row x14ac:dyDescent="0.25" r="636" customHeight="1" ht="18.75">
      <c r="A636" s="21"/>
      <c r="B636" s="21"/>
      <c r="C636" s="21"/>
      <c r="D636" s="22"/>
      <c r="E636" s="23"/>
      <c r="F636" s="3"/>
      <c r="G636" s="3"/>
      <c r="H636" s="3"/>
      <c r="I636" s="3"/>
      <c r="J636" s="3"/>
      <c r="K636" s="3"/>
      <c r="L636" s="19"/>
      <c r="M636" s="3"/>
      <c r="N636" s="24"/>
      <c r="O636" s="3"/>
      <c r="P636" s="3"/>
      <c r="Q636" s="24"/>
    </row>
    <row x14ac:dyDescent="0.25" r="637" customHeight="1" ht="18.75">
      <c r="A637" s="21"/>
      <c r="B637" s="21"/>
      <c r="C637" s="21"/>
      <c r="D637" s="22"/>
      <c r="E637" s="23"/>
      <c r="F637" s="3"/>
      <c r="G637" s="3"/>
      <c r="H637" s="3"/>
      <c r="I637" s="3"/>
      <c r="J637" s="3"/>
      <c r="K637" s="3"/>
      <c r="L637" s="19"/>
      <c r="M637" s="3"/>
      <c r="N637" s="24"/>
      <c r="O637" s="3"/>
      <c r="P637" s="3"/>
      <c r="Q637" s="24"/>
    </row>
    <row x14ac:dyDescent="0.25" r="638" customHeight="1" ht="18.75">
      <c r="A638" s="21"/>
      <c r="B638" s="21"/>
      <c r="C638" s="21"/>
      <c r="D638" s="22"/>
      <c r="E638" s="23"/>
      <c r="F638" s="3"/>
      <c r="G638" s="3"/>
      <c r="H638" s="3"/>
      <c r="I638" s="3"/>
      <c r="J638" s="3"/>
      <c r="K638" s="3"/>
      <c r="L638" s="19"/>
      <c r="M638" s="3"/>
      <c r="N638" s="24"/>
      <c r="O638" s="3"/>
      <c r="P638" s="3"/>
      <c r="Q638" s="24"/>
    </row>
    <row x14ac:dyDescent="0.25" r="639" customHeight="1" ht="18.75">
      <c r="A639" s="21"/>
      <c r="B639" s="21"/>
      <c r="C639" s="21"/>
      <c r="D639" s="22"/>
      <c r="E639" s="23"/>
      <c r="F639" s="3"/>
      <c r="G639" s="3"/>
      <c r="H639" s="3"/>
      <c r="I639" s="3"/>
      <c r="J639" s="3"/>
      <c r="K639" s="3"/>
      <c r="L639" s="19"/>
      <c r="M639" s="3"/>
      <c r="N639" s="24"/>
      <c r="O639" s="3"/>
      <c r="P639" s="3"/>
      <c r="Q639" s="24"/>
    </row>
    <row x14ac:dyDescent="0.25" r="640" customHeight="1" ht="18.75">
      <c r="A640" s="21"/>
      <c r="B640" s="21"/>
      <c r="C640" s="21"/>
      <c r="D640" s="22"/>
      <c r="E640" s="23"/>
      <c r="F640" s="3"/>
      <c r="G640" s="3"/>
      <c r="H640" s="3"/>
      <c r="I640" s="3"/>
      <c r="J640" s="3"/>
      <c r="K640" s="3"/>
      <c r="L640" s="19"/>
      <c r="M640" s="3"/>
      <c r="N640" s="24"/>
      <c r="O640" s="3"/>
      <c r="P640" s="3"/>
      <c r="Q640" s="24"/>
    </row>
    <row x14ac:dyDescent="0.25" r="641" customHeight="1" ht="18.75">
      <c r="A641" s="21"/>
      <c r="B641" s="21"/>
      <c r="C641" s="21"/>
      <c r="D641" s="22"/>
      <c r="E641" s="23"/>
      <c r="F641" s="3"/>
      <c r="G641" s="3"/>
      <c r="H641" s="3"/>
      <c r="I641" s="3"/>
      <c r="J641" s="3"/>
      <c r="K641" s="3"/>
      <c r="L641" s="19"/>
      <c r="M641" s="3"/>
      <c r="N641" s="24"/>
      <c r="O641" s="3"/>
      <c r="P641" s="3"/>
      <c r="Q641" s="24"/>
    </row>
    <row x14ac:dyDescent="0.25" r="642" customHeight="1" ht="18.75">
      <c r="A642" s="21"/>
      <c r="B642" s="21"/>
      <c r="C642" s="21"/>
      <c r="D642" s="22"/>
      <c r="E642" s="23"/>
      <c r="F642" s="3"/>
      <c r="G642" s="3"/>
      <c r="H642" s="3"/>
      <c r="I642" s="3"/>
      <c r="J642" s="3"/>
      <c r="K642" s="3"/>
      <c r="L642" s="19"/>
      <c r="M642" s="3"/>
      <c r="N642" s="24"/>
      <c r="O642" s="3"/>
      <c r="P642" s="3"/>
      <c r="Q642" s="24"/>
    </row>
    <row x14ac:dyDescent="0.25" r="643" customHeight="1" ht="18.75">
      <c r="A643" s="21"/>
      <c r="B643" s="21"/>
      <c r="C643" s="21"/>
      <c r="D643" s="22"/>
      <c r="E643" s="23"/>
      <c r="F643" s="3"/>
      <c r="G643" s="3"/>
      <c r="H643" s="3"/>
      <c r="I643" s="3"/>
      <c r="J643" s="3"/>
      <c r="K643" s="3"/>
      <c r="L643" s="19"/>
      <c r="M643" s="3"/>
      <c r="N643" s="24"/>
      <c r="O643" s="3"/>
      <c r="P643" s="3"/>
      <c r="Q643" s="24"/>
    </row>
    <row x14ac:dyDescent="0.25" r="644" customHeight="1" ht="18.75">
      <c r="A644" s="21"/>
      <c r="B644" s="21"/>
      <c r="C644" s="21"/>
      <c r="D644" s="22"/>
      <c r="E644" s="23"/>
      <c r="F644" s="3"/>
      <c r="G644" s="3"/>
      <c r="H644" s="3"/>
      <c r="I644" s="3"/>
      <c r="J644" s="3"/>
      <c r="K644" s="3"/>
      <c r="L644" s="19"/>
      <c r="M644" s="3"/>
      <c r="N644" s="24"/>
      <c r="O644" s="3"/>
      <c r="P644" s="3"/>
      <c r="Q644" s="24"/>
    </row>
    <row x14ac:dyDescent="0.25" r="645" customHeight="1" ht="18.75">
      <c r="A645" s="21"/>
      <c r="B645" s="21"/>
      <c r="C645" s="21"/>
      <c r="D645" s="22"/>
      <c r="E645" s="23"/>
      <c r="F645" s="3"/>
      <c r="G645" s="3"/>
      <c r="H645" s="3"/>
      <c r="I645" s="3"/>
      <c r="J645" s="3"/>
      <c r="K645" s="3"/>
      <c r="L645" s="19"/>
      <c r="M645" s="3"/>
      <c r="N645" s="24"/>
      <c r="O645" s="3"/>
      <c r="P645" s="3"/>
      <c r="Q645" s="24"/>
    </row>
    <row x14ac:dyDescent="0.25" r="646" customHeight="1" ht="18.75">
      <c r="A646" s="21"/>
      <c r="B646" s="21"/>
      <c r="C646" s="21"/>
      <c r="D646" s="22"/>
      <c r="E646" s="23"/>
      <c r="F646" s="3"/>
      <c r="G646" s="3"/>
      <c r="H646" s="3"/>
      <c r="I646" s="3"/>
      <c r="J646" s="3"/>
      <c r="K646" s="3"/>
      <c r="L646" s="19"/>
      <c r="M646" s="3"/>
      <c r="N646" s="24"/>
      <c r="O646" s="3"/>
      <c r="P646" s="3"/>
      <c r="Q646" s="24"/>
    </row>
    <row x14ac:dyDescent="0.25" r="647" customHeight="1" ht="18.75">
      <c r="A647" s="21"/>
      <c r="B647" s="21"/>
      <c r="C647" s="21"/>
      <c r="D647" s="22"/>
      <c r="E647" s="23"/>
      <c r="F647" s="3"/>
      <c r="G647" s="3"/>
      <c r="H647" s="3"/>
      <c r="I647" s="3"/>
      <c r="J647" s="3"/>
      <c r="K647" s="3"/>
      <c r="L647" s="19"/>
      <c r="M647" s="3"/>
      <c r="N647" s="24"/>
      <c r="O647" s="3"/>
      <c r="P647" s="3"/>
      <c r="Q647" s="24"/>
    </row>
    <row x14ac:dyDescent="0.25" r="648" customHeight="1" ht="18.75">
      <c r="A648" s="21"/>
      <c r="B648" s="21"/>
      <c r="C648" s="21"/>
      <c r="D648" s="22"/>
      <c r="E648" s="23"/>
      <c r="F648" s="3"/>
      <c r="G648" s="3"/>
      <c r="H648" s="3"/>
      <c r="I648" s="3"/>
      <c r="J648" s="3"/>
      <c r="K648" s="3"/>
      <c r="L648" s="19"/>
      <c r="M648" s="3"/>
      <c r="N648" s="24"/>
      <c r="O648" s="3"/>
      <c r="P648" s="3"/>
      <c r="Q648" s="24"/>
    </row>
    <row x14ac:dyDescent="0.25" r="649" customHeight="1" ht="18.75">
      <c r="A649" s="21"/>
      <c r="B649" s="21"/>
      <c r="C649" s="21"/>
      <c r="D649" s="22"/>
      <c r="E649" s="23"/>
      <c r="F649" s="3"/>
      <c r="G649" s="3"/>
      <c r="H649" s="3"/>
      <c r="I649" s="3"/>
      <c r="J649" s="3"/>
      <c r="K649" s="3"/>
      <c r="L649" s="19"/>
      <c r="M649" s="3"/>
      <c r="N649" s="24"/>
      <c r="O649" s="3"/>
      <c r="P649" s="3"/>
      <c r="Q649" s="24"/>
    </row>
    <row x14ac:dyDescent="0.25" r="650" customHeight="1" ht="18.75">
      <c r="A650" s="21"/>
      <c r="B650" s="21"/>
      <c r="C650" s="21"/>
      <c r="D650" s="22"/>
      <c r="E650" s="23"/>
      <c r="F650" s="3"/>
      <c r="G650" s="3"/>
      <c r="H650" s="3"/>
      <c r="I650" s="3"/>
      <c r="J650" s="3"/>
      <c r="K650" s="3"/>
      <c r="L650" s="19"/>
      <c r="M650" s="3"/>
      <c r="N650" s="24"/>
      <c r="O650" s="3"/>
      <c r="P650" s="3"/>
      <c r="Q650" s="24"/>
    </row>
    <row x14ac:dyDescent="0.25" r="651" customHeight="1" ht="18.75">
      <c r="A651" s="21"/>
      <c r="B651" s="21"/>
      <c r="C651" s="21"/>
      <c r="D651" s="22"/>
      <c r="E651" s="23"/>
      <c r="F651" s="3"/>
      <c r="G651" s="3"/>
      <c r="H651" s="3"/>
      <c r="I651" s="3"/>
      <c r="J651" s="3"/>
      <c r="K651" s="3"/>
      <c r="L651" s="19"/>
      <c r="M651" s="3"/>
      <c r="N651" s="24"/>
      <c r="O651" s="3"/>
      <c r="P651" s="3"/>
      <c r="Q651" s="24"/>
    </row>
    <row x14ac:dyDescent="0.25" r="652" customHeight="1" ht="18.75">
      <c r="A652" s="21"/>
      <c r="B652" s="21"/>
      <c r="C652" s="21"/>
      <c r="D652" s="22"/>
      <c r="E652" s="23"/>
      <c r="F652" s="3"/>
      <c r="G652" s="3"/>
      <c r="H652" s="3"/>
      <c r="I652" s="3"/>
      <c r="J652" s="3"/>
      <c r="K652" s="3"/>
      <c r="L652" s="19"/>
      <c r="M652" s="3"/>
      <c r="N652" s="24"/>
      <c r="O652" s="3"/>
      <c r="P652" s="3"/>
      <c r="Q652" s="24"/>
    </row>
    <row x14ac:dyDescent="0.25" r="653" customHeight="1" ht="18.75">
      <c r="A653" s="21"/>
      <c r="B653" s="21"/>
      <c r="C653" s="21"/>
      <c r="D653" s="22"/>
      <c r="E653" s="23"/>
      <c r="F653" s="3"/>
      <c r="G653" s="3"/>
      <c r="H653" s="3"/>
      <c r="I653" s="3"/>
      <c r="J653" s="3"/>
      <c r="K653" s="3"/>
      <c r="L653" s="19"/>
      <c r="M653" s="3"/>
      <c r="N653" s="24"/>
      <c r="O653" s="3"/>
      <c r="P653" s="3"/>
      <c r="Q653" s="24"/>
    </row>
    <row x14ac:dyDescent="0.25" r="654" customHeight="1" ht="18.75">
      <c r="A654" s="21"/>
      <c r="B654" s="21"/>
      <c r="C654" s="21"/>
      <c r="D654" s="22"/>
      <c r="E654" s="23"/>
      <c r="F654" s="3"/>
      <c r="G654" s="3"/>
      <c r="H654" s="3"/>
      <c r="I654" s="3"/>
      <c r="J654" s="3"/>
      <c r="K654" s="3"/>
      <c r="L654" s="19"/>
      <c r="M654" s="3"/>
      <c r="N654" s="24"/>
      <c r="O654" s="3"/>
      <c r="P654" s="3"/>
      <c r="Q654" s="24"/>
    </row>
    <row x14ac:dyDescent="0.25" r="655" customHeight="1" ht="18.75">
      <c r="A655" s="21"/>
      <c r="B655" s="21"/>
      <c r="C655" s="21"/>
      <c r="D655" s="22"/>
      <c r="E655" s="23"/>
      <c r="F655" s="3"/>
      <c r="G655" s="3"/>
      <c r="H655" s="3"/>
      <c r="I655" s="3"/>
      <c r="J655" s="3"/>
      <c r="K655" s="3"/>
      <c r="L655" s="19"/>
      <c r="M655" s="3"/>
      <c r="N655" s="24"/>
      <c r="O655" s="3"/>
      <c r="P655" s="3"/>
      <c r="Q655" s="24"/>
    </row>
    <row x14ac:dyDescent="0.25" r="656" customHeight="1" ht="18.75">
      <c r="A656" s="21"/>
      <c r="B656" s="21"/>
      <c r="C656" s="21"/>
      <c r="D656" s="22"/>
      <c r="E656" s="23"/>
      <c r="F656" s="3"/>
      <c r="G656" s="3"/>
      <c r="H656" s="3"/>
      <c r="I656" s="3"/>
      <c r="J656" s="3"/>
      <c r="K656" s="3"/>
      <c r="L656" s="19"/>
      <c r="M656" s="3"/>
      <c r="N656" s="24"/>
      <c r="O656" s="3"/>
      <c r="P656" s="3"/>
      <c r="Q656" s="24"/>
    </row>
    <row x14ac:dyDescent="0.25" r="657" customHeight="1" ht="18.75">
      <c r="A657" s="21"/>
      <c r="B657" s="21"/>
      <c r="C657" s="21"/>
      <c r="D657" s="22"/>
      <c r="E657" s="23"/>
      <c r="F657" s="3"/>
      <c r="G657" s="3"/>
      <c r="H657" s="3"/>
      <c r="I657" s="3"/>
      <c r="J657" s="3"/>
      <c r="K657" s="3"/>
      <c r="L657" s="19"/>
      <c r="M657" s="3"/>
      <c r="N657" s="24"/>
      <c r="O657" s="3"/>
      <c r="P657" s="3"/>
      <c r="Q657" s="24"/>
    </row>
    <row x14ac:dyDescent="0.25" r="658" customHeight="1" ht="18.75">
      <c r="A658" s="21"/>
      <c r="B658" s="21"/>
      <c r="C658" s="21"/>
      <c r="D658" s="22"/>
      <c r="E658" s="23"/>
      <c r="F658" s="3"/>
      <c r="G658" s="3"/>
      <c r="H658" s="3"/>
      <c r="I658" s="3"/>
      <c r="J658" s="3"/>
      <c r="K658" s="3"/>
      <c r="L658" s="19"/>
      <c r="M658" s="3"/>
      <c r="N658" s="24"/>
      <c r="O658" s="3"/>
      <c r="P658" s="3"/>
      <c r="Q658" s="24"/>
    </row>
    <row x14ac:dyDescent="0.25" r="659" customHeight="1" ht="18.75">
      <c r="A659" s="21"/>
      <c r="B659" s="21"/>
      <c r="C659" s="21"/>
      <c r="D659" s="22"/>
      <c r="E659" s="23"/>
      <c r="F659" s="3"/>
      <c r="G659" s="3"/>
      <c r="H659" s="3"/>
      <c r="I659" s="3"/>
      <c r="J659" s="3"/>
      <c r="K659" s="3"/>
      <c r="L659" s="19"/>
      <c r="M659" s="3"/>
      <c r="N659" s="24"/>
      <c r="O659" s="3"/>
      <c r="P659" s="3"/>
      <c r="Q659" s="24"/>
    </row>
    <row x14ac:dyDescent="0.25" r="660" customHeight="1" ht="18.75">
      <c r="A660" s="21"/>
      <c r="B660" s="21"/>
      <c r="C660" s="21"/>
      <c r="D660" s="22"/>
      <c r="E660" s="23"/>
      <c r="F660" s="3"/>
      <c r="G660" s="3"/>
      <c r="H660" s="3"/>
      <c r="I660" s="3"/>
      <c r="J660" s="3"/>
      <c r="K660" s="3"/>
      <c r="L660" s="19"/>
      <c r="M660" s="3"/>
      <c r="N660" s="24"/>
      <c r="O660" s="3"/>
      <c r="P660" s="3"/>
      <c r="Q660" s="24"/>
    </row>
    <row x14ac:dyDescent="0.25" r="661" customHeight="1" ht="18.75">
      <c r="A661" s="21"/>
      <c r="B661" s="21"/>
      <c r="C661" s="21"/>
      <c r="D661" s="22"/>
      <c r="E661" s="23"/>
      <c r="F661" s="3"/>
      <c r="G661" s="3"/>
      <c r="H661" s="3"/>
      <c r="I661" s="3"/>
      <c r="J661" s="3"/>
      <c r="K661" s="3"/>
      <c r="L661" s="19"/>
      <c r="M661" s="3"/>
      <c r="N661" s="24"/>
      <c r="O661" s="3"/>
      <c r="P661" s="3"/>
      <c r="Q661" s="24"/>
    </row>
    <row x14ac:dyDescent="0.25" r="662" customHeight="1" ht="18.75">
      <c r="A662" s="21"/>
      <c r="B662" s="21"/>
      <c r="C662" s="21"/>
      <c r="D662" s="22"/>
      <c r="E662" s="23"/>
      <c r="F662" s="3"/>
      <c r="G662" s="3"/>
      <c r="H662" s="3"/>
      <c r="I662" s="3"/>
      <c r="J662" s="3"/>
      <c r="K662" s="3"/>
      <c r="L662" s="19"/>
      <c r="M662" s="3"/>
      <c r="N662" s="24"/>
      <c r="O662" s="3"/>
      <c r="P662" s="3"/>
      <c r="Q662" s="24"/>
    </row>
    <row x14ac:dyDescent="0.25" r="663" customHeight="1" ht="18.75">
      <c r="A663" s="21"/>
      <c r="B663" s="21"/>
      <c r="C663" s="21"/>
      <c r="D663" s="22"/>
      <c r="E663" s="23"/>
      <c r="F663" s="3"/>
      <c r="G663" s="3"/>
      <c r="H663" s="3"/>
      <c r="I663" s="3"/>
      <c r="J663" s="3"/>
      <c r="K663" s="3"/>
      <c r="L663" s="19"/>
      <c r="M663" s="3"/>
      <c r="N663" s="24"/>
      <c r="O663" s="3"/>
      <c r="P663" s="3"/>
      <c r="Q663" s="24"/>
    </row>
    <row x14ac:dyDescent="0.25" r="664" customHeight="1" ht="18.75">
      <c r="A664" s="21"/>
      <c r="B664" s="21"/>
      <c r="C664" s="21"/>
      <c r="D664" s="22"/>
      <c r="E664" s="23"/>
      <c r="F664" s="3"/>
      <c r="G664" s="3"/>
      <c r="H664" s="3"/>
      <c r="I664" s="3"/>
      <c r="J664" s="3"/>
      <c r="K664" s="3"/>
      <c r="L664" s="19"/>
      <c r="M664" s="3"/>
      <c r="N664" s="24"/>
      <c r="O664" s="3"/>
      <c r="P664" s="3"/>
      <c r="Q664" s="24"/>
    </row>
    <row x14ac:dyDescent="0.25" r="665" customHeight="1" ht="18.75">
      <c r="A665" s="21"/>
      <c r="B665" s="21"/>
      <c r="C665" s="21"/>
      <c r="D665" s="22"/>
      <c r="E665" s="23"/>
      <c r="F665" s="3"/>
      <c r="G665" s="3"/>
      <c r="H665" s="3"/>
      <c r="I665" s="3"/>
      <c r="J665" s="3"/>
      <c r="K665" s="3"/>
      <c r="L665" s="19"/>
      <c r="M665" s="3"/>
      <c r="N665" s="24"/>
      <c r="O665" s="3"/>
      <c r="P665" s="3"/>
      <c r="Q665" s="24"/>
    </row>
    <row x14ac:dyDescent="0.25" r="666" customHeight="1" ht="18.75">
      <c r="A666" s="21"/>
      <c r="B666" s="21"/>
      <c r="C666" s="21"/>
      <c r="D666" s="22"/>
      <c r="E666" s="23"/>
      <c r="F666" s="3"/>
      <c r="G666" s="3"/>
      <c r="H666" s="3"/>
      <c r="I666" s="3"/>
      <c r="J666" s="3"/>
      <c r="K666" s="3"/>
      <c r="L666" s="19"/>
      <c r="M666" s="3"/>
      <c r="N666" s="24"/>
      <c r="O666" s="3"/>
      <c r="P666" s="3"/>
      <c r="Q666" s="24"/>
    </row>
    <row x14ac:dyDescent="0.25" r="667" customHeight="1" ht="18.75">
      <c r="A667" s="21"/>
      <c r="B667" s="21"/>
      <c r="C667" s="21"/>
      <c r="D667" s="22"/>
      <c r="E667" s="23"/>
      <c r="F667" s="3"/>
      <c r="G667" s="3"/>
      <c r="H667" s="3"/>
      <c r="I667" s="3"/>
      <c r="J667" s="3"/>
      <c r="K667" s="3"/>
      <c r="L667" s="19"/>
      <c r="M667" s="3"/>
      <c r="N667" s="24"/>
      <c r="O667" s="3"/>
      <c r="P667" s="3"/>
      <c r="Q667" s="24"/>
    </row>
    <row x14ac:dyDescent="0.25" r="668" customHeight="1" ht="18.75">
      <c r="A668" s="21"/>
      <c r="B668" s="21"/>
      <c r="C668" s="21"/>
      <c r="D668" s="22"/>
      <c r="E668" s="23"/>
      <c r="F668" s="3"/>
      <c r="G668" s="3"/>
      <c r="H668" s="3"/>
      <c r="I668" s="3"/>
      <c r="J668" s="3"/>
      <c r="K668" s="3"/>
      <c r="L668" s="19"/>
      <c r="M668" s="3"/>
      <c r="N668" s="24"/>
      <c r="O668" s="3"/>
      <c r="P668" s="3"/>
      <c r="Q668" s="24"/>
    </row>
    <row x14ac:dyDescent="0.25" r="669" customHeight="1" ht="18.75">
      <c r="A669" s="21"/>
      <c r="B669" s="21"/>
      <c r="C669" s="21"/>
      <c r="D669" s="22"/>
      <c r="E669" s="23"/>
      <c r="F669" s="3"/>
      <c r="G669" s="3"/>
      <c r="H669" s="3"/>
      <c r="I669" s="3"/>
      <c r="J669" s="3"/>
      <c r="K669" s="3"/>
      <c r="L669" s="19"/>
      <c r="M669" s="3"/>
      <c r="N669" s="24"/>
      <c r="O669" s="3"/>
      <c r="P669" s="3"/>
      <c r="Q669" s="24"/>
    </row>
    <row x14ac:dyDescent="0.25" r="670" customHeight="1" ht="18.75">
      <c r="A670" s="21"/>
      <c r="B670" s="21"/>
      <c r="C670" s="21"/>
      <c r="D670" s="22"/>
      <c r="E670" s="23"/>
      <c r="F670" s="3"/>
      <c r="G670" s="3"/>
      <c r="H670" s="3"/>
      <c r="I670" s="3"/>
      <c r="J670" s="3"/>
      <c r="K670" s="3"/>
      <c r="L670" s="19"/>
      <c r="M670" s="3"/>
      <c r="N670" s="24"/>
      <c r="O670" s="3"/>
      <c r="P670" s="3"/>
      <c r="Q670" s="24"/>
    </row>
    <row x14ac:dyDescent="0.25" r="671" customHeight="1" ht="18.75">
      <c r="A671" s="21"/>
      <c r="B671" s="21"/>
      <c r="C671" s="21"/>
      <c r="D671" s="22"/>
      <c r="E671" s="23"/>
      <c r="F671" s="3"/>
      <c r="G671" s="3"/>
      <c r="H671" s="3"/>
      <c r="I671" s="3"/>
      <c r="J671" s="3"/>
      <c r="K671" s="3"/>
      <c r="L671" s="19"/>
      <c r="M671" s="3"/>
      <c r="N671" s="24"/>
      <c r="O671" s="3"/>
      <c r="P671" s="3"/>
      <c r="Q671" s="24"/>
    </row>
    <row x14ac:dyDescent="0.25" r="672" customHeight="1" ht="18.75">
      <c r="A672" s="21"/>
      <c r="B672" s="21"/>
      <c r="C672" s="21"/>
      <c r="D672" s="22"/>
      <c r="E672" s="23"/>
      <c r="F672" s="3"/>
      <c r="G672" s="3"/>
      <c r="H672" s="3"/>
      <c r="I672" s="3"/>
      <c r="J672" s="3"/>
      <c r="K672" s="3"/>
      <c r="L672" s="19"/>
      <c r="M672" s="3"/>
      <c r="N672" s="24"/>
      <c r="O672" s="3"/>
      <c r="P672" s="3"/>
      <c r="Q672" s="24"/>
    </row>
    <row x14ac:dyDescent="0.25" r="673" customHeight="1" ht="18.75">
      <c r="A673" s="21"/>
      <c r="B673" s="21"/>
      <c r="C673" s="21"/>
      <c r="D673" s="22"/>
      <c r="E673" s="23"/>
      <c r="F673" s="3"/>
      <c r="G673" s="3"/>
      <c r="H673" s="3"/>
      <c r="I673" s="3"/>
      <c r="J673" s="3"/>
      <c r="K673" s="3"/>
      <c r="L673" s="19"/>
      <c r="M673" s="3"/>
      <c r="N673" s="24"/>
      <c r="O673" s="3"/>
      <c r="P673" s="3"/>
      <c r="Q673" s="24"/>
    </row>
    <row x14ac:dyDescent="0.25" r="674" customHeight="1" ht="18.75">
      <c r="A674" s="21"/>
      <c r="B674" s="21"/>
      <c r="C674" s="21"/>
      <c r="D674" s="22"/>
      <c r="E674" s="23"/>
      <c r="F674" s="3"/>
      <c r="G674" s="3"/>
      <c r="H674" s="3"/>
      <c r="I674" s="3"/>
      <c r="J674" s="3"/>
      <c r="K674" s="3"/>
      <c r="L674" s="19"/>
      <c r="M674" s="3"/>
      <c r="N674" s="24"/>
      <c r="O674" s="3"/>
      <c r="P674" s="3"/>
      <c r="Q674" s="24"/>
    </row>
    <row x14ac:dyDescent="0.25" r="675" customHeight="1" ht="18.75">
      <c r="A675" s="21"/>
      <c r="B675" s="21"/>
      <c r="C675" s="21"/>
      <c r="D675" s="22"/>
      <c r="E675" s="23"/>
      <c r="F675" s="3"/>
      <c r="G675" s="3"/>
      <c r="H675" s="3"/>
      <c r="I675" s="3"/>
      <c r="J675" s="3"/>
      <c r="K675" s="3"/>
      <c r="L675" s="19"/>
      <c r="M675" s="3"/>
      <c r="N675" s="24"/>
      <c r="O675" s="3"/>
      <c r="P675" s="3"/>
      <c r="Q675" s="24"/>
    </row>
    <row x14ac:dyDescent="0.25" r="676" customHeight="1" ht="18.75">
      <c r="A676" s="21"/>
      <c r="B676" s="21"/>
      <c r="C676" s="21"/>
      <c r="D676" s="22"/>
      <c r="E676" s="23"/>
      <c r="F676" s="3"/>
      <c r="G676" s="3"/>
      <c r="H676" s="3"/>
      <c r="I676" s="3"/>
      <c r="J676" s="3"/>
      <c r="K676" s="3"/>
      <c r="L676" s="19"/>
      <c r="M676" s="3"/>
      <c r="N676" s="24"/>
      <c r="O676" s="3"/>
      <c r="P676" s="3"/>
      <c r="Q676" s="24"/>
    </row>
    <row x14ac:dyDescent="0.25" r="677" customHeight="1" ht="18.75">
      <c r="A677" s="21"/>
      <c r="B677" s="21"/>
      <c r="C677" s="21"/>
      <c r="D677" s="22"/>
      <c r="E677" s="23"/>
      <c r="F677" s="3"/>
      <c r="G677" s="3"/>
      <c r="H677" s="3"/>
      <c r="I677" s="3"/>
      <c r="J677" s="3"/>
      <c r="K677" s="3"/>
      <c r="L677" s="19"/>
      <c r="M677" s="3"/>
      <c r="N677" s="24"/>
      <c r="O677" s="3"/>
      <c r="P677" s="3"/>
      <c r="Q677" s="24"/>
    </row>
    <row x14ac:dyDescent="0.25" r="678" customHeight="1" ht="18.75">
      <c r="A678" s="21"/>
      <c r="B678" s="21"/>
      <c r="C678" s="21"/>
      <c r="D678" s="22"/>
      <c r="E678" s="23"/>
      <c r="F678" s="3"/>
      <c r="G678" s="3"/>
      <c r="H678" s="3"/>
      <c r="I678" s="3"/>
      <c r="J678" s="3"/>
      <c r="K678" s="3"/>
      <c r="L678" s="19"/>
      <c r="M678" s="3"/>
      <c r="N678" s="24"/>
      <c r="O678" s="3"/>
      <c r="P678" s="3"/>
      <c r="Q678" s="24"/>
    </row>
    <row x14ac:dyDescent="0.25" r="679" customHeight="1" ht="18.75">
      <c r="A679" s="21"/>
      <c r="B679" s="21"/>
      <c r="C679" s="21"/>
      <c r="D679" s="22"/>
      <c r="E679" s="23"/>
      <c r="F679" s="3"/>
      <c r="G679" s="3"/>
      <c r="H679" s="3"/>
      <c r="I679" s="3"/>
      <c r="J679" s="3"/>
      <c r="K679" s="3"/>
      <c r="L679" s="19"/>
      <c r="M679" s="3"/>
      <c r="N679" s="24"/>
      <c r="O679" s="3"/>
      <c r="P679" s="3"/>
      <c r="Q679" s="24"/>
    </row>
    <row x14ac:dyDescent="0.25" r="680" customHeight="1" ht="18.75">
      <c r="A680" s="21"/>
      <c r="B680" s="21"/>
      <c r="C680" s="21"/>
      <c r="D680" s="22"/>
      <c r="E680" s="23"/>
      <c r="F680" s="3"/>
      <c r="G680" s="3"/>
      <c r="H680" s="3"/>
      <c r="I680" s="3"/>
      <c r="J680" s="3"/>
      <c r="K680" s="3"/>
      <c r="L680" s="19"/>
      <c r="M680" s="3"/>
      <c r="N680" s="24"/>
      <c r="O680" s="3"/>
      <c r="P680" s="3"/>
      <c r="Q680" s="24"/>
    </row>
    <row x14ac:dyDescent="0.25" r="681" customHeight="1" ht="18.75">
      <c r="A681" s="21"/>
      <c r="B681" s="21"/>
      <c r="C681" s="21"/>
      <c r="D681" s="22"/>
      <c r="E681" s="23"/>
      <c r="F681" s="3"/>
      <c r="G681" s="3"/>
      <c r="H681" s="3"/>
      <c r="I681" s="3"/>
      <c r="J681" s="3"/>
      <c r="K681" s="3"/>
      <c r="L681" s="19"/>
      <c r="M681" s="3"/>
      <c r="N681" s="24"/>
      <c r="O681" s="3"/>
      <c r="P681" s="3"/>
      <c r="Q681" s="24"/>
    </row>
    <row x14ac:dyDescent="0.25" r="682" customHeight="1" ht="18.75">
      <c r="A682" s="21"/>
      <c r="B682" s="21"/>
      <c r="C682" s="21"/>
      <c r="D682" s="22"/>
      <c r="E682" s="23"/>
      <c r="F682" s="3"/>
      <c r="G682" s="3"/>
      <c r="H682" s="3"/>
      <c r="I682" s="3"/>
      <c r="J682" s="3"/>
      <c r="K682" s="3"/>
      <c r="L682" s="19"/>
      <c r="M682" s="3"/>
      <c r="N682" s="24"/>
      <c r="O682" s="3"/>
      <c r="P682" s="3"/>
      <c r="Q682" s="24"/>
    </row>
    <row x14ac:dyDescent="0.25" r="683" customHeight="1" ht="18.75">
      <c r="A683" s="21"/>
      <c r="B683" s="21"/>
      <c r="C683" s="21"/>
      <c r="D683" s="22"/>
      <c r="E683" s="23"/>
      <c r="F683" s="3"/>
      <c r="G683" s="3"/>
      <c r="H683" s="3"/>
      <c r="I683" s="3"/>
      <c r="J683" s="3"/>
      <c r="K683" s="3"/>
      <c r="L683" s="19"/>
      <c r="M683" s="3"/>
      <c r="N683" s="24"/>
      <c r="O683" s="3"/>
      <c r="P683" s="3"/>
      <c r="Q683" s="24"/>
    </row>
    <row x14ac:dyDescent="0.25" r="684" customHeight="1" ht="18.75">
      <c r="A684" s="21"/>
      <c r="B684" s="21"/>
      <c r="C684" s="21"/>
      <c r="D684" s="22"/>
      <c r="E684" s="23"/>
      <c r="F684" s="3"/>
      <c r="G684" s="3"/>
      <c r="H684" s="3"/>
      <c r="I684" s="3"/>
      <c r="J684" s="3"/>
      <c r="K684" s="3"/>
      <c r="L684" s="19"/>
      <c r="M684" s="3"/>
      <c r="N684" s="24"/>
      <c r="O684" s="3"/>
      <c r="P684" s="3"/>
      <c r="Q684" s="24"/>
    </row>
    <row x14ac:dyDescent="0.25" r="685" customHeight="1" ht="18.75">
      <c r="A685" s="21"/>
      <c r="B685" s="21"/>
      <c r="C685" s="21"/>
      <c r="D685" s="22"/>
      <c r="E685" s="23"/>
      <c r="F685" s="3"/>
      <c r="G685" s="3"/>
      <c r="H685" s="3"/>
      <c r="I685" s="3"/>
      <c r="J685" s="3"/>
      <c r="K685" s="3"/>
      <c r="L685" s="19"/>
      <c r="M685" s="3"/>
      <c r="N685" s="24"/>
      <c r="O685" s="3"/>
      <c r="P685" s="3"/>
      <c r="Q685" s="24"/>
    </row>
    <row x14ac:dyDescent="0.25" r="686" customHeight="1" ht="18.75">
      <c r="A686" s="21"/>
      <c r="B686" s="21"/>
      <c r="C686" s="21"/>
      <c r="D686" s="22"/>
      <c r="E686" s="23"/>
      <c r="F686" s="3"/>
      <c r="G686" s="3"/>
      <c r="H686" s="3"/>
      <c r="I686" s="3"/>
      <c r="J686" s="3"/>
      <c r="K686" s="3"/>
      <c r="L686" s="19"/>
      <c r="M686" s="3"/>
      <c r="N686" s="24"/>
      <c r="O686" s="3"/>
      <c r="P686" s="3"/>
      <c r="Q686" s="24"/>
    </row>
    <row x14ac:dyDescent="0.25" r="687" customHeight="1" ht="18.75">
      <c r="A687" s="21"/>
      <c r="B687" s="21"/>
      <c r="C687" s="21"/>
      <c r="D687" s="22"/>
      <c r="E687" s="23"/>
      <c r="F687" s="3"/>
      <c r="G687" s="3"/>
      <c r="H687" s="3"/>
      <c r="I687" s="3"/>
      <c r="J687" s="3"/>
      <c r="K687" s="3"/>
      <c r="L687" s="19"/>
      <c r="M687" s="3"/>
      <c r="N687" s="24"/>
      <c r="O687" s="3"/>
      <c r="P687" s="3"/>
      <c r="Q687" s="24"/>
    </row>
    <row x14ac:dyDescent="0.25" r="688" customHeight="1" ht="18.75">
      <c r="A688" s="21"/>
      <c r="B688" s="21"/>
      <c r="C688" s="21"/>
      <c r="D688" s="22"/>
      <c r="E688" s="23"/>
      <c r="F688" s="3"/>
      <c r="G688" s="3"/>
      <c r="H688" s="3"/>
      <c r="I688" s="3"/>
      <c r="J688" s="3"/>
      <c r="K688" s="3"/>
      <c r="L688" s="19"/>
      <c r="M688" s="3"/>
      <c r="N688" s="24"/>
      <c r="O688" s="3"/>
      <c r="P688" s="3"/>
      <c r="Q688" s="24"/>
    </row>
    <row x14ac:dyDescent="0.25" r="689" customHeight="1" ht="18.75">
      <c r="A689" s="21"/>
      <c r="B689" s="21"/>
      <c r="C689" s="21"/>
      <c r="D689" s="22"/>
      <c r="E689" s="23"/>
      <c r="F689" s="3"/>
      <c r="G689" s="3"/>
      <c r="H689" s="3"/>
      <c r="I689" s="3"/>
      <c r="J689" s="3"/>
      <c r="K689" s="3"/>
      <c r="L689" s="19"/>
      <c r="M689" s="3"/>
      <c r="N689" s="24"/>
      <c r="O689" s="3"/>
      <c r="P689" s="3"/>
      <c r="Q689" s="24"/>
    </row>
    <row x14ac:dyDescent="0.25" r="690" customHeight="1" ht="18.75">
      <c r="A690" s="21"/>
      <c r="B690" s="21"/>
      <c r="C690" s="21"/>
      <c r="D690" s="22"/>
      <c r="E690" s="23"/>
      <c r="F690" s="3"/>
      <c r="G690" s="3"/>
      <c r="H690" s="3"/>
      <c r="I690" s="3"/>
      <c r="J690" s="3"/>
      <c r="K690" s="3"/>
      <c r="L690" s="19"/>
      <c r="M690" s="3"/>
      <c r="N690" s="24"/>
      <c r="O690" s="3"/>
      <c r="P690" s="3"/>
      <c r="Q690" s="24"/>
    </row>
    <row x14ac:dyDescent="0.25" r="691" customHeight="1" ht="18.75">
      <c r="A691" s="21"/>
      <c r="B691" s="21"/>
      <c r="C691" s="21"/>
      <c r="D691" s="22"/>
      <c r="E691" s="23"/>
      <c r="F691" s="3"/>
      <c r="G691" s="3"/>
      <c r="H691" s="3"/>
      <c r="I691" s="3"/>
      <c r="J691" s="3"/>
      <c r="K691" s="3"/>
      <c r="L691" s="19"/>
      <c r="M691" s="3"/>
      <c r="N691" s="24"/>
      <c r="O691" s="3"/>
      <c r="P691" s="3"/>
      <c r="Q691" s="24"/>
    </row>
    <row x14ac:dyDescent="0.25" r="692" customHeight="1" ht="18.75">
      <c r="A692" s="21"/>
      <c r="B692" s="21"/>
      <c r="C692" s="21"/>
      <c r="D692" s="22"/>
      <c r="E692" s="23"/>
      <c r="F692" s="3"/>
      <c r="G692" s="3"/>
      <c r="H692" s="3"/>
      <c r="I692" s="3"/>
      <c r="J692" s="3"/>
      <c r="K692" s="3"/>
      <c r="L692" s="19"/>
      <c r="M692" s="3"/>
      <c r="N692" s="24"/>
      <c r="O692" s="3"/>
      <c r="P692" s="3"/>
      <c r="Q692" s="24"/>
    </row>
    <row x14ac:dyDescent="0.25" r="693" customHeight="1" ht="18.75">
      <c r="A693" s="21"/>
      <c r="B693" s="21"/>
      <c r="C693" s="21"/>
      <c r="D693" s="22"/>
      <c r="E693" s="23"/>
      <c r="F693" s="3"/>
      <c r="G693" s="3"/>
      <c r="H693" s="3"/>
      <c r="I693" s="3"/>
      <c r="J693" s="3"/>
      <c r="K693" s="3"/>
      <c r="L693" s="19"/>
      <c r="M693" s="3"/>
      <c r="N693" s="24"/>
      <c r="O693" s="3"/>
      <c r="P693" s="3"/>
      <c r="Q693" s="24"/>
    </row>
    <row x14ac:dyDescent="0.25" r="694" customHeight="1" ht="18.75">
      <c r="A694" s="21"/>
      <c r="B694" s="21"/>
      <c r="C694" s="21"/>
      <c r="D694" s="22"/>
      <c r="E694" s="23"/>
      <c r="F694" s="3"/>
      <c r="G694" s="3"/>
      <c r="H694" s="3"/>
      <c r="I694" s="3"/>
      <c r="J694" s="3"/>
      <c r="K694" s="3"/>
      <c r="L694" s="19"/>
      <c r="M694" s="3"/>
      <c r="N694" s="24"/>
      <c r="O694" s="3"/>
      <c r="P694" s="3"/>
      <c r="Q694" s="24"/>
    </row>
    <row x14ac:dyDescent="0.25" r="695" customHeight="1" ht="18.75">
      <c r="A695" s="21"/>
      <c r="B695" s="21"/>
      <c r="C695" s="21"/>
      <c r="D695" s="22"/>
      <c r="E695" s="23"/>
      <c r="F695" s="3"/>
      <c r="G695" s="3"/>
      <c r="H695" s="3"/>
      <c r="I695" s="3"/>
      <c r="J695" s="3"/>
      <c r="K695" s="3"/>
      <c r="L695" s="19"/>
      <c r="M695" s="3"/>
      <c r="N695" s="24"/>
      <c r="O695" s="3"/>
      <c r="P695" s="3"/>
      <c r="Q695" s="24"/>
    </row>
    <row x14ac:dyDescent="0.25" r="696" customHeight="1" ht="18.75">
      <c r="A696" s="21"/>
      <c r="B696" s="21"/>
      <c r="C696" s="21"/>
      <c r="D696" s="22"/>
      <c r="E696" s="23"/>
      <c r="F696" s="3"/>
      <c r="G696" s="3"/>
      <c r="H696" s="3"/>
      <c r="I696" s="3"/>
      <c r="J696" s="3"/>
      <c r="K696" s="3"/>
      <c r="L696" s="19"/>
      <c r="M696" s="3"/>
      <c r="N696" s="24"/>
      <c r="O696" s="3"/>
      <c r="P696" s="3"/>
      <c r="Q696" s="24"/>
    </row>
    <row x14ac:dyDescent="0.25" r="697" customHeight="1" ht="18.75">
      <c r="A697" s="21"/>
      <c r="B697" s="21"/>
      <c r="C697" s="21"/>
      <c r="D697" s="22"/>
      <c r="E697" s="23"/>
      <c r="F697" s="3"/>
      <c r="G697" s="3"/>
      <c r="H697" s="3"/>
      <c r="I697" s="3"/>
      <c r="J697" s="3"/>
      <c r="K697" s="3"/>
      <c r="L697" s="19"/>
      <c r="M697" s="3"/>
      <c r="N697" s="24"/>
      <c r="O697" s="3"/>
      <c r="P697" s="3"/>
      <c r="Q697" s="24"/>
    </row>
    <row x14ac:dyDescent="0.25" r="698" customHeight="1" ht="18.75">
      <c r="A698" s="21"/>
      <c r="B698" s="21"/>
      <c r="C698" s="21"/>
      <c r="D698" s="22"/>
      <c r="E698" s="23"/>
      <c r="F698" s="3"/>
      <c r="G698" s="3"/>
      <c r="H698" s="3"/>
      <c r="I698" s="3"/>
      <c r="J698" s="3"/>
      <c r="K698" s="3"/>
      <c r="L698" s="19"/>
      <c r="M698" s="3"/>
      <c r="N698" s="24"/>
      <c r="O698" s="3"/>
      <c r="P698" s="3"/>
      <c r="Q698" s="24"/>
    </row>
    <row x14ac:dyDescent="0.25" r="699" customHeight="1" ht="18.75">
      <c r="A699" s="21"/>
      <c r="B699" s="21"/>
      <c r="C699" s="21"/>
      <c r="D699" s="22"/>
      <c r="E699" s="23"/>
      <c r="F699" s="3"/>
      <c r="G699" s="3"/>
      <c r="H699" s="3"/>
      <c r="I699" s="3"/>
      <c r="J699" s="3"/>
      <c r="K699" s="3"/>
      <c r="L699" s="19"/>
      <c r="M699" s="3"/>
      <c r="N699" s="24"/>
      <c r="O699" s="3"/>
      <c r="P699" s="3"/>
      <c r="Q699" s="24"/>
    </row>
    <row x14ac:dyDescent="0.25" r="700" customHeight="1" ht="18.75">
      <c r="A700" s="21"/>
      <c r="B700" s="21"/>
      <c r="C700" s="21"/>
      <c r="D700" s="22"/>
      <c r="E700" s="23"/>
      <c r="F700" s="3"/>
      <c r="G700" s="3"/>
      <c r="H700" s="3"/>
      <c r="I700" s="3"/>
      <c r="J700" s="3"/>
      <c r="K700" s="3"/>
      <c r="L700" s="19"/>
      <c r="M700" s="3"/>
      <c r="N700" s="24"/>
      <c r="O700" s="3"/>
      <c r="P700" s="3"/>
      <c r="Q700" s="24"/>
    </row>
    <row x14ac:dyDescent="0.25" r="701" customHeight="1" ht="18.75">
      <c r="A701" s="21"/>
      <c r="B701" s="21"/>
      <c r="C701" s="21"/>
      <c r="D701" s="22"/>
      <c r="E701" s="23"/>
      <c r="F701" s="3"/>
      <c r="G701" s="3"/>
      <c r="H701" s="3"/>
      <c r="I701" s="3"/>
      <c r="J701" s="3"/>
      <c r="K701" s="3"/>
      <c r="L701" s="19"/>
      <c r="M701" s="3"/>
      <c r="N701" s="24"/>
      <c r="O701" s="3"/>
      <c r="P701" s="3"/>
      <c r="Q701" s="24"/>
    </row>
    <row x14ac:dyDescent="0.25" r="702" customHeight="1" ht="18.75">
      <c r="A702" s="21"/>
      <c r="B702" s="21"/>
      <c r="C702" s="21"/>
      <c r="D702" s="22"/>
      <c r="E702" s="23"/>
      <c r="F702" s="3"/>
      <c r="G702" s="3"/>
      <c r="H702" s="3"/>
      <c r="I702" s="3"/>
      <c r="J702" s="3"/>
      <c r="K702" s="3"/>
      <c r="L702" s="19"/>
      <c r="M702" s="3"/>
      <c r="N702" s="24"/>
      <c r="O702" s="3"/>
      <c r="P702" s="3"/>
      <c r="Q702" s="24"/>
    </row>
    <row x14ac:dyDescent="0.25" r="703" customHeight="1" ht="18.75">
      <c r="A703" s="21"/>
      <c r="B703" s="21"/>
      <c r="C703" s="21"/>
      <c r="D703" s="22"/>
      <c r="E703" s="23"/>
      <c r="F703" s="3"/>
      <c r="G703" s="3"/>
      <c r="H703" s="3"/>
      <c r="I703" s="3"/>
      <c r="J703" s="3"/>
      <c r="K703" s="3"/>
      <c r="L703" s="19"/>
      <c r="M703" s="3"/>
      <c r="N703" s="24"/>
      <c r="O703" s="3"/>
      <c r="P703" s="3"/>
      <c r="Q703" s="24"/>
    </row>
    <row x14ac:dyDescent="0.25" r="704" customHeight="1" ht="18.75">
      <c r="A704" s="21"/>
      <c r="B704" s="21"/>
      <c r="C704" s="21"/>
      <c r="D704" s="22"/>
      <c r="E704" s="23"/>
      <c r="F704" s="3"/>
      <c r="G704" s="3"/>
      <c r="H704" s="3"/>
      <c r="I704" s="3"/>
      <c r="J704" s="3"/>
      <c r="K704" s="3"/>
      <c r="L704" s="19"/>
      <c r="M704" s="3"/>
      <c r="N704" s="24"/>
      <c r="O704" s="3"/>
      <c r="P704" s="3"/>
      <c r="Q704" s="24"/>
    </row>
    <row x14ac:dyDescent="0.25" r="705" customHeight="1" ht="18.75">
      <c r="A705" s="21"/>
      <c r="B705" s="21"/>
      <c r="C705" s="21"/>
      <c r="D705" s="22"/>
      <c r="E705" s="23"/>
      <c r="F705" s="3"/>
      <c r="G705" s="3"/>
      <c r="H705" s="3"/>
      <c r="I705" s="3"/>
      <c r="J705" s="3"/>
      <c r="K705" s="3"/>
      <c r="L705" s="19"/>
      <c r="M705" s="3"/>
      <c r="N705" s="24"/>
      <c r="O705" s="3"/>
      <c r="P705" s="3"/>
      <c r="Q705" s="24"/>
    </row>
    <row x14ac:dyDescent="0.25" r="706" customHeight="1" ht="18.75">
      <c r="A706" s="21"/>
      <c r="B706" s="21"/>
      <c r="C706" s="21"/>
      <c r="D706" s="22"/>
      <c r="E706" s="23"/>
      <c r="F706" s="3"/>
      <c r="G706" s="3"/>
      <c r="H706" s="3"/>
      <c r="I706" s="3"/>
      <c r="J706" s="3"/>
      <c r="K706" s="3"/>
      <c r="L706" s="19"/>
      <c r="M706" s="3"/>
      <c r="N706" s="24"/>
      <c r="O706" s="3"/>
      <c r="P706" s="3"/>
      <c r="Q706" s="24"/>
    </row>
    <row x14ac:dyDescent="0.25" r="707" customHeight="1" ht="18.75">
      <c r="A707" s="21"/>
      <c r="B707" s="21"/>
      <c r="C707" s="21"/>
      <c r="D707" s="22"/>
      <c r="E707" s="23"/>
      <c r="F707" s="3"/>
      <c r="G707" s="3"/>
      <c r="H707" s="3"/>
      <c r="I707" s="3"/>
      <c r="J707" s="3"/>
      <c r="K707" s="3"/>
      <c r="L707" s="19"/>
      <c r="M707" s="3"/>
      <c r="N707" s="24"/>
      <c r="O707" s="3"/>
      <c r="P707" s="3"/>
      <c r="Q707" s="24"/>
    </row>
    <row x14ac:dyDescent="0.25" r="708" customHeight="1" ht="18.75">
      <c r="A708" s="21"/>
      <c r="B708" s="21"/>
      <c r="C708" s="21"/>
      <c r="D708" s="22"/>
      <c r="E708" s="23"/>
      <c r="F708" s="3"/>
      <c r="G708" s="3"/>
      <c r="H708" s="3"/>
      <c r="I708" s="3"/>
      <c r="J708" s="3"/>
      <c r="K708" s="3"/>
      <c r="L708" s="19"/>
      <c r="M708" s="3"/>
      <c r="N708" s="24"/>
      <c r="O708" s="3"/>
      <c r="P708" s="3"/>
      <c r="Q708" s="24"/>
    </row>
    <row x14ac:dyDescent="0.25" r="709" customHeight="1" ht="18.75">
      <c r="A709" s="21"/>
      <c r="B709" s="21"/>
      <c r="C709" s="21"/>
      <c r="D709" s="22"/>
      <c r="E709" s="23"/>
      <c r="F709" s="3"/>
      <c r="G709" s="3"/>
      <c r="H709" s="3"/>
      <c r="I709" s="3"/>
      <c r="J709" s="3"/>
      <c r="K709" s="3"/>
      <c r="L709" s="19"/>
      <c r="M709" s="3"/>
      <c r="N709" s="24"/>
      <c r="O709" s="3"/>
      <c r="P709" s="3"/>
      <c r="Q709" s="24"/>
    </row>
    <row x14ac:dyDescent="0.25" r="710" customHeight="1" ht="18.75">
      <c r="A710" s="21"/>
      <c r="B710" s="21"/>
      <c r="C710" s="21"/>
      <c r="D710" s="22"/>
      <c r="E710" s="23"/>
      <c r="F710" s="3"/>
      <c r="G710" s="3"/>
      <c r="H710" s="3"/>
      <c r="I710" s="3"/>
      <c r="J710" s="3"/>
      <c r="K710" s="3"/>
      <c r="L710" s="19"/>
      <c r="M710" s="3"/>
      <c r="N710" s="24"/>
      <c r="O710" s="3"/>
      <c r="P710" s="3"/>
      <c r="Q710" s="24"/>
    </row>
    <row x14ac:dyDescent="0.25" r="711" customHeight="1" ht="18.75">
      <c r="A711" s="21"/>
      <c r="B711" s="21"/>
      <c r="C711" s="21"/>
      <c r="D711" s="22"/>
      <c r="E711" s="23"/>
      <c r="F711" s="3"/>
      <c r="G711" s="3"/>
      <c r="H711" s="3"/>
      <c r="I711" s="3"/>
      <c r="J711" s="3"/>
      <c r="K711" s="3"/>
      <c r="L711" s="19"/>
      <c r="M711" s="3"/>
      <c r="N711" s="24"/>
      <c r="O711" s="3"/>
      <c r="P711" s="3"/>
      <c r="Q711" s="24"/>
    </row>
    <row x14ac:dyDescent="0.25" r="712" customHeight="1" ht="18.75">
      <c r="A712" s="21"/>
      <c r="B712" s="21"/>
      <c r="C712" s="21"/>
      <c r="D712" s="22"/>
      <c r="E712" s="23"/>
      <c r="F712" s="3"/>
      <c r="G712" s="3"/>
      <c r="H712" s="3"/>
      <c r="I712" s="3"/>
      <c r="J712" s="3"/>
      <c r="K712" s="3"/>
      <c r="L712" s="19"/>
      <c r="M712" s="3"/>
      <c r="N712" s="24"/>
      <c r="O712" s="3"/>
      <c r="P712" s="3"/>
      <c r="Q712" s="24"/>
    </row>
    <row x14ac:dyDescent="0.25" r="713" customHeight="1" ht="18.75">
      <c r="A713" s="21"/>
      <c r="B713" s="21"/>
      <c r="C713" s="21"/>
      <c r="D713" s="22"/>
      <c r="E713" s="23"/>
      <c r="F713" s="3"/>
      <c r="G713" s="3"/>
      <c r="H713" s="3"/>
      <c r="I713" s="3"/>
      <c r="J713" s="3"/>
      <c r="K713" s="3"/>
      <c r="L713" s="19"/>
      <c r="M713" s="3"/>
      <c r="N713" s="24"/>
      <c r="O713" s="3"/>
      <c r="P713" s="3"/>
      <c r="Q713" s="24"/>
    </row>
    <row x14ac:dyDescent="0.25" r="714" customHeight="1" ht="18.75">
      <c r="A714" s="21"/>
      <c r="B714" s="21"/>
      <c r="C714" s="21"/>
      <c r="D714" s="22"/>
      <c r="E714" s="23"/>
      <c r="F714" s="3"/>
      <c r="G714" s="3"/>
      <c r="H714" s="3"/>
      <c r="I714" s="3"/>
      <c r="J714" s="3"/>
      <c r="K714" s="3"/>
      <c r="L714" s="19"/>
      <c r="M714" s="3"/>
      <c r="N714" s="24"/>
      <c r="O714" s="3"/>
      <c r="P714" s="3"/>
      <c r="Q714" s="24"/>
    </row>
    <row x14ac:dyDescent="0.25" r="715" customHeight="1" ht="18.75">
      <c r="A715" s="21"/>
      <c r="B715" s="21"/>
      <c r="C715" s="21"/>
      <c r="D715" s="22"/>
      <c r="E715" s="23"/>
      <c r="F715" s="3"/>
      <c r="G715" s="3"/>
      <c r="H715" s="3"/>
      <c r="I715" s="3"/>
      <c r="J715" s="3"/>
      <c r="K715" s="3"/>
      <c r="L715" s="19"/>
      <c r="M715" s="3"/>
      <c r="N715" s="24"/>
      <c r="O715" s="3"/>
      <c r="P715" s="3"/>
      <c r="Q715" s="24"/>
    </row>
    <row x14ac:dyDescent="0.25" r="716" customHeight="1" ht="18.75">
      <c r="A716" s="21"/>
      <c r="B716" s="21"/>
      <c r="C716" s="21"/>
      <c r="D716" s="22"/>
      <c r="E716" s="23"/>
      <c r="F716" s="3"/>
      <c r="G716" s="3"/>
      <c r="H716" s="3"/>
      <c r="I716" s="3"/>
      <c r="J716" s="3"/>
      <c r="K716" s="3"/>
      <c r="L716" s="19"/>
      <c r="M716" s="3"/>
      <c r="N716" s="24"/>
      <c r="O716" s="3"/>
      <c r="P716" s="3"/>
      <c r="Q716" s="24"/>
    </row>
    <row x14ac:dyDescent="0.25" r="717" customHeight="1" ht="18.75">
      <c r="A717" s="21"/>
      <c r="B717" s="21"/>
      <c r="C717" s="21"/>
      <c r="D717" s="22"/>
      <c r="E717" s="23"/>
      <c r="F717" s="3"/>
      <c r="G717" s="3"/>
      <c r="H717" s="3"/>
      <c r="I717" s="3"/>
      <c r="J717" s="3"/>
      <c r="K717" s="3"/>
      <c r="L717" s="19"/>
      <c r="M717" s="3"/>
      <c r="N717" s="24"/>
      <c r="O717" s="3"/>
      <c r="P717" s="3"/>
      <c r="Q717" s="24"/>
    </row>
    <row x14ac:dyDescent="0.25" r="718" customHeight="1" ht="18.75">
      <c r="A718" s="21"/>
      <c r="B718" s="21"/>
      <c r="C718" s="21"/>
      <c r="D718" s="22"/>
      <c r="E718" s="23"/>
      <c r="F718" s="3"/>
      <c r="G718" s="3"/>
      <c r="H718" s="3"/>
      <c r="I718" s="3"/>
      <c r="J718" s="3"/>
      <c r="K718" s="3"/>
      <c r="L718" s="19"/>
      <c r="M718" s="3"/>
      <c r="N718" s="24"/>
      <c r="O718" s="3"/>
      <c r="P718" s="3"/>
      <c r="Q718" s="24"/>
    </row>
    <row x14ac:dyDescent="0.25" r="719" customHeight="1" ht="18.75">
      <c r="A719" s="21"/>
      <c r="B719" s="21"/>
      <c r="C719" s="21"/>
      <c r="D719" s="22"/>
      <c r="E719" s="23"/>
      <c r="F719" s="3"/>
      <c r="G719" s="3"/>
      <c r="H719" s="3"/>
      <c r="I719" s="3"/>
      <c r="J719" s="3"/>
      <c r="K719" s="3"/>
      <c r="L719" s="19"/>
      <c r="M719" s="3"/>
      <c r="N719" s="24"/>
      <c r="O719" s="3"/>
      <c r="P719" s="3"/>
      <c r="Q719" s="24"/>
    </row>
    <row x14ac:dyDescent="0.25" r="720" customHeight="1" ht="18.75">
      <c r="A720" s="21"/>
      <c r="B720" s="21"/>
      <c r="C720" s="21"/>
      <c r="D720" s="22"/>
      <c r="E720" s="23"/>
      <c r="F720" s="3"/>
      <c r="G720" s="3"/>
      <c r="H720" s="3"/>
      <c r="I720" s="3"/>
      <c r="J720" s="3"/>
      <c r="K720" s="3"/>
      <c r="L720" s="19"/>
      <c r="M720" s="3"/>
      <c r="N720" s="24"/>
      <c r="O720" s="3"/>
      <c r="P720" s="3"/>
      <c r="Q720" s="24"/>
    </row>
    <row x14ac:dyDescent="0.25" r="721" customHeight="1" ht="18.75">
      <c r="A721" s="21"/>
      <c r="B721" s="21"/>
      <c r="C721" s="21"/>
      <c r="D721" s="22"/>
      <c r="E721" s="23"/>
      <c r="F721" s="3"/>
      <c r="G721" s="3"/>
      <c r="H721" s="3"/>
      <c r="I721" s="3"/>
      <c r="J721" s="3"/>
      <c r="K721" s="3"/>
      <c r="L721" s="19"/>
      <c r="M721" s="3"/>
      <c r="N721" s="24"/>
      <c r="O721" s="3"/>
      <c r="P721" s="3"/>
      <c r="Q721" s="24"/>
    </row>
    <row x14ac:dyDescent="0.25" r="722" customHeight="1" ht="18.75">
      <c r="A722" s="21"/>
      <c r="B722" s="21"/>
      <c r="C722" s="21"/>
      <c r="D722" s="22"/>
      <c r="E722" s="23"/>
      <c r="F722" s="3"/>
      <c r="G722" s="3"/>
      <c r="H722" s="3"/>
      <c r="I722" s="3"/>
      <c r="J722" s="3"/>
      <c r="K722" s="3"/>
      <c r="L722" s="19"/>
      <c r="M722" s="3"/>
      <c r="N722" s="24"/>
      <c r="O722" s="3"/>
      <c r="P722" s="3"/>
      <c r="Q722" s="24"/>
    </row>
    <row x14ac:dyDescent="0.25" r="723" customHeight="1" ht="18.75">
      <c r="A723" s="21"/>
      <c r="B723" s="21"/>
      <c r="C723" s="21"/>
      <c r="D723" s="22"/>
      <c r="E723" s="23"/>
      <c r="F723" s="3"/>
      <c r="G723" s="3"/>
      <c r="H723" s="3"/>
      <c r="I723" s="3"/>
      <c r="J723" s="3"/>
      <c r="K723" s="3"/>
      <c r="L723" s="19"/>
      <c r="M723" s="3"/>
      <c r="N723" s="24"/>
      <c r="O723" s="3"/>
      <c r="P723" s="3"/>
      <c r="Q723" s="24"/>
    </row>
    <row x14ac:dyDescent="0.25" r="724" customHeight="1" ht="18.75">
      <c r="A724" s="21"/>
      <c r="B724" s="21"/>
      <c r="C724" s="21"/>
      <c r="D724" s="22"/>
      <c r="E724" s="23"/>
      <c r="F724" s="3"/>
      <c r="G724" s="3"/>
      <c r="H724" s="3"/>
      <c r="I724" s="3"/>
      <c r="J724" s="3"/>
      <c r="K724" s="3"/>
      <c r="L724" s="19"/>
      <c r="M724" s="3"/>
      <c r="N724" s="24"/>
      <c r="O724" s="3"/>
      <c r="P724" s="3"/>
      <c r="Q724" s="24"/>
    </row>
    <row x14ac:dyDescent="0.25" r="725" customHeight="1" ht="18.75">
      <c r="A725" s="21"/>
      <c r="B725" s="21"/>
      <c r="C725" s="21"/>
      <c r="D725" s="22"/>
      <c r="E725" s="23"/>
      <c r="F725" s="3"/>
      <c r="G725" s="3"/>
      <c r="H725" s="3"/>
      <c r="I725" s="3"/>
      <c r="J725" s="3"/>
      <c r="K725" s="3"/>
      <c r="L725" s="19"/>
      <c r="M725" s="3"/>
      <c r="N725" s="24"/>
      <c r="O725" s="3"/>
      <c r="P725" s="3"/>
      <c r="Q725" s="24"/>
    </row>
    <row x14ac:dyDescent="0.25" r="726" customHeight="1" ht="18.75">
      <c r="A726" s="21"/>
      <c r="B726" s="21"/>
      <c r="C726" s="21"/>
      <c r="D726" s="22"/>
      <c r="E726" s="23"/>
      <c r="F726" s="3"/>
      <c r="G726" s="3"/>
      <c r="H726" s="3"/>
      <c r="I726" s="3"/>
      <c r="J726" s="3"/>
      <c r="K726" s="3"/>
      <c r="L726" s="19"/>
      <c r="M726" s="3"/>
      <c r="N726" s="24"/>
      <c r="O726" s="3"/>
      <c r="P726" s="3"/>
      <c r="Q726" s="24"/>
    </row>
    <row x14ac:dyDescent="0.25" r="727" customHeight="1" ht="18.75">
      <c r="A727" s="21"/>
      <c r="B727" s="21"/>
      <c r="C727" s="21"/>
      <c r="D727" s="22"/>
      <c r="E727" s="23"/>
      <c r="F727" s="3"/>
      <c r="G727" s="3"/>
      <c r="H727" s="3"/>
      <c r="I727" s="3"/>
      <c r="J727" s="3"/>
      <c r="K727" s="3"/>
      <c r="L727" s="19"/>
      <c r="M727" s="3"/>
      <c r="N727" s="24"/>
      <c r="O727" s="3"/>
      <c r="P727" s="3"/>
      <c r="Q727" s="24"/>
    </row>
    <row x14ac:dyDescent="0.25" r="728" customHeight="1" ht="18.75">
      <c r="A728" s="21"/>
      <c r="B728" s="21"/>
      <c r="C728" s="21"/>
      <c r="D728" s="22"/>
      <c r="E728" s="23"/>
      <c r="F728" s="3"/>
      <c r="G728" s="3"/>
      <c r="H728" s="3"/>
      <c r="I728" s="3"/>
      <c r="J728" s="3"/>
      <c r="K728" s="3"/>
      <c r="L728" s="19"/>
      <c r="M728" s="3"/>
      <c r="N728" s="24"/>
      <c r="O728" s="3"/>
      <c r="P728" s="3"/>
      <c r="Q728" s="24"/>
    </row>
    <row x14ac:dyDescent="0.25" r="729" customHeight="1" ht="18.75">
      <c r="A729" s="21"/>
      <c r="B729" s="21"/>
      <c r="C729" s="21"/>
      <c r="D729" s="22"/>
      <c r="E729" s="23"/>
      <c r="F729" s="3"/>
      <c r="G729" s="3"/>
      <c r="H729" s="3"/>
      <c r="I729" s="3"/>
      <c r="J729" s="3"/>
      <c r="K729" s="3"/>
      <c r="L729" s="19"/>
      <c r="M729" s="3"/>
      <c r="N729" s="24"/>
      <c r="O729" s="3"/>
      <c r="P729" s="3"/>
      <c r="Q729" s="24"/>
    </row>
    <row x14ac:dyDescent="0.25" r="730" customHeight="1" ht="18.75">
      <c r="A730" s="21"/>
      <c r="B730" s="21"/>
      <c r="C730" s="21"/>
      <c r="D730" s="22"/>
      <c r="E730" s="23"/>
      <c r="F730" s="3"/>
      <c r="G730" s="3"/>
      <c r="H730" s="3"/>
      <c r="I730" s="3"/>
      <c r="J730" s="3"/>
      <c r="K730" s="3"/>
      <c r="L730" s="19"/>
      <c r="M730" s="3"/>
      <c r="N730" s="24"/>
      <c r="O730" s="3"/>
      <c r="P730" s="3"/>
      <c r="Q730" s="24"/>
    </row>
    <row x14ac:dyDescent="0.25" r="731" customHeight="1" ht="18.75">
      <c r="A731" s="21"/>
      <c r="B731" s="21"/>
      <c r="C731" s="21"/>
      <c r="D731" s="22"/>
      <c r="E731" s="23"/>
      <c r="F731" s="3"/>
      <c r="G731" s="3"/>
      <c r="H731" s="3"/>
      <c r="I731" s="3"/>
      <c r="J731" s="3"/>
      <c r="K731" s="3"/>
      <c r="L731" s="19"/>
      <c r="M731" s="3"/>
      <c r="N731" s="24"/>
      <c r="O731" s="3"/>
      <c r="P731" s="3"/>
      <c r="Q731" s="24"/>
    </row>
    <row x14ac:dyDescent="0.25" r="732" customHeight="1" ht="18.75">
      <c r="A732" s="21"/>
      <c r="B732" s="21"/>
      <c r="C732" s="21"/>
      <c r="D732" s="22"/>
      <c r="E732" s="23"/>
      <c r="F732" s="3"/>
      <c r="G732" s="3"/>
      <c r="H732" s="3"/>
      <c r="I732" s="3"/>
      <c r="J732" s="3"/>
      <c r="K732" s="3"/>
      <c r="L732" s="19"/>
      <c r="M732" s="3"/>
      <c r="N732" s="24"/>
      <c r="O732" s="3"/>
      <c r="P732" s="3"/>
      <c r="Q732" s="24"/>
    </row>
    <row x14ac:dyDescent="0.25" r="733" customHeight="1" ht="18.75">
      <c r="A733" s="21"/>
      <c r="B733" s="21"/>
      <c r="C733" s="21"/>
      <c r="D733" s="22"/>
      <c r="E733" s="23"/>
      <c r="F733" s="3"/>
      <c r="G733" s="3"/>
      <c r="H733" s="3"/>
      <c r="I733" s="3"/>
      <c r="J733" s="3"/>
      <c r="K733" s="3"/>
      <c r="L733" s="19"/>
      <c r="M733" s="3"/>
      <c r="N733" s="24"/>
      <c r="O733" s="3"/>
      <c r="P733" s="3"/>
      <c r="Q733" s="24"/>
    </row>
    <row x14ac:dyDescent="0.25" r="734" customHeight="1" ht="18.75">
      <c r="A734" s="21"/>
      <c r="B734" s="21"/>
      <c r="C734" s="21"/>
      <c r="D734" s="22"/>
      <c r="E734" s="23"/>
      <c r="F734" s="3"/>
      <c r="G734" s="3"/>
      <c r="H734" s="3"/>
      <c r="I734" s="3"/>
      <c r="J734" s="3"/>
      <c r="K734" s="3"/>
      <c r="L734" s="19"/>
      <c r="M734" s="3"/>
      <c r="N734" s="24"/>
      <c r="O734" s="3"/>
      <c r="P734" s="3"/>
      <c r="Q734" s="24"/>
    </row>
    <row x14ac:dyDescent="0.25" r="735" customHeight="1" ht="18.75">
      <c r="A735" s="21"/>
      <c r="B735" s="21"/>
      <c r="C735" s="21"/>
      <c r="D735" s="22"/>
      <c r="E735" s="23"/>
      <c r="F735" s="3"/>
      <c r="G735" s="3"/>
      <c r="H735" s="3"/>
      <c r="I735" s="3"/>
      <c r="J735" s="3"/>
      <c r="K735" s="3"/>
      <c r="L735" s="19"/>
      <c r="M735" s="3"/>
      <c r="N735" s="24"/>
      <c r="O735" s="3"/>
      <c r="P735" s="3"/>
      <c r="Q735" s="24"/>
    </row>
    <row x14ac:dyDescent="0.25" r="736" customHeight="1" ht="18.75">
      <c r="A736" s="21"/>
      <c r="B736" s="21"/>
      <c r="C736" s="21"/>
      <c r="D736" s="22"/>
      <c r="E736" s="23"/>
      <c r="F736" s="3"/>
      <c r="G736" s="3"/>
      <c r="H736" s="3"/>
      <c r="I736" s="3"/>
      <c r="J736" s="3"/>
      <c r="K736" s="3"/>
      <c r="L736" s="19"/>
      <c r="M736" s="3"/>
      <c r="N736" s="24"/>
      <c r="O736" s="3"/>
      <c r="P736" s="3"/>
      <c r="Q736" s="24"/>
    </row>
    <row x14ac:dyDescent="0.25" r="737" customHeight="1" ht="18.75">
      <c r="A737" s="21"/>
      <c r="B737" s="21"/>
      <c r="C737" s="21"/>
      <c r="D737" s="22"/>
      <c r="E737" s="23"/>
      <c r="F737" s="3"/>
      <c r="G737" s="3"/>
      <c r="H737" s="3"/>
      <c r="I737" s="3"/>
      <c r="J737" s="3"/>
      <c r="K737" s="3"/>
      <c r="L737" s="19"/>
      <c r="M737" s="3"/>
      <c r="N737" s="24"/>
      <c r="O737" s="3"/>
      <c r="P737" s="3"/>
      <c r="Q737" s="24"/>
    </row>
    <row x14ac:dyDescent="0.25" r="738" customHeight="1" ht="18.75">
      <c r="A738" s="21"/>
      <c r="B738" s="21"/>
      <c r="C738" s="21"/>
      <c r="D738" s="22"/>
      <c r="E738" s="23"/>
      <c r="F738" s="3"/>
      <c r="G738" s="3"/>
      <c r="H738" s="3"/>
      <c r="I738" s="3"/>
      <c r="J738" s="3"/>
      <c r="K738" s="3"/>
      <c r="L738" s="19"/>
      <c r="M738" s="3"/>
      <c r="N738" s="24"/>
      <c r="O738" s="3"/>
      <c r="P738" s="3"/>
      <c r="Q738" s="24"/>
    </row>
    <row x14ac:dyDescent="0.25" r="739" customHeight="1" ht="18.75">
      <c r="A739" s="21"/>
      <c r="B739" s="21"/>
      <c r="C739" s="21"/>
      <c r="D739" s="22"/>
      <c r="E739" s="23"/>
      <c r="F739" s="3"/>
      <c r="G739" s="3"/>
      <c r="H739" s="3"/>
      <c r="I739" s="3"/>
      <c r="J739" s="3"/>
      <c r="K739" s="3"/>
      <c r="L739" s="19"/>
      <c r="M739" s="3"/>
      <c r="N739" s="24"/>
      <c r="O739" s="3"/>
      <c r="P739" s="3"/>
      <c r="Q739" s="24"/>
    </row>
    <row x14ac:dyDescent="0.25" r="740" customHeight="1" ht="18.75">
      <c r="A740" s="21"/>
      <c r="B740" s="21"/>
      <c r="C740" s="21"/>
      <c r="D740" s="22"/>
      <c r="E740" s="23"/>
      <c r="F740" s="3"/>
      <c r="G740" s="3"/>
      <c r="H740" s="3"/>
      <c r="I740" s="3"/>
      <c r="J740" s="3"/>
      <c r="K740" s="3"/>
      <c r="L740" s="19"/>
      <c r="M740" s="3"/>
      <c r="N740" s="24"/>
      <c r="O740" s="3"/>
      <c r="P740" s="3"/>
      <c r="Q740" s="24"/>
    </row>
    <row x14ac:dyDescent="0.25" r="741" customHeight="1" ht="18.75">
      <c r="A741" s="21"/>
      <c r="B741" s="21"/>
      <c r="C741" s="21"/>
      <c r="D741" s="22"/>
      <c r="E741" s="23"/>
      <c r="F741" s="3"/>
      <c r="G741" s="3"/>
      <c r="H741" s="3"/>
      <c r="I741" s="3"/>
      <c r="J741" s="3"/>
      <c r="K741" s="3"/>
      <c r="L741" s="19"/>
      <c r="M741" s="3"/>
      <c r="N741" s="24"/>
      <c r="O741" s="3"/>
      <c r="P741" s="3"/>
      <c r="Q741" s="24"/>
    </row>
    <row x14ac:dyDescent="0.25" r="742" customHeight="1" ht="18.75">
      <c r="A742" s="21"/>
      <c r="B742" s="21"/>
      <c r="C742" s="21"/>
      <c r="D742" s="22"/>
      <c r="E742" s="23"/>
      <c r="F742" s="3"/>
      <c r="G742" s="3"/>
      <c r="H742" s="3"/>
      <c r="I742" s="3"/>
      <c r="J742" s="3"/>
      <c r="K742" s="3"/>
      <c r="L742" s="19"/>
      <c r="M742" s="3"/>
      <c r="N742" s="24"/>
      <c r="O742" s="3"/>
      <c r="P742" s="3"/>
      <c r="Q742" s="24"/>
    </row>
    <row x14ac:dyDescent="0.25" r="743" customHeight="1" ht="18.75">
      <c r="A743" s="21"/>
      <c r="B743" s="21"/>
      <c r="C743" s="21"/>
      <c r="D743" s="22"/>
      <c r="E743" s="23"/>
      <c r="F743" s="3"/>
      <c r="G743" s="3"/>
      <c r="H743" s="3"/>
      <c r="I743" s="3"/>
      <c r="J743" s="3"/>
      <c r="K743" s="3"/>
      <c r="L743" s="19"/>
      <c r="M743" s="3"/>
      <c r="N743" s="24"/>
      <c r="O743" s="3"/>
      <c r="P743" s="3"/>
      <c r="Q743" s="24"/>
    </row>
    <row x14ac:dyDescent="0.25" r="744" customHeight="1" ht="18.75">
      <c r="A744" s="21"/>
      <c r="B744" s="21"/>
      <c r="C744" s="21"/>
      <c r="D744" s="22"/>
      <c r="E744" s="23"/>
      <c r="F744" s="3"/>
      <c r="G744" s="3"/>
      <c r="H744" s="3"/>
      <c r="I744" s="3"/>
      <c r="J744" s="3"/>
      <c r="K744" s="3"/>
      <c r="L744" s="19"/>
      <c r="M744" s="3"/>
      <c r="N744" s="24"/>
      <c r="O744" s="3"/>
      <c r="P744" s="3"/>
      <c r="Q744" s="24"/>
    </row>
    <row x14ac:dyDescent="0.25" r="745" customHeight="1" ht="18.75">
      <c r="A745" s="21"/>
      <c r="B745" s="21"/>
      <c r="C745" s="21"/>
      <c r="D745" s="22"/>
      <c r="E745" s="23"/>
      <c r="F745" s="3"/>
      <c r="G745" s="3"/>
      <c r="H745" s="3"/>
      <c r="I745" s="3"/>
      <c r="J745" s="3"/>
      <c r="K745" s="3"/>
      <c r="L745" s="19"/>
      <c r="M745" s="3"/>
      <c r="N745" s="24"/>
      <c r="O745" s="3"/>
      <c r="P745" s="3"/>
      <c r="Q745" s="24"/>
    </row>
    <row x14ac:dyDescent="0.25" r="746" customHeight="1" ht="18.75">
      <c r="A746" s="21"/>
      <c r="B746" s="21"/>
      <c r="C746" s="21"/>
      <c r="D746" s="22"/>
      <c r="E746" s="23"/>
      <c r="F746" s="3"/>
      <c r="G746" s="3"/>
      <c r="H746" s="3"/>
      <c r="I746" s="3"/>
      <c r="J746" s="3"/>
      <c r="K746" s="3"/>
      <c r="L746" s="19"/>
      <c r="M746" s="3"/>
      <c r="N746" s="24"/>
      <c r="O746" s="3"/>
      <c r="P746" s="3"/>
      <c r="Q746" s="24"/>
    </row>
    <row x14ac:dyDescent="0.25" r="747" customHeight="1" ht="18.75">
      <c r="A747" s="21"/>
      <c r="B747" s="21"/>
      <c r="C747" s="21"/>
      <c r="D747" s="22"/>
      <c r="E747" s="23"/>
      <c r="F747" s="3"/>
      <c r="G747" s="3"/>
      <c r="H747" s="3"/>
      <c r="I747" s="3"/>
      <c r="J747" s="3"/>
      <c r="K747" s="3"/>
      <c r="L747" s="19"/>
      <c r="M747" s="3"/>
      <c r="N747" s="24"/>
      <c r="O747" s="3"/>
      <c r="P747" s="3"/>
      <c r="Q747" s="24"/>
    </row>
    <row x14ac:dyDescent="0.25" r="748" customHeight="1" ht="18.75">
      <c r="A748" s="21"/>
      <c r="B748" s="21"/>
      <c r="C748" s="21"/>
      <c r="D748" s="22"/>
      <c r="E748" s="23"/>
      <c r="F748" s="3"/>
      <c r="G748" s="3"/>
      <c r="H748" s="3"/>
      <c r="I748" s="3"/>
      <c r="J748" s="3"/>
      <c r="K748" s="3"/>
      <c r="L748" s="19"/>
      <c r="M748" s="3"/>
      <c r="N748" s="24"/>
      <c r="O748" s="3"/>
      <c r="P748" s="3"/>
      <c r="Q748" s="24"/>
    </row>
    <row x14ac:dyDescent="0.25" r="749" customHeight="1" ht="18.75">
      <c r="A749" s="21"/>
      <c r="B749" s="21"/>
      <c r="C749" s="21"/>
      <c r="D749" s="22"/>
      <c r="E749" s="23"/>
      <c r="F749" s="3"/>
      <c r="G749" s="3"/>
      <c r="H749" s="3"/>
      <c r="I749" s="3"/>
      <c r="J749" s="3"/>
      <c r="K749" s="3"/>
      <c r="L749" s="19"/>
      <c r="M749" s="3"/>
      <c r="N749" s="24"/>
      <c r="O749" s="3"/>
      <c r="P749" s="3"/>
      <c r="Q749" s="24"/>
    </row>
    <row x14ac:dyDescent="0.25" r="750" customHeight="1" ht="18.75">
      <c r="A750" s="21"/>
      <c r="B750" s="21"/>
      <c r="C750" s="21"/>
      <c r="D750" s="22"/>
      <c r="E750" s="23"/>
      <c r="F750" s="3"/>
      <c r="G750" s="3"/>
      <c r="H750" s="3"/>
      <c r="I750" s="3"/>
      <c r="J750" s="3"/>
      <c r="K750" s="3"/>
      <c r="L750" s="19"/>
      <c r="M750" s="3"/>
      <c r="N750" s="24"/>
      <c r="O750" s="3"/>
      <c r="P750" s="3"/>
      <c r="Q750" s="24"/>
    </row>
    <row x14ac:dyDescent="0.25" r="751" customHeight="1" ht="18.75">
      <c r="A751" s="21"/>
      <c r="B751" s="21"/>
      <c r="C751" s="21"/>
      <c r="D751" s="22"/>
      <c r="E751" s="23"/>
      <c r="F751" s="3"/>
      <c r="G751" s="3"/>
      <c r="H751" s="3"/>
      <c r="I751" s="3"/>
      <c r="J751" s="3"/>
      <c r="K751" s="3"/>
      <c r="L751" s="19"/>
      <c r="M751" s="3"/>
      <c r="N751" s="24"/>
      <c r="O751" s="3"/>
      <c r="P751" s="3"/>
      <c r="Q751" s="24"/>
    </row>
    <row x14ac:dyDescent="0.25" r="752" customHeight="1" ht="18.75">
      <c r="A752" s="21"/>
      <c r="B752" s="21"/>
      <c r="C752" s="21"/>
      <c r="D752" s="22"/>
      <c r="E752" s="23"/>
      <c r="F752" s="3"/>
      <c r="G752" s="3"/>
      <c r="H752" s="3"/>
      <c r="I752" s="3"/>
      <c r="J752" s="3"/>
      <c r="K752" s="3"/>
      <c r="L752" s="19"/>
      <c r="M752" s="3"/>
      <c r="N752" s="24"/>
      <c r="O752" s="3"/>
      <c r="P752" s="3"/>
      <c r="Q752" s="24"/>
    </row>
    <row x14ac:dyDescent="0.25" r="753" customHeight="1" ht="18.75">
      <c r="A753" s="21"/>
      <c r="B753" s="21"/>
      <c r="C753" s="21"/>
      <c r="D753" s="22"/>
      <c r="E753" s="23"/>
      <c r="F753" s="3"/>
      <c r="G753" s="3"/>
      <c r="H753" s="3"/>
      <c r="I753" s="3"/>
      <c r="J753" s="3"/>
      <c r="K753" s="3"/>
      <c r="L753" s="19"/>
      <c r="M753" s="3"/>
      <c r="N753" s="24"/>
      <c r="O753" s="3"/>
      <c r="P753" s="3"/>
      <c r="Q753" s="24"/>
    </row>
    <row x14ac:dyDescent="0.25" r="754" customHeight="1" ht="18.75">
      <c r="A754" s="21"/>
      <c r="B754" s="21"/>
      <c r="C754" s="21"/>
      <c r="D754" s="22"/>
      <c r="E754" s="23"/>
      <c r="F754" s="3"/>
      <c r="G754" s="3"/>
      <c r="H754" s="3"/>
      <c r="I754" s="3"/>
      <c r="J754" s="3"/>
      <c r="K754" s="3"/>
      <c r="L754" s="19"/>
      <c r="M754" s="3"/>
      <c r="N754" s="24"/>
      <c r="O754" s="3"/>
      <c r="P754" s="3"/>
      <c r="Q754" s="24"/>
    </row>
    <row x14ac:dyDescent="0.25" r="755" customHeight="1" ht="18.75">
      <c r="A755" s="21"/>
      <c r="B755" s="21"/>
      <c r="C755" s="21"/>
      <c r="D755" s="22"/>
      <c r="E755" s="23"/>
      <c r="F755" s="3"/>
      <c r="G755" s="3"/>
      <c r="H755" s="3"/>
      <c r="I755" s="3"/>
      <c r="J755" s="3"/>
      <c r="K755" s="3"/>
      <c r="L755" s="19"/>
      <c r="M755" s="3"/>
      <c r="N755" s="24"/>
      <c r="O755" s="3"/>
      <c r="P755" s="3"/>
      <c r="Q755" s="24"/>
    </row>
    <row x14ac:dyDescent="0.25" r="756" customHeight="1" ht="18.75">
      <c r="A756" s="21"/>
      <c r="B756" s="21"/>
      <c r="C756" s="21"/>
      <c r="D756" s="22"/>
      <c r="E756" s="23"/>
      <c r="F756" s="3"/>
      <c r="G756" s="3"/>
      <c r="H756" s="3"/>
      <c r="I756" s="3"/>
      <c r="J756" s="3"/>
      <c r="K756" s="3"/>
      <c r="L756" s="19"/>
      <c r="M756" s="3"/>
      <c r="N756" s="24"/>
      <c r="O756" s="3"/>
      <c r="P756" s="3"/>
      <c r="Q756" s="24"/>
    </row>
    <row x14ac:dyDescent="0.25" r="757" customHeight="1" ht="18.75">
      <c r="A757" s="21"/>
      <c r="B757" s="21"/>
      <c r="C757" s="21"/>
      <c r="D757" s="22"/>
      <c r="E757" s="23"/>
      <c r="F757" s="3"/>
      <c r="G757" s="3"/>
      <c r="H757" s="3"/>
      <c r="I757" s="3"/>
      <c r="J757" s="3"/>
      <c r="K757" s="3"/>
      <c r="L757" s="19"/>
      <c r="M757" s="3"/>
      <c r="N757" s="24"/>
      <c r="O757" s="3"/>
      <c r="P757" s="3"/>
      <c r="Q757" s="24"/>
    </row>
    <row x14ac:dyDescent="0.25" r="758" customHeight="1" ht="18.75">
      <c r="A758" s="21"/>
      <c r="B758" s="21"/>
      <c r="C758" s="21"/>
      <c r="D758" s="22"/>
      <c r="E758" s="23"/>
      <c r="F758" s="3"/>
      <c r="G758" s="3"/>
      <c r="H758" s="3"/>
      <c r="I758" s="3"/>
      <c r="J758" s="3"/>
      <c r="K758" s="3"/>
      <c r="L758" s="19"/>
      <c r="M758" s="3"/>
      <c r="N758" s="24"/>
      <c r="O758" s="3"/>
      <c r="P758" s="3"/>
      <c r="Q758" s="24"/>
    </row>
    <row x14ac:dyDescent="0.25" r="759" customHeight="1" ht="18.75">
      <c r="A759" s="21"/>
      <c r="B759" s="21"/>
      <c r="C759" s="21"/>
      <c r="D759" s="22"/>
      <c r="E759" s="23"/>
      <c r="F759" s="3"/>
      <c r="G759" s="3"/>
      <c r="H759" s="3"/>
      <c r="I759" s="3"/>
      <c r="J759" s="3"/>
      <c r="K759" s="3"/>
      <c r="L759" s="19"/>
      <c r="M759" s="3"/>
      <c r="N759" s="24"/>
      <c r="O759" s="3"/>
      <c r="P759" s="3"/>
      <c r="Q759" s="24"/>
    </row>
    <row x14ac:dyDescent="0.25" r="760" customHeight="1" ht="18.75">
      <c r="A760" s="21"/>
      <c r="B760" s="21"/>
      <c r="C760" s="21"/>
      <c r="D760" s="22"/>
      <c r="E760" s="23"/>
      <c r="F760" s="3"/>
      <c r="G760" s="3"/>
      <c r="H760" s="3"/>
      <c r="I760" s="3"/>
      <c r="J760" s="3"/>
      <c r="K760" s="3"/>
      <c r="L760" s="19"/>
      <c r="M760" s="3"/>
      <c r="N760" s="24"/>
      <c r="O760" s="3"/>
      <c r="P760" s="3"/>
      <c r="Q760" s="24"/>
    </row>
    <row x14ac:dyDescent="0.25" r="761" customHeight="1" ht="18.75">
      <c r="A761" s="21"/>
      <c r="B761" s="21"/>
      <c r="C761" s="21"/>
      <c r="D761" s="22"/>
      <c r="E761" s="23"/>
      <c r="F761" s="3"/>
      <c r="G761" s="3"/>
      <c r="H761" s="3"/>
      <c r="I761" s="3"/>
      <c r="J761" s="3"/>
      <c r="K761" s="3"/>
      <c r="L761" s="19"/>
      <c r="M761" s="3"/>
      <c r="N761" s="24"/>
      <c r="O761" s="3"/>
      <c r="P761" s="3"/>
      <c r="Q761" s="24"/>
    </row>
    <row x14ac:dyDescent="0.25" r="762" customHeight="1" ht="18.75">
      <c r="A762" s="21"/>
      <c r="B762" s="21"/>
      <c r="C762" s="21"/>
      <c r="D762" s="22"/>
      <c r="E762" s="23"/>
      <c r="F762" s="3"/>
      <c r="G762" s="3"/>
      <c r="H762" s="3"/>
      <c r="I762" s="3"/>
      <c r="J762" s="3"/>
      <c r="K762" s="3"/>
      <c r="L762" s="19"/>
      <c r="M762" s="3"/>
      <c r="N762" s="24"/>
      <c r="O762" s="3"/>
      <c r="P762" s="3"/>
      <c r="Q762" s="24"/>
    </row>
    <row x14ac:dyDescent="0.25" r="763" customHeight="1" ht="18.75">
      <c r="A763" s="21"/>
      <c r="B763" s="21"/>
      <c r="C763" s="21"/>
      <c r="D763" s="22"/>
      <c r="E763" s="23"/>
      <c r="F763" s="3"/>
      <c r="G763" s="3"/>
      <c r="H763" s="3"/>
      <c r="I763" s="3"/>
      <c r="J763" s="3"/>
      <c r="K763" s="3"/>
      <c r="L763" s="19"/>
      <c r="M763" s="3"/>
      <c r="N763" s="24"/>
      <c r="O763" s="3"/>
      <c r="P763" s="3"/>
      <c r="Q763" s="24"/>
    </row>
    <row x14ac:dyDescent="0.25" r="764" customHeight="1" ht="18.75">
      <c r="A764" s="21"/>
      <c r="B764" s="21"/>
      <c r="C764" s="21"/>
      <c r="D764" s="22"/>
      <c r="E764" s="23"/>
      <c r="F764" s="3"/>
      <c r="G764" s="3"/>
      <c r="H764" s="3"/>
      <c r="I764" s="3"/>
      <c r="J764" s="3"/>
      <c r="K764" s="3"/>
      <c r="L764" s="19"/>
      <c r="M764" s="3"/>
      <c r="N764" s="24"/>
      <c r="O764" s="3"/>
      <c r="P764" s="3"/>
      <c r="Q764" s="24"/>
    </row>
    <row x14ac:dyDescent="0.25" r="765" customHeight="1" ht="18.75">
      <c r="A765" s="21"/>
      <c r="B765" s="21"/>
      <c r="C765" s="21"/>
      <c r="D765" s="22"/>
      <c r="E765" s="23"/>
      <c r="F765" s="3"/>
      <c r="G765" s="3"/>
      <c r="H765" s="3"/>
      <c r="I765" s="3"/>
      <c r="J765" s="3"/>
      <c r="K765" s="3"/>
      <c r="L765" s="19"/>
      <c r="M765" s="3"/>
      <c r="N765" s="24"/>
      <c r="O765" s="3"/>
      <c r="P765" s="3"/>
      <c r="Q765" s="24"/>
    </row>
    <row x14ac:dyDescent="0.25" r="766" customHeight="1" ht="18.75">
      <c r="A766" s="21"/>
      <c r="B766" s="21"/>
      <c r="C766" s="21"/>
      <c r="D766" s="22"/>
      <c r="E766" s="23"/>
      <c r="F766" s="3"/>
      <c r="G766" s="3"/>
      <c r="H766" s="3"/>
      <c r="I766" s="3"/>
      <c r="J766" s="3"/>
      <c r="K766" s="3"/>
      <c r="L766" s="19"/>
      <c r="M766" s="3"/>
      <c r="N766" s="24"/>
      <c r="O766" s="3"/>
      <c r="P766" s="3"/>
      <c r="Q766" s="24"/>
    </row>
    <row x14ac:dyDescent="0.25" r="767" customHeight="1" ht="18.75">
      <c r="A767" s="21"/>
      <c r="B767" s="21"/>
      <c r="C767" s="21"/>
      <c r="D767" s="22"/>
      <c r="E767" s="23"/>
      <c r="F767" s="3"/>
      <c r="G767" s="3"/>
      <c r="H767" s="3"/>
      <c r="I767" s="3"/>
      <c r="J767" s="3"/>
      <c r="K767" s="3"/>
      <c r="L767" s="19"/>
      <c r="M767" s="3"/>
      <c r="N767" s="24"/>
      <c r="O767" s="3"/>
      <c r="P767" s="3"/>
      <c r="Q767" s="24"/>
    </row>
    <row x14ac:dyDescent="0.25" r="768" customHeight="1" ht="18.75">
      <c r="A768" s="21"/>
      <c r="B768" s="21"/>
      <c r="C768" s="21"/>
      <c r="D768" s="22"/>
      <c r="E768" s="23"/>
      <c r="F768" s="3"/>
      <c r="G768" s="3"/>
      <c r="H768" s="3"/>
      <c r="I768" s="3"/>
      <c r="J768" s="3"/>
      <c r="K768" s="3"/>
      <c r="L768" s="19"/>
      <c r="M768" s="3"/>
      <c r="N768" s="24"/>
      <c r="O768" s="3"/>
      <c r="P768" s="3"/>
      <c r="Q768" s="24"/>
    </row>
    <row x14ac:dyDescent="0.25" r="769" customHeight="1" ht="18.75">
      <c r="A769" s="21"/>
      <c r="B769" s="21"/>
      <c r="C769" s="21"/>
      <c r="D769" s="22"/>
      <c r="E769" s="23"/>
      <c r="F769" s="3"/>
      <c r="G769" s="3"/>
      <c r="H769" s="3"/>
      <c r="I769" s="3"/>
      <c r="J769" s="3"/>
      <c r="K769" s="3"/>
      <c r="L769" s="19"/>
      <c r="M769" s="3"/>
      <c r="N769" s="24"/>
      <c r="O769" s="3"/>
      <c r="P769" s="3"/>
      <c r="Q769" s="24"/>
    </row>
    <row x14ac:dyDescent="0.25" r="770" customHeight="1" ht="18.75">
      <c r="A770" s="21"/>
      <c r="B770" s="21"/>
      <c r="C770" s="21"/>
      <c r="D770" s="22"/>
      <c r="E770" s="23"/>
      <c r="F770" s="3"/>
      <c r="G770" s="3"/>
      <c r="H770" s="3"/>
      <c r="I770" s="3"/>
      <c r="J770" s="3"/>
      <c r="K770" s="3"/>
      <c r="L770" s="19"/>
      <c r="M770" s="3"/>
      <c r="N770" s="24"/>
      <c r="O770" s="3"/>
      <c r="P770" s="3"/>
      <c r="Q770" s="24"/>
    </row>
    <row x14ac:dyDescent="0.25" r="771" customHeight="1" ht="18.75">
      <c r="A771" s="21"/>
      <c r="B771" s="21"/>
      <c r="C771" s="21"/>
      <c r="D771" s="22"/>
      <c r="E771" s="23"/>
      <c r="F771" s="3"/>
      <c r="G771" s="3"/>
      <c r="H771" s="3"/>
      <c r="I771" s="3"/>
      <c r="J771" s="3"/>
      <c r="K771" s="3"/>
      <c r="L771" s="19"/>
      <c r="M771" s="3"/>
      <c r="N771" s="24"/>
      <c r="O771" s="3"/>
      <c r="P771" s="3"/>
      <c r="Q771" s="24"/>
    </row>
    <row x14ac:dyDescent="0.25" r="772" customHeight="1" ht="18.75">
      <c r="A772" s="21"/>
      <c r="B772" s="21"/>
      <c r="C772" s="21"/>
      <c r="D772" s="22"/>
      <c r="E772" s="23"/>
      <c r="F772" s="3"/>
      <c r="G772" s="3"/>
      <c r="H772" s="3"/>
      <c r="I772" s="3"/>
      <c r="J772" s="3"/>
      <c r="K772" s="3"/>
      <c r="L772" s="19"/>
      <c r="M772" s="3"/>
      <c r="N772" s="24"/>
      <c r="O772" s="3"/>
      <c r="P772" s="3"/>
      <c r="Q772" s="24"/>
    </row>
    <row x14ac:dyDescent="0.25" r="773" customHeight="1" ht="18.75">
      <c r="A773" s="21"/>
      <c r="B773" s="21"/>
      <c r="C773" s="21"/>
      <c r="D773" s="22"/>
      <c r="E773" s="23"/>
      <c r="F773" s="3"/>
      <c r="G773" s="3"/>
      <c r="H773" s="3"/>
      <c r="I773" s="3"/>
      <c r="J773" s="3"/>
      <c r="K773" s="3"/>
      <c r="L773" s="19"/>
      <c r="M773" s="3"/>
      <c r="N773" s="24"/>
      <c r="O773" s="3"/>
      <c r="P773" s="3"/>
      <c r="Q773" s="24"/>
    </row>
    <row x14ac:dyDescent="0.25" r="774" customHeight="1" ht="18.75">
      <c r="A774" s="21"/>
      <c r="B774" s="21"/>
      <c r="C774" s="21"/>
      <c r="D774" s="22"/>
      <c r="E774" s="23"/>
      <c r="F774" s="3"/>
      <c r="G774" s="3"/>
      <c r="H774" s="3"/>
      <c r="I774" s="3"/>
      <c r="J774" s="3"/>
      <c r="K774" s="3"/>
      <c r="L774" s="19"/>
      <c r="M774" s="3"/>
      <c r="N774" s="24"/>
      <c r="O774" s="3"/>
      <c r="P774" s="3"/>
      <c r="Q774" s="24"/>
    </row>
    <row x14ac:dyDescent="0.25" r="775" customHeight="1" ht="18.75">
      <c r="A775" s="21"/>
      <c r="B775" s="21"/>
      <c r="C775" s="21"/>
      <c r="D775" s="22"/>
      <c r="E775" s="23"/>
      <c r="F775" s="3"/>
      <c r="G775" s="3"/>
      <c r="H775" s="3"/>
      <c r="I775" s="3"/>
      <c r="J775" s="3"/>
      <c r="K775" s="3"/>
      <c r="L775" s="19"/>
      <c r="M775" s="3"/>
      <c r="N775" s="24"/>
      <c r="O775" s="3"/>
      <c r="P775" s="3"/>
      <c r="Q775" s="24"/>
    </row>
    <row x14ac:dyDescent="0.25" r="776" customHeight="1" ht="18.75">
      <c r="A776" s="21"/>
      <c r="B776" s="21"/>
      <c r="C776" s="21"/>
      <c r="D776" s="22"/>
      <c r="E776" s="23"/>
      <c r="F776" s="3"/>
      <c r="G776" s="3"/>
      <c r="H776" s="3"/>
      <c r="I776" s="3"/>
      <c r="J776" s="3"/>
      <c r="K776" s="3"/>
      <c r="L776" s="19"/>
      <c r="M776" s="3"/>
      <c r="N776" s="24"/>
      <c r="O776" s="3"/>
      <c r="P776" s="3"/>
      <c r="Q776" s="24"/>
    </row>
    <row x14ac:dyDescent="0.25" r="777" customHeight="1" ht="18.75">
      <c r="A777" s="21"/>
      <c r="B777" s="21"/>
      <c r="C777" s="21"/>
      <c r="D777" s="22"/>
      <c r="E777" s="23"/>
      <c r="F777" s="3"/>
      <c r="G777" s="3"/>
      <c r="H777" s="3"/>
      <c r="I777" s="3"/>
      <c r="J777" s="3"/>
      <c r="K777" s="3"/>
      <c r="L777" s="19"/>
      <c r="M777" s="3"/>
      <c r="N777" s="24"/>
      <c r="O777" s="3"/>
      <c r="P777" s="3"/>
      <c r="Q777" s="24"/>
    </row>
    <row x14ac:dyDescent="0.25" r="778" customHeight="1" ht="18.75">
      <c r="A778" s="21"/>
      <c r="B778" s="21"/>
      <c r="C778" s="21"/>
      <c r="D778" s="22"/>
      <c r="E778" s="23"/>
      <c r="F778" s="3"/>
      <c r="G778" s="3"/>
      <c r="H778" s="3"/>
      <c r="I778" s="3"/>
      <c r="J778" s="3"/>
      <c r="K778" s="3"/>
      <c r="L778" s="19"/>
      <c r="M778" s="3"/>
      <c r="N778" s="24"/>
      <c r="O778" s="3"/>
      <c r="P778" s="3"/>
      <c r="Q778" s="24"/>
    </row>
    <row x14ac:dyDescent="0.25" r="779" customHeight="1" ht="18.75">
      <c r="A779" s="21"/>
      <c r="B779" s="21"/>
      <c r="C779" s="21"/>
      <c r="D779" s="22"/>
      <c r="E779" s="23"/>
      <c r="F779" s="3"/>
      <c r="G779" s="3"/>
      <c r="H779" s="3"/>
      <c r="I779" s="3"/>
      <c r="J779" s="3"/>
      <c r="K779" s="3"/>
      <c r="L779" s="19"/>
      <c r="M779" s="3"/>
      <c r="N779" s="24"/>
      <c r="O779" s="3"/>
      <c r="P779" s="3"/>
      <c r="Q779" s="24"/>
    </row>
    <row x14ac:dyDescent="0.25" r="780" customHeight="1" ht="18.75">
      <c r="A780" s="21"/>
      <c r="B780" s="21"/>
      <c r="C780" s="21"/>
      <c r="D780" s="22"/>
      <c r="E780" s="23"/>
      <c r="F780" s="3"/>
      <c r="G780" s="3"/>
      <c r="H780" s="3"/>
      <c r="I780" s="3"/>
      <c r="J780" s="3"/>
      <c r="K780" s="3"/>
      <c r="L780" s="19"/>
      <c r="M780" s="3"/>
      <c r="N780" s="24"/>
      <c r="O780" s="3"/>
      <c r="P780" s="3"/>
      <c r="Q780" s="24"/>
    </row>
    <row x14ac:dyDescent="0.25" r="781" customHeight="1" ht="18.75">
      <c r="A781" s="21"/>
      <c r="B781" s="21"/>
      <c r="C781" s="21"/>
      <c r="D781" s="22"/>
      <c r="E781" s="23"/>
      <c r="F781" s="3"/>
      <c r="G781" s="3"/>
      <c r="H781" s="3"/>
      <c r="I781" s="3"/>
      <c r="J781" s="3"/>
      <c r="K781" s="3"/>
      <c r="L781" s="19"/>
      <c r="M781" s="3"/>
      <c r="N781" s="24"/>
      <c r="O781" s="3"/>
      <c r="P781" s="3"/>
      <c r="Q781" s="24"/>
    </row>
    <row x14ac:dyDescent="0.25" r="782" customHeight="1" ht="18.75">
      <c r="A782" s="21"/>
      <c r="B782" s="21"/>
      <c r="C782" s="21"/>
      <c r="D782" s="22"/>
      <c r="E782" s="23"/>
      <c r="F782" s="3"/>
      <c r="G782" s="3"/>
      <c r="H782" s="3"/>
      <c r="I782" s="3"/>
      <c r="J782" s="3"/>
      <c r="K782" s="3"/>
      <c r="L782" s="19"/>
      <c r="M782" s="3"/>
      <c r="N782" s="24"/>
      <c r="O782" s="3"/>
      <c r="P782" s="3"/>
      <c r="Q782" s="24"/>
    </row>
    <row x14ac:dyDescent="0.25" r="783" customHeight="1" ht="18.75">
      <c r="A783" s="21"/>
      <c r="B783" s="21"/>
      <c r="C783" s="21"/>
      <c r="D783" s="22"/>
      <c r="E783" s="23"/>
      <c r="F783" s="3"/>
      <c r="G783" s="3"/>
      <c r="H783" s="3"/>
      <c r="I783" s="3"/>
      <c r="J783" s="3"/>
      <c r="K783" s="3"/>
      <c r="L783" s="19"/>
      <c r="M783" s="3"/>
      <c r="N783" s="24"/>
      <c r="O783" s="3"/>
      <c r="P783" s="3"/>
      <c r="Q783" s="24"/>
    </row>
    <row x14ac:dyDescent="0.25" r="784" customHeight="1" ht="18.75">
      <c r="A784" s="21"/>
      <c r="B784" s="21"/>
      <c r="C784" s="21"/>
      <c r="D784" s="22"/>
      <c r="E784" s="23"/>
      <c r="F784" s="3"/>
      <c r="G784" s="3"/>
      <c r="H784" s="3"/>
      <c r="I784" s="3"/>
      <c r="J784" s="3"/>
      <c r="K784" s="3"/>
      <c r="L784" s="19"/>
      <c r="M784" s="3"/>
      <c r="N784" s="24"/>
      <c r="O784" s="3"/>
      <c r="P784" s="3"/>
      <c r="Q784" s="24"/>
    </row>
    <row x14ac:dyDescent="0.25" r="785" customHeight="1" ht="18.75">
      <c r="A785" s="21"/>
      <c r="B785" s="21"/>
      <c r="C785" s="21"/>
      <c r="D785" s="22"/>
      <c r="E785" s="23"/>
      <c r="F785" s="3"/>
      <c r="G785" s="3"/>
      <c r="H785" s="3"/>
      <c r="I785" s="3"/>
      <c r="J785" s="3"/>
      <c r="K785" s="3"/>
      <c r="L785" s="19"/>
      <c r="M785" s="3"/>
      <c r="N785" s="24"/>
      <c r="O785" s="3"/>
      <c r="P785" s="3"/>
      <c r="Q785" s="24"/>
    </row>
    <row x14ac:dyDescent="0.25" r="786" customHeight="1" ht="18.75">
      <c r="A786" s="21"/>
      <c r="B786" s="21"/>
      <c r="C786" s="21"/>
      <c r="D786" s="22"/>
      <c r="E786" s="23"/>
      <c r="F786" s="3"/>
      <c r="G786" s="3"/>
      <c r="H786" s="3"/>
      <c r="I786" s="3"/>
      <c r="J786" s="3"/>
      <c r="K786" s="3"/>
      <c r="L786" s="19"/>
      <c r="M786" s="3"/>
      <c r="N786" s="24"/>
      <c r="O786" s="3"/>
      <c r="P786" s="3"/>
      <c r="Q786" s="24"/>
    </row>
    <row x14ac:dyDescent="0.25" r="787" customHeight="1" ht="18.75">
      <c r="A787" s="21"/>
      <c r="B787" s="21"/>
      <c r="C787" s="21"/>
      <c r="D787" s="22"/>
      <c r="E787" s="23"/>
      <c r="F787" s="3"/>
      <c r="G787" s="3"/>
      <c r="H787" s="3"/>
      <c r="I787" s="3"/>
      <c r="J787" s="3"/>
      <c r="K787" s="3"/>
      <c r="L787" s="19"/>
      <c r="M787" s="3"/>
      <c r="N787" s="24"/>
      <c r="O787" s="3"/>
      <c r="P787" s="3"/>
      <c r="Q787" s="24"/>
    </row>
    <row x14ac:dyDescent="0.25" r="788" customHeight="1" ht="18.75">
      <c r="A788" s="21"/>
      <c r="B788" s="21"/>
      <c r="C788" s="21"/>
      <c r="D788" s="22"/>
      <c r="E788" s="23"/>
      <c r="F788" s="3"/>
      <c r="G788" s="3"/>
      <c r="H788" s="3"/>
      <c r="I788" s="3"/>
      <c r="J788" s="3"/>
      <c r="K788" s="3"/>
      <c r="L788" s="19"/>
      <c r="M788" s="3"/>
      <c r="N788" s="24"/>
      <c r="O788" s="3"/>
      <c r="P788" s="3"/>
      <c r="Q788" s="24"/>
    </row>
    <row x14ac:dyDescent="0.25" r="789" customHeight="1" ht="18.75">
      <c r="A789" s="21"/>
      <c r="B789" s="21"/>
      <c r="C789" s="21"/>
      <c r="D789" s="22"/>
      <c r="E789" s="23"/>
      <c r="F789" s="3"/>
      <c r="G789" s="3"/>
      <c r="H789" s="3"/>
      <c r="I789" s="3"/>
      <c r="J789" s="3"/>
      <c r="K789" s="3"/>
      <c r="L789" s="19"/>
      <c r="M789" s="3"/>
      <c r="N789" s="24"/>
      <c r="O789" s="3"/>
      <c r="P789" s="3"/>
      <c r="Q789" s="24"/>
    </row>
    <row x14ac:dyDescent="0.25" r="790" customHeight="1" ht="18.75">
      <c r="A790" s="21"/>
      <c r="B790" s="21"/>
      <c r="C790" s="21"/>
      <c r="D790" s="22"/>
      <c r="E790" s="23"/>
      <c r="F790" s="3"/>
      <c r="G790" s="3"/>
      <c r="H790" s="3"/>
      <c r="I790" s="3"/>
      <c r="J790" s="3"/>
      <c r="K790" s="3"/>
      <c r="L790" s="19"/>
      <c r="M790" s="3"/>
      <c r="N790" s="24"/>
      <c r="O790" s="3"/>
      <c r="P790" s="3"/>
      <c r="Q790" s="24"/>
    </row>
    <row x14ac:dyDescent="0.25" r="791" customHeight="1" ht="18.75">
      <c r="A791" s="21"/>
      <c r="B791" s="21"/>
      <c r="C791" s="21"/>
      <c r="D791" s="22"/>
      <c r="E791" s="23"/>
      <c r="F791" s="3"/>
      <c r="G791" s="3"/>
      <c r="H791" s="3"/>
      <c r="I791" s="3"/>
      <c r="J791" s="3"/>
      <c r="K791" s="3"/>
      <c r="L791" s="19"/>
      <c r="M791" s="3"/>
      <c r="N791" s="24"/>
      <c r="O791" s="3"/>
      <c r="P791" s="3"/>
      <c r="Q791" s="24"/>
    </row>
    <row x14ac:dyDescent="0.25" r="792" customHeight="1" ht="18.75">
      <c r="A792" s="21"/>
      <c r="B792" s="21"/>
      <c r="C792" s="21"/>
      <c r="D792" s="22"/>
      <c r="E792" s="23"/>
      <c r="F792" s="3"/>
      <c r="G792" s="3"/>
      <c r="H792" s="3"/>
      <c r="I792" s="3"/>
      <c r="J792" s="3"/>
      <c r="K792" s="3"/>
      <c r="L792" s="19"/>
      <c r="M792" s="3"/>
      <c r="N792" s="24"/>
      <c r="O792" s="3"/>
      <c r="P792" s="3"/>
      <c r="Q792" s="24"/>
    </row>
    <row x14ac:dyDescent="0.25" r="793" customHeight="1" ht="18.75">
      <c r="A793" s="21"/>
      <c r="B793" s="21"/>
      <c r="C793" s="21"/>
      <c r="D793" s="22"/>
      <c r="E793" s="23"/>
      <c r="F793" s="3"/>
      <c r="G793" s="3"/>
      <c r="H793" s="3"/>
      <c r="I793" s="3"/>
      <c r="J793" s="3"/>
      <c r="K793" s="3"/>
      <c r="L793" s="19"/>
      <c r="M793" s="3"/>
      <c r="N793" s="24"/>
      <c r="O793" s="3"/>
      <c r="P793" s="3"/>
      <c r="Q793" s="24"/>
    </row>
    <row x14ac:dyDescent="0.25" r="794" customHeight="1" ht="18.75">
      <c r="A794" s="21"/>
      <c r="B794" s="21"/>
      <c r="C794" s="21"/>
      <c r="D794" s="22"/>
      <c r="E794" s="23"/>
      <c r="F794" s="3"/>
      <c r="G794" s="3"/>
      <c r="H794" s="3"/>
      <c r="I794" s="3"/>
      <c r="J794" s="3"/>
      <c r="K794" s="3"/>
      <c r="L794" s="19"/>
      <c r="M794" s="3"/>
      <c r="N794" s="24"/>
      <c r="O794" s="3"/>
      <c r="P794" s="3"/>
      <c r="Q794" s="24"/>
    </row>
    <row x14ac:dyDescent="0.25" r="795" customHeight="1" ht="18.75">
      <c r="A795" s="21"/>
      <c r="B795" s="21"/>
      <c r="C795" s="21"/>
      <c r="D795" s="22"/>
      <c r="E795" s="23"/>
      <c r="F795" s="3"/>
      <c r="G795" s="3"/>
      <c r="H795" s="3"/>
      <c r="I795" s="3"/>
      <c r="J795" s="3"/>
      <c r="K795" s="3"/>
      <c r="L795" s="19"/>
      <c r="M795" s="3"/>
      <c r="N795" s="24"/>
      <c r="O795" s="3"/>
      <c r="P795" s="3"/>
      <c r="Q795" s="24"/>
    </row>
    <row x14ac:dyDescent="0.25" r="796" customHeight="1" ht="18.75">
      <c r="A796" s="21"/>
      <c r="B796" s="21"/>
      <c r="C796" s="21"/>
      <c r="D796" s="22"/>
      <c r="E796" s="23"/>
      <c r="F796" s="3"/>
      <c r="G796" s="3"/>
      <c r="H796" s="3"/>
      <c r="I796" s="3"/>
      <c r="J796" s="3"/>
      <c r="K796" s="3"/>
      <c r="L796" s="19"/>
      <c r="M796" s="3"/>
      <c r="N796" s="24"/>
      <c r="O796" s="3"/>
      <c r="P796" s="3"/>
      <c r="Q796" s="24"/>
    </row>
    <row x14ac:dyDescent="0.25" r="797" customHeight="1" ht="18.75">
      <c r="A797" s="21"/>
      <c r="B797" s="21"/>
      <c r="C797" s="21"/>
      <c r="D797" s="22"/>
      <c r="E797" s="23"/>
      <c r="F797" s="3"/>
      <c r="G797" s="3"/>
      <c r="H797" s="3"/>
      <c r="I797" s="3"/>
      <c r="J797" s="3"/>
      <c r="K797" s="3"/>
      <c r="L797" s="19"/>
      <c r="M797" s="3"/>
      <c r="N797" s="24"/>
      <c r="O797" s="3"/>
      <c r="P797" s="3"/>
      <c r="Q797" s="24"/>
    </row>
    <row x14ac:dyDescent="0.25" r="798" customHeight="1" ht="18.75">
      <c r="A798" s="21"/>
      <c r="B798" s="21"/>
      <c r="C798" s="21"/>
      <c r="D798" s="22"/>
      <c r="E798" s="23"/>
      <c r="F798" s="3"/>
      <c r="G798" s="3"/>
      <c r="H798" s="3"/>
      <c r="I798" s="3"/>
      <c r="J798" s="3"/>
      <c r="K798" s="3"/>
      <c r="L798" s="19"/>
      <c r="M798" s="3"/>
      <c r="N798" s="24"/>
      <c r="O798" s="3"/>
      <c r="P798" s="3"/>
      <c r="Q798" s="24"/>
    </row>
    <row x14ac:dyDescent="0.25" r="799" customHeight="1" ht="18.75">
      <c r="A799" s="21"/>
      <c r="B799" s="21"/>
      <c r="C799" s="21"/>
      <c r="D799" s="22"/>
      <c r="E799" s="23"/>
      <c r="F799" s="3"/>
      <c r="G799" s="3"/>
      <c r="H799" s="3"/>
      <c r="I799" s="3"/>
      <c r="J799" s="3"/>
      <c r="K799" s="3"/>
      <c r="L799" s="19"/>
      <c r="M799" s="3"/>
      <c r="N799" s="24"/>
      <c r="O799" s="3"/>
      <c r="P799" s="3"/>
      <c r="Q799" s="24"/>
    </row>
    <row x14ac:dyDescent="0.25" r="800" customHeight="1" ht="18.75">
      <c r="A800" s="21"/>
      <c r="B800" s="21"/>
      <c r="C800" s="21"/>
      <c r="D800" s="22"/>
      <c r="E800" s="23"/>
      <c r="F800" s="3"/>
      <c r="G800" s="3"/>
      <c r="H800" s="3"/>
      <c r="I800" s="3"/>
      <c r="J800" s="3"/>
      <c r="K800" s="3"/>
      <c r="L800" s="19"/>
      <c r="M800" s="3"/>
      <c r="N800" s="24"/>
      <c r="O800" s="3"/>
      <c r="P800" s="3"/>
      <c r="Q800" s="24"/>
    </row>
    <row x14ac:dyDescent="0.25" r="801" customHeight="1" ht="18.75">
      <c r="A801" s="21"/>
      <c r="B801" s="21"/>
      <c r="C801" s="21"/>
      <c r="D801" s="22"/>
      <c r="E801" s="23"/>
      <c r="F801" s="3"/>
      <c r="G801" s="3"/>
      <c r="H801" s="3"/>
      <c r="I801" s="3"/>
      <c r="J801" s="3"/>
      <c r="K801" s="3"/>
      <c r="L801" s="19"/>
      <c r="M801" s="3"/>
      <c r="N801" s="24"/>
      <c r="O801" s="3"/>
      <c r="P801" s="3"/>
      <c r="Q801" s="24"/>
    </row>
    <row x14ac:dyDescent="0.25" r="802" customHeight="1" ht="18.75">
      <c r="A802" s="21"/>
      <c r="B802" s="21"/>
      <c r="C802" s="21"/>
      <c r="D802" s="22"/>
      <c r="E802" s="23"/>
      <c r="F802" s="3"/>
      <c r="G802" s="3"/>
      <c r="H802" s="3"/>
      <c r="I802" s="3"/>
      <c r="J802" s="3"/>
      <c r="K802" s="3"/>
      <c r="L802" s="19"/>
      <c r="M802" s="3"/>
      <c r="N802" s="24"/>
      <c r="O802" s="3"/>
      <c r="P802" s="3"/>
      <c r="Q802" s="24"/>
    </row>
    <row x14ac:dyDescent="0.25" r="803" customHeight="1" ht="18.75">
      <c r="A803" s="21"/>
      <c r="B803" s="21"/>
      <c r="C803" s="21"/>
      <c r="D803" s="22"/>
      <c r="E803" s="23"/>
      <c r="F803" s="3"/>
      <c r="G803" s="3"/>
      <c r="H803" s="3"/>
      <c r="I803" s="3"/>
      <c r="J803" s="3"/>
      <c r="K803" s="3"/>
      <c r="L803" s="19"/>
      <c r="M803" s="3"/>
      <c r="N803" s="24"/>
      <c r="O803" s="3"/>
      <c r="P803" s="3"/>
      <c r="Q803" s="24"/>
    </row>
    <row x14ac:dyDescent="0.25" r="804" customHeight="1" ht="18.75">
      <c r="A804" s="21"/>
      <c r="B804" s="21"/>
      <c r="C804" s="21"/>
      <c r="D804" s="22"/>
      <c r="E804" s="23"/>
      <c r="F804" s="3"/>
      <c r="G804" s="3"/>
      <c r="H804" s="3"/>
      <c r="I804" s="3"/>
      <c r="J804" s="3"/>
      <c r="K804" s="3"/>
      <c r="L804" s="19"/>
      <c r="M804" s="3"/>
      <c r="N804" s="24"/>
      <c r="O804" s="3"/>
      <c r="P804" s="3"/>
      <c r="Q804" s="24"/>
    </row>
    <row x14ac:dyDescent="0.25" r="805" customHeight="1" ht="18.75">
      <c r="A805" s="21"/>
      <c r="B805" s="21"/>
      <c r="C805" s="21"/>
      <c r="D805" s="22"/>
      <c r="E805" s="23"/>
      <c r="F805" s="3"/>
      <c r="G805" s="3"/>
      <c r="H805" s="3"/>
      <c r="I805" s="3"/>
      <c r="J805" s="3"/>
      <c r="K805" s="3"/>
      <c r="L805" s="19"/>
      <c r="M805" s="3"/>
      <c r="N805" s="24"/>
      <c r="O805" s="3"/>
      <c r="P805" s="3"/>
      <c r="Q805" s="24"/>
    </row>
    <row x14ac:dyDescent="0.25" r="806" customHeight="1" ht="18.75">
      <c r="A806" s="21"/>
      <c r="B806" s="21"/>
      <c r="C806" s="21"/>
      <c r="D806" s="22"/>
      <c r="E806" s="23"/>
      <c r="F806" s="3"/>
      <c r="G806" s="3"/>
      <c r="H806" s="3"/>
      <c r="I806" s="3"/>
      <c r="J806" s="3"/>
      <c r="K806" s="3"/>
      <c r="L806" s="19"/>
      <c r="M806" s="3"/>
      <c r="N806" s="24"/>
      <c r="O806" s="3"/>
      <c r="P806" s="3"/>
      <c r="Q806" s="24"/>
    </row>
    <row x14ac:dyDescent="0.25" r="807" customHeight="1" ht="18.75">
      <c r="A807" s="21"/>
      <c r="B807" s="21"/>
      <c r="C807" s="21"/>
      <c r="D807" s="22"/>
      <c r="E807" s="23"/>
      <c r="F807" s="3"/>
      <c r="G807" s="3"/>
      <c r="H807" s="3"/>
      <c r="I807" s="3"/>
      <c r="J807" s="3"/>
      <c r="K807" s="3"/>
      <c r="L807" s="19"/>
      <c r="M807" s="3"/>
      <c r="N807" s="24"/>
      <c r="O807" s="3"/>
      <c r="P807" s="3"/>
      <c r="Q807" s="24"/>
    </row>
    <row x14ac:dyDescent="0.25" r="808" customHeight="1" ht="18.75">
      <c r="A808" s="21"/>
      <c r="B808" s="21"/>
      <c r="C808" s="21"/>
      <c r="D808" s="22"/>
      <c r="E808" s="23"/>
      <c r="F808" s="3"/>
      <c r="G808" s="3"/>
      <c r="H808" s="3"/>
      <c r="I808" s="3"/>
      <c r="J808" s="3"/>
      <c r="K808" s="3"/>
      <c r="L808" s="19"/>
      <c r="M808" s="3"/>
      <c r="N808" s="24"/>
      <c r="O808" s="3"/>
      <c r="P808" s="3"/>
      <c r="Q808" s="24"/>
    </row>
    <row x14ac:dyDescent="0.25" r="809" customHeight="1" ht="18.75">
      <c r="A809" s="21"/>
      <c r="B809" s="21"/>
      <c r="C809" s="21"/>
      <c r="D809" s="22"/>
      <c r="E809" s="23"/>
      <c r="F809" s="3"/>
      <c r="G809" s="3"/>
      <c r="H809" s="3"/>
      <c r="I809" s="3"/>
      <c r="J809" s="3"/>
      <c r="K809" s="3"/>
      <c r="L809" s="19"/>
      <c r="M809" s="3"/>
      <c r="N809" s="24"/>
      <c r="O809" s="3"/>
      <c r="P809" s="3"/>
      <c r="Q809" s="24"/>
    </row>
    <row x14ac:dyDescent="0.25" r="810" customHeight="1" ht="18.75">
      <c r="A810" s="21"/>
      <c r="B810" s="21"/>
      <c r="C810" s="21"/>
      <c r="D810" s="22"/>
      <c r="E810" s="23"/>
      <c r="F810" s="3"/>
      <c r="G810" s="3"/>
      <c r="H810" s="3"/>
      <c r="I810" s="3"/>
      <c r="J810" s="3"/>
      <c r="K810" s="3"/>
      <c r="L810" s="19"/>
      <c r="M810" s="3"/>
      <c r="N810" s="24"/>
      <c r="O810" s="3"/>
      <c r="P810" s="3"/>
      <c r="Q810" s="24"/>
    </row>
    <row x14ac:dyDescent="0.25" r="811" customHeight="1" ht="18.75">
      <c r="A811" s="21"/>
      <c r="B811" s="21"/>
      <c r="C811" s="21"/>
      <c r="D811" s="22"/>
      <c r="E811" s="23"/>
      <c r="F811" s="3"/>
      <c r="G811" s="3"/>
      <c r="H811" s="3"/>
      <c r="I811" s="3"/>
      <c r="J811" s="3"/>
      <c r="K811" s="3"/>
      <c r="L811" s="19"/>
      <c r="M811" s="3"/>
      <c r="N811" s="24"/>
      <c r="O811" s="3"/>
      <c r="P811" s="3"/>
      <c r="Q811" s="24"/>
    </row>
    <row x14ac:dyDescent="0.25" r="812" customHeight="1" ht="18.75">
      <c r="A812" s="21"/>
      <c r="B812" s="21"/>
      <c r="C812" s="21"/>
      <c r="D812" s="22"/>
      <c r="E812" s="23"/>
      <c r="F812" s="3"/>
      <c r="G812" s="3"/>
      <c r="H812" s="3"/>
      <c r="I812" s="3"/>
      <c r="J812" s="3"/>
      <c r="K812" s="3"/>
      <c r="L812" s="19"/>
      <c r="M812" s="3"/>
      <c r="N812" s="24"/>
      <c r="O812" s="3"/>
      <c r="P812" s="3"/>
      <c r="Q812" s="24"/>
    </row>
    <row x14ac:dyDescent="0.25" r="813" customHeight="1" ht="18.75">
      <c r="A813" s="21"/>
      <c r="B813" s="21"/>
      <c r="C813" s="21"/>
      <c r="D813" s="22"/>
      <c r="E813" s="23"/>
      <c r="F813" s="3"/>
      <c r="G813" s="3"/>
      <c r="H813" s="3"/>
      <c r="I813" s="3"/>
      <c r="J813" s="3"/>
      <c r="K813" s="3"/>
      <c r="L813" s="19"/>
      <c r="M813" s="3"/>
      <c r="N813" s="24"/>
      <c r="O813" s="3"/>
      <c r="P813" s="3"/>
      <c r="Q813" s="24"/>
    </row>
    <row x14ac:dyDescent="0.25" r="814" customHeight="1" ht="18.75">
      <c r="A814" s="21"/>
      <c r="B814" s="21"/>
      <c r="C814" s="21"/>
      <c r="D814" s="22"/>
      <c r="E814" s="23"/>
      <c r="F814" s="3"/>
      <c r="G814" s="3"/>
      <c r="H814" s="3"/>
      <c r="I814" s="3"/>
      <c r="J814" s="3"/>
      <c r="K814" s="3"/>
      <c r="L814" s="19"/>
      <c r="M814" s="3"/>
      <c r="N814" s="24"/>
      <c r="O814" s="3"/>
      <c r="P814" s="3"/>
      <c r="Q814" s="24"/>
    </row>
    <row x14ac:dyDescent="0.25" r="815" customHeight="1" ht="18.75">
      <c r="A815" s="21"/>
      <c r="B815" s="21"/>
      <c r="C815" s="21"/>
      <c r="D815" s="22"/>
      <c r="E815" s="23"/>
      <c r="F815" s="3"/>
      <c r="G815" s="3"/>
      <c r="H815" s="3"/>
      <c r="I815" s="3"/>
      <c r="J815" s="3"/>
      <c r="K815" s="3"/>
      <c r="L815" s="19"/>
      <c r="M815" s="3"/>
      <c r="N815" s="24"/>
      <c r="O815" s="3"/>
      <c r="P815" s="3"/>
      <c r="Q815" s="24"/>
    </row>
    <row x14ac:dyDescent="0.25" r="816" customHeight="1" ht="18.75">
      <c r="A816" s="21"/>
      <c r="B816" s="21"/>
      <c r="C816" s="21"/>
      <c r="D816" s="22"/>
      <c r="E816" s="23"/>
      <c r="F816" s="3"/>
      <c r="G816" s="3"/>
      <c r="H816" s="3"/>
      <c r="I816" s="3"/>
      <c r="J816" s="3"/>
      <c r="K816" s="3"/>
      <c r="L816" s="19"/>
      <c r="M816" s="3"/>
      <c r="N816" s="24"/>
      <c r="O816" s="3"/>
      <c r="P816" s="3"/>
      <c r="Q816" s="24"/>
    </row>
    <row x14ac:dyDescent="0.25" r="817" customHeight="1" ht="18.75">
      <c r="A817" s="21"/>
      <c r="B817" s="21"/>
      <c r="C817" s="21"/>
      <c r="D817" s="22"/>
      <c r="E817" s="23"/>
      <c r="F817" s="3"/>
      <c r="G817" s="3"/>
      <c r="H817" s="3"/>
      <c r="I817" s="3"/>
      <c r="J817" s="3"/>
      <c r="K817" s="3"/>
      <c r="L817" s="19"/>
      <c r="M817" s="3"/>
      <c r="N817" s="24"/>
      <c r="O817" s="3"/>
      <c r="P817" s="3"/>
      <c r="Q817" s="24"/>
    </row>
    <row x14ac:dyDescent="0.25" r="818" customHeight="1" ht="18.75">
      <c r="A818" s="21"/>
      <c r="B818" s="21"/>
      <c r="C818" s="21"/>
      <c r="D818" s="22"/>
      <c r="E818" s="23"/>
      <c r="F818" s="3"/>
      <c r="G818" s="3"/>
      <c r="H818" s="3"/>
      <c r="I818" s="3"/>
      <c r="J818" s="3"/>
      <c r="K818" s="3"/>
      <c r="L818" s="19"/>
      <c r="M818" s="3"/>
      <c r="N818" s="24"/>
      <c r="O818" s="3"/>
      <c r="P818" s="3"/>
      <c r="Q818" s="24"/>
    </row>
    <row x14ac:dyDescent="0.25" r="819" customHeight="1" ht="18.75">
      <c r="A819" s="21"/>
      <c r="B819" s="21"/>
      <c r="C819" s="21"/>
      <c r="D819" s="22"/>
      <c r="E819" s="23"/>
      <c r="F819" s="3"/>
      <c r="G819" s="3"/>
      <c r="H819" s="3"/>
      <c r="I819" s="3"/>
      <c r="J819" s="3"/>
      <c r="K819" s="3"/>
      <c r="L819" s="19"/>
      <c r="M819" s="3"/>
      <c r="N819" s="24"/>
      <c r="O819" s="3"/>
      <c r="P819" s="3"/>
      <c r="Q819" s="24"/>
    </row>
    <row x14ac:dyDescent="0.25" r="820" customHeight="1" ht="18.75">
      <c r="A820" s="21"/>
      <c r="B820" s="21"/>
      <c r="C820" s="21"/>
      <c r="D820" s="22"/>
      <c r="E820" s="23"/>
      <c r="F820" s="3"/>
      <c r="G820" s="3"/>
      <c r="H820" s="3"/>
      <c r="I820" s="3"/>
      <c r="J820" s="3"/>
      <c r="K820" s="3"/>
      <c r="L820" s="19"/>
      <c r="M820" s="3"/>
      <c r="N820" s="24"/>
      <c r="O820" s="3"/>
      <c r="P820" s="3"/>
      <c r="Q820" s="24"/>
    </row>
    <row x14ac:dyDescent="0.25" r="821" customHeight="1" ht="18.75">
      <c r="A821" s="21"/>
      <c r="B821" s="21"/>
      <c r="C821" s="21"/>
      <c r="D821" s="22"/>
      <c r="E821" s="23"/>
      <c r="F821" s="3"/>
      <c r="G821" s="3"/>
      <c r="H821" s="3"/>
      <c r="I821" s="3"/>
      <c r="J821" s="3"/>
      <c r="K821" s="3"/>
      <c r="L821" s="19"/>
      <c r="M821" s="3"/>
      <c r="N821" s="24"/>
      <c r="O821" s="3"/>
      <c r="P821" s="3"/>
      <c r="Q821" s="24"/>
    </row>
    <row x14ac:dyDescent="0.25" r="822" customHeight="1" ht="18.75">
      <c r="A822" s="21"/>
      <c r="B822" s="21"/>
      <c r="C822" s="21"/>
      <c r="D822" s="22"/>
      <c r="E822" s="23"/>
      <c r="F822" s="3"/>
      <c r="G822" s="3"/>
      <c r="H822" s="3"/>
      <c r="I822" s="3"/>
      <c r="J822" s="3"/>
      <c r="K822" s="3"/>
      <c r="L822" s="19"/>
      <c r="M822" s="3"/>
      <c r="N822" s="24"/>
      <c r="O822" s="3"/>
      <c r="P822" s="3"/>
      <c r="Q822" s="24"/>
    </row>
    <row x14ac:dyDescent="0.25" r="823" customHeight="1" ht="18.75">
      <c r="A823" s="21"/>
      <c r="B823" s="21"/>
      <c r="C823" s="21"/>
      <c r="D823" s="22"/>
      <c r="E823" s="23"/>
      <c r="F823" s="3"/>
      <c r="G823" s="3"/>
      <c r="H823" s="3"/>
      <c r="I823" s="3"/>
      <c r="J823" s="3"/>
      <c r="K823" s="3"/>
      <c r="L823" s="19"/>
      <c r="M823" s="3"/>
      <c r="N823" s="24"/>
      <c r="O823" s="3"/>
      <c r="P823" s="3"/>
      <c r="Q823" s="24"/>
    </row>
    <row x14ac:dyDescent="0.25" r="824" customHeight="1" ht="18.75">
      <c r="A824" s="21"/>
      <c r="B824" s="21"/>
      <c r="C824" s="21"/>
      <c r="D824" s="22"/>
      <c r="E824" s="23"/>
      <c r="F824" s="3"/>
      <c r="G824" s="3"/>
      <c r="H824" s="3"/>
      <c r="I824" s="3"/>
      <c r="J824" s="3"/>
      <c r="K824" s="3"/>
      <c r="L824" s="19"/>
      <c r="M824" s="3"/>
      <c r="N824" s="24"/>
      <c r="O824" s="3"/>
      <c r="P824" s="3"/>
      <c r="Q824" s="24"/>
    </row>
    <row x14ac:dyDescent="0.25" r="825" customHeight="1" ht="18.75">
      <c r="A825" s="21"/>
      <c r="B825" s="21"/>
      <c r="C825" s="21"/>
      <c r="D825" s="22"/>
      <c r="E825" s="23"/>
      <c r="F825" s="3"/>
      <c r="G825" s="3"/>
      <c r="H825" s="3"/>
      <c r="I825" s="3"/>
      <c r="J825" s="3"/>
      <c r="K825" s="3"/>
      <c r="L825" s="19"/>
      <c r="M825" s="3"/>
      <c r="N825" s="24"/>
      <c r="O825" s="3"/>
      <c r="P825" s="3"/>
      <c r="Q825" s="24"/>
    </row>
    <row x14ac:dyDescent="0.25" r="826" customHeight="1" ht="18.75">
      <c r="A826" s="21"/>
      <c r="B826" s="21"/>
      <c r="C826" s="21"/>
      <c r="D826" s="22"/>
      <c r="E826" s="23"/>
      <c r="F826" s="3"/>
      <c r="G826" s="3"/>
      <c r="H826" s="3"/>
      <c r="I826" s="3"/>
      <c r="J826" s="3"/>
      <c r="K826" s="3"/>
      <c r="L826" s="19"/>
      <c r="M826" s="3"/>
      <c r="N826" s="24"/>
      <c r="O826" s="3"/>
      <c r="P826" s="3"/>
      <c r="Q826" s="24"/>
    </row>
    <row x14ac:dyDescent="0.25" r="827" customHeight="1" ht="18.75">
      <c r="A827" s="21"/>
      <c r="B827" s="21"/>
      <c r="C827" s="21"/>
      <c r="D827" s="22"/>
      <c r="E827" s="23"/>
      <c r="F827" s="3"/>
      <c r="G827" s="3"/>
      <c r="H827" s="3"/>
      <c r="I827" s="3"/>
      <c r="J827" s="3"/>
      <c r="K827" s="3"/>
      <c r="L827" s="19"/>
      <c r="M827" s="3"/>
      <c r="N827" s="24"/>
      <c r="O827" s="3"/>
      <c r="P827" s="3"/>
      <c r="Q827" s="24"/>
    </row>
    <row x14ac:dyDescent="0.25" r="828" customHeight="1" ht="18.75">
      <c r="A828" s="21"/>
      <c r="B828" s="21"/>
      <c r="C828" s="21"/>
      <c r="D828" s="22"/>
      <c r="E828" s="23"/>
      <c r="F828" s="3"/>
      <c r="G828" s="3"/>
      <c r="H828" s="3"/>
      <c r="I828" s="3"/>
      <c r="J828" s="3"/>
      <c r="K828" s="3"/>
      <c r="L828" s="19"/>
      <c r="M828" s="3"/>
      <c r="N828" s="24"/>
      <c r="O828" s="3"/>
      <c r="P828" s="3"/>
      <c r="Q828" s="24"/>
    </row>
    <row x14ac:dyDescent="0.25" r="829" customHeight="1" ht="18.75">
      <c r="A829" s="21"/>
      <c r="B829" s="21"/>
      <c r="C829" s="21"/>
      <c r="D829" s="22"/>
      <c r="E829" s="23"/>
      <c r="F829" s="3"/>
      <c r="G829" s="3"/>
      <c r="H829" s="3"/>
      <c r="I829" s="3"/>
      <c r="J829" s="3"/>
      <c r="K829" s="3"/>
      <c r="L829" s="19"/>
      <c r="M829" s="3"/>
      <c r="N829" s="24"/>
      <c r="O829" s="3"/>
      <c r="P829" s="3"/>
      <c r="Q829" s="24"/>
    </row>
    <row x14ac:dyDescent="0.25" r="830" customHeight="1" ht="18.75">
      <c r="A830" s="21"/>
      <c r="B830" s="21"/>
      <c r="C830" s="21"/>
      <c r="D830" s="22"/>
      <c r="E830" s="23"/>
      <c r="F830" s="3"/>
      <c r="G830" s="3"/>
      <c r="H830" s="3"/>
      <c r="I830" s="3"/>
      <c r="J830" s="3"/>
      <c r="K830" s="3"/>
      <c r="L830" s="19"/>
      <c r="M830" s="3"/>
      <c r="N830" s="24"/>
      <c r="O830" s="3"/>
      <c r="P830" s="3"/>
      <c r="Q830" s="24"/>
    </row>
    <row x14ac:dyDescent="0.25" r="831" customHeight="1" ht="18.75">
      <c r="A831" s="21"/>
      <c r="B831" s="21"/>
      <c r="C831" s="21"/>
      <c r="D831" s="22"/>
      <c r="E831" s="23"/>
      <c r="F831" s="3"/>
      <c r="G831" s="3"/>
      <c r="H831" s="3"/>
      <c r="I831" s="3"/>
      <c r="J831" s="3"/>
      <c r="K831" s="3"/>
      <c r="L831" s="19"/>
      <c r="M831" s="3"/>
      <c r="N831" s="24"/>
      <c r="O831" s="3"/>
      <c r="P831" s="3"/>
      <c r="Q831" s="24"/>
    </row>
    <row x14ac:dyDescent="0.25" r="832" customHeight="1" ht="18.75">
      <c r="A832" s="21"/>
      <c r="B832" s="21"/>
      <c r="C832" s="21"/>
      <c r="D832" s="22"/>
      <c r="E832" s="23"/>
      <c r="F832" s="3"/>
      <c r="G832" s="3"/>
      <c r="H832" s="3"/>
      <c r="I832" s="3"/>
      <c r="J832" s="3"/>
      <c r="K832" s="3"/>
      <c r="L832" s="19"/>
      <c r="M832" s="3"/>
      <c r="N832" s="24"/>
      <c r="O832" s="3"/>
      <c r="P832" s="3"/>
      <c r="Q832" s="24"/>
    </row>
    <row x14ac:dyDescent="0.25" r="833" customHeight="1" ht="18.75">
      <c r="A833" s="21"/>
      <c r="B833" s="21"/>
      <c r="C833" s="21"/>
      <c r="D833" s="22"/>
      <c r="E833" s="23"/>
      <c r="F833" s="3"/>
      <c r="G833" s="3"/>
      <c r="H833" s="3"/>
      <c r="I833" s="3"/>
      <c r="J833" s="3"/>
      <c r="K833" s="3"/>
      <c r="L833" s="19"/>
      <c r="M833" s="3"/>
      <c r="N833" s="24"/>
      <c r="O833" s="3"/>
      <c r="P833" s="3"/>
      <c r="Q833" s="24"/>
    </row>
    <row x14ac:dyDescent="0.25" r="834" customHeight="1" ht="18.75">
      <c r="A834" s="21"/>
      <c r="B834" s="21"/>
      <c r="C834" s="21"/>
      <c r="D834" s="22"/>
      <c r="E834" s="23"/>
      <c r="F834" s="3"/>
      <c r="G834" s="3"/>
      <c r="H834" s="3"/>
      <c r="I834" s="3"/>
      <c r="J834" s="3"/>
      <c r="K834" s="3"/>
      <c r="L834" s="19"/>
      <c r="M834" s="3"/>
      <c r="N834" s="24"/>
      <c r="O834" s="3"/>
      <c r="P834" s="3"/>
      <c r="Q834" s="24"/>
    </row>
    <row x14ac:dyDescent="0.25" r="835" customHeight="1" ht="18.75">
      <c r="A835" s="21"/>
      <c r="B835" s="21"/>
      <c r="C835" s="21"/>
      <c r="D835" s="22"/>
      <c r="E835" s="23"/>
      <c r="F835" s="3"/>
      <c r="G835" s="3"/>
      <c r="H835" s="3"/>
      <c r="I835" s="3"/>
      <c r="J835" s="3"/>
      <c r="K835" s="3"/>
      <c r="L835" s="19"/>
      <c r="M835" s="3"/>
      <c r="N835" s="24"/>
      <c r="O835" s="3"/>
      <c r="P835" s="3"/>
      <c r="Q835" s="24"/>
    </row>
    <row x14ac:dyDescent="0.25" r="836" customHeight="1" ht="18.75">
      <c r="A836" s="21"/>
      <c r="B836" s="21"/>
      <c r="C836" s="21"/>
      <c r="D836" s="22"/>
      <c r="E836" s="23"/>
      <c r="F836" s="3"/>
      <c r="G836" s="3"/>
      <c r="H836" s="3"/>
      <c r="I836" s="3"/>
      <c r="J836" s="3"/>
      <c r="K836" s="3"/>
      <c r="L836" s="19"/>
      <c r="M836" s="3"/>
      <c r="N836" s="24"/>
      <c r="O836" s="3"/>
      <c r="P836" s="3"/>
      <c r="Q836" s="24"/>
    </row>
    <row x14ac:dyDescent="0.25" r="837" customHeight="1" ht="18.75">
      <c r="A837" s="21"/>
      <c r="B837" s="21"/>
      <c r="C837" s="21"/>
      <c r="D837" s="22"/>
      <c r="E837" s="23"/>
      <c r="F837" s="3"/>
      <c r="G837" s="3"/>
      <c r="H837" s="3"/>
      <c r="I837" s="3"/>
      <c r="J837" s="3"/>
      <c r="K837" s="3"/>
      <c r="L837" s="19"/>
      <c r="M837" s="3"/>
      <c r="N837" s="24"/>
      <c r="O837" s="3"/>
      <c r="P837" s="3"/>
      <c r="Q837" s="24"/>
    </row>
    <row x14ac:dyDescent="0.25" r="838" customHeight="1" ht="18.75">
      <c r="A838" s="21"/>
      <c r="B838" s="21"/>
      <c r="C838" s="21"/>
      <c r="D838" s="22"/>
      <c r="E838" s="23"/>
      <c r="F838" s="3"/>
      <c r="G838" s="3"/>
      <c r="H838" s="3"/>
      <c r="I838" s="3"/>
      <c r="J838" s="3"/>
      <c r="K838" s="3"/>
      <c r="L838" s="19"/>
      <c r="M838" s="3"/>
      <c r="N838" s="24"/>
      <c r="O838" s="3"/>
      <c r="P838" s="3"/>
      <c r="Q838" s="24"/>
    </row>
    <row x14ac:dyDescent="0.25" r="839" customHeight="1" ht="18.75">
      <c r="A839" s="21"/>
      <c r="B839" s="21"/>
      <c r="C839" s="21"/>
      <c r="D839" s="22"/>
      <c r="E839" s="23"/>
      <c r="F839" s="3"/>
      <c r="G839" s="3"/>
      <c r="H839" s="3"/>
      <c r="I839" s="3"/>
      <c r="J839" s="3"/>
      <c r="K839" s="3"/>
      <c r="L839" s="19"/>
      <c r="M839" s="3"/>
      <c r="N839" s="24"/>
      <c r="O839" s="3"/>
      <c r="P839" s="3"/>
      <c r="Q839" s="24"/>
    </row>
    <row x14ac:dyDescent="0.25" r="840" customHeight="1" ht="18.75">
      <c r="A840" s="21"/>
      <c r="B840" s="21"/>
      <c r="C840" s="21"/>
      <c r="D840" s="22"/>
      <c r="E840" s="23"/>
      <c r="F840" s="3"/>
      <c r="G840" s="3"/>
      <c r="H840" s="3"/>
      <c r="I840" s="3"/>
      <c r="J840" s="3"/>
      <c r="K840" s="3"/>
      <c r="L840" s="19"/>
      <c r="M840" s="3"/>
      <c r="N840" s="24"/>
      <c r="O840" s="3"/>
      <c r="P840" s="3"/>
      <c r="Q840" s="24"/>
    </row>
    <row x14ac:dyDescent="0.25" r="841" customHeight="1" ht="18.75">
      <c r="A841" s="21"/>
      <c r="B841" s="21"/>
      <c r="C841" s="21"/>
      <c r="D841" s="22"/>
      <c r="E841" s="23"/>
      <c r="F841" s="3"/>
      <c r="G841" s="3"/>
      <c r="H841" s="3"/>
      <c r="I841" s="3"/>
      <c r="J841" s="3"/>
      <c r="K841" s="3"/>
      <c r="L841" s="19"/>
      <c r="M841" s="3"/>
      <c r="N841" s="24"/>
      <c r="O841" s="3"/>
      <c r="P841" s="3"/>
      <c r="Q841" s="24"/>
    </row>
    <row x14ac:dyDescent="0.25" r="842" customHeight="1" ht="18.75">
      <c r="A842" s="21"/>
      <c r="B842" s="21"/>
      <c r="C842" s="21"/>
      <c r="D842" s="22"/>
      <c r="E842" s="23"/>
      <c r="F842" s="3"/>
      <c r="G842" s="3"/>
      <c r="H842" s="3"/>
      <c r="I842" s="3"/>
      <c r="J842" s="3"/>
      <c r="K842" s="3"/>
      <c r="L842" s="19"/>
      <c r="M842" s="3"/>
      <c r="N842" s="24"/>
      <c r="O842" s="3"/>
      <c r="P842" s="3"/>
      <c r="Q842" s="24"/>
    </row>
    <row x14ac:dyDescent="0.25" r="843" customHeight="1" ht="18.75">
      <c r="A843" s="21"/>
      <c r="B843" s="21"/>
      <c r="C843" s="21"/>
      <c r="D843" s="22"/>
      <c r="E843" s="23"/>
      <c r="F843" s="3"/>
      <c r="G843" s="3"/>
      <c r="H843" s="3"/>
      <c r="I843" s="3"/>
      <c r="J843" s="3"/>
      <c r="K843" s="3"/>
      <c r="L843" s="19"/>
      <c r="M843" s="3"/>
      <c r="N843" s="24"/>
      <c r="O843" s="3"/>
      <c r="P843" s="3"/>
      <c r="Q843" s="24"/>
    </row>
    <row x14ac:dyDescent="0.25" r="844" customHeight="1" ht="18.75">
      <c r="A844" s="21"/>
      <c r="B844" s="21"/>
      <c r="C844" s="21"/>
      <c r="D844" s="22"/>
      <c r="E844" s="23"/>
      <c r="F844" s="3"/>
      <c r="G844" s="3"/>
      <c r="H844" s="3"/>
      <c r="I844" s="3"/>
      <c r="J844" s="3"/>
      <c r="K844" s="3"/>
      <c r="L844" s="19"/>
      <c r="M844" s="3"/>
      <c r="N844" s="24"/>
      <c r="O844" s="3"/>
      <c r="P844" s="3"/>
      <c r="Q844" s="24"/>
    </row>
    <row x14ac:dyDescent="0.25" r="845" customHeight="1" ht="18.75">
      <c r="A845" s="21"/>
      <c r="B845" s="21"/>
      <c r="C845" s="21"/>
      <c r="D845" s="22"/>
      <c r="E845" s="23"/>
      <c r="F845" s="3"/>
      <c r="G845" s="3"/>
      <c r="H845" s="3"/>
      <c r="I845" s="3"/>
      <c r="J845" s="3"/>
      <c r="K845" s="3"/>
      <c r="L845" s="19"/>
      <c r="M845" s="3"/>
      <c r="N845" s="24"/>
      <c r="O845" s="3"/>
      <c r="P845" s="3"/>
      <c r="Q845" s="24"/>
    </row>
    <row x14ac:dyDescent="0.25" r="846" customHeight="1" ht="18.75">
      <c r="A846" s="21"/>
      <c r="B846" s="21"/>
      <c r="C846" s="21"/>
      <c r="D846" s="22"/>
      <c r="E846" s="23"/>
      <c r="F846" s="3"/>
      <c r="G846" s="3"/>
      <c r="H846" s="3"/>
      <c r="I846" s="3"/>
      <c r="J846" s="3"/>
      <c r="K846" s="3"/>
      <c r="L846" s="19"/>
      <c r="M846" s="3"/>
      <c r="N846" s="24"/>
      <c r="O846" s="3"/>
      <c r="P846" s="3"/>
      <c r="Q846" s="24"/>
    </row>
    <row x14ac:dyDescent="0.25" r="847" customHeight="1" ht="18.75">
      <c r="A847" s="21"/>
      <c r="B847" s="21"/>
      <c r="C847" s="21"/>
      <c r="D847" s="22"/>
      <c r="E847" s="23"/>
      <c r="F847" s="3"/>
      <c r="G847" s="3"/>
      <c r="H847" s="3"/>
      <c r="I847" s="3"/>
      <c r="J847" s="3"/>
      <c r="K847" s="3"/>
      <c r="L847" s="19"/>
      <c r="M847" s="3"/>
      <c r="N847" s="24"/>
      <c r="O847" s="3"/>
      <c r="P847" s="3"/>
      <c r="Q847" s="24"/>
    </row>
    <row x14ac:dyDescent="0.25" r="848" customHeight="1" ht="18.75">
      <c r="A848" s="21"/>
      <c r="B848" s="21"/>
      <c r="C848" s="21"/>
      <c r="D848" s="22"/>
      <c r="E848" s="23"/>
      <c r="F848" s="3"/>
      <c r="G848" s="3"/>
      <c r="H848" s="3"/>
      <c r="I848" s="3"/>
      <c r="J848" s="3"/>
      <c r="K848" s="3"/>
      <c r="L848" s="19"/>
      <c r="M848" s="3"/>
      <c r="N848" s="24"/>
      <c r="O848" s="3"/>
      <c r="P848" s="3"/>
      <c r="Q848" s="24"/>
    </row>
    <row x14ac:dyDescent="0.25" r="849" customHeight="1" ht="18.75">
      <c r="A849" s="21"/>
      <c r="B849" s="21"/>
      <c r="C849" s="21"/>
      <c r="D849" s="22"/>
      <c r="E849" s="23"/>
      <c r="F849" s="3"/>
      <c r="G849" s="3"/>
      <c r="H849" s="3"/>
      <c r="I849" s="3"/>
      <c r="J849" s="3"/>
      <c r="K849" s="3"/>
      <c r="L849" s="19"/>
      <c r="M849" s="3"/>
      <c r="N849" s="24"/>
      <c r="O849" s="3"/>
      <c r="P849" s="3"/>
      <c r="Q849" s="24"/>
    </row>
    <row x14ac:dyDescent="0.25" r="850" customHeight="1" ht="18.75">
      <c r="A850" s="21"/>
      <c r="B850" s="21"/>
      <c r="C850" s="21"/>
      <c r="D850" s="22"/>
      <c r="E850" s="23"/>
      <c r="F850" s="3"/>
      <c r="G850" s="3"/>
      <c r="H850" s="3"/>
      <c r="I850" s="3"/>
      <c r="J850" s="3"/>
      <c r="K850" s="3"/>
      <c r="L850" s="19"/>
      <c r="M850" s="3"/>
      <c r="N850" s="24"/>
      <c r="O850" s="3"/>
      <c r="P850" s="3"/>
      <c r="Q850" s="24"/>
    </row>
    <row x14ac:dyDescent="0.25" r="851" customHeight="1" ht="18.75">
      <c r="A851" s="21"/>
      <c r="B851" s="21"/>
      <c r="C851" s="21"/>
      <c r="D851" s="22"/>
      <c r="E851" s="23"/>
      <c r="F851" s="3"/>
      <c r="G851" s="3"/>
      <c r="H851" s="3"/>
      <c r="I851" s="3"/>
      <c r="J851" s="3"/>
      <c r="K851" s="3"/>
      <c r="L851" s="19"/>
      <c r="M851" s="3"/>
      <c r="N851" s="24"/>
      <c r="O851" s="3"/>
      <c r="P851" s="3"/>
      <c r="Q851" s="24"/>
    </row>
    <row x14ac:dyDescent="0.25" r="852" customHeight="1" ht="18.75">
      <c r="A852" s="21"/>
      <c r="B852" s="21"/>
      <c r="C852" s="21"/>
      <c r="D852" s="22"/>
      <c r="E852" s="23"/>
      <c r="F852" s="3"/>
      <c r="G852" s="3"/>
      <c r="H852" s="3"/>
      <c r="I852" s="3"/>
      <c r="J852" s="3"/>
      <c r="K852" s="3"/>
      <c r="L852" s="19"/>
      <c r="M852" s="3"/>
      <c r="N852" s="24"/>
      <c r="O852" s="3"/>
      <c r="P852" s="3"/>
      <c r="Q852" s="24"/>
    </row>
    <row x14ac:dyDescent="0.25" r="853" customHeight="1" ht="18.75">
      <c r="A853" s="21"/>
      <c r="B853" s="21"/>
      <c r="C853" s="21"/>
      <c r="D853" s="22"/>
      <c r="E853" s="23"/>
      <c r="F853" s="3"/>
      <c r="G853" s="3"/>
      <c r="H853" s="3"/>
      <c r="I853" s="3"/>
      <c r="J853" s="3"/>
      <c r="K853" s="3"/>
      <c r="L853" s="19"/>
      <c r="M853" s="3"/>
      <c r="N853" s="24"/>
      <c r="O853" s="3"/>
      <c r="P853" s="3"/>
      <c r="Q853" s="24"/>
    </row>
    <row x14ac:dyDescent="0.25" r="854" customHeight="1" ht="18.75">
      <c r="A854" s="21"/>
      <c r="B854" s="21"/>
      <c r="C854" s="21"/>
      <c r="D854" s="22"/>
      <c r="E854" s="23"/>
      <c r="F854" s="3"/>
      <c r="G854" s="3"/>
      <c r="H854" s="3"/>
      <c r="I854" s="3"/>
      <c r="J854" s="3"/>
      <c r="K854" s="3"/>
      <c r="L854" s="19"/>
      <c r="M854" s="3"/>
      <c r="N854" s="24"/>
      <c r="O854" s="3"/>
      <c r="P854" s="3"/>
      <c r="Q854" s="24"/>
    </row>
    <row x14ac:dyDescent="0.25" r="855" customHeight="1" ht="18.75">
      <c r="A855" s="21"/>
      <c r="B855" s="21"/>
      <c r="C855" s="21"/>
      <c r="D855" s="22"/>
      <c r="E855" s="23"/>
      <c r="F855" s="3"/>
      <c r="G855" s="3"/>
      <c r="H855" s="3"/>
      <c r="I855" s="3"/>
      <c r="J855" s="3"/>
      <c r="K855" s="3"/>
      <c r="L855" s="19"/>
      <c r="M855" s="3"/>
      <c r="N855" s="24"/>
      <c r="O855" s="3"/>
      <c r="P855" s="3"/>
      <c r="Q855" s="24"/>
    </row>
    <row x14ac:dyDescent="0.25" r="856" customHeight="1" ht="18.75">
      <c r="A856" s="21"/>
      <c r="B856" s="21"/>
      <c r="C856" s="21"/>
      <c r="D856" s="22"/>
      <c r="E856" s="23"/>
      <c r="F856" s="3"/>
      <c r="G856" s="3"/>
      <c r="H856" s="3"/>
      <c r="I856" s="3"/>
      <c r="J856" s="3"/>
      <c r="K856" s="3"/>
      <c r="L856" s="19"/>
      <c r="M856" s="3"/>
      <c r="N856" s="24"/>
      <c r="O856" s="3"/>
      <c r="P856" s="3"/>
      <c r="Q856" s="24"/>
    </row>
    <row x14ac:dyDescent="0.25" r="857" customHeight="1" ht="18.75">
      <c r="A857" s="21"/>
      <c r="B857" s="21"/>
      <c r="C857" s="21"/>
      <c r="D857" s="22"/>
      <c r="E857" s="23"/>
      <c r="F857" s="3"/>
      <c r="G857" s="3"/>
      <c r="H857" s="3"/>
      <c r="I857" s="3"/>
      <c r="J857" s="3"/>
      <c r="K857" s="3"/>
      <c r="L857" s="19"/>
      <c r="M857" s="3"/>
      <c r="N857" s="24"/>
      <c r="O857" s="3"/>
      <c r="P857" s="3"/>
      <c r="Q857" s="24"/>
    </row>
    <row x14ac:dyDescent="0.25" r="858" customHeight="1" ht="18.75">
      <c r="A858" s="21"/>
      <c r="B858" s="21"/>
      <c r="C858" s="21"/>
      <c r="D858" s="22"/>
      <c r="E858" s="23"/>
      <c r="F858" s="3"/>
      <c r="G858" s="3"/>
      <c r="H858" s="3"/>
      <c r="I858" s="3"/>
      <c r="J858" s="3"/>
      <c r="K858" s="3"/>
      <c r="L858" s="19"/>
      <c r="M858" s="3"/>
      <c r="N858" s="24"/>
      <c r="O858" s="3"/>
      <c r="P858" s="3"/>
      <c r="Q858" s="24"/>
    </row>
    <row x14ac:dyDescent="0.25" r="859" customHeight="1" ht="18.75">
      <c r="A859" s="21"/>
      <c r="B859" s="21"/>
      <c r="C859" s="21"/>
      <c r="D859" s="22"/>
      <c r="E859" s="23"/>
      <c r="F859" s="3"/>
      <c r="G859" s="3"/>
      <c r="H859" s="3"/>
      <c r="I859" s="3"/>
      <c r="J859" s="3"/>
      <c r="K859" s="3"/>
      <c r="L859" s="19"/>
      <c r="M859" s="3"/>
      <c r="N859" s="24"/>
      <c r="O859" s="3"/>
      <c r="P859" s="3"/>
      <c r="Q859" s="24"/>
    </row>
    <row x14ac:dyDescent="0.25" r="860" customHeight="1" ht="18.75">
      <c r="A860" s="21"/>
      <c r="B860" s="21"/>
      <c r="C860" s="21"/>
      <c r="D860" s="22"/>
      <c r="E860" s="23"/>
      <c r="F860" s="3"/>
      <c r="G860" s="3"/>
      <c r="H860" s="3"/>
      <c r="I860" s="3"/>
      <c r="J860" s="3"/>
      <c r="K860" s="3"/>
      <c r="L860" s="19"/>
      <c r="M860" s="3"/>
      <c r="N860" s="24"/>
      <c r="O860" s="3"/>
      <c r="P860" s="3"/>
      <c r="Q860" s="24"/>
    </row>
    <row x14ac:dyDescent="0.25" r="861" customHeight="1" ht="18.75">
      <c r="A861" s="21"/>
      <c r="B861" s="21"/>
      <c r="C861" s="21"/>
      <c r="D861" s="22"/>
      <c r="E861" s="23"/>
      <c r="F861" s="3"/>
      <c r="G861" s="3"/>
      <c r="H861" s="3"/>
      <c r="I861" s="3"/>
      <c r="J861" s="3"/>
      <c r="K861" s="3"/>
      <c r="L861" s="19"/>
      <c r="M861" s="3"/>
      <c r="N861" s="24"/>
      <c r="O861" s="3"/>
      <c r="P861" s="3"/>
      <c r="Q861" s="24"/>
    </row>
    <row x14ac:dyDescent="0.25" r="862" customHeight="1" ht="18.75">
      <c r="A862" s="21"/>
      <c r="B862" s="21"/>
      <c r="C862" s="21"/>
      <c r="D862" s="22"/>
      <c r="E862" s="23"/>
      <c r="F862" s="3"/>
      <c r="G862" s="3"/>
      <c r="H862" s="3"/>
      <c r="I862" s="3"/>
      <c r="J862" s="3"/>
      <c r="K862" s="3"/>
      <c r="L862" s="19"/>
      <c r="M862" s="3"/>
      <c r="N862" s="24"/>
      <c r="O862" s="3"/>
      <c r="P862" s="3"/>
      <c r="Q862" s="24"/>
    </row>
    <row x14ac:dyDescent="0.25" r="863" customHeight="1" ht="18.75">
      <c r="A863" s="21"/>
      <c r="B863" s="21"/>
      <c r="C863" s="21"/>
      <c r="D863" s="22"/>
      <c r="E863" s="23"/>
      <c r="F863" s="3"/>
      <c r="G863" s="3"/>
      <c r="H863" s="3"/>
      <c r="I863" s="3"/>
      <c r="J863" s="3"/>
      <c r="K863" s="3"/>
      <c r="L863" s="19"/>
      <c r="M863" s="3"/>
      <c r="N863" s="24"/>
      <c r="O863" s="3"/>
      <c r="P863" s="3"/>
      <c r="Q863" s="24"/>
    </row>
    <row x14ac:dyDescent="0.25" r="864" customHeight="1" ht="18.75">
      <c r="A864" s="21"/>
      <c r="B864" s="21"/>
      <c r="C864" s="21"/>
      <c r="D864" s="22"/>
      <c r="E864" s="23"/>
      <c r="F864" s="3"/>
      <c r="G864" s="3"/>
      <c r="H864" s="3"/>
      <c r="I864" s="3"/>
      <c r="J864" s="3"/>
      <c r="K864" s="3"/>
      <c r="L864" s="19"/>
      <c r="M864" s="3"/>
      <c r="N864" s="24"/>
      <c r="O864" s="3"/>
      <c r="P864" s="3"/>
      <c r="Q864" s="24"/>
    </row>
    <row x14ac:dyDescent="0.25" r="865" customHeight="1" ht="18.75">
      <c r="A865" s="21"/>
      <c r="B865" s="21"/>
      <c r="C865" s="21"/>
      <c r="D865" s="22"/>
      <c r="E865" s="23"/>
      <c r="F865" s="3"/>
      <c r="G865" s="3"/>
      <c r="H865" s="3"/>
      <c r="I865" s="3"/>
      <c r="J865" s="3"/>
      <c r="K865" s="3"/>
      <c r="L865" s="19"/>
      <c r="M865" s="3"/>
      <c r="N865" s="24"/>
      <c r="O865" s="3"/>
      <c r="P865" s="3"/>
      <c r="Q865" s="24"/>
    </row>
    <row x14ac:dyDescent="0.25" r="866" customHeight="1" ht="18.75">
      <c r="A866" s="21"/>
      <c r="B866" s="21"/>
      <c r="C866" s="21"/>
      <c r="D866" s="22"/>
      <c r="E866" s="23"/>
      <c r="F866" s="3"/>
      <c r="G866" s="3"/>
      <c r="H866" s="3"/>
      <c r="I866" s="3"/>
      <c r="J866" s="3"/>
      <c r="K866" s="3"/>
      <c r="L866" s="19"/>
      <c r="M866" s="3"/>
      <c r="N866" s="24"/>
      <c r="O866" s="3"/>
      <c r="P866" s="3"/>
      <c r="Q866" s="24"/>
    </row>
    <row x14ac:dyDescent="0.25" r="867" customHeight="1" ht="18.75">
      <c r="A867" s="21"/>
      <c r="B867" s="21"/>
      <c r="C867" s="21"/>
      <c r="D867" s="22"/>
      <c r="E867" s="23"/>
      <c r="F867" s="3"/>
      <c r="G867" s="3"/>
      <c r="H867" s="3"/>
      <c r="I867" s="3"/>
      <c r="J867" s="3"/>
      <c r="K867" s="3"/>
      <c r="L867" s="19"/>
      <c r="M867" s="3"/>
      <c r="N867" s="24"/>
      <c r="O867" s="3"/>
      <c r="P867" s="3"/>
      <c r="Q867" s="24"/>
    </row>
    <row x14ac:dyDescent="0.25" r="868" customHeight="1" ht="18.75">
      <c r="A868" s="21"/>
      <c r="B868" s="21"/>
      <c r="C868" s="21"/>
      <c r="D868" s="22"/>
      <c r="E868" s="23"/>
      <c r="F868" s="3"/>
      <c r="G868" s="3"/>
      <c r="H868" s="3"/>
      <c r="I868" s="3"/>
      <c r="J868" s="3"/>
      <c r="K868" s="3"/>
      <c r="L868" s="19"/>
      <c r="M868" s="3"/>
      <c r="N868" s="24"/>
      <c r="O868" s="3"/>
      <c r="P868" s="3"/>
      <c r="Q868" s="24"/>
    </row>
    <row x14ac:dyDescent="0.25" r="869" customHeight="1" ht="18.75">
      <c r="A869" s="21"/>
      <c r="B869" s="21"/>
      <c r="C869" s="21"/>
      <c r="D869" s="22"/>
      <c r="E869" s="23"/>
      <c r="F869" s="3"/>
      <c r="G869" s="3"/>
      <c r="H869" s="3"/>
      <c r="I869" s="3"/>
      <c r="J869" s="3"/>
      <c r="K869" s="3"/>
      <c r="L869" s="19"/>
      <c r="M869" s="3"/>
      <c r="N869" s="24"/>
      <c r="O869" s="3"/>
      <c r="P869" s="3"/>
      <c r="Q869" s="24"/>
    </row>
    <row x14ac:dyDescent="0.25" r="870" customHeight="1" ht="18.75">
      <c r="A870" s="21"/>
      <c r="B870" s="21"/>
      <c r="C870" s="21"/>
      <c r="D870" s="22"/>
      <c r="E870" s="23"/>
      <c r="F870" s="3"/>
      <c r="G870" s="3"/>
      <c r="H870" s="3"/>
      <c r="I870" s="3"/>
      <c r="J870" s="3"/>
      <c r="K870" s="3"/>
      <c r="L870" s="19"/>
      <c r="M870" s="3"/>
      <c r="N870" s="24"/>
      <c r="O870" s="3"/>
      <c r="P870" s="3"/>
      <c r="Q870" s="24"/>
    </row>
    <row x14ac:dyDescent="0.25" r="871" customHeight="1" ht="18.75">
      <c r="A871" s="21"/>
      <c r="B871" s="21"/>
      <c r="C871" s="21"/>
      <c r="D871" s="22"/>
      <c r="E871" s="23"/>
      <c r="F871" s="3"/>
      <c r="G871" s="3"/>
      <c r="H871" s="3"/>
      <c r="I871" s="3"/>
      <c r="J871" s="3"/>
      <c r="K871" s="3"/>
      <c r="L871" s="19"/>
      <c r="M871" s="3"/>
      <c r="N871" s="24"/>
      <c r="O871" s="3"/>
      <c r="P871" s="3"/>
      <c r="Q871" s="24"/>
    </row>
    <row x14ac:dyDescent="0.25" r="872" customHeight="1" ht="18.75">
      <c r="A872" s="21"/>
      <c r="B872" s="21"/>
      <c r="C872" s="21"/>
      <c r="D872" s="22"/>
      <c r="E872" s="23"/>
      <c r="F872" s="3"/>
      <c r="G872" s="3"/>
      <c r="H872" s="3"/>
      <c r="I872" s="3"/>
      <c r="J872" s="3"/>
      <c r="K872" s="3"/>
      <c r="L872" s="19"/>
      <c r="M872" s="3"/>
      <c r="N872" s="24"/>
      <c r="O872" s="3"/>
      <c r="P872" s="3"/>
      <c r="Q872" s="24"/>
    </row>
    <row x14ac:dyDescent="0.25" r="873" customHeight="1" ht="18.75">
      <c r="A873" s="21"/>
      <c r="B873" s="21"/>
      <c r="C873" s="21"/>
      <c r="D873" s="22"/>
      <c r="E873" s="23"/>
      <c r="F873" s="3"/>
      <c r="G873" s="3"/>
      <c r="H873" s="3"/>
      <c r="I873" s="3"/>
      <c r="J873" s="3"/>
      <c r="K873" s="3"/>
      <c r="L873" s="19"/>
      <c r="M873" s="3"/>
      <c r="N873" s="24"/>
      <c r="O873" s="3"/>
      <c r="P873" s="3"/>
      <c r="Q873" s="24"/>
    </row>
    <row x14ac:dyDescent="0.25" r="874" customHeight="1" ht="18.75">
      <c r="A874" s="21"/>
      <c r="B874" s="21"/>
      <c r="C874" s="21"/>
      <c r="D874" s="22"/>
      <c r="E874" s="23"/>
      <c r="F874" s="3"/>
      <c r="G874" s="3"/>
      <c r="H874" s="3"/>
      <c r="I874" s="3"/>
      <c r="J874" s="3"/>
      <c r="K874" s="3"/>
      <c r="L874" s="19"/>
      <c r="M874" s="3"/>
      <c r="N874" s="24"/>
      <c r="O874" s="3"/>
      <c r="P874" s="3"/>
      <c r="Q874" s="24"/>
    </row>
    <row x14ac:dyDescent="0.25" r="875" customHeight="1" ht="18.75">
      <c r="A875" s="21"/>
      <c r="B875" s="21"/>
      <c r="C875" s="21"/>
      <c r="D875" s="22"/>
      <c r="E875" s="23"/>
      <c r="F875" s="3"/>
      <c r="G875" s="3"/>
      <c r="H875" s="3"/>
      <c r="I875" s="3"/>
      <c r="J875" s="3"/>
      <c r="K875" s="3"/>
      <c r="L875" s="19"/>
      <c r="M875" s="3"/>
      <c r="N875" s="24"/>
      <c r="O875" s="3"/>
      <c r="P875" s="3"/>
      <c r="Q875" s="24"/>
    </row>
    <row x14ac:dyDescent="0.25" r="876" customHeight="1" ht="18.75">
      <c r="A876" s="21"/>
      <c r="B876" s="21"/>
      <c r="C876" s="21"/>
      <c r="D876" s="22"/>
      <c r="E876" s="23"/>
      <c r="F876" s="3"/>
      <c r="G876" s="3"/>
      <c r="H876" s="3"/>
      <c r="I876" s="3"/>
      <c r="J876" s="3"/>
      <c r="K876" s="3"/>
      <c r="L876" s="19"/>
      <c r="M876" s="3"/>
      <c r="N876" s="24"/>
      <c r="O876" s="3"/>
      <c r="P876" s="3"/>
      <c r="Q876" s="24"/>
    </row>
    <row x14ac:dyDescent="0.25" r="877" customHeight="1" ht="18.75">
      <c r="A877" s="21"/>
      <c r="B877" s="21"/>
      <c r="C877" s="21"/>
      <c r="D877" s="22"/>
      <c r="E877" s="23"/>
      <c r="F877" s="3"/>
      <c r="G877" s="3"/>
      <c r="H877" s="3"/>
      <c r="I877" s="3"/>
      <c r="J877" s="3"/>
      <c r="K877" s="3"/>
      <c r="L877" s="19"/>
      <c r="M877" s="3"/>
      <c r="N877" s="24"/>
      <c r="O877" s="3"/>
      <c r="P877" s="3"/>
      <c r="Q877" s="24"/>
    </row>
    <row x14ac:dyDescent="0.25" r="878" customHeight="1" ht="18.75">
      <c r="A878" s="21"/>
      <c r="B878" s="21"/>
      <c r="C878" s="21"/>
      <c r="D878" s="22"/>
      <c r="E878" s="23"/>
      <c r="F878" s="3"/>
      <c r="G878" s="3"/>
      <c r="H878" s="3"/>
      <c r="I878" s="3"/>
      <c r="J878" s="3"/>
      <c r="K878" s="3"/>
      <c r="L878" s="19"/>
      <c r="M878" s="3"/>
      <c r="N878" s="24"/>
      <c r="O878" s="3"/>
      <c r="P878" s="3"/>
      <c r="Q878" s="24"/>
    </row>
    <row x14ac:dyDescent="0.25" r="879" customHeight="1" ht="18.75">
      <c r="A879" s="21"/>
      <c r="B879" s="21"/>
      <c r="C879" s="21"/>
      <c r="D879" s="22"/>
      <c r="E879" s="23"/>
      <c r="F879" s="3"/>
      <c r="G879" s="3"/>
      <c r="H879" s="3"/>
      <c r="I879" s="3"/>
      <c r="J879" s="3"/>
      <c r="K879" s="3"/>
      <c r="L879" s="19"/>
      <c r="M879" s="3"/>
      <c r="N879" s="24"/>
      <c r="O879" s="3"/>
      <c r="P879" s="3"/>
      <c r="Q879" s="24"/>
    </row>
    <row x14ac:dyDescent="0.25" r="880" customHeight="1" ht="18.75">
      <c r="A880" s="21"/>
      <c r="B880" s="21"/>
      <c r="C880" s="21"/>
      <c r="D880" s="22"/>
      <c r="E880" s="23"/>
      <c r="F880" s="3"/>
      <c r="G880" s="3"/>
      <c r="H880" s="3"/>
      <c r="I880" s="3"/>
      <c r="J880" s="3"/>
      <c r="K880" s="3"/>
      <c r="L880" s="19"/>
      <c r="M880" s="3"/>
      <c r="N880" s="24"/>
      <c r="O880" s="3"/>
      <c r="P880" s="3"/>
      <c r="Q880" s="24"/>
    </row>
    <row x14ac:dyDescent="0.25" r="881" customHeight="1" ht="18.75">
      <c r="A881" s="21"/>
      <c r="B881" s="21"/>
      <c r="C881" s="21"/>
      <c r="D881" s="22"/>
      <c r="E881" s="23"/>
      <c r="F881" s="3"/>
      <c r="G881" s="3"/>
      <c r="H881" s="3"/>
      <c r="I881" s="3"/>
      <c r="J881" s="3"/>
      <c r="K881" s="3"/>
      <c r="L881" s="19"/>
      <c r="M881" s="3"/>
      <c r="N881" s="24"/>
      <c r="O881" s="3"/>
      <c r="P881" s="3"/>
      <c r="Q881" s="24"/>
    </row>
    <row x14ac:dyDescent="0.25" r="882" customHeight="1" ht="18.75">
      <c r="A882" s="21"/>
      <c r="B882" s="21"/>
      <c r="C882" s="21"/>
      <c r="D882" s="22"/>
      <c r="E882" s="23"/>
      <c r="F882" s="3"/>
      <c r="G882" s="3"/>
      <c r="H882" s="3"/>
      <c r="I882" s="3"/>
      <c r="J882" s="3"/>
      <c r="K882" s="3"/>
      <c r="L882" s="19"/>
      <c r="M882" s="3"/>
      <c r="N882" s="24"/>
      <c r="O882" s="3"/>
      <c r="P882" s="3"/>
      <c r="Q882" s="24"/>
    </row>
    <row x14ac:dyDescent="0.25" r="883" customHeight="1" ht="18.75">
      <c r="A883" s="21"/>
      <c r="B883" s="21"/>
      <c r="C883" s="21"/>
      <c r="D883" s="22"/>
      <c r="E883" s="23"/>
      <c r="F883" s="3"/>
      <c r="G883" s="3"/>
      <c r="H883" s="3"/>
      <c r="I883" s="3"/>
      <c r="J883" s="3"/>
      <c r="K883" s="3"/>
      <c r="L883" s="19"/>
      <c r="M883" s="3"/>
      <c r="N883" s="24"/>
      <c r="O883" s="3"/>
      <c r="P883" s="3"/>
      <c r="Q883" s="24"/>
    </row>
    <row x14ac:dyDescent="0.25" r="884" customHeight="1" ht="18.75">
      <c r="A884" s="21"/>
      <c r="B884" s="21"/>
      <c r="C884" s="21"/>
      <c r="D884" s="22"/>
      <c r="E884" s="23"/>
      <c r="F884" s="3"/>
      <c r="G884" s="3"/>
      <c r="H884" s="3"/>
      <c r="I884" s="3"/>
      <c r="J884" s="3"/>
      <c r="K884" s="3"/>
      <c r="L884" s="19"/>
      <c r="M884" s="3"/>
      <c r="N884" s="24"/>
      <c r="O884" s="3"/>
      <c r="P884" s="3"/>
      <c r="Q884" s="24"/>
    </row>
    <row x14ac:dyDescent="0.25" r="885" customHeight="1" ht="18.75">
      <c r="A885" s="21"/>
      <c r="B885" s="21"/>
      <c r="C885" s="21"/>
      <c r="D885" s="22"/>
      <c r="E885" s="23"/>
      <c r="F885" s="3"/>
      <c r="G885" s="3"/>
      <c r="H885" s="3"/>
      <c r="I885" s="3"/>
      <c r="J885" s="3"/>
      <c r="K885" s="3"/>
      <c r="L885" s="19"/>
      <c r="M885" s="3"/>
      <c r="N885" s="24"/>
      <c r="O885" s="3"/>
      <c r="P885" s="3"/>
      <c r="Q885" s="24"/>
    </row>
    <row x14ac:dyDescent="0.25" r="886" customHeight="1" ht="18.75">
      <c r="A886" s="21"/>
      <c r="B886" s="21"/>
      <c r="C886" s="21"/>
      <c r="D886" s="22"/>
      <c r="E886" s="23"/>
      <c r="F886" s="3"/>
      <c r="G886" s="3"/>
      <c r="H886" s="3"/>
      <c r="I886" s="3"/>
      <c r="J886" s="3"/>
      <c r="K886" s="3"/>
      <c r="L886" s="19"/>
      <c r="M886" s="3"/>
      <c r="N886" s="24"/>
      <c r="O886" s="3"/>
      <c r="P886" s="3"/>
      <c r="Q886" s="24"/>
    </row>
    <row x14ac:dyDescent="0.25" r="887" customHeight="1" ht="18.75">
      <c r="A887" s="21"/>
      <c r="B887" s="21"/>
      <c r="C887" s="21"/>
      <c r="D887" s="22"/>
      <c r="E887" s="23"/>
      <c r="F887" s="3"/>
      <c r="G887" s="3"/>
      <c r="H887" s="3"/>
      <c r="I887" s="3"/>
      <c r="J887" s="3"/>
      <c r="K887" s="3"/>
      <c r="L887" s="19"/>
      <c r="M887" s="3"/>
      <c r="N887" s="24"/>
      <c r="O887" s="3"/>
      <c r="P887" s="3"/>
      <c r="Q887" s="24"/>
    </row>
    <row x14ac:dyDescent="0.25" r="888" customHeight="1" ht="18.75">
      <c r="A888" s="21"/>
      <c r="B888" s="21"/>
      <c r="C888" s="21"/>
      <c r="D888" s="22"/>
      <c r="E888" s="23"/>
      <c r="F888" s="3"/>
      <c r="G888" s="3"/>
      <c r="H888" s="3"/>
      <c r="I888" s="3"/>
      <c r="J888" s="3"/>
      <c r="K888" s="3"/>
      <c r="L888" s="19"/>
      <c r="M888" s="3"/>
      <c r="N888" s="24"/>
      <c r="O888" s="3"/>
      <c r="P888" s="3"/>
      <c r="Q888" s="24"/>
    </row>
    <row x14ac:dyDescent="0.25" r="889" customHeight="1" ht="18.75">
      <c r="A889" s="21"/>
      <c r="B889" s="21"/>
      <c r="C889" s="21"/>
      <c r="D889" s="22"/>
      <c r="E889" s="23"/>
      <c r="F889" s="3"/>
      <c r="G889" s="3"/>
      <c r="H889" s="3"/>
      <c r="I889" s="3"/>
      <c r="J889" s="3"/>
      <c r="K889" s="3"/>
      <c r="L889" s="19"/>
      <c r="M889" s="3"/>
      <c r="N889" s="24"/>
      <c r="O889" s="3"/>
      <c r="P889" s="3"/>
      <c r="Q889" s="24"/>
    </row>
    <row x14ac:dyDescent="0.25" r="890" customHeight="1" ht="18.75">
      <c r="A890" s="21"/>
      <c r="B890" s="21"/>
      <c r="C890" s="21"/>
      <c r="D890" s="22"/>
      <c r="E890" s="23"/>
      <c r="F890" s="3"/>
      <c r="G890" s="3"/>
      <c r="H890" s="3"/>
      <c r="I890" s="3"/>
      <c r="J890" s="3"/>
      <c r="K890" s="3"/>
      <c r="L890" s="19"/>
      <c r="M890" s="3"/>
      <c r="N890" s="24"/>
      <c r="O890" s="3"/>
      <c r="P890" s="3"/>
      <c r="Q890" s="24"/>
    </row>
    <row x14ac:dyDescent="0.25" r="891" customHeight="1" ht="18.75">
      <c r="A891" s="21"/>
      <c r="B891" s="21"/>
      <c r="C891" s="21"/>
      <c r="D891" s="22"/>
      <c r="E891" s="23"/>
      <c r="F891" s="3"/>
      <c r="G891" s="3"/>
      <c r="H891" s="3"/>
      <c r="I891" s="3"/>
      <c r="J891" s="3"/>
      <c r="K891" s="3"/>
      <c r="L891" s="19"/>
      <c r="M891" s="3"/>
      <c r="N891" s="24"/>
      <c r="O891" s="3"/>
      <c r="P891" s="3"/>
      <c r="Q891" s="24"/>
    </row>
    <row x14ac:dyDescent="0.25" r="892" customHeight="1" ht="18.75">
      <c r="A892" s="21"/>
      <c r="B892" s="21"/>
      <c r="C892" s="21"/>
      <c r="D892" s="22"/>
      <c r="E892" s="23"/>
      <c r="F892" s="3"/>
      <c r="G892" s="3"/>
      <c r="H892" s="3"/>
      <c r="I892" s="3"/>
      <c r="J892" s="3"/>
      <c r="K892" s="3"/>
      <c r="L892" s="19"/>
      <c r="M892" s="3"/>
      <c r="N892" s="24"/>
      <c r="O892" s="3"/>
      <c r="P892" s="3"/>
      <c r="Q892" s="24"/>
    </row>
    <row x14ac:dyDescent="0.25" r="893" customHeight="1" ht="18.75">
      <c r="A893" s="21"/>
      <c r="B893" s="21"/>
      <c r="C893" s="21"/>
      <c r="D893" s="22"/>
      <c r="E893" s="23"/>
      <c r="F893" s="3"/>
      <c r="G893" s="3"/>
      <c r="H893" s="3"/>
      <c r="I893" s="3"/>
      <c r="J893" s="3"/>
      <c r="K893" s="3"/>
      <c r="L893" s="19"/>
      <c r="M893" s="3"/>
      <c r="N893" s="24"/>
      <c r="O893" s="3"/>
      <c r="P893" s="3"/>
      <c r="Q893" s="24"/>
    </row>
    <row x14ac:dyDescent="0.25" r="894" customHeight="1" ht="18.75">
      <c r="A894" s="21"/>
      <c r="B894" s="21"/>
      <c r="C894" s="21"/>
      <c r="D894" s="22"/>
      <c r="E894" s="23"/>
      <c r="F894" s="3"/>
      <c r="G894" s="3"/>
      <c r="H894" s="3"/>
      <c r="I894" s="3"/>
      <c r="J894" s="3"/>
      <c r="K894" s="3"/>
      <c r="L894" s="19"/>
      <c r="M894" s="3"/>
      <c r="N894" s="24"/>
      <c r="O894" s="3"/>
      <c r="P894" s="3"/>
      <c r="Q894" s="24"/>
    </row>
    <row x14ac:dyDescent="0.25" r="895" customHeight="1" ht="18.75">
      <c r="A895" s="21"/>
      <c r="B895" s="21"/>
      <c r="C895" s="21"/>
      <c r="D895" s="22"/>
      <c r="E895" s="23"/>
      <c r="F895" s="3"/>
      <c r="G895" s="3"/>
      <c r="H895" s="3"/>
      <c r="I895" s="3"/>
      <c r="J895" s="3"/>
      <c r="K895" s="3"/>
      <c r="L895" s="19"/>
      <c r="M895" s="3"/>
      <c r="N895" s="24"/>
      <c r="O895" s="3"/>
      <c r="P895" s="3"/>
      <c r="Q895" s="24"/>
    </row>
    <row x14ac:dyDescent="0.25" r="896" customHeight="1" ht="18.75">
      <c r="A896" s="21"/>
      <c r="B896" s="21"/>
      <c r="C896" s="21"/>
      <c r="D896" s="22"/>
      <c r="E896" s="23"/>
      <c r="F896" s="3"/>
      <c r="G896" s="3"/>
      <c r="H896" s="3"/>
      <c r="I896" s="3"/>
      <c r="J896" s="3"/>
      <c r="K896" s="3"/>
      <c r="L896" s="19"/>
      <c r="M896" s="3"/>
      <c r="N896" s="24"/>
      <c r="O896" s="3"/>
      <c r="P896" s="3"/>
      <c r="Q896" s="24"/>
    </row>
    <row x14ac:dyDescent="0.25" r="897" customHeight="1" ht="18.75">
      <c r="A897" s="21"/>
      <c r="B897" s="21"/>
      <c r="C897" s="21"/>
      <c r="D897" s="22"/>
      <c r="E897" s="23"/>
      <c r="F897" s="3"/>
      <c r="G897" s="3"/>
      <c r="H897" s="3"/>
      <c r="I897" s="3"/>
      <c r="J897" s="3"/>
      <c r="K897" s="3"/>
      <c r="L897" s="19"/>
      <c r="M897" s="3"/>
      <c r="N897" s="24"/>
      <c r="O897" s="3"/>
      <c r="P897" s="3"/>
      <c r="Q897" s="24"/>
    </row>
    <row x14ac:dyDescent="0.25" r="898" customHeight="1" ht="18.75">
      <c r="A898" s="21"/>
      <c r="B898" s="21"/>
      <c r="C898" s="21"/>
      <c r="D898" s="22"/>
      <c r="E898" s="23"/>
      <c r="F898" s="3"/>
      <c r="G898" s="3"/>
      <c r="H898" s="3"/>
      <c r="I898" s="3"/>
      <c r="J898" s="3"/>
      <c r="K898" s="3"/>
      <c r="L898" s="19"/>
      <c r="M898" s="3"/>
      <c r="N898" s="24"/>
      <c r="O898" s="3"/>
      <c r="P898" s="3"/>
      <c r="Q898" s="24"/>
    </row>
    <row x14ac:dyDescent="0.25" r="899" customHeight="1" ht="18.75">
      <c r="A899" s="21"/>
      <c r="B899" s="21"/>
      <c r="C899" s="21"/>
      <c r="D899" s="22"/>
      <c r="E899" s="23"/>
      <c r="F899" s="3"/>
      <c r="G899" s="3"/>
      <c r="H899" s="3"/>
      <c r="I899" s="3"/>
      <c r="J899" s="3"/>
      <c r="K899" s="3"/>
      <c r="L899" s="19"/>
      <c r="M899" s="3"/>
      <c r="N899" s="24"/>
      <c r="O899" s="3"/>
      <c r="P899" s="3"/>
      <c r="Q899" s="24"/>
    </row>
    <row x14ac:dyDescent="0.25" r="900" customHeight="1" ht="18.75">
      <c r="A900" s="21"/>
      <c r="B900" s="21"/>
      <c r="C900" s="21"/>
      <c r="D900" s="22"/>
      <c r="E900" s="23"/>
      <c r="F900" s="3"/>
      <c r="G900" s="3"/>
      <c r="H900" s="3"/>
      <c r="I900" s="3"/>
      <c r="J900" s="3"/>
      <c r="K900" s="3"/>
      <c r="L900" s="19"/>
      <c r="M900" s="3"/>
      <c r="N900" s="24"/>
      <c r="O900" s="3"/>
      <c r="P900" s="3"/>
      <c r="Q900" s="24"/>
    </row>
    <row x14ac:dyDescent="0.25" r="901" customHeight="1" ht="18.75">
      <c r="A901" s="21"/>
      <c r="B901" s="21"/>
      <c r="C901" s="21"/>
      <c r="D901" s="22"/>
      <c r="E901" s="23"/>
      <c r="F901" s="3"/>
      <c r="G901" s="3"/>
      <c r="H901" s="3"/>
      <c r="I901" s="3"/>
      <c r="J901" s="3"/>
      <c r="K901" s="3"/>
      <c r="L901" s="19"/>
      <c r="M901" s="3"/>
      <c r="N901" s="24"/>
      <c r="O901" s="3"/>
      <c r="P901" s="3"/>
      <c r="Q901" s="24"/>
    </row>
    <row x14ac:dyDescent="0.25" r="902" customHeight="1" ht="18.75">
      <c r="A902" s="21"/>
      <c r="B902" s="21"/>
      <c r="C902" s="21"/>
      <c r="D902" s="22"/>
      <c r="E902" s="23"/>
      <c r="F902" s="3"/>
      <c r="G902" s="3"/>
      <c r="H902" s="3"/>
      <c r="I902" s="3"/>
      <c r="J902" s="3"/>
      <c r="K902" s="3"/>
      <c r="L902" s="19"/>
      <c r="M902" s="3"/>
      <c r="N902" s="24"/>
      <c r="O902" s="3"/>
      <c r="P902" s="3"/>
      <c r="Q902" s="24"/>
    </row>
    <row x14ac:dyDescent="0.25" r="903" customHeight="1" ht="18.75">
      <c r="A903" s="21"/>
      <c r="B903" s="21"/>
      <c r="C903" s="21"/>
      <c r="D903" s="22"/>
      <c r="E903" s="23"/>
      <c r="F903" s="3"/>
      <c r="G903" s="3"/>
      <c r="H903" s="3"/>
      <c r="I903" s="3"/>
      <c r="J903" s="3"/>
      <c r="K903" s="3"/>
      <c r="L903" s="19"/>
      <c r="M903" s="3"/>
      <c r="N903" s="24"/>
      <c r="O903" s="3"/>
      <c r="P903" s="3"/>
      <c r="Q903" s="24"/>
    </row>
    <row x14ac:dyDescent="0.25" r="904" customHeight="1" ht="18.75">
      <c r="A904" s="21"/>
      <c r="B904" s="21"/>
      <c r="C904" s="21"/>
      <c r="D904" s="22"/>
      <c r="E904" s="23"/>
      <c r="F904" s="3"/>
      <c r="G904" s="3"/>
      <c r="H904" s="3"/>
      <c r="I904" s="3"/>
      <c r="J904" s="3"/>
      <c r="K904" s="3"/>
      <c r="L904" s="19"/>
      <c r="M904" s="3"/>
      <c r="N904" s="24"/>
      <c r="O904" s="3"/>
      <c r="P904" s="3"/>
      <c r="Q904" s="24"/>
    </row>
    <row x14ac:dyDescent="0.25" r="905" customHeight="1" ht="18.75">
      <c r="A905" s="21"/>
      <c r="B905" s="21"/>
      <c r="C905" s="21"/>
      <c r="D905" s="22"/>
      <c r="E905" s="23"/>
      <c r="F905" s="3"/>
      <c r="G905" s="3"/>
      <c r="H905" s="3"/>
      <c r="I905" s="3"/>
      <c r="J905" s="3"/>
      <c r="K905" s="3"/>
      <c r="L905" s="19"/>
      <c r="M905" s="3"/>
      <c r="N905" s="24"/>
      <c r="O905" s="3"/>
      <c r="P905" s="3"/>
      <c r="Q905" s="24"/>
    </row>
    <row x14ac:dyDescent="0.25" r="906" customHeight="1" ht="18.75">
      <c r="A906" s="21"/>
      <c r="B906" s="21"/>
      <c r="C906" s="21"/>
      <c r="D906" s="22"/>
      <c r="E906" s="23"/>
      <c r="F906" s="3"/>
      <c r="G906" s="3"/>
      <c r="H906" s="3"/>
      <c r="I906" s="3"/>
      <c r="J906" s="3"/>
      <c r="K906" s="3"/>
      <c r="L906" s="19"/>
      <c r="M906" s="3"/>
      <c r="N906" s="24"/>
      <c r="O906" s="3"/>
      <c r="P906" s="3"/>
      <c r="Q906" s="24"/>
    </row>
    <row x14ac:dyDescent="0.25" r="907" customHeight="1" ht="18.75">
      <c r="A907" s="21"/>
      <c r="B907" s="21"/>
      <c r="C907" s="21"/>
      <c r="D907" s="22"/>
      <c r="E907" s="23"/>
      <c r="F907" s="3"/>
      <c r="G907" s="3"/>
      <c r="H907" s="3"/>
      <c r="I907" s="3"/>
      <c r="J907" s="3"/>
      <c r="K907" s="3"/>
      <c r="L907" s="19"/>
      <c r="M907" s="3"/>
      <c r="N907" s="24"/>
      <c r="O907" s="3"/>
      <c r="P907" s="3"/>
      <c r="Q907" s="24"/>
    </row>
    <row x14ac:dyDescent="0.25" r="908" customHeight="1" ht="18.75">
      <c r="A908" s="21"/>
      <c r="B908" s="21"/>
      <c r="C908" s="21"/>
      <c r="D908" s="22"/>
      <c r="E908" s="23"/>
      <c r="F908" s="3"/>
      <c r="G908" s="3"/>
      <c r="H908" s="3"/>
      <c r="I908" s="3"/>
      <c r="J908" s="3"/>
      <c r="K908" s="3"/>
      <c r="L908" s="19"/>
      <c r="M908" s="3"/>
      <c r="N908" s="24"/>
      <c r="O908" s="3"/>
      <c r="P908" s="3"/>
      <c r="Q908" s="24"/>
    </row>
    <row x14ac:dyDescent="0.25" r="909" customHeight="1" ht="18.75">
      <c r="A909" s="21"/>
      <c r="B909" s="21"/>
      <c r="C909" s="21"/>
      <c r="D909" s="22"/>
      <c r="E909" s="23"/>
      <c r="F909" s="3"/>
      <c r="G909" s="3"/>
      <c r="H909" s="3"/>
      <c r="I909" s="3"/>
      <c r="J909" s="3"/>
      <c r="K909" s="3"/>
      <c r="L909" s="19"/>
      <c r="M909" s="3"/>
      <c r="N909" s="24"/>
      <c r="O909" s="3"/>
      <c r="P909" s="3"/>
      <c r="Q909" s="24"/>
    </row>
    <row x14ac:dyDescent="0.25" r="910" customHeight="1" ht="18.75">
      <c r="A910" s="21"/>
      <c r="B910" s="21"/>
      <c r="C910" s="21"/>
      <c r="D910" s="22"/>
      <c r="E910" s="23"/>
      <c r="F910" s="3"/>
      <c r="G910" s="3"/>
      <c r="H910" s="3"/>
      <c r="I910" s="3"/>
      <c r="J910" s="3"/>
      <c r="K910" s="3"/>
      <c r="L910" s="19"/>
      <c r="M910" s="3"/>
      <c r="N910" s="24"/>
      <c r="O910" s="3"/>
      <c r="P910" s="3"/>
      <c r="Q910" s="24"/>
    </row>
    <row x14ac:dyDescent="0.25" r="911" customHeight="1" ht="18.75">
      <c r="A911" s="21"/>
      <c r="B911" s="21"/>
      <c r="C911" s="21"/>
      <c r="D911" s="22"/>
      <c r="E911" s="23"/>
      <c r="F911" s="3"/>
      <c r="G911" s="3"/>
      <c r="H911" s="3"/>
      <c r="I911" s="3"/>
      <c r="J911" s="3"/>
      <c r="K911" s="3"/>
      <c r="L911" s="19"/>
      <c r="M911" s="3"/>
      <c r="N911" s="24"/>
      <c r="O911" s="3"/>
      <c r="P911" s="3"/>
      <c r="Q911" s="24"/>
    </row>
    <row x14ac:dyDescent="0.25" r="912" customHeight="1" ht="18.75">
      <c r="A912" s="21"/>
      <c r="B912" s="21"/>
      <c r="C912" s="21"/>
      <c r="D912" s="22"/>
      <c r="E912" s="23"/>
      <c r="F912" s="3"/>
      <c r="G912" s="3"/>
      <c r="H912" s="3"/>
      <c r="I912" s="3"/>
      <c r="J912" s="3"/>
      <c r="K912" s="3"/>
      <c r="L912" s="19"/>
      <c r="M912" s="3"/>
      <c r="N912" s="24"/>
      <c r="O912" s="3"/>
      <c r="P912" s="3"/>
      <c r="Q912" s="24"/>
    </row>
    <row x14ac:dyDescent="0.25" r="913" customHeight="1" ht="18.75">
      <c r="A913" s="21"/>
      <c r="B913" s="21"/>
      <c r="C913" s="21"/>
      <c r="D913" s="22"/>
      <c r="E913" s="23"/>
      <c r="F913" s="3"/>
      <c r="G913" s="3"/>
      <c r="H913" s="3"/>
      <c r="I913" s="3"/>
      <c r="J913" s="3"/>
      <c r="K913" s="3"/>
      <c r="L913" s="19"/>
      <c r="M913" s="3"/>
      <c r="N913" s="24"/>
      <c r="O913" s="3"/>
      <c r="P913" s="3"/>
      <c r="Q913" s="24"/>
    </row>
    <row x14ac:dyDescent="0.25" r="914" customHeight="1" ht="18.75">
      <c r="A914" s="21"/>
      <c r="B914" s="21"/>
      <c r="C914" s="21"/>
      <c r="D914" s="22"/>
      <c r="E914" s="23"/>
      <c r="F914" s="3"/>
      <c r="G914" s="3"/>
      <c r="H914" s="3"/>
      <c r="I914" s="3"/>
      <c r="J914" s="3"/>
      <c r="K914" s="3"/>
      <c r="L914" s="19"/>
      <c r="M914" s="3"/>
      <c r="N914" s="24"/>
      <c r="O914" s="3"/>
      <c r="P914" s="3"/>
      <c r="Q914" s="24"/>
    </row>
    <row x14ac:dyDescent="0.25" r="915" customHeight="1" ht="18.75">
      <c r="A915" s="21"/>
      <c r="B915" s="21"/>
      <c r="C915" s="21"/>
      <c r="D915" s="22"/>
      <c r="E915" s="23"/>
      <c r="F915" s="3"/>
      <c r="G915" s="3"/>
      <c r="H915" s="3"/>
      <c r="I915" s="3"/>
      <c r="J915" s="3"/>
      <c r="K915" s="3"/>
      <c r="L915" s="19"/>
      <c r="M915" s="3"/>
      <c r="N915" s="24"/>
      <c r="O915" s="3"/>
      <c r="P915" s="3"/>
      <c r="Q915" s="24"/>
    </row>
    <row x14ac:dyDescent="0.25" r="916" customHeight="1" ht="18.75">
      <c r="A916" s="21"/>
      <c r="B916" s="21"/>
      <c r="C916" s="21"/>
      <c r="D916" s="22"/>
      <c r="E916" s="23"/>
      <c r="F916" s="3"/>
      <c r="G916" s="3"/>
      <c r="H916" s="3"/>
      <c r="I916" s="3"/>
      <c r="J916" s="3"/>
      <c r="K916" s="3"/>
      <c r="L916" s="19"/>
      <c r="M916" s="3"/>
      <c r="N916" s="24"/>
      <c r="O916" s="3"/>
      <c r="P916" s="3"/>
      <c r="Q916" s="24"/>
    </row>
    <row x14ac:dyDescent="0.25" r="917" customHeight="1" ht="18.75">
      <c r="A917" s="21"/>
      <c r="B917" s="21"/>
      <c r="C917" s="21"/>
      <c r="D917" s="22"/>
      <c r="E917" s="23"/>
      <c r="F917" s="3"/>
      <c r="G917" s="3"/>
      <c r="H917" s="3"/>
      <c r="I917" s="3"/>
      <c r="J917" s="3"/>
      <c r="K917" s="3"/>
      <c r="L917" s="19"/>
      <c r="M917" s="3"/>
      <c r="N917" s="24"/>
      <c r="O917" s="3"/>
      <c r="P917" s="3"/>
      <c r="Q917" s="24"/>
    </row>
    <row x14ac:dyDescent="0.25" r="918" customHeight="1" ht="18.75">
      <c r="A918" s="21"/>
      <c r="B918" s="21"/>
      <c r="C918" s="21"/>
      <c r="D918" s="22"/>
      <c r="E918" s="23"/>
      <c r="F918" s="3"/>
      <c r="G918" s="3"/>
      <c r="H918" s="3"/>
      <c r="I918" s="3"/>
      <c r="J918" s="3"/>
      <c r="K918" s="3"/>
      <c r="L918" s="19"/>
      <c r="M918" s="3"/>
      <c r="N918" s="24"/>
      <c r="O918" s="3"/>
      <c r="P918" s="3"/>
      <c r="Q918" s="24"/>
    </row>
    <row x14ac:dyDescent="0.25" r="919" customHeight="1" ht="18.75">
      <c r="A919" s="21"/>
      <c r="B919" s="21"/>
      <c r="C919" s="21"/>
      <c r="D919" s="22"/>
      <c r="E919" s="23"/>
      <c r="F919" s="3"/>
      <c r="G919" s="3"/>
      <c r="H919" s="3"/>
      <c r="I919" s="3"/>
      <c r="J919" s="3"/>
      <c r="K919" s="3"/>
      <c r="L919" s="19"/>
      <c r="M919" s="3"/>
      <c r="N919" s="24"/>
      <c r="O919" s="3"/>
      <c r="P919" s="3"/>
      <c r="Q919" s="24"/>
    </row>
    <row x14ac:dyDescent="0.25" r="920" customHeight="1" ht="18.75">
      <c r="A920" s="21"/>
      <c r="B920" s="21"/>
      <c r="C920" s="21"/>
      <c r="D920" s="22"/>
      <c r="E920" s="23"/>
      <c r="F920" s="3"/>
      <c r="G920" s="3"/>
      <c r="H920" s="3"/>
      <c r="I920" s="3"/>
      <c r="J920" s="3"/>
      <c r="K920" s="3"/>
      <c r="L920" s="19"/>
      <c r="M920" s="3"/>
      <c r="N920" s="24"/>
      <c r="O920" s="3"/>
      <c r="P920" s="3"/>
      <c r="Q920" s="24"/>
    </row>
    <row x14ac:dyDescent="0.25" r="921" customHeight="1" ht="18.75">
      <c r="A921" s="21"/>
      <c r="B921" s="21"/>
      <c r="C921" s="21"/>
      <c r="D921" s="22"/>
      <c r="E921" s="23"/>
      <c r="F921" s="3"/>
      <c r="G921" s="3"/>
      <c r="H921" s="3"/>
      <c r="I921" s="3"/>
      <c r="J921" s="3"/>
      <c r="K921" s="3"/>
      <c r="L921" s="19"/>
      <c r="M921" s="3"/>
      <c r="N921" s="24"/>
      <c r="O921" s="3"/>
      <c r="P921" s="3"/>
      <c r="Q921" s="24"/>
    </row>
    <row x14ac:dyDescent="0.25" r="922" customHeight="1" ht="18.75">
      <c r="A922" s="21"/>
      <c r="B922" s="21"/>
      <c r="C922" s="21"/>
      <c r="D922" s="22"/>
      <c r="E922" s="23"/>
      <c r="F922" s="3"/>
      <c r="G922" s="3"/>
      <c r="H922" s="3"/>
      <c r="I922" s="3"/>
      <c r="J922" s="3"/>
      <c r="K922" s="3"/>
      <c r="L922" s="19"/>
      <c r="M922" s="3"/>
      <c r="N922" s="24"/>
      <c r="O922" s="3"/>
      <c r="P922" s="3"/>
      <c r="Q922" s="24"/>
    </row>
    <row x14ac:dyDescent="0.25" r="923" customHeight="1" ht="18.75">
      <c r="A923" s="21"/>
      <c r="B923" s="21"/>
      <c r="C923" s="21"/>
      <c r="D923" s="22"/>
      <c r="E923" s="23"/>
      <c r="F923" s="3"/>
      <c r="G923" s="3"/>
      <c r="H923" s="3"/>
      <c r="I923" s="3"/>
      <c r="J923" s="3"/>
      <c r="K923" s="3"/>
      <c r="L923" s="19"/>
      <c r="M923" s="3"/>
      <c r="N923" s="24"/>
      <c r="O923" s="3"/>
      <c r="P923" s="3"/>
      <c r="Q923" s="24"/>
    </row>
    <row x14ac:dyDescent="0.25" r="924" customHeight="1" ht="18.75">
      <c r="A924" s="21"/>
      <c r="B924" s="21"/>
      <c r="C924" s="21"/>
      <c r="D924" s="22"/>
      <c r="E924" s="23"/>
      <c r="F924" s="3"/>
      <c r="G924" s="3"/>
      <c r="H924" s="3"/>
      <c r="I924" s="3"/>
      <c r="J924" s="3"/>
      <c r="K924" s="3"/>
      <c r="L924" s="19"/>
      <c r="M924" s="3"/>
      <c r="N924" s="24"/>
      <c r="O924" s="3"/>
      <c r="P924" s="3"/>
      <c r="Q924" s="24"/>
    </row>
    <row x14ac:dyDescent="0.25" r="925" customHeight="1" ht="18.75">
      <c r="A925" s="21"/>
      <c r="B925" s="21"/>
      <c r="C925" s="21"/>
      <c r="D925" s="22"/>
      <c r="E925" s="23"/>
      <c r="F925" s="3"/>
      <c r="G925" s="3"/>
      <c r="H925" s="3"/>
      <c r="I925" s="3"/>
      <c r="J925" s="3"/>
      <c r="K925" s="3"/>
      <c r="L925" s="19"/>
      <c r="M925" s="3"/>
      <c r="N925" s="24"/>
      <c r="O925" s="3"/>
      <c r="P925" s="3"/>
      <c r="Q925" s="24"/>
    </row>
    <row x14ac:dyDescent="0.25" r="926" customHeight="1" ht="18.75">
      <c r="A926" s="21"/>
      <c r="B926" s="21"/>
      <c r="C926" s="21"/>
      <c r="D926" s="22"/>
      <c r="E926" s="23"/>
      <c r="F926" s="3"/>
      <c r="G926" s="3"/>
      <c r="H926" s="3"/>
      <c r="I926" s="3"/>
      <c r="J926" s="3"/>
      <c r="K926" s="3"/>
      <c r="L926" s="19"/>
      <c r="M926" s="3"/>
      <c r="N926" s="24"/>
      <c r="O926" s="3"/>
      <c r="P926" s="3"/>
      <c r="Q926" s="24"/>
    </row>
    <row x14ac:dyDescent="0.25" r="927" customHeight="1" ht="18.75">
      <c r="A927" s="21"/>
      <c r="B927" s="21"/>
      <c r="C927" s="21"/>
      <c r="D927" s="22"/>
      <c r="E927" s="23"/>
      <c r="F927" s="3"/>
      <c r="G927" s="3"/>
      <c r="H927" s="3"/>
      <c r="I927" s="3"/>
      <c r="J927" s="3"/>
      <c r="K927" s="3"/>
      <c r="L927" s="19"/>
      <c r="M927" s="3"/>
      <c r="N927" s="24"/>
      <c r="O927" s="3"/>
      <c r="P927" s="3"/>
      <c r="Q927" s="24"/>
    </row>
    <row x14ac:dyDescent="0.25" r="928" customHeight="1" ht="18.75">
      <c r="A928" s="21"/>
      <c r="B928" s="21"/>
      <c r="C928" s="21"/>
      <c r="D928" s="22"/>
      <c r="E928" s="23"/>
      <c r="F928" s="3"/>
      <c r="G928" s="3"/>
      <c r="H928" s="3"/>
      <c r="I928" s="3"/>
      <c r="J928" s="3"/>
      <c r="K928" s="3"/>
      <c r="L928" s="19"/>
      <c r="M928" s="3"/>
      <c r="N928" s="24"/>
      <c r="O928" s="3"/>
      <c r="P928" s="3"/>
      <c r="Q928" s="24"/>
    </row>
    <row x14ac:dyDescent="0.25" r="929" customHeight="1" ht="18.75">
      <c r="A929" s="21"/>
      <c r="B929" s="21"/>
      <c r="C929" s="21"/>
      <c r="D929" s="22"/>
      <c r="E929" s="23"/>
      <c r="F929" s="3"/>
      <c r="G929" s="3"/>
      <c r="H929" s="3"/>
      <c r="I929" s="3"/>
      <c r="J929" s="3"/>
      <c r="K929" s="3"/>
      <c r="L929" s="19"/>
      <c r="M929" s="3"/>
      <c r="N929" s="24"/>
      <c r="O929" s="3"/>
      <c r="P929" s="3"/>
      <c r="Q929" s="24"/>
    </row>
    <row x14ac:dyDescent="0.25" r="930" customHeight="1" ht="18.75">
      <c r="A930" s="21"/>
      <c r="B930" s="21"/>
      <c r="C930" s="21"/>
      <c r="D930" s="22"/>
      <c r="E930" s="23"/>
      <c r="F930" s="3"/>
      <c r="G930" s="3"/>
      <c r="H930" s="3"/>
      <c r="I930" s="3"/>
      <c r="J930" s="3"/>
      <c r="K930" s="3"/>
      <c r="L930" s="19"/>
      <c r="M930" s="3"/>
      <c r="N930" s="24"/>
      <c r="O930" s="3"/>
      <c r="P930" s="3"/>
      <c r="Q930" s="24"/>
    </row>
    <row x14ac:dyDescent="0.25" r="931" customHeight="1" ht="18.75">
      <c r="A931" s="21"/>
      <c r="B931" s="21"/>
      <c r="C931" s="21"/>
      <c r="D931" s="22"/>
      <c r="E931" s="23"/>
      <c r="F931" s="3"/>
      <c r="G931" s="3"/>
      <c r="H931" s="3"/>
      <c r="I931" s="3"/>
      <c r="J931" s="3"/>
      <c r="K931" s="3"/>
      <c r="L931" s="19"/>
      <c r="M931" s="3"/>
      <c r="N931" s="24"/>
      <c r="O931" s="3"/>
      <c r="P931" s="3"/>
      <c r="Q931" s="24"/>
    </row>
    <row x14ac:dyDescent="0.25" r="932" customHeight="1" ht="18.75">
      <c r="A932" s="21"/>
      <c r="B932" s="21"/>
      <c r="C932" s="21"/>
      <c r="D932" s="22"/>
      <c r="E932" s="23"/>
      <c r="F932" s="3"/>
      <c r="G932" s="3"/>
      <c r="H932" s="3"/>
      <c r="I932" s="3"/>
      <c r="J932" s="3"/>
      <c r="K932" s="3"/>
      <c r="L932" s="19"/>
      <c r="M932" s="3"/>
      <c r="N932" s="24"/>
      <c r="O932" s="3"/>
      <c r="P932" s="3"/>
      <c r="Q932" s="24"/>
    </row>
    <row x14ac:dyDescent="0.25" r="933" customHeight="1" ht="18.75">
      <c r="A933" s="21"/>
      <c r="B933" s="21"/>
      <c r="C933" s="21"/>
      <c r="D933" s="22"/>
      <c r="E933" s="23"/>
      <c r="F933" s="3"/>
      <c r="G933" s="3"/>
      <c r="H933" s="3"/>
      <c r="I933" s="3"/>
      <c r="J933" s="3"/>
      <c r="K933" s="3"/>
      <c r="L933" s="19"/>
      <c r="M933" s="3"/>
      <c r="N933" s="24"/>
      <c r="O933" s="3"/>
      <c r="P933" s="3"/>
      <c r="Q933" s="24"/>
    </row>
    <row x14ac:dyDescent="0.25" r="934" customHeight="1" ht="18.75">
      <c r="A934" s="21"/>
      <c r="B934" s="21"/>
      <c r="C934" s="21"/>
      <c r="D934" s="22"/>
      <c r="E934" s="23"/>
      <c r="F934" s="3"/>
      <c r="G934" s="3"/>
      <c r="H934" s="3"/>
      <c r="I934" s="3"/>
      <c r="J934" s="3"/>
      <c r="K934" s="3"/>
      <c r="L934" s="19"/>
      <c r="M934" s="3"/>
      <c r="N934" s="24"/>
      <c r="O934" s="3"/>
      <c r="P934" s="3"/>
      <c r="Q934" s="24"/>
    </row>
    <row x14ac:dyDescent="0.25" r="935" customHeight="1" ht="18.75">
      <c r="A935" s="21"/>
      <c r="B935" s="21"/>
      <c r="C935" s="21"/>
      <c r="D935" s="22"/>
      <c r="E935" s="23"/>
      <c r="F935" s="3"/>
      <c r="G935" s="3"/>
      <c r="H935" s="3"/>
      <c r="I935" s="3"/>
      <c r="J935" s="3"/>
      <c r="K935" s="3"/>
      <c r="L935" s="19"/>
      <c r="M935" s="3"/>
      <c r="N935" s="24"/>
      <c r="O935" s="3"/>
      <c r="P935" s="3"/>
      <c r="Q935" s="24"/>
    </row>
    <row x14ac:dyDescent="0.25" r="936" customHeight="1" ht="18.75">
      <c r="A936" s="21"/>
      <c r="B936" s="21"/>
      <c r="C936" s="21"/>
      <c r="D936" s="22"/>
      <c r="E936" s="23"/>
      <c r="F936" s="3"/>
      <c r="G936" s="3"/>
      <c r="H936" s="3"/>
      <c r="I936" s="3"/>
      <c r="J936" s="3"/>
      <c r="K936" s="3"/>
      <c r="L936" s="19"/>
      <c r="M936" s="3"/>
      <c r="N936" s="24"/>
      <c r="O936" s="3"/>
      <c r="P936" s="3"/>
      <c r="Q936" s="24"/>
    </row>
    <row x14ac:dyDescent="0.25" r="937" customHeight="1" ht="18.75">
      <c r="A937" s="21"/>
      <c r="B937" s="21"/>
      <c r="C937" s="21"/>
      <c r="D937" s="22"/>
      <c r="E937" s="23"/>
      <c r="F937" s="3"/>
      <c r="G937" s="3"/>
      <c r="H937" s="3"/>
      <c r="I937" s="3"/>
      <c r="J937" s="3"/>
      <c r="K937" s="3"/>
      <c r="L937" s="19"/>
      <c r="M937" s="3"/>
      <c r="N937" s="24"/>
      <c r="O937" s="3"/>
      <c r="P937" s="3"/>
      <c r="Q937" s="24"/>
    </row>
    <row x14ac:dyDescent="0.25" r="938" customHeight="1" ht="18.75">
      <c r="A938" s="21"/>
      <c r="B938" s="21"/>
      <c r="C938" s="21"/>
      <c r="D938" s="22"/>
      <c r="E938" s="23"/>
      <c r="F938" s="3"/>
      <c r="G938" s="3"/>
      <c r="H938" s="3"/>
      <c r="I938" s="3"/>
      <c r="J938" s="3"/>
      <c r="K938" s="3"/>
      <c r="L938" s="19"/>
      <c r="M938" s="3"/>
      <c r="N938" s="24"/>
      <c r="O938" s="3"/>
      <c r="P938" s="3"/>
      <c r="Q938" s="24"/>
    </row>
    <row x14ac:dyDescent="0.25" r="939" customHeight="1" ht="18.75">
      <c r="A939" s="21"/>
      <c r="B939" s="21"/>
      <c r="C939" s="21"/>
      <c r="D939" s="22"/>
      <c r="E939" s="23"/>
      <c r="F939" s="3"/>
      <c r="G939" s="3"/>
      <c r="H939" s="3"/>
      <c r="I939" s="3"/>
      <c r="J939" s="3"/>
      <c r="K939" s="3"/>
      <c r="L939" s="19"/>
      <c r="M939" s="3"/>
      <c r="N939" s="24"/>
      <c r="O939" s="3"/>
      <c r="P939" s="3"/>
      <c r="Q939" s="24"/>
    </row>
    <row x14ac:dyDescent="0.25" r="940" customHeight="1" ht="18.75">
      <c r="A940" s="21"/>
      <c r="B940" s="21"/>
      <c r="C940" s="21"/>
      <c r="D940" s="22"/>
      <c r="E940" s="23"/>
      <c r="F940" s="3"/>
      <c r="G940" s="3"/>
      <c r="H940" s="3"/>
      <c r="I940" s="3"/>
      <c r="J940" s="3"/>
      <c r="K940" s="3"/>
      <c r="L940" s="19"/>
      <c r="M940" s="3"/>
      <c r="N940" s="24"/>
      <c r="O940" s="3"/>
      <c r="P940" s="3"/>
      <c r="Q940" s="24"/>
    </row>
    <row x14ac:dyDescent="0.25" r="941" customHeight="1" ht="18.75">
      <c r="A941" s="21"/>
      <c r="B941" s="21"/>
      <c r="C941" s="21"/>
      <c r="D941" s="22"/>
      <c r="E941" s="23"/>
      <c r="F941" s="3"/>
      <c r="G941" s="3"/>
      <c r="H941" s="3"/>
      <c r="I941" s="3"/>
      <c r="J941" s="3"/>
      <c r="K941" s="3"/>
      <c r="L941" s="19"/>
      <c r="M941" s="3"/>
      <c r="N941" s="24"/>
      <c r="O941" s="3"/>
      <c r="P941" s="3"/>
      <c r="Q941" s="24"/>
    </row>
    <row x14ac:dyDescent="0.25" r="942" customHeight="1" ht="18.75">
      <c r="A942" s="21"/>
      <c r="B942" s="21"/>
      <c r="C942" s="21"/>
      <c r="D942" s="22"/>
      <c r="E942" s="23"/>
      <c r="F942" s="3"/>
      <c r="G942" s="3"/>
      <c r="H942" s="3"/>
      <c r="I942" s="3"/>
      <c r="J942" s="3"/>
      <c r="K942" s="3"/>
      <c r="L942" s="19"/>
      <c r="M942" s="3"/>
      <c r="N942" s="24"/>
      <c r="O942" s="3"/>
      <c r="P942" s="3"/>
      <c r="Q942" s="24"/>
    </row>
    <row x14ac:dyDescent="0.25" r="943" customHeight="1" ht="18.75">
      <c r="A943" s="21"/>
      <c r="B943" s="21"/>
      <c r="C943" s="21"/>
      <c r="D943" s="22"/>
      <c r="E943" s="23"/>
      <c r="F943" s="3"/>
      <c r="G943" s="3"/>
      <c r="H943" s="3"/>
      <c r="I943" s="3"/>
      <c r="J943" s="3"/>
      <c r="K943" s="3"/>
      <c r="L943" s="19"/>
      <c r="M943" s="3"/>
      <c r="N943" s="24"/>
      <c r="O943" s="3"/>
      <c r="P943" s="3"/>
      <c r="Q943" s="24"/>
    </row>
    <row x14ac:dyDescent="0.25" r="944" customHeight="1" ht="18.75">
      <c r="A944" s="21"/>
      <c r="B944" s="21"/>
      <c r="C944" s="21"/>
      <c r="D944" s="22"/>
      <c r="E944" s="23"/>
      <c r="F944" s="3"/>
      <c r="G944" s="3"/>
      <c r="H944" s="3"/>
      <c r="I944" s="3"/>
      <c r="J944" s="3"/>
      <c r="K944" s="3"/>
      <c r="L944" s="19"/>
      <c r="M944" s="3"/>
      <c r="N944" s="24"/>
      <c r="O944" s="3"/>
      <c r="P944" s="3"/>
      <c r="Q944" s="24"/>
    </row>
    <row x14ac:dyDescent="0.25" r="945" customHeight="1" ht="18.75">
      <c r="A945" s="21"/>
      <c r="B945" s="21"/>
      <c r="C945" s="21"/>
      <c r="D945" s="22"/>
      <c r="E945" s="23"/>
      <c r="F945" s="3"/>
      <c r="G945" s="3"/>
      <c r="H945" s="3"/>
      <c r="I945" s="3"/>
      <c r="J945" s="3"/>
      <c r="K945" s="3"/>
      <c r="L945" s="19"/>
      <c r="M945" s="3"/>
      <c r="N945" s="24"/>
      <c r="O945" s="3"/>
      <c r="P945" s="3"/>
      <c r="Q945" s="24"/>
    </row>
    <row x14ac:dyDescent="0.25" r="946" customHeight="1" ht="18.75">
      <c r="A946" s="21"/>
      <c r="B946" s="21"/>
      <c r="C946" s="21"/>
      <c r="D946" s="22"/>
      <c r="E946" s="23"/>
      <c r="F946" s="3"/>
      <c r="G946" s="3"/>
      <c r="H946" s="3"/>
      <c r="I946" s="3"/>
      <c r="J946" s="3"/>
      <c r="K946" s="3"/>
      <c r="L946" s="19"/>
      <c r="M946" s="3"/>
      <c r="N946" s="24"/>
      <c r="O946" s="3"/>
      <c r="P946" s="3"/>
      <c r="Q946" s="24"/>
    </row>
    <row x14ac:dyDescent="0.25" r="947" customHeight="1" ht="18.75">
      <c r="A947" s="21"/>
      <c r="B947" s="21"/>
      <c r="C947" s="21"/>
      <c r="D947" s="22"/>
      <c r="E947" s="23"/>
      <c r="F947" s="3"/>
      <c r="G947" s="3"/>
      <c r="H947" s="3"/>
      <c r="I947" s="3"/>
      <c r="J947" s="3"/>
      <c r="K947" s="3"/>
      <c r="L947" s="19"/>
      <c r="M947" s="3"/>
      <c r="N947" s="24"/>
      <c r="O947" s="3"/>
      <c r="P947" s="3"/>
      <c r="Q947" s="24"/>
    </row>
    <row x14ac:dyDescent="0.25" r="948" customHeight="1" ht="18.75">
      <c r="A948" s="21"/>
      <c r="B948" s="21"/>
      <c r="C948" s="21"/>
      <c r="D948" s="22"/>
      <c r="E948" s="23"/>
      <c r="F948" s="3"/>
      <c r="G948" s="3"/>
      <c r="H948" s="3"/>
      <c r="I948" s="3"/>
      <c r="J948" s="3"/>
      <c r="K948" s="3"/>
      <c r="L948" s="19"/>
      <c r="M948" s="3"/>
      <c r="N948" s="24"/>
      <c r="O948" s="3"/>
      <c r="P948" s="3"/>
      <c r="Q948" s="24"/>
    </row>
    <row x14ac:dyDescent="0.25" r="949" customHeight="1" ht="18.75">
      <c r="A949" s="21"/>
      <c r="B949" s="21"/>
      <c r="C949" s="21"/>
      <c r="D949" s="22"/>
      <c r="E949" s="23"/>
      <c r="F949" s="3"/>
      <c r="G949" s="3"/>
      <c r="H949" s="3"/>
      <c r="I949" s="3"/>
      <c r="J949" s="3"/>
      <c r="K949" s="3"/>
      <c r="L949" s="19"/>
      <c r="M949" s="3"/>
      <c r="N949" s="24"/>
      <c r="O949" s="3"/>
      <c r="P949" s="3"/>
      <c r="Q949" s="24"/>
    </row>
    <row x14ac:dyDescent="0.25" r="950" customHeight="1" ht="18.75">
      <c r="A950" s="21"/>
      <c r="B950" s="21"/>
      <c r="C950" s="21"/>
      <c r="D950" s="22"/>
      <c r="E950" s="23"/>
      <c r="F950" s="3"/>
      <c r="G950" s="3"/>
      <c r="H950" s="3"/>
      <c r="I950" s="3"/>
      <c r="J950" s="3"/>
      <c r="K950" s="3"/>
      <c r="L950" s="19"/>
      <c r="M950" s="3"/>
      <c r="N950" s="24"/>
      <c r="O950" s="3"/>
      <c r="P950" s="3"/>
      <c r="Q950" s="24"/>
    </row>
    <row x14ac:dyDescent="0.25" r="951" customHeight="1" ht="18.75">
      <c r="A951" s="21"/>
      <c r="B951" s="21"/>
      <c r="C951" s="21"/>
      <c r="D951" s="22"/>
      <c r="E951" s="23"/>
      <c r="F951" s="3"/>
      <c r="G951" s="3"/>
      <c r="H951" s="3"/>
      <c r="I951" s="3"/>
      <c r="J951" s="3"/>
      <c r="K951" s="3"/>
      <c r="L951" s="19"/>
      <c r="M951" s="3"/>
      <c r="N951" s="24"/>
      <c r="O951" s="3"/>
      <c r="P951" s="3"/>
      <c r="Q951" s="24"/>
    </row>
    <row x14ac:dyDescent="0.25" r="952" customHeight="1" ht="18.75">
      <c r="A952" s="21"/>
      <c r="B952" s="21"/>
      <c r="C952" s="21"/>
      <c r="D952" s="22"/>
      <c r="E952" s="23"/>
      <c r="F952" s="3"/>
      <c r="G952" s="3"/>
      <c r="H952" s="3"/>
      <c r="I952" s="3"/>
      <c r="J952" s="3"/>
      <c r="K952" s="3"/>
      <c r="L952" s="19"/>
      <c r="M952" s="3"/>
      <c r="N952" s="24"/>
      <c r="O952" s="3"/>
      <c r="P952" s="3"/>
      <c r="Q952" s="24"/>
    </row>
    <row x14ac:dyDescent="0.25" r="953" customHeight="1" ht="18.75">
      <c r="A953" s="21"/>
      <c r="B953" s="21"/>
      <c r="C953" s="21"/>
      <c r="D953" s="22"/>
      <c r="E953" s="23"/>
      <c r="F953" s="3"/>
      <c r="G953" s="3"/>
      <c r="H953" s="3"/>
      <c r="I953" s="3"/>
      <c r="J953" s="3"/>
      <c r="K953" s="3"/>
      <c r="L953" s="19"/>
      <c r="M953" s="3"/>
      <c r="N953" s="24"/>
      <c r="O953" s="3"/>
      <c r="P953" s="3"/>
      <c r="Q953" s="24"/>
    </row>
    <row x14ac:dyDescent="0.25" r="954" customHeight="1" ht="18.75">
      <c r="A954" s="21"/>
      <c r="B954" s="21"/>
      <c r="C954" s="21"/>
      <c r="D954" s="22"/>
      <c r="E954" s="23"/>
      <c r="F954" s="3"/>
      <c r="G954" s="3"/>
      <c r="H954" s="3"/>
      <c r="I954" s="3"/>
      <c r="J954" s="3"/>
      <c r="K954" s="3"/>
      <c r="L954" s="19"/>
      <c r="M954" s="3"/>
      <c r="N954" s="24"/>
      <c r="O954" s="3"/>
      <c r="P954" s="3"/>
      <c r="Q954" s="24"/>
    </row>
    <row x14ac:dyDescent="0.25" r="955" customHeight="1" ht="18.75">
      <c r="A955" s="21"/>
      <c r="B955" s="21"/>
      <c r="C955" s="21"/>
      <c r="D955" s="22"/>
      <c r="E955" s="23"/>
      <c r="F955" s="3"/>
      <c r="G955" s="3"/>
      <c r="H955" s="3"/>
      <c r="I955" s="3"/>
      <c r="J955" s="3"/>
      <c r="K955" s="3"/>
      <c r="L955" s="19"/>
      <c r="M955" s="3"/>
      <c r="N955" s="24"/>
      <c r="O955" s="3"/>
      <c r="P955" s="3"/>
      <c r="Q955" s="24"/>
    </row>
    <row x14ac:dyDescent="0.25" r="956" customHeight="1" ht="18.75">
      <c r="A956" s="21"/>
      <c r="B956" s="21"/>
      <c r="C956" s="21"/>
      <c r="D956" s="22"/>
      <c r="E956" s="23"/>
      <c r="F956" s="3"/>
      <c r="G956" s="3"/>
      <c r="H956" s="3"/>
      <c r="I956" s="3"/>
      <c r="J956" s="3"/>
      <c r="K956" s="3"/>
      <c r="L956" s="19"/>
      <c r="M956" s="3"/>
      <c r="N956" s="24"/>
      <c r="O956" s="3"/>
      <c r="P956" s="3"/>
      <c r="Q956" s="24"/>
    </row>
    <row x14ac:dyDescent="0.25" r="957" customHeight="1" ht="18.75">
      <c r="A957" s="21"/>
      <c r="B957" s="21"/>
      <c r="C957" s="21"/>
      <c r="D957" s="22"/>
      <c r="E957" s="23"/>
      <c r="F957" s="3"/>
      <c r="G957" s="3"/>
      <c r="H957" s="3"/>
      <c r="I957" s="3"/>
      <c r="J957" s="3"/>
      <c r="K957" s="3"/>
      <c r="L957" s="19"/>
      <c r="M957" s="3"/>
      <c r="N957" s="24"/>
      <c r="O957" s="3"/>
      <c r="P957" s="3"/>
      <c r="Q957" s="24"/>
    </row>
    <row x14ac:dyDescent="0.25" r="958" customHeight="1" ht="18.75">
      <c r="A958" s="21"/>
      <c r="B958" s="21"/>
      <c r="C958" s="21"/>
      <c r="D958" s="22"/>
      <c r="E958" s="23"/>
      <c r="F958" s="3"/>
      <c r="G958" s="3"/>
      <c r="H958" s="3"/>
      <c r="I958" s="3"/>
      <c r="J958" s="3"/>
      <c r="K958" s="3"/>
      <c r="L958" s="19"/>
      <c r="M958" s="3"/>
      <c r="N958" s="24"/>
      <c r="O958" s="3"/>
      <c r="P958" s="3"/>
      <c r="Q958" s="24"/>
    </row>
    <row x14ac:dyDescent="0.25" r="959" customHeight="1" ht="18.75">
      <c r="A959" s="21"/>
      <c r="B959" s="21"/>
      <c r="C959" s="21"/>
      <c r="D959" s="22"/>
      <c r="E959" s="23"/>
      <c r="F959" s="3"/>
      <c r="G959" s="3"/>
      <c r="H959" s="3"/>
      <c r="I959" s="3"/>
      <c r="J959" s="3"/>
      <c r="K959" s="3"/>
      <c r="L959" s="19"/>
      <c r="M959" s="3"/>
      <c r="N959" s="24"/>
      <c r="O959" s="3"/>
      <c r="P959" s="3"/>
      <c r="Q959" s="24"/>
    </row>
    <row x14ac:dyDescent="0.25" r="960" customHeight="1" ht="18.75">
      <c r="A960" s="21"/>
      <c r="B960" s="21"/>
      <c r="C960" s="21"/>
      <c r="D960" s="22"/>
      <c r="E960" s="23"/>
      <c r="F960" s="3"/>
      <c r="G960" s="3"/>
      <c r="H960" s="3"/>
      <c r="I960" s="3"/>
      <c r="J960" s="3"/>
      <c r="K960" s="3"/>
      <c r="L960" s="19"/>
      <c r="M960" s="3"/>
      <c r="N960" s="24"/>
      <c r="O960" s="3"/>
      <c r="P960" s="3"/>
      <c r="Q960" s="24"/>
    </row>
    <row x14ac:dyDescent="0.25" r="961" customHeight="1" ht="18.75">
      <c r="A961" s="21"/>
      <c r="B961" s="21"/>
      <c r="C961" s="21"/>
      <c r="D961" s="22"/>
      <c r="E961" s="23"/>
      <c r="F961" s="3"/>
      <c r="G961" s="3"/>
      <c r="H961" s="3"/>
      <c r="I961" s="3"/>
      <c r="J961" s="3"/>
      <c r="K961" s="3"/>
      <c r="L961" s="19"/>
      <c r="M961" s="3"/>
      <c r="N961" s="24"/>
      <c r="O961" s="3"/>
      <c r="P961" s="3"/>
      <c r="Q961" s="24"/>
    </row>
    <row x14ac:dyDescent="0.25" r="962" customHeight="1" ht="18.75">
      <c r="A962" s="21"/>
      <c r="B962" s="21"/>
      <c r="C962" s="21"/>
      <c r="D962" s="22"/>
      <c r="E962" s="23"/>
      <c r="F962" s="3"/>
      <c r="G962" s="3"/>
      <c r="H962" s="3"/>
      <c r="I962" s="3"/>
      <c r="J962" s="3"/>
      <c r="K962" s="3"/>
      <c r="L962" s="19"/>
      <c r="M962" s="3"/>
      <c r="N962" s="24"/>
      <c r="O962" s="3"/>
      <c r="P962" s="3"/>
      <c r="Q962" s="24"/>
    </row>
    <row x14ac:dyDescent="0.25" r="963" customHeight="1" ht="18.75">
      <c r="A963" s="21"/>
      <c r="B963" s="21"/>
      <c r="C963" s="21"/>
      <c r="D963" s="22"/>
      <c r="E963" s="23"/>
      <c r="F963" s="3"/>
      <c r="G963" s="3"/>
      <c r="H963" s="3"/>
      <c r="I963" s="3"/>
      <c r="J963" s="3"/>
      <c r="K963" s="3"/>
      <c r="L963" s="19"/>
      <c r="M963" s="3"/>
      <c r="N963" s="24"/>
      <c r="O963" s="3"/>
      <c r="P963" s="3"/>
      <c r="Q963" s="24"/>
    </row>
    <row x14ac:dyDescent="0.25" r="964" customHeight="1" ht="18.75">
      <c r="A964" s="21"/>
      <c r="B964" s="21"/>
      <c r="C964" s="21"/>
      <c r="D964" s="22"/>
      <c r="E964" s="23"/>
      <c r="F964" s="3"/>
      <c r="G964" s="3"/>
      <c r="H964" s="3"/>
      <c r="I964" s="3"/>
      <c r="J964" s="3"/>
      <c r="K964" s="3"/>
      <c r="L964" s="19"/>
      <c r="M964" s="3"/>
      <c r="N964" s="24"/>
      <c r="O964" s="3"/>
      <c r="P964" s="3"/>
      <c r="Q964" s="24"/>
    </row>
    <row x14ac:dyDescent="0.25" r="965" customHeight="1" ht="18.75">
      <c r="A965" s="21"/>
      <c r="B965" s="21"/>
      <c r="C965" s="21"/>
      <c r="D965" s="22"/>
      <c r="E965" s="23"/>
      <c r="F965" s="3"/>
      <c r="G965" s="3"/>
      <c r="H965" s="3"/>
      <c r="I965" s="3"/>
      <c r="J965" s="3"/>
      <c r="K965" s="3"/>
      <c r="L965" s="19"/>
      <c r="M965" s="3"/>
      <c r="N965" s="24"/>
      <c r="O965" s="3"/>
      <c r="P965" s="3"/>
      <c r="Q965" s="24"/>
    </row>
    <row x14ac:dyDescent="0.25" r="966" customHeight="1" ht="18.75">
      <c r="A966" s="21"/>
      <c r="B966" s="21"/>
      <c r="C966" s="21"/>
      <c r="D966" s="22"/>
      <c r="E966" s="23"/>
      <c r="F966" s="3"/>
      <c r="G966" s="3"/>
      <c r="H966" s="3"/>
      <c r="I966" s="3"/>
      <c r="J966" s="3"/>
      <c r="K966" s="3"/>
      <c r="L966" s="19"/>
      <c r="M966" s="3"/>
      <c r="N966" s="24"/>
      <c r="O966" s="3"/>
      <c r="P966" s="3"/>
      <c r="Q966" s="24"/>
    </row>
    <row x14ac:dyDescent="0.25" r="967" customHeight="1" ht="18.75">
      <c r="A967" s="21"/>
      <c r="B967" s="21"/>
      <c r="C967" s="21"/>
      <c r="D967" s="22"/>
      <c r="E967" s="23"/>
      <c r="F967" s="3"/>
      <c r="G967" s="3"/>
      <c r="H967" s="3"/>
      <c r="I967" s="3"/>
      <c r="J967" s="3"/>
      <c r="K967" s="3"/>
      <c r="L967" s="19"/>
      <c r="M967" s="3"/>
      <c r="N967" s="24"/>
      <c r="O967" s="3"/>
      <c r="P967" s="3"/>
      <c r="Q967" s="24"/>
    </row>
    <row x14ac:dyDescent="0.25" r="968" customHeight="1" ht="18.75">
      <c r="A968" s="21"/>
      <c r="B968" s="21"/>
      <c r="C968" s="21"/>
      <c r="D968" s="22"/>
      <c r="E968" s="23"/>
      <c r="F968" s="3"/>
      <c r="G968" s="3"/>
      <c r="H968" s="3"/>
      <c r="I968" s="3"/>
      <c r="J968" s="3"/>
      <c r="K968" s="3"/>
      <c r="L968" s="19"/>
      <c r="M968" s="3"/>
      <c r="N968" s="24"/>
      <c r="O968" s="3"/>
      <c r="P968" s="3"/>
      <c r="Q968" s="24"/>
    </row>
    <row x14ac:dyDescent="0.25" r="969" customHeight="1" ht="18.75">
      <c r="A969" s="21"/>
      <c r="B969" s="21"/>
      <c r="C969" s="21"/>
      <c r="D969" s="22"/>
      <c r="E969" s="23"/>
      <c r="F969" s="3"/>
      <c r="G969" s="3"/>
      <c r="H969" s="3"/>
      <c r="I969" s="3"/>
      <c r="J969" s="3"/>
      <c r="K969" s="3"/>
      <c r="L969" s="19"/>
      <c r="M969" s="3"/>
      <c r="N969" s="24"/>
      <c r="O969" s="3"/>
      <c r="P969" s="3"/>
      <c r="Q969" s="24"/>
    </row>
    <row x14ac:dyDescent="0.25" r="970" customHeight="1" ht="18.75">
      <c r="A970" s="21"/>
      <c r="B970" s="21"/>
      <c r="C970" s="21"/>
      <c r="D970" s="22"/>
      <c r="E970" s="23"/>
      <c r="F970" s="3"/>
      <c r="G970" s="3"/>
      <c r="H970" s="3"/>
      <c r="I970" s="3"/>
      <c r="J970" s="3"/>
      <c r="K970" s="3"/>
      <c r="L970" s="19"/>
      <c r="M970" s="3"/>
      <c r="N970" s="24"/>
      <c r="O970" s="3"/>
      <c r="P970" s="3"/>
      <c r="Q970" s="24"/>
    </row>
    <row x14ac:dyDescent="0.25" r="971" customHeight="1" ht="18.75">
      <c r="A971" s="21"/>
      <c r="B971" s="21"/>
      <c r="C971" s="21"/>
      <c r="D971" s="22"/>
      <c r="E971" s="23"/>
      <c r="F971" s="3"/>
      <c r="G971" s="3"/>
      <c r="H971" s="3"/>
      <c r="I971" s="3"/>
      <c r="J971" s="3"/>
      <c r="K971" s="3"/>
      <c r="L971" s="19"/>
      <c r="M971" s="3"/>
      <c r="N971" s="24"/>
      <c r="O971" s="3"/>
      <c r="P971" s="3"/>
      <c r="Q971" s="24"/>
    </row>
    <row x14ac:dyDescent="0.25" r="972" customHeight="1" ht="18.75">
      <c r="A972" s="21"/>
      <c r="B972" s="21"/>
      <c r="C972" s="21"/>
      <c r="D972" s="22"/>
      <c r="E972" s="23"/>
      <c r="F972" s="3"/>
      <c r="G972" s="3"/>
      <c r="H972" s="3"/>
      <c r="I972" s="3"/>
      <c r="J972" s="3"/>
      <c r="K972" s="3"/>
      <c r="L972" s="19"/>
      <c r="M972" s="3"/>
      <c r="N972" s="24"/>
      <c r="O972" s="3"/>
      <c r="P972" s="3"/>
      <c r="Q972" s="24"/>
    </row>
    <row x14ac:dyDescent="0.25" r="973" customHeight="1" ht="18.75">
      <c r="A973" s="21"/>
      <c r="B973" s="21"/>
      <c r="C973" s="21"/>
      <c r="D973" s="22"/>
      <c r="E973" s="23"/>
      <c r="F973" s="3"/>
      <c r="G973" s="3"/>
      <c r="H973" s="3"/>
      <c r="I973" s="3"/>
      <c r="J973" s="3"/>
      <c r="K973" s="3"/>
      <c r="L973" s="19"/>
      <c r="M973" s="3"/>
      <c r="N973" s="24"/>
      <c r="O973" s="3"/>
      <c r="P973" s="3"/>
      <c r="Q973" s="24"/>
    </row>
    <row x14ac:dyDescent="0.25" r="974" customHeight="1" ht="18.75">
      <c r="A974" s="21"/>
      <c r="B974" s="21"/>
      <c r="C974" s="21"/>
      <c r="D974" s="22"/>
      <c r="E974" s="23"/>
      <c r="F974" s="3"/>
      <c r="G974" s="3"/>
      <c r="H974" s="3"/>
      <c r="I974" s="3"/>
      <c r="J974" s="3"/>
      <c r="K974" s="3"/>
      <c r="L974" s="19"/>
      <c r="M974" s="3"/>
      <c r="N974" s="24"/>
      <c r="O974" s="3"/>
      <c r="P974" s="3"/>
      <c r="Q974" s="24"/>
    </row>
    <row x14ac:dyDescent="0.25" r="975" customHeight="1" ht="18.75">
      <c r="A975" s="21"/>
      <c r="B975" s="21"/>
      <c r="C975" s="21"/>
      <c r="D975" s="22"/>
      <c r="E975" s="23"/>
      <c r="F975" s="3"/>
      <c r="G975" s="3"/>
      <c r="H975" s="3"/>
      <c r="I975" s="3"/>
      <c r="J975" s="3"/>
      <c r="K975" s="3"/>
      <c r="L975" s="19"/>
      <c r="M975" s="3"/>
      <c r="N975" s="24"/>
      <c r="O975" s="3"/>
      <c r="P975" s="3"/>
      <c r="Q975" s="24"/>
    </row>
    <row x14ac:dyDescent="0.25" r="976" customHeight="1" ht="18.75">
      <c r="A976" s="21"/>
      <c r="B976" s="21"/>
      <c r="C976" s="21"/>
      <c r="D976" s="22"/>
      <c r="E976" s="23"/>
      <c r="F976" s="3"/>
      <c r="G976" s="3"/>
      <c r="H976" s="3"/>
      <c r="I976" s="3"/>
      <c r="J976" s="3"/>
      <c r="K976" s="3"/>
      <c r="L976" s="19"/>
      <c r="M976" s="3"/>
      <c r="N976" s="24"/>
      <c r="O976" s="3"/>
      <c r="P976" s="3"/>
      <c r="Q976" s="24"/>
    </row>
    <row x14ac:dyDescent="0.25" r="977" customHeight="1" ht="18.75">
      <c r="A977" s="21"/>
      <c r="B977" s="21"/>
      <c r="C977" s="21"/>
      <c r="D977" s="22"/>
      <c r="E977" s="23"/>
      <c r="F977" s="3"/>
      <c r="G977" s="3"/>
      <c r="H977" s="3"/>
      <c r="I977" s="3"/>
      <c r="J977" s="3"/>
      <c r="K977" s="3"/>
      <c r="L977" s="19"/>
      <c r="M977" s="3"/>
      <c r="N977" s="24"/>
      <c r="O977" s="3"/>
      <c r="P977" s="3"/>
      <c r="Q977" s="24"/>
    </row>
    <row x14ac:dyDescent="0.25" r="978" customHeight="1" ht="18.75">
      <c r="A978" s="21"/>
      <c r="B978" s="21"/>
      <c r="C978" s="21"/>
      <c r="D978" s="22"/>
      <c r="E978" s="23"/>
      <c r="F978" s="3"/>
      <c r="G978" s="3"/>
      <c r="H978" s="3"/>
      <c r="I978" s="3"/>
      <c r="J978" s="3"/>
      <c r="K978" s="3"/>
      <c r="L978" s="19"/>
      <c r="M978" s="3"/>
      <c r="N978" s="24"/>
      <c r="O978" s="3"/>
      <c r="P978" s="3"/>
      <c r="Q978" s="24"/>
    </row>
    <row x14ac:dyDescent="0.25" r="979" customHeight="1" ht="18.75">
      <c r="A979" s="21"/>
      <c r="B979" s="21"/>
      <c r="C979" s="21"/>
      <c r="D979" s="22"/>
      <c r="E979" s="23"/>
      <c r="F979" s="3"/>
      <c r="G979" s="3"/>
      <c r="H979" s="3"/>
      <c r="I979" s="3"/>
      <c r="J979" s="3"/>
      <c r="K979" s="3"/>
      <c r="L979" s="19"/>
      <c r="M979" s="3"/>
      <c r="N979" s="24"/>
      <c r="O979" s="3"/>
      <c r="P979" s="3"/>
      <c r="Q979" s="24"/>
    </row>
    <row x14ac:dyDescent="0.25" r="980" customHeight="1" ht="18.75">
      <c r="A980" s="21"/>
      <c r="B980" s="21"/>
      <c r="C980" s="21"/>
      <c r="D980" s="22"/>
      <c r="E980" s="23"/>
      <c r="F980" s="3"/>
      <c r="G980" s="3"/>
      <c r="H980" s="3"/>
      <c r="I980" s="3"/>
      <c r="J980" s="3"/>
      <c r="K980" s="3"/>
      <c r="L980" s="19"/>
      <c r="M980" s="3"/>
      <c r="N980" s="24"/>
      <c r="O980" s="3"/>
      <c r="P980" s="3"/>
      <c r="Q980" s="24"/>
    </row>
    <row x14ac:dyDescent="0.25" r="981" customHeight="1" ht="18.75">
      <c r="A981" s="21"/>
      <c r="B981" s="21"/>
      <c r="C981" s="21"/>
      <c r="D981" s="22"/>
      <c r="E981" s="23"/>
      <c r="F981" s="3"/>
      <c r="G981" s="3"/>
      <c r="H981" s="3"/>
      <c r="I981" s="3"/>
      <c r="J981" s="3"/>
      <c r="K981" s="3"/>
      <c r="L981" s="19"/>
      <c r="M981" s="3"/>
      <c r="N981" s="24"/>
      <c r="O981" s="3"/>
      <c r="P981" s="3"/>
      <c r="Q981" s="24"/>
    </row>
    <row x14ac:dyDescent="0.25" r="982" customHeight="1" ht="18.75">
      <c r="A982" s="21"/>
      <c r="B982" s="21"/>
      <c r="C982" s="21"/>
      <c r="D982" s="22"/>
      <c r="E982" s="23"/>
      <c r="F982" s="3"/>
      <c r="G982" s="3"/>
      <c r="H982" s="3"/>
      <c r="I982" s="3"/>
      <c r="J982" s="3"/>
      <c r="K982" s="3"/>
      <c r="L982" s="19"/>
      <c r="M982" s="3"/>
      <c r="N982" s="24"/>
      <c r="O982" s="3"/>
      <c r="P982" s="3"/>
      <c r="Q982" s="24"/>
    </row>
    <row x14ac:dyDescent="0.25" r="983" customHeight="1" ht="18.75">
      <c r="A983" s="21"/>
      <c r="B983" s="21"/>
      <c r="C983" s="21"/>
      <c r="D983" s="22"/>
      <c r="E983" s="23"/>
      <c r="F983" s="3"/>
      <c r="G983" s="3"/>
      <c r="H983" s="3"/>
      <c r="I983" s="3"/>
      <c r="J983" s="3"/>
      <c r="K983" s="3"/>
      <c r="L983" s="19"/>
      <c r="M983" s="3"/>
      <c r="N983" s="24"/>
      <c r="O983" s="3"/>
      <c r="P983" s="3"/>
      <c r="Q983" s="24"/>
    </row>
    <row x14ac:dyDescent="0.25" r="984" customHeight="1" ht="18.75">
      <c r="A984" s="21"/>
      <c r="B984" s="21"/>
      <c r="C984" s="21"/>
      <c r="D984" s="22"/>
      <c r="E984" s="23"/>
      <c r="F984" s="3"/>
      <c r="G984" s="3"/>
      <c r="H984" s="3"/>
      <c r="I984" s="3"/>
      <c r="J984" s="3"/>
      <c r="K984" s="3"/>
      <c r="L984" s="19"/>
      <c r="M984" s="3"/>
      <c r="N984" s="24"/>
      <c r="O984" s="3"/>
      <c r="P984" s="3"/>
      <c r="Q984" s="24"/>
    </row>
    <row x14ac:dyDescent="0.25" r="985" customHeight="1" ht="18.75">
      <c r="A985" s="21"/>
      <c r="B985" s="21"/>
      <c r="C985" s="21"/>
      <c r="D985" s="22"/>
      <c r="E985" s="23"/>
      <c r="F985" s="3"/>
      <c r="G985" s="3"/>
      <c r="H985" s="3"/>
      <c r="I985" s="3"/>
      <c r="J985" s="3"/>
      <c r="K985" s="3"/>
      <c r="L985" s="19"/>
      <c r="M985" s="3"/>
      <c r="N985" s="24"/>
      <c r="O985" s="3"/>
      <c r="P985" s="3"/>
      <c r="Q985" s="24"/>
    </row>
    <row x14ac:dyDescent="0.25" r="986" customHeight="1" ht="18.75">
      <c r="A986" s="21"/>
      <c r="B986" s="21"/>
      <c r="C986" s="21"/>
      <c r="D986" s="22"/>
      <c r="E986" s="23"/>
      <c r="F986" s="3"/>
      <c r="G986" s="3"/>
      <c r="H986" s="3"/>
      <c r="I986" s="3"/>
      <c r="J986" s="3"/>
      <c r="K986" s="3"/>
      <c r="L986" s="19"/>
      <c r="M986" s="3"/>
      <c r="N986" s="24"/>
      <c r="O986" s="3"/>
      <c r="P986" s="3"/>
      <c r="Q986" s="24"/>
    </row>
    <row x14ac:dyDescent="0.25" r="987" customHeight="1" ht="18.75">
      <c r="A987" s="21"/>
      <c r="B987" s="21"/>
      <c r="C987" s="21"/>
      <c r="D987" s="22"/>
      <c r="E987" s="23"/>
      <c r="F987" s="3"/>
      <c r="G987" s="3"/>
      <c r="H987" s="3"/>
      <c r="I987" s="3"/>
      <c r="J987" s="3"/>
      <c r="K987" s="3"/>
      <c r="L987" s="19"/>
      <c r="M987" s="3"/>
      <c r="N987" s="24"/>
      <c r="O987" s="3"/>
      <c r="P987" s="3"/>
      <c r="Q987" s="24"/>
    </row>
    <row x14ac:dyDescent="0.25" r="988" customHeight="1" ht="18.75">
      <c r="A988" s="21"/>
      <c r="B988" s="21"/>
      <c r="C988" s="21"/>
      <c r="D988" s="22"/>
      <c r="E988" s="23"/>
      <c r="F988" s="3"/>
      <c r="G988" s="3"/>
      <c r="H988" s="3"/>
      <c r="I988" s="3"/>
      <c r="J988" s="3"/>
      <c r="K988" s="3"/>
      <c r="L988" s="19"/>
      <c r="M988" s="3"/>
      <c r="N988" s="24"/>
      <c r="O988" s="3"/>
      <c r="P988" s="3"/>
      <c r="Q988" s="24"/>
    </row>
    <row x14ac:dyDescent="0.25" r="989" customHeight="1" ht="18.75">
      <c r="A989" s="21"/>
      <c r="B989" s="21"/>
      <c r="C989" s="21"/>
      <c r="D989" s="22"/>
      <c r="E989" s="23"/>
      <c r="F989" s="3"/>
      <c r="G989" s="3"/>
      <c r="H989" s="3"/>
      <c r="I989" s="3"/>
      <c r="J989" s="3"/>
      <c r="K989" s="3"/>
      <c r="L989" s="19"/>
      <c r="M989" s="3"/>
      <c r="N989" s="24"/>
      <c r="O989" s="3"/>
      <c r="P989" s="3"/>
      <c r="Q989" s="24"/>
    </row>
    <row x14ac:dyDescent="0.25" r="990" customHeight="1" ht="18.75">
      <c r="A990" s="21"/>
      <c r="B990" s="21"/>
      <c r="C990" s="21"/>
      <c r="D990" s="22"/>
      <c r="E990" s="23"/>
      <c r="F990" s="3"/>
      <c r="G990" s="3"/>
      <c r="H990" s="3"/>
      <c r="I990" s="3"/>
      <c r="J990" s="3"/>
      <c r="K990" s="3"/>
      <c r="L990" s="19"/>
      <c r="M990" s="3"/>
      <c r="N990" s="24"/>
      <c r="O990" s="3"/>
      <c r="P990" s="3"/>
      <c r="Q990" s="24"/>
    </row>
    <row x14ac:dyDescent="0.25" r="991" customHeight="1" ht="18.75">
      <c r="A991" s="21"/>
      <c r="B991" s="21"/>
      <c r="C991" s="21"/>
      <c r="D991" s="22"/>
      <c r="E991" s="23"/>
      <c r="F991" s="3"/>
      <c r="G991" s="3"/>
      <c r="H991" s="3"/>
      <c r="I991" s="3"/>
      <c r="J991" s="3"/>
      <c r="K991" s="3"/>
      <c r="L991" s="19"/>
      <c r="M991" s="3"/>
      <c r="N991" s="24"/>
      <c r="O991" s="3"/>
      <c r="P991" s="3"/>
      <c r="Q991" s="24"/>
    </row>
    <row x14ac:dyDescent="0.25" r="992" customHeight="1" ht="18.75">
      <c r="A992" s="21"/>
      <c r="B992" s="21"/>
      <c r="C992" s="21"/>
      <c r="D992" s="22"/>
      <c r="E992" s="23"/>
      <c r="F992" s="3"/>
      <c r="G992" s="3"/>
      <c r="H992" s="3"/>
      <c r="I992" s="3"/>
      <c r="J992" s="3"/>
      <c r="K992" s="3"/>
      <c r="L992" s="19"/>
      <c r="M992" s="3"/>
      <c r="N992" s="24"/>
      <c r="O992" s="3"/>
      <c r="P992" s="3"/>
      <c r="Q992" s="24"/>
    </row>
    <row x14ac:dyDescent="0.25" r="993" customHeight="1" ht="18.75">
      <c r="A993" s="21"/>
      <c r="B993" s="21"/>
      <c r="C993" s="21"/>
      <c r="D993" s="22"/>
      <c r="E993" s="23"/>
      <c r="F993" s="3"/>
      <c r="G993" s="3"/>
      <c r="H993" s="3"/>
      <c r="I993" s="3"/>
      <c r="J993" s="3"/>
      <c r="K993" s="3"/>
      <c r="L993" s="19"/>
      <c r="M993" s="3"/>
      <c r="N993" s="24"/>
      <c r="O993" s="3"/>
      <c r="P993" s="3"/>
      <c r="Q993" s="24"/>
    </row>
    <row x14ac:dyDescent="0.25" r="994" customHeight="1" ht="18.75">
      <c r="A994" s="21"/>
      <c r="B994" s="21"/>
      <c r="C994" s="21"/>
      <c r="D994" s="22"/>
      <c r="E994" s="23"/>
      <c r="F994" s="3"/>
      <c r="G994" s="3"/>
      <c r="H994" s="3"/>
      <c r="I994" s="3"/>
      <c r="J994" s="3"/>
      <c r="K994" s="3"/>
      <c r="L994" s="19"/>
      <c r="M994" s="3"/>
      <c r="N994" s="24"/>
      <c r="O994" s="3"/>
      <c r="P994" s="3"/>
      <c r="Q994" s="24"/>
    </row>
    <row x14ac:dyDescent="0.25" r="995" customHeight="1" ht="18.75">
      <c r="A995" s="21"/>
      <c r="B995" s="21"/>
      <c r="C995" s="21"/>
      <c r="D995" s="22"/>
      <c r="E995" s="23"/>
      <c r="F995" s="3"/>
      <c r="G995" s="3"/>
      <c r="H995" s="3"/>
      <c r="I995" s="3"/>
      <c r="J995" s="3"/>
      <c r="K995" s="3"/>
      <c r="L995" s="19"/>
      <c r="M995" s="3"/>
      <c r="N995" s="24"/>
      <c r="O995" s="3"/>
      <c r="P995" s="3"/>
      <c r="Q995" s="24"/>
    </row>
    <row x14ac:dyDescent="0.25" r="996" customHeight="1" ht="18.75">
      <c r="A996" s="21"/>
      <c r="B996" s="21"/>
      <c r="C996" s="21"/>
      <c r="D996" s="22"/>
      <c r="E996" s="23"/>
      <c r="F996" s="3"/>
      <c r="G996" s="3"/>
      <c r="H996" s="3"/>
      <c r="I996" s="3"/>
      <c r="J996" s="3"/>
      <c r="K996" s="3"/>
      <c r="L996" s="19"/>
      <c r="M996" s="3"/>
      <c r="N996" s="24"/>
      <c r="O996" s="3"/>
      <c r="P996" s="3"/>
      <c r="Q996" s="24"/>
    </row>
    <row x14ac:dyDescent="0.25" r="997" customHeight="1" ht="18.75">
      <c r="A997" s="21"/>
      <c r="B997" s="21"/>
      <c r="C997" s="21"/>
      <c r="D997" s="22"/>
      <c r="E997" s="23"/>
      <c r="F997" s="3"/>
      <c r="G997" s="3"/>
      <c r="H997" s="3"/>
      <c r="I997" s="3"/>
      <c r="J997" s="3"/>
      <c r="K997" s="3"/>
      <c r="L997" s="19"/>
      <c r="M997" s="3"/>
      <c r="N997" s="24"/>
      <c r="O997" s="3"/>
      <c r="P997" s="3"/>
      <c r="Q997" s="24"/>
    </row>
    <row x14ac:dyDescent="0.25" r="998" customHeight="1" ht="18.75">
      <c r="A998" s="21"/>
      <c r="B998" s="21"/>
      <c r="C998" s="21"/>
      <c r="D998" s="22"/>
      <c r="E998" s="23"/>
      <c r="F998" s="3"/>
      <c r="G998" s="3"/>
      <c r="H998" s="3"/>
      <c r="I998" s="3"/>
      <c r="J998" s="3"/>
      <c r="K998" s="3"/>
      <c r="L998" s="19"/>
      <c r="M998" s="3"/>
      <c r="N998" s="24"/>
      <c r="O998" s="3"/>
      <c r="P998" s="3"/>
      <c r="Q998" s="24"/>
    </row>
    <row x14ac:dyDescent="0.25" r="999" customHeight="1" ht="18.75">
      <c r="A999" s="21"/>
      <c r="B999" s="21"/>
      <c r="C999" s="21"/>
      <c r="D999" s="22"/>
      <c r="E999" s="23"/>
      <c r="F999" s="3"/>
      <c r="G999" s="3"/>
      <c r="H999" s="3"/>
      <c r="I999" s="3"/>
      <c r="J999" s="3"/>
      <c r="K999" s="3"/>
      <c r="L999" s="19"/>
      <c r="M999" s="3"/>
      <c r="N999" s="24"/>
      <c r="O999" s="3"/>
      <c r="P999" s="3"/>
      <c r="Q999" s="24"/>
    </row>
    <row x14ac:dyDescent="0.25" r="1000" customHeight="1" ht="18.75">
      <c r="A1000" s="21"/>
      <c r="B1000" s="21"/>
      <c r="C1000" s="21"/>
      <c r="D1000" s="22"/>
      <c r="E1000" s="23"/>
      <c r="F1000" s="3"/>
      <c r="G1000" s="3"/>
      <c r="H1000" s="3"/>
      <c r="I1000" s="3"/>
      <c r="J1000" s="3"/>
      <c r="K1000" s="3"/>
      <c r="L1000" s="19"/>
      <c r="M1000" s="3"/>
      <c r="N1000" s="24"/>
      <c r="O1000" s="3"/>
      <c r="P1000" s="3"/>
      <c r="Q1000" s="24"/>
    </row>
    <row x14ac:dyDescent="0.25" r="1001" customHeight="1" ht="18.75">
      <c r="A1001" s="21"/>
      <c r="B1001" s="21"/>
      <c r="C1001" s="21"/>
      <c r="D1001" s="22"/>
      <c r="E1001" s="23"/>
      <c r="F1001" s="3"/>
      <c r="G1001" s="3"/>
      <c r="H1001" s="3"/>
      <c r="I1001" s="3"/>
      <c r="J1001" s="3"/>
      <c r="K1001" s="3"/>
      <c r="L1001" s="19"/>
      <c r="M1001" s="3"/>
      <c r="N1001" s="24"/>
      <c r="O1001" s="3"/>
      <c r="P1001" s="3"/>
      <c r="Q1001" s="24"/>
    </row>
    <row x14ac:dyDescent="0.25" r="1002" customHeight="1" ht="18.75">
      <c r="A1002" s="21"/>
      <c r="B1002" s="21"/>
      <c r="C1002" s="21"/>
      <c r="D1002" s="22"/>
      <c r="E1002" s="23"/>
      <c r="F1002" s="3"/>
      <c r="G1002" s="3"/>
      <c r="H1002" s="3"/>
      <c r="I1002" s="3"/>
      <c r="J1002" s="3"/>
      <c r="K1002" s="3"/>
      <c r="L1002" s="19"/>
      <c r="M1002" s="3"/>
      <c r="N1002" s="24"/>
      <c r="O1002" s="3"/>
      <c r="P1002" s="3"/>
      <c r="Q1002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"/>
  <sheetViews>
    <sheetView workbookViewId="0"/>
  </sheetViews>
  <sheetFormatPr defaultRowHeight="15" x14ac:dyDescent="0.25"/>
  <cols>
    <col min="1" max="1" style="7" width="13.576428571428572" customWidth="1" bestFit="1"/>
  </cols>
  <sheetData>
    <row x14ac:dyDescent="0.25" r="1" customHeight="1" ht="18.75">
      <c r="A1" s="1" t="s">
        <v>479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00"/>
  <sheetViews>
    <sheetView workbookViewId="0"/>
  </sheetViews>
  <sheetFormatPr defaultRowHeight="15" x14ac:dyDescent="0.25"/>
  <cols>
    <col min="1" max="1" style="7" width="13.576428571428572" customWidth="1" bestFit="1"/>
    <col min="2" max="2" style="7" width="13.576428571428572" customWidth="1" bestFit="1"/>
    <col min="3" max="3" style="7" width="1.290714285714286" customWidth="1" bestFit="1"/>
    <col min="4" max="4" style="20" width="13.576428571428572" customWidth="1" bestFit="1"/>
    <col min="5" max="5" style="20" width="13.576428571428572" customWidth="1" bestFit="1"/>
    <col min="6" max="6" style="20" width="13.576428571428572" customWidth="1" bestFit="1"/>
  </cols>
  <sheetData>
    <row x14ac:dyDescent="0.25" r="1" customHeight="1" ht="18.75">
      <c r="A1" s="1" t="s">
        <v>479</v>
      </c>
      <c r="B1" s="3"/>
      <c r="C1" s="3"/>
      <c r="D1" s="19"/>
      <c r="E1" s="19"/>
      <c r="F1" s="19"/>
    </row>
    <row x14ac:dyDescent="0.25" r="2" customHeight="1" ht="18.75">
      <c r="A2" s="3"/>
      <c r="B2" s="3"/>
      <c r="C2" s="3"/>
      <c r="D2" s="19"/>
      <c r="E2" s="19"/>
      <c r="F2" s="19"/>
    </row>
    <row x14ac:dyDescent="0.25" r="3" customHeight="1" ht="18.75">
      <c r="A3" s="3"/>
      <c r="B3" s="3"/>
      <c r="C3" s="3"/>
      <c r="D3" s="19"/>
      <c r="E3" s="19"/>
      <c r="F3" s="19"/>
    </row>
    <row x14ac:dyDescent="0.25" r="4" customHeight="1" ht="18.75">
      <c r="A4" s="3"/>
      <c r="B4" s="3"/>
      <c r="C4" s="3"/>
      <c r="D4" s="19"/>
      <c r="E4" s="19"/>
      <c r="F4" s="19"/>
    </row>
    <row x14ac:dyDescent="0.25" r="5" customHeight="1" ht="18.75">
      <c r="A5" s="3"/>
      <c r="B5" s="3"/>
      <c r="C5" s="3"/>
      <c r="D5" s="19"/>
      <c r="E5" s="19"/>
      <c r="F5" s="19"/>
    </row>
    <row x14ac:dyDescent="0.25" r="6" customHeight="1" ht="18.75">
      <c r="A6" s="3"/>
      <c r="B6" s="3"/>
      <c r="C6" s="3"/>
      <c r="D6" s="19"/>
      <c r="E6" s="19"/>
      <c r="F6" s="19"/>
    </row>
    <row x14ac:dyDescent="0.25" r="7" customHeight="1" ht="18.75">
      <c r="A7" s="3"/>
      <c r="B7" s="3"/>
      <c r="C7" s="3"/>
      <c r="D7" s="19"/>
      <c r="E7" s="19"/>
      <c r="F7" s="19"/>
    </row>
    <row x14ac:dyDescent="0.25" r="8" customHeight="1" ht="18.75">
      <c r="A8" s="3"/>
      <c r="B8" s="3"/>
      <c r="C8" s="3"/>
      <c r="D8" s="19"/>
      <c r="E8" s="19"/>
      <c r="F8" s="19"/>
    </row>
    <row x14ac:dyDescent="0.25" r="9" customHeight="1" ht="18.75">
      <c r="A9" s="3"/>
      <c r="B9" s="3"/>
      <c r="C9" s="3"/>
      <c r="D9" s="19"/>
      <c r="E9" s="19"/>
      <c r="F9" s="19"/>
    </row>
    <row x14ac:dyDescent="0.25" r="10" customHeight="1" ht="18.75">
      <c r="A10" s="3"/>
      <c r="B10" s="3"/>
      <c r="C10" s="3"/>
      <c r="D10" s="19"/>
      <c r="E10" s="19"/>
      <c r="F10" s="19"/>
    </row>
    <row x14ac:dyDescent="0.25" r="11" customHeight="1" ht="18.75">
      <c r="A11" s="3"/>
      <c r="B11" s="3"/>
      <c r="C11" s="3"/>
      <c r="D11" s="19"/>
      <c r="E11" s="19"/>
      <c r="F11" s="19"/>
    </row>
    <row x14ac:dyDescent="0.25" r="12" customHeight="1" ht="18.75">
      <c r="A12" s="3"/>
      <c r="B12" s="3"/>
      <c r="C12" s="3"/>
      <c r="D12" s="19"/>
      <c r="E12" s="19"/>
      <c r="F12" s="19"/>
    </row>
    <row x14ac:dyDescent="0.25" r="13" customHeight="1" ht="18.75">
      <c r="A13" s="3"/>
      <c r="B13" s="3"/>
      <c r="C13" s="3"/>
      <c r="D13" s="19"/>
      <c r="E13" s="19"/>
      <c r="F13" s="19"/>
    </row>
    <row x14ac:dyDescent="0.25" r="14" customHeight="1" ht="18.75">
      <c r="A14" s="3"/>
      <c r="B14" s="3"/>
      <c r="C14" s="3"/>
      <c r="D14" s="19"/>
      <c r="E14" s="19"/>
      <c r="F14" s="19"/>
    </row>
    <row x14ac:dyDescent="0.25" r="15" customHeight="1" ht="18.75">
      <c r="A15" s="3"/>
      <c r="B15" s="3"/>
      <c r="C15" s="3"/>
      <c r="D15" s="19"/>
      <c r="E15" s="19"/>
      <c r="F15" s="19"/>
    </row>
    <row x14ac:dyDescent="0.25" r="16" customHeight="1" ht="18.75">
      <c r="A16" s="3"/>
      <c r="B16" s="3"/>
      <c r="C16" s="3"/>
      <c r="D16" s="19"/>
      <c r="E16" s="19"/>
      <c r="F16" s="19"/>
    </row>
    <row x14ac:dyDescent="0.25" r="17" customHeight="1" ht="18.75">
      <c r="A17" s="3"/>
      <c r="B17" s="3"/>
      <c r="C17" s="3"/>
      <c r="D17" s="19"/>
      <c r="E17" s="19"/>
      <c r="F17" s="19"/>
    </row>
    <row x14ac:dyDescent="0.25" r="18" customHeight="1" ht="18.75">
      <c r="A18" s="3"/>
      <c r="B18" s="3"/>
      <c r="C18" s="3"/>
      <c r="D18" s="19"/>
      <c r="E18" s="19"/>
      <c r="F18" s="19"/>
    </row>
    <row x14ac:dyDescent="0.25" r="19" customHeight="1" ht="18.75">
      <c r="A19" s="3"/>
      <c r="B19" s="3"/>
      <c r="C19" s="3"/>
      <c r="D19" s="19"/>
      <c r="E19" s="19"/>
      <c r="F19" s="19"/>
    </row>
    <row x14ac:dyDescent="0.25" r="20" customHeight="1" ht="18.75">
      <c r="A20" s="3"/>
      <c r="B20" s="3"/>
      <c r="C20" s="3"/>
      <c r="D20" s="19"/>
      <c r="E20" s="19"/>
      <c r="F20" s="19"/>
    </row>
    <row x14ac:dyDescent="0.25" r="21" customHeight="1" ht="18.75">
      <c r="A21" s="3"/>
      <c r="B21" s="3"/>
      <c r="C21" s="3"/>
      <c r="D21" s="19"/>
      <c r="E21" s="19"/>
      <c r="F21" s="19"/>
    </row>
    <row x14ac:dyDescent="0.25" r="22" customHeight="1" ht="18.75">
      <c r="A22" s="3"/>
      <c r="B22" s="3"/>
      <c r="C22" s="3"/>
      <c r="D22" s="19"/>
      <c r="E22" s="19"/>
      <c r="F22" s="19"/>
    </row>
    <row x14ac:dyDescent="0.25" r="23" customHeight="1" ht="18.75">
      <c r="A23" s="3"/>
      <c r="B23" s="3"/>
      <c r="C23" s="3"/>
      <c r="D23" s="19"/>
      <c r="E23" s="19"/>
      <c r="F23" s="19"/>
    </row>
    <row x14ac:dyDescent="0.25" r="24" customHeight="1" ht="18.75">
      <c r="A24" s="3"/>
      <c r="B24" s="3"/>
      <c r="C24" s="3"/>
      <c r="D24" s="19"/>
      <c r="E24" s="19"/>
      <c r="F24" s="19"/>
    </row>
    <row x14ac:dyDescent="0.25" r="25" customHeight="1" ht="18.75">
      <c r="A25" s="3"/>
      <c r="B25" s="3"/>
      <c r="C25" s="3"/>
      <c r="D25" s="19"/>
      <c r="E25" s="19"/>
      <c r="F25" s="19"/>
    </row>
    <row x14ac:dyDescent="0.25" r="26" customHeight="1" ht="18.75">
      <c r="A26" s="3"/>
      <c r="B26" s="3"/>
      <c r="C26" s="3"/>
      <c r="D26" s="19"/>
      <c r="E26" s="19"/>
      <c r="F26" s="19"/>
    </row>
    <row x14ac:dyDescent="0.25" r="27" customHeight="1" ht="18.75">
      <c r="A27" s="3"/>
      <c r="B27" s="3"/>
      <c r="C27" s="3"/>
      <c r="D27" s="19"/>
      <c r="E27" s="19"/>
      <c r="F27" s="19"/>
    </row>
    <row x14ac:dyDescent="0.25" r="28" customHeight="1" ht="18.75">
      <c r="A28" s="3"/>
      <c r="B28" s="3"/>
      <c r="C28" s="3"/>
      <c r="D28" s="19"/>
      <c r="E28" s="19"/>
      <c r="F28" s="19"/>
    </row>
    <row x14ac:dyDescent="0.25" r="29" customHeight="1" ht="18.75">
      <c r="A29" s="3"/>
      <c r="B29" s="3"/>
      <c r="C29" s="3"/>
      <c r="D29" s="19"/>
      <c r="E29" s="19"/>
      <c r="F29" s="19"/>
    </row>
    <row x14ac:dyDescent="0.25" r="30" customHeight="1" ht="18.75">
      <c r="A30" s="3"/>
      <c r="B30" s="3"/>
      <c r="C30" s="3"/>
      <c r="D30" s="19"/>
      <c r="E30" s="19"/>
      <c r="F30" s="19"/>
    </row>
    <row x14ac:dyDescent="0.25" r="31" customHeight="1" ht="18.75">
      <c r="A31" s="3"/>
      <c r="B31" s="3"/>
      <c r="C31" s="3"/>
      <c r="D31" s="19"/>
      <c r="E31" s="19"/>
      <c r="F31" s="19"/>
    </row>
    <row x14ac:dyDescent="0.25" r="32" customHeight="1" ht="18.75">
      <c r="A32" s="3"/>
      <c r="B32" s="3"/>
      <c r="C32" s="3"/>
      <c r="D32" s="19"/>
      <c r="E32" s="19"/>
      <c r="F32" s="19"/>
    </row>
    <row x14ac:dyDescent="0.25" r="33" customHeight="1" ht="18.75">
      <c r="A33" s="3"/>
      <c r="B33" s="3"/>
      <c r="C33" s="3"/>
      <c r="D33" s="19"/>
      <c r="E33" s="19"/>
      <c r="F33" s="19"/>
    </row>
    <row x14ac:dyDescent="0.25" r="34" customHeight="1" ht="18.75">
      <c r="A34" s="3"/>
      <c r="B34" s="3"/>
      <c r="C34" s="3"/>
      <c r="D34" s="19"/>
      <c r="E34" s="19"/>
      <c r="F34" s="19"/>
    </row>
    <row x14ac:dyDescent="0.25" r="35" customHeight="1" ht="18.75">
      <c r="A35" s="3"/>
      <c r="B35" s="3"/>
      <c r="C35" s="3"/>
      <c r="D35" s="19"/>
      <c r="E35" s="19"/>
      <c r="F35" s="19"/>
    </row>
    <row x14ac:dyDescent="0.25" r="36" customHeight="1" ht="18.75">
      <c r="A36" s="3"/>
      <c r="B36" s="3"/>
      <c r="C36" s="3"/>
      <c r="D36" s="19"/>
      <c r="E36" s="19"/>
      <c r="F36" s="19"/>
    </row>
    <row x14ac:dyDescent="0.25" r="37" customHeight="1" ht="18.75">
      <c r="A37" s="3"/>
      <c r="B37" s="3"/>
      <c r="C37" s="3"/>
      <c r="D37" s="19"/>
      <c r="E37" s="19"/>
      <c r="F37" s="19"/>
    </row>
    <row x14ac:dyDescent="0.25" r="38" customHeight="1" ht="18.75">
      <c r="A38" s="3"/>
      <c r="B38" s="3"/>
      <c r="C38" s="3"/>
      <c r="D38" s="19"/>
      <c r="E38" s="19"/>
      <c r="F38" s="19"/>
    </row>
    <row x14ac:dyDescent="0.25" r="39" customHeight="1" ht="18.75">
      <c r="A39" s="3"/>
      <c r="B39" s="3"/>
      <c r="C39" s="3"/>
      <c r="D39" s="19"/>
      <c r="E39" s="19"/>
      <c r="F39" s="19"/>
    </row>
    <row x14ac:dyDescent="0.25" r="40" customHeight="1" ht="18.75">
      <c r="A40" s="3"/>
      <c r="B40" s="3"/>
      <c r="C40" s="3"/>
      <c r="D40" s="19"/>
      <c r="E40" s="19"/>
      <c r="F40" s="19"/>
    </row>
    <row x14ac:dyDescent="0.25" r="41" customHeight="1" ht="18.75">
      <c r="A41" s="3"/>
      <c r="B41" s="3"/>
      <c r="C41" s="3"/>
      <c r="D41" s="19"/>
      <c r="E41" s="19"/>
      <c r="F41" s="19"/>
    </row>
    <row x14ac:dyDescent="0.25" r="42" customHeight="1" ht="18.75">
      <c r="A42" s="3"/>
      <c r="B42" s="3"/>
      <c r="C42" s="3"/>
      <c r="D42" s="19"/>
      <c r="E42" s="19"/>
      <c r="F42" s="19"/>
    </row>
    <row x14ac:dyDescent="0.25" r="43" customHeight="1" ht="18.75">
      <c r="A43" s="3"/>
      <c r="B43" s="3"/>
      <c r="C43" s="3"/>
      <c r="D43" s="19"/>
      <c r="E43" s="19"/>
      <c r="F43" s="19"/>
    </row>
    <row x14ac:dyDescent="0.25" r="44" customHeight="1" ht="18.75">
      <c r="A44" s="3"/>
      <c r="B44" s="3"/>
      <c r="C44" s="3"/>
      <c r="D44" s="19"/>
      <c r="E44" s="19"/>
      <c r="F44" s="19"/>
    </row>
    <row x14ac:dyDescent="0.25" r="45" customHeight="1" ht="18.75">
      <c r="A45" s="3"/>
      <c r="B45" s="3"/>
      <c r="C45" s="3"/>
      <c r="D45" s="19"/>
      <c r="E45" s="19"/>
      <c r="F45" s="19"/>
    </row>
    <row x14ac:dyDescent="0.25" r="46" customHeight="1" ht="18.75">
      <c r="A46" s="3"/>
      <c r="B46" s="3"/>
      <c r="C46" s="3"/>
      <c r="D46" s="19"/>
      <c r="E46" s="19"/>
      <c r="F46" s="19"/>
    </row>
    <row x14ac:dyDescent="0.25" r="47" customHeight="1" ht="18.75">
      <c r="A47" s="3"/>
      <c r="B47" s="3"/>
      <c r="C47" s="3"/>
      <c r="D47" s="19"/>
      <c r="E47" s="19"/>
      <c r="F47" s="19"/>
    </row>
    <row x14ac:dyDescent="0.25" r="48" customHeight="1" ht="18.75">
      <c r="A48" s="3"/>
      <c r="B48" s="3"/>
      <c r="C48" s="3"/>
      <c r="D48" s="19"/>
      <c r="E48" s="19"/>
      <c r="F48" s="19"/>
    </row>
    <row x14ac:dyDescent="0.25" r="49" customHeight="1" ht="18.75">
      <c r="A49" s="3"/>
      <c r="B49" s="3"/>
      <c r="C49" s="3"/>
      <c r="D49" s="19"/>
      <c r="E49" s="19"/>
      <c r="F49" s="19"/>
    </row>
    <row x14ac:dyDescent="0.25" r="50" customHeight="1" ht="18.75">
      <c r="A50" s="3"/>
      <c r="B50" s="3"/>
      <c r="C50" s="3"/>
      <c r="D50" s="19"/>
      <c r="E50" s="19"/>
      <c r="F50" s="19"/>
    </row>
    <row x14ac:dyDescent="0.25" r="51" customHeight="1" ht="18.75">
      <c r="A51" s="3"/>
      <c r="B51" s="3"/>
      <c r="C51" s="3"/>
      <c r="D51" s="19"/>
      <c r="E51" s="19"/>
      <c r="F51" s="19"/>
    </row>
    <row x14ac:dyDescent="0.25" r="52" customHeight="1" ht="18.75">
      <c r="A52" s="3"/>
      <c r="B52" s="3"/>
      <c r="C52" s="3"/>
      <c r="D52" s="19"/>
      <c r="E52" s="19"/>
      <c r="F52" s="19"/>
    </row>
    <row x14ac:dyDescent="0.25" r="53" customHeight="1" ht="18.75">
      <c r="A53" s="3"/>
      <c r="B53" s="3"/>
      <c r="C53" s="3"/>
      <c r="D53" s="19"/>
      <c r="E53" s="19"/>
      <c r="F53" s="19"/>
    </row>
    <row x14ac:dyDescent="0.25" r="54" customHeight="1" ht="18.75">
      <c r="A54" s="3"/>
      <c r="B54" s="3"/>
      <c r="C54" s="3"/>
      <c r="D54" s="19"/>
      <c r="E54" s="19"/>
      <c r="F54" s="19"/>
    </row>
    <row x14ac:dyDescent="0.25" r="55" customHeight="1" ht="18.75">
      <c r="A55" s="3"/>
      <c r="B55" s="3"/>
      <c r="C55" s="3"/>
      <c r="D55" s="19"/>
      <c r="E55" s="19"/>
      <c r="F55" s="19"/>
    </row>
    <row x14ac:dyDescent="0.25" r="56" customHeight="1" ht="18.75">
      <c r="A56" s="3"/>
      <c r="B56" s="3"/>
      <c r="C56" s="3"/>
      <c r="D56" s="19"/>
      <c r="E56" s="19"/>
      <c r="F56" s="19"/>
    </row>
    <row x14ac:dyDescent="0.25" r="57" customHeight="1" ht="18.75">
      <c r="A57" s="3"/>
      <c r="B57" s="3"/>
      <c r="C57" s="3"/>
      <c r="D57" s="19"/>
      <c r="E57" s="19"/>
      <c r="F57" s="19"/>
    </row>
    <row x14ac:dyDescent="0.25" r="58" customHeight="1" ht="18.75">
      <c r="A58" s="3"/>
      <c r="B58" s="3"/>
      <c r="C58" s="3"/>
      <c r="D58" s="19"/>
      <c r="E58" s="19"/>
      <c r="F58" s="19"/>
    </row>
    <row x14ac:dyDescent="0.25" r="59" customHeight="1" ht="18.75">
      <c r="A59" s="3"/>
      <c r="B59" s="3"/>
      <c r="C59" s="3"/>
      <c r="D59" s="19"/>
      <c r="E59" s="19"/>
      <c r="F59" s="19"/>
    </row>
    <row x14ac:dyDescent="0.25" r="60" customHeight="1" ht="18.75">
      <c r="A60" s="3"/>
      <c r="B60" s="3"/>
      <c r="C60" s="3"/>
      <c r="D60" s="19"/>
      <c r="E60" s="19"/>
      <c r="F60" s="19"/>
    </row>
    <row x14ac:dyDescent="0.25" r="61" customHeight="1" ht="18.75">
      <c r="A61" s="3"/>
      <c r="B61" s="3"/>
      <c r="C61" s="3"/>
      <c r="D61" s="19"/>
      <c r="E61" s="19"/>
      <c r="F61" s="19"/>
    </row>
    <row x14ac:dyDescent="0.25" r="62" customHeight="1" ht="18.75">
      <c r="A62" s="3"/>
      <c r="B62" s="3"/>
      <c r="C62" s="3"/>
      <c r="D62" s="19"/>
      <c r="E62" s="19"/>
      <c r="F62" s="19"/>
    </row>
    <row x14ac:dyDescent="0.25" r="63" customHeight="1" ht="18.75">
      <c r="A63" s="3"/>
      <c r="B63" s="3"/>
      <c r="C63" s="3"/>
      <c r="D63" s="19"/>
      <c r="E63" s="19"/>
      <c r="F63" s="19"/>
    </row>
    <row x14ac:dyDescent="0.25" r="64" customHeight="1" ht="18.75">
      <c r="A64" s="3"/>
      <c r="B64" s="3"/>
      <c r="C64" s="3"/>
      <c r="D64" s="19"/>
      <c r="E64" s="19"/>
      <c r="F64" s="19"/>
    </row>
    <row x14ac:dyDescent="0.25" r="65" customHeight="1" ht="18.75">
      <c r="A65" s="3"/>
      <c r="B65" s="3"/>
      <c r="C65" s="3"/>
      <c r="D65" s="19"/>
      <c r="E65" s="19"/>
      <c r="F65" s="19"/>
    </row>
    <row x14ac:dyDescent="0.25" r="66" customHeight="1" ht="18.75">
      <c r="A66" s="3"/>
      <c r="B66" s="3"/>
      <c r="C66" s="3"/>
      <c r="D66" s="19"/>
      <c r="E66" s="19"/>
      <c r="F66" s="19"/>
    </row>
    <row x14ac:dyDescent="0.25" r="67" customHeight="1" ht="18.75">
      <c r="A67" s="3"/>
      <c r="B67" s="3"/>
      <c r="C67" s="3"/>
      <c r="D67" s="19"/>
      <c r="E67" s="19"/>
      <c r="F67" s="19"/>
    </row>
    <row x14ac:dyDescent="0.25" r="68" customHeight="1" ht="18.75">
      <c r="A68" s="3"/>
      <c r="B68" s="3"/>
      <c r="C68" s="3"/>
      <c r="D68" s="19"/>
      <c r="E68" s="19"/>
      <c r="F68" s="19"/>
    </row>
    <row x14ac:dyDescent="0.25" r="69" customHeight="1" ht="18.75">
      <c r="A69" s="3"/>
      <c r="B69" s="3"/>
      <c r="C69" s="3"/>
      <c r="D69" s="19"/>
      <c r="E69" s="19"/>
      <c r="F69" s="19"/>
    </row>
    <row x14ac:dyDescent="0.25" r="70" customHeight="1" ht="18.75">
      <c r="A70" s="3"/>
      <c r="B70" s="3"/>
      <c r="C70" s="3"/>
      <c r="D70" s="19"/>
      <c r="E70" s="19"/>
      <c r="F70" s="19"/>
    </row>
    <row x14ac:dyDescent="0.25" r="71" customHeight="1" ht="18.75">
      <c r="A71" s="3"/>
      <c r="B71" s="3"/>
      <c r="C71" s="3"/>
      <c r="D71" s="19"/>
      <c r="E71" s="19"/>
      <c r="F71" s="19"/>
    </row>
    <row x14ac:dyDescent="0.25" r="72" customHeight="1" ht="18.75">
      <c r="A72" s="3"/>
      <c r="B72" s="3"/>
      <c r="C72" s="3"/>
      <c r="D72" s="19"/>
      <c r="E72" s="19"/>
      <c r="F72" s="19"/>
    </row>
    <row x14ac:dyDescent="0.25" r="73" customHeight="1" ht="18.75">
      <c r="A73" s="3"/>
      <c r="B73" s="3"/>
      <c r="C73" s="3"/>
      <c r="D73" s="19"/>
      <c r="E73" s="19"/>
      <c r="F73" s="19"/>
    </row>
    <row x14ac:dyDescent="0.25" r="74" customHeight="1" ht="18.75">
      <c r="A74" s="3"/>
      <c r="B74" s="3"/>
      <c r="C74" s="3"/>
      <c r="D74" s="19"/>
      <c r="E74" s="19"/>
      <c r="F74" s="19"/>
    </row>
    <row x14ac:dyDescent="0.25" r="75" customHeight="1" ht="18.75">
      <c r="A75" s="3"/>
      <c r="B75" s="3"/>
      <c r="C75" s="3"/>
      <c r="D75" s="19"/>
      <c r="E75" s="19"/>
      <c r="F75" s="19"/>
    </row>
    <row x14ac:dyDescent="0.25" r="76" customHeight="1" ht="18.75">
      <c r="A76" s="3"/>
      <c r="B76" s="3"/>
      <c r="C76" s="3"/>
      <c r="D76" s="19"/>
      <c r="E76" s="19"/>
      <c r="F76" s="19"/>
    </row>
    <row x14ac:dyDescent="0.25" r="77" customHeight="1" ht="18.75">
      <c r="A77" s="3"/>
      <c r="B77" s="3"/>
      <c r="C77" s="3"/>
      <c r="D77" s="19"/>
      <c r="E77" s="19"/>
      <c r="F77" s="19"/>
    </row>
    <row x14ac:dyDescent="0.25" r="78" customHeight="1" ht="18.75">
      <c r="A78" s="3"/>
      <c r="B78" s="3"/>
      <c r="C78" s="3"/>
      <c r="D78" s="19"/>
      <c r="E78" s="19"/>
      <c r="F78" s="19"/>
    </row>
    <row x14ac:dyDescent="0.25" r="79" customHeight="1" ht="18.75">
      <c r="A79" s="3"/>
      <c r="B79" s="3"/>
      <c r="C79" s="3"/>
      <c r="D79" s="19"/>
      <c r="E79" s="19"/>
      <c r="F79" s="19"/>
    </row>
    <row x14ac:dyDescent="0.25" r="80" customHeight="1" ht="18.75">
      <c r="A80" s="3"/>
      <c r="B80" s="3"/>
      <c r="C80" s="3"/>
      <c r="D80" s="19"/>
      <c r="E80" s="19"/>
      <c r="F80" s="19"/>
    </row>
    <row x14ac:dyDescent="0.25" r="81" customHeight="1" ht="18.75">
      <c r="A81" s="3"/>
      <c r="B81" s="3"/>
      <c r="C81" s="3"/>
      <c r="D81" s="19"/>
      <c r="E81" s="19"/>
      <c r="F81" s="19"/>
    </row>
    <row x14ac:dyDescent="0.25" r="82" customHeight="1" ht="18.75">
      <c r="A82" s="3"/>
      <c r="B82" s="3"/>
      <c r="C82" s="3"/>
      <c r="D82" s="19"/>
      <c r="E82" s="19"/>
      <c r="F82" s="19"/>
    </row>
    <row x14ac:dyDescent="0.25" r="83" customHeight="1" ht="18.75">
      <c r="A83" s="3"/>
      <c r="B83" s="3"/>
      <c r="C83" s="3"/>
      <c r="D83" s="19"/>
      <c r="E83" s="19"/>
      <c r="F83" s="19"/>
    </row>
    <row x14ac:dyDescent="0.25" r="84" customHeight="1" ht="18.75">
      <c r="A84" s="3"/>
      <c r="B84" s="3"/>
      <c r="C84" s="3"/>
      <c r="D84" s="19"/>
      <c r="E84" s="19"/>
      <c r="F84" s="19"/>
    </row>
    <row x14ac:dyDescent="0.25" r="85" customHeight="1" ht="18.75">
      <c r="A85" s="3"/>
      <c r="B85" s="3"/>
      <c r="C85" s="3"/>
      <c r="D85" s="19"/>
      <c r="E85" s="19"/>
      <c r="F85" s="19"/>
    </row>
    <row x14ac:dyDescent="0.25" r="86" customHeight="1" ht="18.75">
      <c r="A86" s="3"/>
      <c r="B86" s="3"/>
      <c r="C86" s="3"/>
      <c r="D86" s="19"/>
      <c r="E86" s="19"/>
      <c r="F86" s="19"/>
    </row>
    <row x14ac:dyDescent="0.25" r="87" customHeight="1" ht="18.75">
      <c r="A87" s="3"/>
      <c r="B87" s="3"/>
      <c r="C87" s="3"/>
      <c r="D87" s="19"/>
      <c r="E87" s="19"/>
      <c r="F87" s="19"/>
    </row>
    <row x14ac:dyDescent="0.25" r="88" customHeight="1" ht="18.75">
      <c r="A88" s="3"/>
      <c r="B88" s="3"/>
      <c r="C88" s="3"/>
      <c r="D88" s="19"/>
      <c r="E88" s="19"/>
      <c r="F88" s="19"/>
    </row>
    <row x14ac:dyDescent="0.25" r="89" customHeight="1" ht="18.75">
      <c r="A89" s="3"/>
      <c r="B89" s="3"/>
      <c r="C89" s="3"/>
      <c r="D89" s="19"/>
      <c r="E89" s="19"/>
      <c r="F89" s="19"/>
    </row>
    <row x14ac:dyDescent="0.25" r="90" customHeight="1" ht="18.75">
      <c r="A90" s="3"/>
      <c r="B90" s="3"/>
      <c r="C90" s="3"/>
      <c r="D90" s="19"/>
      <c r="E90" s="19"/>
      <c r="F90" s="19"/>
    </row>
    <row x14ac:dyDescent="0.25" r="91" customHeight="1" ht="18.75">
      <c r="A91" s="3"/>
      <c r="B91" s="3"/>
      <c r="C91" s="3"/>
      <c r="D91" s="19"/>
      <c r="E91" s="19"/>
      <c r="F91" s="19"/>
    </row>
    <row x14ac:dyDescent="0.25" r="92" customHeight="1" ht="18.75">
      <c r="A92" s="3"/>
      <c r="B92" s="3"/>
      <c r="C92" s="3"/>
      <c r="D92" s="19"/>
      <c r="E92" s="19"/>
      <c r="F92" s="19"/>
    </row>
    <row x14ac:dyDescent="0.25" r="93" customHeight="1" ht="18.75">
      <c r="A93" s="3"/>
      <c r="B93" s="3"/>
      <c r="C93" s="3"/>
      <c r="D93" s="19"/>
      <c r="E93" s="19"/>
      <c r="F93" s="19"/>
    </row>
    <row x14ac:dyDescent="0.25" r="94" customHeight="1" ht="18.75">
      <c r="A94" s="3"/>
      <c r="B94" s="3"/>
      <c r="C94" s="3"/>
      <c r="D94" s="19"/>
      <c r="E94" s="19"/>
      <c r="F94" s="19"/>
    </row>
    <row x14ac:dyDescent="0.25" r="95" customHeight="1" ht="18.75">
      <c r="A95" s="3"/>
      <c r="B95" s="3"/>
      <c r="C95" s="3"/>
      <c r="D95" s="19"/>
      <c r="E95" s="19"/>
      <c r="F95" s="19"/>
    </row>
    <row x14ac:dyDescent="0.25" r="96" customHeight="1" ht="18.75">
      <c r="A96" s="3"/>
      <c r="B96" s="3"/>
      <c r="C96" s="3"/>
      <c r="D96" s="19"/>
      <c r="E96" s="19"/>
      <c r="F96" s="19"/>
    </row>
    <row x14ac:dyDescent="0.25" r="97" customHeight="1" ht="18.75">
      <c r="A97" s="3"/>
      <c r="B97" s="3"/>
      <c r="C97" s="3"/>
      <c r="D97" s="19"/>
      <c r="E97" s="19"/>
      <c r="F97" s="19"/>
    </row>
    <row x14ac:dyDescent="0.25" r="98" customHeight="1" ht="18.75">
      <c r="A98" s="3"/>
      <c r="B98" s="3"/>
      <c r="C98" s="3"/>
      <c r="D98" s="19"/>
      <c r="E98" s="19"/>
      <c r="F98" s="19"/>
    </row>
    <row x14ac:dyDescent="0.25" r="99" customHeight="1" ht="18.75">
      <c r="A99" s="3"/>
      <c r="B99" s="3"/>
      <c r="C99" s="3"/>
      <c r="D99" s="19"/>
      <c r="E99" s="19"/>
      <c r="F99" s="19"/>
    </row>
    <row x14ac:dyDescent="0.25" r="100" customHeight="1" ht="18.75">
      <c r="A100" s="3"/>
      <c r="B100" s="3"/>
      <c r="C100" s="3"/>
      <c r="D100" s="19"/>
      <c r="E100" s="19"/>
      <c r="F100" s="19"/>
    </row>
    <row x14ac:dyDescent="0.25" r="101" customHeight="1" ht="18.75">
      <c r="A101" s="3"/>
      <c r="B101" s="3"/>
      <c r="C101" s="3"/>
      <c r="D101" s="19"/>
      <c r="E101" s="19"/>
      <c r="F101" s="19"/>
    </row>
    <row x14ac:dyDescent="0.25" r="102" customHeight="1" ht="18.75">
      <c r="A102" s="3"/>
      <c r="B102" s="3"/>
      <c r="C102" s="3"/>
      <c r="D102" s="19"/>
      <c r="E102" s="19"/>
      <c r="F102" s="19"/>
    </row>
    <row x14ac:dyDescent="0.25" r="103" customHeight="1" ht="18.75">
      <c r="A103" s="3"/>
      <c r="B103" s="3"/>
      <c r="C103" s="3"/>
      <c r="D103" s="19"/>
      <c r="E103" s="19"/>
      <c r="F103" s="19"/>
    </row>
    <row x14ac:dyDescent="0.25" r="104" customHeight="1" ht="18.75">
      <c r="A104" s="3"/>
      <c r="B104" s="3"/>
      <c r="C104" s="3"/>
      <c r="D104" s="19"/>
      <c r="E104" s="19"/>
      <c r="F104" s="19"/>
    </row>
    <row x14ac:dyDescent="0.25" r="105" customHeight="1" ht="18.75">
      <c r="A105" s="3"/>
      <c r="B105" s="3"/>
      <c r="C105" s="3"/>
      <c r="D105" s="19"/>
      <c r="E105" s="19"/>
      <c r="F105" s="19"/>
    </row>
    <row x14ac:dyDescent="0.25" r="106" customHeight="1" ht="18.75">
      <c r="A106" s="3"/>
      <c r="B106" s="3"/>
      <c r="C106" s="3"/>
      <c r="D106" s="19"/>
      <c r="E106" s="19"/>
      <c r="F106" s="19"/>
    </row>
    <row x14ac:dyDescent="0.25" r="107" customHeight="1" ht="18.75">
      <c r="A107" s="3"/>
      <c r="B107" s="3"/>
      <c r="C107" s="3"/>
      <c r="D107" s="19"/>
      <c r="E107" s="19"/>
      <c r="F107" s="19"/>
    </row>
    <row x14ac:dyDescent="0.25" r="108" customHeight="1" ht="18.75">
      <c r="A108" s="3"/>
      <c r="B108" s="3"/>
      <c r="C108" s="3"/>
      <c r="D108" s="19"/>
      <c r="E108" s="19"/>
      <c r="F108" s="19"/>
    </row>
    <row x14ac:dyDescent="0.25" r="109" customHeight="1" ht="18.75">
      <c r="A109" s="3"/>
      <c r="B109" s="3"/>
      <c r="C109" s="3"/>
      <c r="D109" s="19"/>
      <c r="E109" s="19"/>
      <c r="F109" s="19"/>
    </row>
    <row x14ac:dyDescent="0.25" r="110" customHeight="1" ht="18.75">
      <c r="A110" s="3"/>
      <c r="B110" s="3"/>
      <c r="C110" s="3"/>
      <c r="D110" s="19"/>
      <c r="E110" s="19"/>
      <c r="F110" s="19"/>
    </row>
    <row x14ac:dyDescent="0.25" r="111" customHeight="1" ht="18.75">
      <c r="A111" s="3"/>
      <c r="B111" s="3"/>
      <c r="C111" s="3"/>
      <c r="D111" s="19"/>
      <c r="E111" s="19"/>
      <c r="F111" s="19"/>
    </row>
    <row x14ac:dyDescent="0.25" r="112" customHeight="1" ht="18.75">
      <c r="A112" s="3"/>
      <c r="B112" s="3"/>
      <c r="C112" s="3"/>
      <c r="D112" s="19"/>
      <c r="E112" s="19"/>
      <c r="F112" s="19"/>
    </row>
    <row x14ac:dyDescent="0.25" r="113" customHeight="1" ht="18.75">
      <c r="A113" s="3"/>
      <c r="B113" s="3"/>
      <c r="C113" s="3"/>
      <c r="D113" s="19"/>
      <c r="E113" s="19"/>
      <c r="F113" s="19"/>
    </row>
    <row x14ac:dyDescent="0.25" r="114" customHeight="1" ht="18.75">
      <c r="A114" s="3"/>
      <c r="B114" s="3"/>
      <c r="C114" s="3"/>
      <c r="D114" s="19"/>
      <c r="E114" s="19"/>
      <c r="F114" s="19"/>
    </row>
    <row x14ac:dyDescent="0.25" r="115" customHeight="1" ht="18.75">
      <c r="A115" s="3"/>
      <c r="B115" s="3"/>
      <c r="C115" s="3"/>
      <c r="D115" s="19"/>
      <c r="E115" s="19"/>
      <c r="F115" s="19"/>
    </row>
    <row x14ac:dyDescent="0.25" r="116" customHeight="1" ht="18.75">
      <c r="A116" s="3"/>
      <c r="B116" s="3"/>
      <c r="C116" s="3"/>
      <c r="D116" s="19"/>
      <c r="E116" s="19"/>
      <c r="F116" s="19"/>
    </row>
    <row x14ac:dyDescent="0.25" r="117" customHeight="1" ht="18.75">
      <c r="A117" s="3"/>
      <c r="B117" s="3"/>
      <c r="C117" s="3"/>
      <c r="D117" s="19"/>
      <c r="E117" s="19"/>
      <c r="F117" s="19"/>
    </row>
    <row x14ac:dyDescent="0.25" r="118" customHeight="1" ht="18.75">
      <c r="A118" s="3"/>
      <c r="B118" s="3"/>
      <c r="C118" s="3"/>
      <c r="D118" s="19"/>
      <c r="E118" s="19"/>
      <c r="F118" s="19"/>
    </row>
    <row x14ac:dyDescent="0.25" r="119" customHeight="1" ht="18.75">
      <c r="A119" s="3"/>
      <c r="B119" s="3"/>
      <c r="C119" s="3"/>
      <c r="D119" s="19"/>
      <c r="E119" s="19"/>
      <c r="F119" s="19"/>
    </row>
    <row x14ac:dyDescent="0.25" r="120" customHeight="1" ht="18.75">
      <c r="A120" s="3"/>
      <c r="B120" s="3"/>
      <c r="C120" s="3"/>
      <c r="D120" s="19"/>
      <c r="E120" s="19"/>
      <c r="F120" s="19"/>
    </row>
    <row x14ac:dyDescent="0.25" r="121" customHeight="1" ht="18.75">
      <c r="A121" s="3"/>
      <c r="B121" s="3"/>
      <c r="C121" s="3"/>
      <c r="D121" s="19"/>
      <c r="E121" s="19"/>
      <c r="F121" s="19"/>
    </row>
    <row x14ac:dyDescent="0.25" r="122" customHeight="1" ht="18.75">
      <c r="A122" s="3"/>
      <c r="B122" s="3"/>
      <c r="C122" s="3"/>
      <c r="D122" s="19"/>
      <c r="E122" s="19"/>
      <c r="F122" s="19"/>
    </row>
    <row x14ac:dyDescent="0.25" r="123" customHeight="1" ht="18.75">
      <c r="A123" s="3"/>
      <c r="B123" s="3"/>
      <c r="C123" s="3"/>
      <c r="D123" s="19"/>
      <c r="E123" s="19"/>
      <c r="F123" s="19"/>
    </row>
    <row x14ac:dyDescent="0.25" r="124" customHeight="1" ht="18.75">
      <c r="A124" s="3"/>
      <c r="B124" s="3"/>
      <c r="C124" s="3"/>
      <c r="D124" s="19"/>
      <c r="E124" s="19"/>
      <c r="F124" s="19"/>
    </row>
    <row x14ac:dyDescent="0.25" r="125" customHeight="1" ht="18.75">
      <c r="A125" s="3"/>
      <c r="B125" s="3"/>
      <c r="C125" s="3"/>
      <c r="D125" s="19"/>
      <c r="E125" s="19"/>
      <c r="F125" s="19"/>
    </row>
    <row x14ac:dyDescent="0.25" r="126" customHeight="1" ht="18.75">
      <c r="A126" s="3"/>
      <c r="B126" s="3"/>
      <c r="C126" s="3"/>
      <c r="D126" s="19"/>
      <c r="E126" s="19"/>
      <c r="F126" s="19"/>
    </row>
    <row x14ac:dyDescent="0.25" r="127" customHeight="1" ht="18.75">
      <c r="A127" s="3"/>
      <c r="B127" s="3"/>
      <c r="C127" s="3"/>
      <c r="D127" s="19"/>
      <c r="E127" s="19"/>
      <c r="F127" s="19"/>
    </row>
    <row x14ac:dyDescent="0.25" r="128" customHeight="1" ht="18.75">
      <c r="A128" s="3"/>
      <c r="B128" s="3"/>
      <c r="C128" s="3"/>
      <c r="D128" s="19"/>
      <c r="E128" s="19"/>
      <c r="F128" s="19"/>
    </row>
    <row x14ac:dyDescent="0.25" r="129" customHeight="1" ht="18.75">
      <c r="A129" s="3"/>
      <c r="B129" s="3"/>
      <c r="C129" s="3"/>
      <c r="D129" s="19"/>
      <c r="E129" s="19"/>
      <c r="F129" s="19"/>
    </row>
    <row x14ac:dyDescent="0.25" r="130" customHeight="1" ht="18.75">
      <c r="A130" s="3"/>
      <c r="B130" s="3"/>
      <c r="C130" s="3"/>
      <c r="D130" s="19"/>
      <c r="E130" s="19"/>
      <c r="F130" s="19"/>
    </row>
    <row x14ac:dyDescent="0.25" r="131" customHeight="1" ht="18.75">
      <c r="A131" s="3"/>
      <c r="B131" s="3"/>
      <c r="C131" s="3"/>
      <c r="D131" s="19"/>
      <c r="E131" s="19"/>
      <c r="F131" s="19"/>
    </row>
    <row x14ac:dyDescent="0.25" r="132" customHeight="1" ht="18.75">
      <c r="A132" s="3"/>
      <c r="B132" s="3"/>
      <c r="C132" s="3"/>
      <c r="D132" s="19"/>
      <c r="E132" s="19"/>
      <c r="F132" s="19"/>
    </row>
    <row x14ac:dyDescent="0.25" r="133" customHeight="1" ht="18.75">
      <c r="A133" s="3"/>
      <c r="B133" s="3"/>
      <c r="C133" s="3"/>
      <c r="D133" s="19"/>
      <c r="E133" s="19"/>
      <c r="F133" s="19"/>
    </row>
    <row x14ac:dyDescent="0.25" r="134" customHeight="1" ht="18.75">
      <c r="A134" s="3"/>
      <c r="B134" s="3"/>
      <c r="C134" s="3"/>
      <c r="D134" s="19"/>
      <c r="E134" s="19"/>
      <c r="F134" s="19"/>
    </row>
    <row x14ac:dyDescent="0.25" r="135" customHeight="1" ht="18.75">
      <c r="A135" s="3"/>
      <c r="B135" s="3"/>
      <c r="C135" s="3"/>
      <c r="D135" s="19"/>
      <c r="E135" s="19"/>
      <c r="F135" s="19"/>
    </row>
    <row x14ac:dyDescent="0.25" r="136" customHeight="1" ht="18.75">
      <c r="A136" s="3"/>
      <c r="B136" s="3"/>
      <c r="C136" s="3"/>
      <c r="D136" s="19"/>
      <c r="E136" s="19"/>
      <c r="F136" s="19"/>
    </row>
    <row x14ac:dyDescent="0.25" r="137" customHeight="1" ht="18.75">
      <c r="A137" s="3"/>
      <c r="B137" s="3"/>
      <c r="C137" s="3"/>
      <c r="D137" s="19"/>
      <c r="E137" s="19"/>
      <c r="F137" s="19"/>
    </row>
    <row x14ac:dyDescent="0.25" r="138" customHeight="1" ht="18.75">
      <c r="A138" s="3"/>
      <c r="B138" s="3"/>
      <c r="C138" s="3"/>
      <c r="D138" s="19"/>
      <c r="E138" s="19"/>
      <c r="F138" s="19"/>
    </row>
    <row x14ac:dyDescent="0.25" r="139" customHeight="1" ht="18.75">
      <c r="A139" s="3"/>
      <c r="B139" s="3"/>
      <c r="C139" s="3"/>
      <c r="D139" s="19"/>
      <c r="E139" s="19"/>
      <c r="F139" s="19"/>
    </row>
    <row x14ac:dyDescent="0.25" r="140" customHeight="1" ht="18.75">
      <c r="A140" s="3"/>
      <c r="B140" s="3"/>
      <c r="C140" s="3"/>
      <c r="D140" s="19"/>
      <c r="E140" s="19"/>
      <c r="F140" s="19"/>
    </row>
    <row x14ac:dyDescent="0.25" r="141" customHeight="1" ht="18.75">
      <c r="A141" s="3"/>
      <c r="B141" s="3"/>
      <c r="C141" s="3"/>
      <c r="D141" s="19"/>
      <c r="E141" s="19"/>
      <c r="F141" s="19"/>
    </row>
    <row x14ac:dyDescent="0.25" r="142" customHeight="1" ht="18.75">
      <c r="A142" s="3"/>
      <c r="B142" s="3"/>
      <c r="C142" s="3"/>
      <c r="D142" s="19"/>
      <c r="E142" s="19"/>
      <c r="F142" s="19"/>
    </row>
    <row x14ac:dyDescent="0.25" r="143" customHeight="1" ht="18.75">
      <c r="A143" s="3"/>
      <c r="B143" s="3"/>
      <c r="C143" s="3"/>
      <c r="D143" s="19"/>
      <c r="E143" s="19"/>
      <c r="F143" s="19"/>
    </row>
    <row x14ac:dyDescent="0.25" r="144" customHeight="1" ht="18.75">
      <c r="A144" s="3"/>
      <c r="B144" s="3"/>
      <c r="C144" s="3"/>
      <c r="D144" s="19"/>
      <c r="E144" s="19"/>
      <c r="F144" s="19"/>
    </row>
    <row x14ac:dyDescent="0.25" r="145" customHeight="1" ht="18.75">
      <c r="A145" s="3"/>
      <c r="B145" s="3"/>
      <c r="C145" s="3"/>
      <c r="D145" s="19"/>
      <c r="E145" s="19"/>
      <c r="F145" s="19"/>
    </row>
    <row x14ac:dyDescent="0.25" r="146" customHeight="1" ht="18.75">
      <c r="A146" s="3"/>
      <c r="B146" s="3"/>
      <c r="C146" s="3"/>
      <c r="D146" s="19"/>
      <c r="E146" s="19"/>
      <c r="F146" s="19"/>
    </row>
    <row x14ac:dyDescent="0.25" r="147" customHeight="1" ht="18.75">
      <c r="A147" s="3"/>
      <c r="B147" s="3"/>
      <c r="C147" s="3"/>
      <c r="D147" s="19"/>
      <c r="E147" s="19"/>
      <c r="F147" s="19"/>
    </row>
    <row x14ac:dyDescent="0.25" r="148" customHeight="1" ht="18.75">
      <c r="A148" s="3"/>
      <c r="B148" s="3"/>
      <c r="C148" s="3"/>
      <c r="D148" s="19"/>
      <c r="E148" s="19"/>
      <c r="F148" s="19"/>
    </row>
    <row x14ac:dyDescent="0.25" r="149" customHeight="1" ht="18.75">
      <c r="A149" s="3"/>
      <c r="B149" s="3"/>
      <c r="C149" s="3"/>
      <c r="D149" s="19"/>
      <c r="E149" s="19"/>
      <c r="F149" s="19"/>
    </row>
    <row x14ac:dyDescent="0.25" r="150" customHeight="1" ht="18.75">
      <c r="A150" s="3"/>
      <c r="B150" s="3"/>
      <c r="C150" s="3"/>
      <c r="D150" s="19"/>
      <c r="E150" s="19"/>
      <c r="F150" s="19"/>
    </row>
    <row x14ac:dyDescent="0.25" r="151" customHeight="1" ht="18.75">
      <c r="A151" s="3"/>
      <c r="B151" s="3"/>
      <c r="C151" s="3"/>
      <c r="D151" s="19"/>
      <c r="E151" s="19"/>
      <c r="F151" s="19"/>
    </row>
    <row x14ac:dyDescent="0.25" r="152" customHeight="1" ht="18.75">
      <c r="A152" s="3"/>
      <c r="B152" s="3"/>
      <c r="C152" s="3"/>
      <c r="D152" s="19"/>
      <c r="E152" s="19"/>
      <c r="F152" s="19"/>
    </row>
    <row x14ac:dyDescent="0.25" r="153" customHeight="1" ht="18.75">
      <c r="A153" s="3"/>
      <c r="B153" s="3"/>
      <c r="C153" s="3"/>
      <c r="D153" s="19"/>
      <c r="E153" s="19"/>
      <c r="F153" s="19"/>
    </row>
    <row x14ac:dyDescent="0.25" r="154" customHeight="1" ht="18.75">
      <c r="A154" s="3"/>
      <c r="B154" s="3"/>
      <c r="C154" s="3"/>
      <c r="D154" s="19"/>
      <c r="E154" s="19"/>
      <c r="F154" s="19"/>
    </row>
    <row x14ac:dyDescent="0.25" r="155" customHeight="1" ht="18.75">
      <c r="A155" s="3"/>
      <c r="B155" s="3"/>
      <c r="C155" s="3"/>
      <c r="D155" s="19"/>
      <c r="E155" s="19"/>
      <c r="F155" s="19"/>
    </row>
    <row x14ac:dyDescent="0.25" r="156" customHeight="1" ht="18.75">
      <c r="A156" s="3"/>
      <c r="B156" s="3"/>
      <c r="C156" s="3"/>
      <c r="D156" s="19"/>
      <c r="E156" s="19"/>
      <c r="F156" s="19"/>
    </row>
    <row x14ac:dyDescent="0.25" r="157" customHeight="1" ht="18.75">
      <c r="A157" s="3"/>
      <c r="B157" s="3"/>
      <c r="C157" s="3"/>
      <c r="D157" s="19"/>
      <c r="E157" s="19"/>
      <c r="F157" s="19"/>
    </row>
    <row x14ac:dyDescent="0.25" r="158" customHeight="1" ht="18.75">
      <c r="A158" s="3"/>
      <c r="B158" s="3"/>
      <c r="C158" s="3"/>
      <c r="D158" s="19"/>
      <c r="E158" s="19"/>
      <c r="F158" s="19"/>
    </row>
    <row x14ac:dyDescent="0.25" r="159" customHeight="1" ht="18.75">
      <c r="A159" s="3"/>
      <c r="B159" s="3"/>
      <c r="C159" s="3"/>
      <c r="D159" s="19"/>
      <c r="E159" s="19"/>
      <c r="F159" s="19"/>
    </row>
    <row x14ac:dyDescent="0.25" r="160" customHeight="1" ht="18.75">
      <c r="A160" s="3"/>
      <c r="B160" s="3"/>
      <c r="C160" s="3"/>
      <c r="D160" s="19"/>
      <c r="E160" s="19"/>
      <c r="F160" s="19"/>
    </row>
    <row x14ac:dyDescent="0.25" r="161" customHeight="1" ht="18.75">
      <c r="A161" s="3"/>
      <c r="B161" s="3"/>
      <c r="C161" s="3"/>
      <c r="D161" s="19"/>
      <c r="E161" s="19"/>
      <c r="F161" s="19"/>
    </row>
    <row x14ac:dyDescent="0.25" r="162" customHeight="1" ht="18.75">
      <c r="A162" s="3"/>
      <c r="B162" s="3"/>
      <c r="C162" s="3"/>
      <c r="D162" s="19"/>
      <c r="E162" s="19"/>
      <c r="F162" s="19"/>
    </row>
    <row x14ac:dyDescent="0.25" r="163" customHeight="1" ht="18.75">
      <c r="A163" s="3"/>
      <c r="B163" s="3"/>
      <c r="C163" s="3"/>
      <c r="D163" s="19"/>
      <c r="E163" s="19"/>
      <c r="F163" s="19"/>
    </row>
    <row x14ac:dyDescent="0.25" r="164" customHeight="1" ht="18.75">
      <c r="A164" s="3"/>
      <c r="B164" s="3"/>
      <c r="C164" s="3"/>
      <c r="D164" s="19"/>
      <c r="E164" s="19"/>
      <c r="F164" s="19"/>
    </row>
    <row x14ac:dyDescent="0.25" r="165" customHeight="1" ht="18.75">
      <c r="A165" s="3"/>
      <c r="B165" s="3"/>
      <c r="C165" s="3"/>
      <c r="D165" s="19"/>
      <c r="E165" s="19"/>
      <c r="F165" s="19"/>
    </row>
    <row x14ac:dyDescent="0.25" r="166" customHeight="1" ht="18.75">
      <c r="A166" s="3"/>
      <c r="B166" s="3"/>
      <c r="C166" s="3"/>
      <c r="D166" s="19"/>
      <c r="E166" s="19"/>
      <c r="F166" s="19"/>
    </row>
    <row x14ac:dyDescent="0.25" r="167" customHeight="1" ht="18.75">
      <c r="A167" s="3"/>
      <c r="B167" s="3"/>
      <c r="C167" s="3"/>
      <c r="D167" s="19"/>
      <c r="E167" s="19"/>
      <c r="F167" s="19"/>
    </row>
    <row x14ac:dyDescent="0.25" r="168" customHeight="1" ht="18.75">
      <c r="A168" s="3"/>
      <c r="B168" s="3"/>
      <c r="C168" s="3"/>
      <c r="D168" s="19"/>
      <c r="E168" s="19"/>
      <c r="F168" s="19"/>
    </row>
    <row x14ac:dyDescent="0.25" r="169" customHeight="1" ht="18.75">
      <c r="A169" s="3"/>
      <c r="B169" s="3"/>
      <c r="C169" s="3"/>
      <c r="D169" s="19"/>
      <c r="E169" s="19"/>
      <c r="F169" s="19"/>
    </row>
    <row x14ac:dyDescent="0.25" r="170" customHeight="1" ht="18.75">
      <c r="A170" s="3"/>
      <c r="B170" s="3"/>
      <c r="C170" s="3"/>
      <c r="D170" s="19"/>
      <c r="E170" s="19"/>
      <c r="F170" s="19"/>
    </row>
    <row x14ac:dyDescent="0.25" r="171" customHeight="1" ht="18.75">
      <c r="A171" s="3"/>
      <c r="B171" s="3"/>
      <c r="C171" s="3"/>
      <c r="D171" s="19"/>
      <c r="E171" s="19"/>
      <c r="F171" s="19"/>
    </row>
    <row x14ac:dyDescent="0.25" r="172" customHeight="1" ht="18.75">
      <c r="A172" s="3"/>
      <c r="B172" s="3"/>
      <c r="C172" s="3"/>
      <c r="D172" s="19"/>
      <c r="E172" s="19"/>
      <c r="F172" s="19"/>
    </row>
    <row x14ac:dyDescent="0.25" r="173" customHeight="1" ht="18.75">
      <c r="A173" s="3"/>
      <c r="B173" s="3"/>
      <c r="C173" s="3"/>
      <c r="D173" s="19"/>
      <c r="E173" s="19"/>
      <c r="F173" s="19"/>
    </row>
    <row x14ac:dyDescent="0.25" r="174" customHeight="1" ht="18.75">
      <c r="A174" s="3"/>
      <c r="B174" s="3"/>
      <c r="C174" s="3"/>
      <c r="D174" s="19"/>
      <c r="E174" s="19"/>
      <c r="F174" s="19"/>
    </row>
    <row x14ac:dyDescent="0.25" r="175" customHeight="1" ht="18.75">
      <c r="A175" s="3"/>
      <c r="B175" s="3"/>
      <c r="C175" s="3"/>
      <c r="D175" s="19"/>
      <c r="E175" s="19"/>
      <c r="F175" s="19"/>
    </row>
    <row x14ac:dyDescent="0.25" r="176" customHeight="1" ht="18.75">
      <c r="A176" s="3"/>
      <c r="B176" s="3"/>
      <c r="C176" s="3"/>
      <c r="D176" s="19"/>
      <c r="E176" s="19"/>
      <c r="F176" s="19"/>
    </row>
    <row x14ac:dyDescent="0.25" r="177" customHeight="1" ht="18.75">
      <c r="A177" s="3"/>
      <c r="B177" s="3"/>
      <c r="C177" s="3"/>
      <c r="D177" s="19"/>
      <c r="E177" s="19"/>
      <c r="F177" s="19"/>
    </row>
    <row x14ac:dyDescent="0.25" r="178" customHeight="1" ht="18.75">
      <c r="A178" s="3"/>
      <c r="B178" s="3"/>
      <c r="C178" s="3"/>
      <c r="D178" s="19"/>
      <c r="E178" s="19"/>
      <c r="F178" s="19"/>
    </row>
    <row x14ac:dyDescent="0.25" r="179" customHeight="1" ht="18.75">
      <c r="A179" s="3"/>
      <c r="B179" s="3"/>
      <c r="C179" s="3"/>
      <c r="D179" s="19"/>
      <c r="E179" s="19"/>
      <c r="F179" s="19"/>
    </row>
    <row x14ac:dyDescent="0.25" r="180" customHeight="1" ht="18.75">
      <c r="A180" s="3"/>
      <c r="B180" s="3"/>
      <c r="C180" s="3"/>
      <c r="D180" s="19"/>
      <c r="E180" s="19"/>
      <c r="F180" s="19"/>
    </row>
    <row x14ac:dyDescent="0.25" r="181" customHeight="1" ht="18.75">
      <c r="A181" s="3"/>
      <c r="B181" s="3"/>
      <c r="C181" s="3"/>
      <c r="D181" s="19"/>
      <c r="E181" s="19"/>
      <c r="F181" s="19"/>
    </row>
    <row x14ac:dyDescent="0.25" r="182" customHeight="1" ht="18.75">
      <c r="A182" s="3"/>
      <c r="B182" s="3"/>
      <c r="C182" s="3"/>
      <c r="D182" s="19"/>
      <c r="E182" s="19"/>
      <c r="F182" s="19"/>
    </row>
    <row x14ac:dyDescent="0.25" r="183" customHeight="1" ht="18.75">
      <c r="A183" s="3"/>
      <c r="B183" s="3"/>
      <c r="C183" s="3"/>
      <c r="D183" s="19"/>
      <c r="E183" s="19"/>
      <c r="F183" s="19"/>
    </row>
    <row x14ac:dyDescent="0.25" r="184" customHeight="1" ht="18.75">
      <c r="A184" s="3"/>
      <c r="B184" s="3"/>
      <c r="C184" s="3"/>
      <c r="D184" s="19"/>
      <c r="E184" s="19"/>
      <c r="F184" s="19"/>
    </row>
    <row x14ac:dyDescent="0.25" r="185" customHeight="1" ht="18.75">
      <c r="A185" s="3"/>
      <c r="B185" s="3"/>
      <c r="C185" s="3"/>
      <c r="D185" s="19"/>
      <c r="E185" s="19"/>
      <c r="F185" s="19"/>
    </row>
    <row x14ac:dyDescent="0.25" r="186" customHeight="1" ht="18.75">
      <c r="A186" s="3"/>
      <c r="B186" s="3"/>
      <c r="C186" s="3"/>
      <c r="D186" s="19"/>
      <c r="E186" s="19"/>
      <c r="F186" s="19"/>
    </row>
    <row x14ac:dyDescent="0.25" r="187" customHeight="1" ht="18.75">
      <c r="A187" s="3"/>
      <c r="B187" s="3"/>
      <c r="C187" s="3"/>
      <c r="D187" s="19"/>
      <c r="E187" s="19"/>
      <c r="F187" s="19"/>
    </row>
    <row x14ac:dyDescent="0.25" r="188" customHeight="1" ht="18.75">
      <c r="A188" s="3"/>
      <c r="B188" s="3"/>
      <c r="C188" s="3"/>
      <c r="D188" s="19"/>
      <c r="E188" s="19"/>
      <c r="F188" s="19"/>
    </row>
    <row x14ac:dyDescent="0.25" r="189" customHeight="1" ht="18.75">
      <c r="A189" s="3"/>
      <c r="B189" s="3"/>
      <c r="C189" s="3"/>
      <c r="D189" s="19"/>
      <c r="E189" s="19"/>
      <c r="F189" s="19"/>
    </row>
    <row x14ac:dyDescent="0.25" r="190" customHeight="1" ht="18.75">
      <c r="A190" s="3"/>
      <c r="B190" s="3"/>
      <c r="C190" s="3"/>
      <c r="D190" s="19"/>
      <c r="E190" s="19"/>
      <c r="F190" s="19"/>
    </row>
    <row x14ac:dyDescent="0.25" r="191" customHeight="1" ht="18.75">
      <c r="A191" s="3"/>
      <c r="B191" s="3"/>
      <c r="C191" s="3"/>
      <c r="D191" s="19"/>
      <c r="E191" s="19"/>
      <c r="F191" s="19"/>
    </row>
    <row x14ac:dyDescent="0.25" r="192" customHeight="1" ht="18.75">
      <c r="A192" s="3"/>
      <c r="B192" s="3"/>
      <c r="C192" s="3"/>
      <c r="D192" s="19"/>
      <c r="E192" s="19"/>
      <c r="F192" s="19"/>
    </row>
    <row x14ac:dyDescent="0.25" r="193" customHeight="1" ht="18.75">
      <c r="A193" s="3"/>
      <c r="B193" s="3"/>
      <c r="C193" s="3"/>
      <c r="D193" s="19"/>
      <c r="E193" s="19"/>
      <c r="F193" s="19"/>
    </row>
    <row x14ac:dyDescent="0.25" r="194" customHeight="1" ht="18.75">
      <c r="A194" s="3"/>
      <c r="B194" s="3"/>
      <c r="C194" s="3"/>
      <c r="D194" s="19"/>
      <c r="E194" s="19"/>
      <c r="F194" s="19"/>
    </row>
    <row x14ac:dyDescent="0.25" r="195" customHeight="1" ht="18.75">
      <c r="A195" s="3"/>
      <c r="B195" s="3"/>
      <c r="C195" s="3"/>
      <c r="D195" s="19"/>
      <c r="E195" s="19"/>
      <c r="F195" s="19"/>
    </row>
    <row x14ac:dyDescent="0.25" r="196" customHeight="1" ht="18.75">
      <c r="A196" s="3"/>
      <c r="B196" s="3"/>
      <c r="C196" s="3"/>
      <c r="D196" s="19"/>
      <c r="E196" s="19"/>
      <c r="F196" s="19"/>
    </row>
    <row x14ac:dyDescent="0.25" r="197" customHeight="1" ht="18.75">
      <c r="A197" s="3"/>
      <c r="B197" s="3"/>
      <c r="C197" s="3"/>
      <c r="D197" s="19"/>
      <c r="E197" s="19"/>
      <c r="F197" s="19"/>
    </row>
    <row x14ac:dyDescent="0.25" r="198" customHeight="1" ht="18.75">
      <c r="A198" s="3"/>
      <c r="B198" s="3"/>
      <c r="C198" s="3"/>
      <c r="D198" s="19"/>
      <c r="E198" s="19"/>
      <c r="F198" s="19"/>
    </row>
    <row x14ac:dyDescent="0.25" r="199" customHeight="1" ht="18.75">
      <c r="A199" s="3"/>
      <c r="B199" s="3"/>
      <c r="C199" s="3"/>
      <c r="D199" s="19"/>
      <c r="E199" s="19"/>
      <c r="F199" s="19"/>
    </row>
    <row x14ac:dyDescent="0.25" r="200" customHeight="1" ht="18.75">
      <c r="A200" s="3"/>
      <c r="B200" s="3"/>
      <c r="C200" s="3"/>
      <c r="D200" s="19"/>
      <c r="E200" s="19"/>
      <c r="F200" s="19"/>
    </row>
    <row x14ac:dyDescent="0.25" r="201" customHeight="1" ht="18.75">
      <c r="A201" s="3"/>
      <c r="B201" s="3"/>
      <c r="C201" s="3"/>
      <c r="D201" s="19"/>
      <c r="E201" s="19"/>
      <c r="F201" s="19"/>
    </row>
    <row x14ac:dyDescent="0.25" r="202" customHeight="1" ht="18.75">
      <c r="A202" s="3"/>
      <c r="B202" s="3"/>
      <c r="C202" s="3"/>
      <c r="D202" s="19"/>
      <c r="E202" s="19"/>
      <c r="F202" s="19"/>
    </row>
    <row x14ac:dyDescent="0.25" r="203" customHeight="1" ht="18.75">
      <c r="A203" s="3"/>
      <c r="B203" s="3"/>
      <c r="C203" s="3"/>
      <c r="D203" s="19"/>
      <c r="E203" s="19"/>
      <c r="F203" s="19"/>
    </row>
    <row x14ac:dyDescent="0.25" r="204" customHeight="1" ht="18.75">
      <c r="A204" s="3"/>
      <c r="B204" s="3"/>
      <c r="C204" s="3"/>
      <c r="D204" s="19"/>
      <c r="E204" s="19"/>
      <c r="F204" s="19"/>
    </row>
    <row x14ac:dyDescent="0.25" r="205" customHeight="1" ht="18.75">
      <c r="A205" s="3"/>
      <c r="B205" s="3"/>
      <c r="C205" s="3"/>
      <c r="D205" s="19"/>
      <c r="E205" s="19"/>
      <c r="F205" s="19"/>
    </row>
    <row x14ac:dyDescent="0.25" r="206" customHeight="1" ht="18.75">
      <c r="A206" s="3"/>
      <c r="B206" s="3"/>
      <c r="C206" s="3"/>
      <c r="D206" s="19"/>
      <c r="E206" s="19"/>
      <c r="F206" s="19"/>
    </row>
    <row x14ac:dyDescent="0.25" r="207" customHeight="1" ht="18.75">
      <c r="A207" s="3"/>
      <c r="B207" s="3"/>
      <c r="C207" s="3"/>
      <c r="D207" s="19"/>
      <c r="E207" s="19"/>
      <c r="F207" s="19"/>
    </row>
    <row x14ac:dyDescent="0.25" r="208" customHeight="1" ht="18.75">
      <c r="A208" s="3"/>
      <c r="B208" s="3"/>
      <c r="C208" s="3"/>
      <c r="D208" s="19"/>
      <c r="E208" s="19"/>
      <c r="F208" s="19"/>
    </row>
    <row x14ac:dyDescent="0.25" r="209" customHeight="1" ht="18.75">
      <c r="A209" s="3"/>
      <c r="B209" s="3"/>
      <c r="C209" s="3"/>
      <c r="D209" s="19"/>
      <c r="E209" s="19"/>
      <c r="F209" s="19"/>
    </row>
    <row x14ac:dyDescent="0.25" r="210" customHeight="1" ht="18.75">
      <c r="A210" s="3"/>
      <c r="B210" s="3"/>
      <c r="C210" s="3"/>
      <c r="D210" s="19"/>
      <c r="E210" s="19"/>
      <c r="F210" s="19"/>
    </row>
    <row x14ac:dyDescent="0.25" r="211" customHeight="1" ht="18.75">
      <c r="A211" s="3"/>
      <c r="B211" s="3"/>
      <c r="C211" s="3"/>
      <c r="D211" s="19"/>
      <c r="E211" s="19"/>
      <c r="F211" s="19"/>
    </row>
    <row x14ac:dyDescent="0.25" r="212" customHeight="1" ht="18.75">
      <c r="A212" s="3"/>
      <c r="B212" s="3"/>
      <c r="C212" s="3"/>
      <c r="D212" s="19"/>
      <c r="E212" s="19"/>
      <c r="F212" s="19"/>
    </row>
    <row x14ac:dyDescent="0.25" r="213" customHeight="1" ht="18.75">
      <c r="A213" s="3"/>
      <c r="B213" s="3"/>
      <c r="C213" s="3"/>
      <c r="D213" s="19"/>
      <c r="E213" s="19"/>
      <c r="F213" s="19"/>
    </row>
    <row x14ac:dyDescent="0.25" r="214" customHeight="1" ht="18.75">
      <c r="A214" s="3"/>
      <c r="B214" s="3"/>
      <c r="C214" s="3"/>
      <c r="D214" s="19"/>
      <c r="E214" s="19"/>
      <c r="F214" s="19"/>
    </row>
    <row x14ac:dyDescent="0.25" r="215" customHeight="1" ht="18.75">
      <c r="A215" s="3"/>
      <c r="B215" s="3"/>
      <c r="C215" s="3"/>
      <c r="D215" s="19"/>
      <c r="E215" s="19"/>
      <c r="F215" s="19"/>
    </row>
    <row x14ac:dyDescent="0.25" r="216" customHeight="1" ht="18.75">
      <c r="A216" s="3"/>
      <c r="B216" s="3"/>
      <c r="C216" s="3"/>
      <c r="D216" s="19"/>
      <c r="E216" s="19"/>
      <c r="F216" s="19"/>
    </row>
    <row x14ac:dyDescent="0.25" r="217" customHeight="1" ht="18.75">
      <c r="A217" s="3"/>
      <c r="B217" s="3"/>
      <c r="C217" s="3"/>
      <c r="D217" s="19"/>
      <c r="E217" s="19"/>
      <c r="F217" s="19"/>
    </row>
    <row x14ac:dyDescent="0.25" r="218" customHeight="1" ht="18.75">
      <c r="A218" s="3"/>
      <c r="B218" s="3"/>
      <c r="C218" s="3"/>
      <c r="D218" s="19"/>
      <c r="E218" s="19"/>
      <c r="F218" s="19"/>
    </row>
    <row x14ac:dyDescent="0.25" r="219" customHeight="1" ht="18.75">
      <c r="A219" s="3"/>
      <c r="B219" s="3"/>
      <c r="C219" s="3"/>
      <c r="D219" s="19"/>
      <c r="E219" s="19"/>
      <c r="F219" s="19"/>
    </row>
    <row x14ac:dyDescent="0.25" r="220" customHeight="1" ht="18.75">
      <c r="A220" s="3"/>
      <c r="B220" s="3"/>
      <c r="C220" s="3"/>
      <c r="D220" s="19"/>
      <c r="E220" s="19"/>
      <c r="F220" s="19"/>
    </row>
    <row x14ac:dyDescent="0.25" r="221" customHeight="1" ht="18.75">
      <c r="A221" s="3"/>
      <c r="B221" s="3"/>
      <c r="C221" s="3"/>
      <c r="D221" s="19"/>
      <c r="E221" s="19"/>
      <c r="F221" s="19"/>
    </row>
    <row x14ac:dyDescent="0.25" r="222" customHeight="1" ht="18.75">
      <c r="A222" s="3"/>
      <c r="B222" s="3"/>
      <c r="C222" s="3"/>
      <c r="D222" s="19"/>
      <c r="E222" s="19"/>
      <c r="F222" s="19"/>
    </row>
    <row x14ac:dyDescent="0.25" r="223" customHeight="1" ht="18.75">
      <c r="A223" s="3"/>
      <c r="B223" s="3"/>
      <c r="C223" s="3"/>
      <c r="D223" s="19"/>
      <c r="E223" s="19"/>
      <c r="F223" s="19"/>
    </row>
    <row x14ac:dyDescent="0.25" r="224" customHeight="1" ht="18.75">
      <c r="A224" s="3"/>
      <c r="B224" s="3"/>
      <c r="C224" s="3"/>
      <c r="D224" s="19"/>
      <c r="E224" s="19"/>
      <c r="F224" s="19"/>
    </row>
    <row x14ac:dyDescent="0.25" r="225" customHeight="1" ht="18.75">
      <c r="A225" s="3"/>
      <c r="B225" s="3"/>
      <c r="C225" s="3"/>
      <c r="D225" s="19"/>
      <c r="E225" s="19"/>
      <c r="F225" s="19"/>
    </row>
    <row x14ac:dyDescent="0.25" r="226" customHeight="1" ht="18.75">
      <c r="A226" s="3"/>
      <c r="B226" s="3"/>
      <c r="C226" s="3"/>
      <c r="D226" s="19"/>
      <c r="E226" s="19"/>
      <c r="F226" s="19"/>
    </row>
    <row x14ac:dyDescent="0.25" r="227" customHeight="1" ht="18.75">
      <c r="A227" s="3"/>
      <c r="B227" s="3"/>
      <c r="C227" s="3"/>
      <c r="D227" s="19"/>
      <c r="E227" s="19"/>
      <c r="F227" s="19"/>
    </row>
    <row x14ac:dyDescent="0.25" r="228" customHeight="1" ht="18.75">
      <c r="A228" s="3"/>
      <c r="B228" s="3"/>
      <c r="C228" s="3"/>
      <c r="D228" s="19"/>
      <c r="E228" s="19"/>
      <c r="F228" s="19"/>
    </row>
    <row x14ac:dyDescent="0.25" r="229" customHeight="1" ht="18.75">
      <c r="A229" s="3"/>
      <c r="B229" s="3"/>
      <c r="C229" s="3"/>
      <c r="D229" s="19"/>
      <c r="E229" s="19"/>
      <c r="F229" s="19"/>
    </row>
    <row x14ac:dyDescent="0.25" r="230" customHeight="1" ht="18.75">
      <c r="A230" s="3"/>
      <c r="B230" s="3"/>
      <c r="C230" s="3"/>
      <c r="D230" s="19"/>
      <c r="E230" s="19"/>
      <c r="F230" s="19"/>
    </row>
    <row x14ac:dyDescent="0.25" r="231" customHeight="1" ht="18.75">
      <c r="A231" s="3"/>
      <c r="B231" s="3"/>
      <c r="C231" s="3"/>
      <c r="D231" s="19"/>
      <c r="E231" s="19"/>
      <c r="F231" s="19"/>
    </row>
    <row x14ac:dyDescent="0.25" r="232" customHeight="1" ht="18.75">
      <c r="A232" s="3"/>
      <c r="B232" s="3"/>
      <c r="C232" s="3"/>
      <c r="D232" s="19"/>
      <c r="E232" s="19"/>
      <c r="F232" s="19"/>
    </row>
    <row x14ac:dyDescent="0.25" r="233" customHeight="1" ht="18.75">
      <c r="A233" s="3"/>
      <c r="B233" s="3"/>
      <c r="C233" s="3"/>
      <c r="D233" s="19"/>
      <c r="E233" s="19"/>
      <c r="F233" s="19"/>
    </row>
    <row x14ac:dyDescent="0.25" r="234" customHeight="1" ht="18.75">
      <c r="A234" s="3"/>
      <c r="B234" s="3"/>
      <c r="C234" s="3"/>
      <c r="D234" s="19"/>
      <c r="E234" s="19"/>
      <c r="F234" s="19"/>
    </row>
    <row x14ac:dyDescent="0.25" r="235" customHeight="1" ht="18.75">
      <c r="A235" s="3"/>
      <c r="B235" s="3"/>
      <c r="C235" s="3"/>
      <c r="D235" s="19"/>
      <c r="E235" s="19"/>
      <c r="F235" s="19"/>
    </row>
    <row x14ac:dyDescent="0.25" r="236" customHeight="1" ht="18.75">
      <c r="A236" s="3"/>
      <c r="B236" s="3"/>
      <c r="C236" s="3"/>
      <c r="D236" s="19"/>
      <c r="E236" s="19"/>
      <c r="F236" s="19"/>
    </row>
    <row x14ac:dyDescent="0.25" r="237" customHeight="1" ht="18.75">
      <c r="A237" s="3"/>
      <c r="B237" s="3"/>
      <c r="C237" s="3"/>
      <c r="D237" s="19"/>
      <c r="E237" s="19"/>
      <c r="F237" s="19"/>
    </row>
    <row x14ac:dyDescent="0.25" r="238" customHeight="1" ht="18.75">
      <c r="A238" s="3"/>
      <c r="B238" s="3"/>
      <c r="C238" s="3"/>
      <c r="D238" s="19"/>
      <c r="E238" s="19"/>
      <c r="F238" s="19"/>
    </row>
    <row x14ac:dyDescent="0.25" r="239" customHeight="1" ht="18.75">
      <c r="A239" s="3"/>
      <c r="B239" s="3"/>
      <c r="C239" s="3"/>
      <c r="D239" s="19"/>
      <c r="E239" s="19"/>
      <c r="F239" s="19"/>
    </row>
    <row x14ac:dyDescent="0.25" r="240" customHeight="1" ht="18.75">
      <c r="A240" s="3"/>
      <c r="B240" s="3"/>
      <c r="C240" s="3"/>
      <c r="D240" s="19"/>
      <c r="E240" s="19"/>
      <c r="F240" s="19"/>
    </row>
    <row x14ac:dyDescent="0.25" r="241" customHeight="1" ht="18.75">
      <c r="A241" s="3"/>
      <c r="B241" s="3"/>
      <c r="C241" s="3"/>
      <c r="D241" s="19"/>
      <c r="E241" s="19"/>
      <c r="F241" s="19"/>
    </row>
    <row x14ac:dyDescent="0.25" r="242" customHeight="1" ht="18.75">
      <c r="A242" s="3"/>
      <c r="B242" s="3"/>
      <c r="C242" s="3"/>
      <c r="D242" s="19"/>
      <c r="E242" s="19"/>
      <c r="F242" s="19"/>
    </row>
    <row x14ac:dyDescent="0.25" r="243" customHeight="1" ht="18.75">
      <c r="A243" s="3"/>
      <c r="B243" s="3"/>
      <c r="C243" s="3"/>
      <c r="D243" s="19"/>
      <c r="E243" s="19"/>
      <c r="F243" s="19"/>
    </row>
    <row x14ac:dyDescent="0.25" r="244" customHeight="1" ht="18.75">
      <c r="A244" s="3"/>
      <c r="B244" s="3"/>
      <c r="C244" s="3"/>
      <c r="D244" s="19"/>
      <c r="E244" s="19"/>
      <c r="F244" s="19"/>
    </row>
    <row x14ac:dyDescent="0.25" r="245" customHeight="1" ht="18.75">
      <c r="A245" s="3"/>
      <c r="B245" s="3"/>
      <c r="C245" s="3"/>
      <c r="D245" s="19"/>
      <c r="E245" s="19"/>
      <c r="F245" s="19"/>
    </row>
    <row x14ac:dyDescent="0.25" r="246" customHeight="1" ht="18.75">
      <c r="A246" s="3"/>
      <c r="B246" s="3"/>
      <c r="C246" s="3"/>
      <c r="D246" s="19"/>
      <c r="E246" s="19"/>
      <c r="F246" s="19"/>
    </row>
    <row x14ac:dyDescent="0.25" r="247" customHeight="1" ht="18.75">
      <c r="A247" s="3"/>
      <c r="B247" s="3"/>
      <c r="C247" s="3"/>
      <c r="D247" s="19"/>
      <c r="E247" s="19"/>
      <c r="F247" s="19"/>
    </row>
    <row x14ac:dyDescent="0.25" r="248" customHeight="1" ht="18.75">
      <c r="A248" s="3"/>
      <c r="B248" s="3"/>
      <c r="C248" s="3"/>
      <c r="D248" s="19"/>
      <c r="E248" s="19"/>
      <c r="F248" s="19"/>
    </row>
    <row x14ac:dyDescent="0.25" r="249" customHeight="1" ht="18.75">
      <c r="A249" s="3"/>
      <c r="B249" s="3"/>
      <c r="C249" s="3"/>
      <c r="D249" s="19"/>
      <c r="E249" s="19"/>
      <c r="F249" s="19"/>
    </row>
    <row x14ac:dyDescent="0.25" r="250" customHeight="1" ht="18.75">
      <c r="A250" s="3"/>
      <c r="B250" s="3"/>
      <c r="C250" s="3"/>
      <c r="D250" s="19"/>
      <c r="E250" s="19"/>
      <c r="F250" s="19"/>
    </row>
    <row x14ac:dyDescent="0.25" r="251" customHeight="1" ht="18.75">
      <c r="A251" s="3"/>
      <c r="B251" s="3"/>
      <c r="C251" s="3"/>
      <c r="D251" s="19"/>
      <c r="E251" s="19"/>
      <c r="F251" s="19"/>
    </row>
    <row x14ac:dyDescent="0.25" r="252" customHeight="1" ht="18.75">
      <c r="A252" s="3"/>
      <c r="B252" s="3"/>
      <c r="C252" s="3"/>
      <c r="D252" s="19"/>
      <c r="E252" s="19"/>
      <c r="F252" s="19"/>
    </row>
    <row x14ac:dyDescent="0.25" r="253" customHeight="1" ht="18.75">
      <c r="A253" s="3"/>
      <c r="B253" s="3"/>
      <c r="C253" s="3"/>
      <c r="D253" s="19"/>
      <c r="E253" s="19"/>
      <c r="F253" s="19"/>
    </row>
    <row x14ac:dyDescent="0.25" r="254" customHeight="1" ht="18.75">
      <c r="A254" s="3"/>
      <c r="B254" s="3"/>
      <c r="C254" s="3"/>
      <c r="D254" s="19"/>
      <c r="E254" s="19"/>
      <c r="F254" s="19"/>
    </row>
    <row x14ac:dyDescent="0.25" r="255" customHeight="1" ht="18.75">
      <c r="A255" s="3"/>
      <c r="B255" s="3"/>
      <c r="C255" s="3"/>
      <c r="D255" s="19"/>
      <c r="E255" s="19"/>
      <c r="F255" s="19"/>
    </row>
    <row x14ac:dyDescent="0.25" r="256" customHeight="1" ht="18.75">
      <c r="A256" s="3"/>
      <c r="B256" s="3"/>
      <c r="C256" s="3"/>
      <c r="D256" s="19"/>
      <c r="E256" s="19"/>
      <c r="F256" s="19"/>
    </row>
    <row x14ac:dyDescent="0.25" r="257" customHeight="1" ht="18.75">
      <c r="A257" s="3"/>
      <c r="B257" s="3"/>
      <c r="C257" s="3"/>
      <c r="D257" s="19"/>
      <c r="E257" s="19"/>
      <c r="F257" s="19"/>
    </row>
    <row x14ac:dyDescent="0.25" r="258" customHeight="1" ht="18.75">
      <c r="A258" s="3"/>
      <c r="B258" s="3"/>
      <c r="C258" s="3"/>
      <c r="D258" s="19"/>
      <c r="E258" s="19"/>
      <c r="F258" s="19"/>
    </row>
    <row x14ac:dyDescent="0.25" r="259" customHeight="1" ht="18.75">
      <c r="A259" s="3"/>
      <c r="B259" s="3"/>
      <c r="C259" s="3"/>
      <c r="D259" s="19"/>
      <c r="E259" s="19"/>
      <c r="F259" s="19"/>
    </row>
    <row x14ac:dyDescent="0.25" r="260" customHeight="1" ht="18.75">
      <c r="A260" s="3"/>
      <c r="B260" s="3"/>
      <c r="C260" s="3"/>
      <c r="D260" s="19"/>
      <c r="E260" s="19"/>
      <c r="F260" s="19"/>
    </row>
    <row x14ac:dyDescent="0.25" r="261" customHeight="1" ht="18.75">
      <c r="A261" s="3"/>
      <c r="B261" s="3"/>
      <c r="C261" s="3"/>
      <c r="D261" s="19"/>
      <c r="E261" s="19"/>
      <c r="F261" s="19"/>
    </row>
    <row x14ac:dyDescent="0.25" r="262" customHeight="1" ht="18.75">
      <c r="A262" s="3"/>
      <c r="B262" s="3"/>
      <c r="C262" s="3"/>
      <c r="D262" s="19"/>
      <c r="E262" s="19"/>
      <c r="F262" s="19"/>
    </row>
    <row x14ac:dyDescent="0.25" r="263" customHeight="1" ht="18.75">
      <c r="A263" s="3"/>
      <c r="B263" s="3"/>
      <c r="C263" s="3"/>
      <c r="D263" s="19"/>
      <c r="E263" s="19"/>
      <c r="F263" s="19"/>
    </row>
    <row x14ac:dyDescent="0.25" r="264" customHeight="1" ht="18.75">
      <c r="A264" s="3"/>
      <c r="B264" s="3"/>
      <c r="C264" s="3"/>
      <c r="D264" s="19"/>
      <c r="E264" s="19"/>
      <c r="F264" s="19"/>
    </row>
    <row x14ac:dyDescent="0.25" r="265" customHeight="1" ht="18.75">
      <c r="A265" s="3"/>
      <c r="B265" s="3"/>
      <c r="C265" s="3"/>
      <c r="D265" s="19"/>
      <c r="E265" s="19"/>
      <c r="F265" s="19"/>
    </row>
    <row x14ac:dyDescent="0.25" r="266" customHeight="1" ht="18.75">
      <c r="A266" s="3"/>
      <c r="B266" s="3"/>
      <c r="C266" s="3"/>
      <c r="D266" s="19"/>
      <c r="E266" s="19"/>
      <c r="F266" s="19"/>
    </row>
    <row x14ac:dyDescent="0.25" r="267" customHeight="1" ht="18.75">
      <c r="A267" s="3"/>
      <c r="B267" s="3"/>
      <c r="C267" s="3"/>
      <c r="D267" s="19"/>
      <c r="E267" s="19"/>
      <c r="F267" s="19"/>
    </row>
    <row x14ac:dyDescent="0.25" r="268" customHeight="1" ht="18.75">
      <c r="A268" s="3"/>
      <c r="B268" s="3"/>
      <c r="C268" s="3"/>
      <c r="D268" s="19"/>
      <c r="E268" s="19"/>
      <c r="F268" s="19"/>
    </row>
    <row x14ac:dyDescent="0.25" r="269" customHeight="1" ht="18.75">
      <c r="A269" s="3"/>
      <c r="B269" s="3"/>
      <c r="C269" s="3"/>
      <c r="D269" s="19"/>
      <c r="E269" s="19"/>
      <c r="F269" s="19"/>
    </row>
    <row x14ac:dyDescent="0.25" r="270" customHeight="1" ht="18.75">
      <c r="A270" s="3"/>
      <c r="B270" s="3"/>
      <c r="C270" s="3"/>
      <c r="D270" s="19"/>
      <c r="E270" s="19"/>
      <c r="F270" s="19"/>
    </row>
    <row x14ac:dyDescent="0.25" r="271" customHeight="1" ht="18.75">
      <c r="A271" s="3"/>
      <c r="B271" s="3"/>
      <c r="C271" s="3"/>
      <c r="D271" s="19"/>
      <c r="E271" s="19"/>
      <c r="F271" s="19"/>
    </row>
    <row x14ac:dyDescent="0.25" r="272" customHeight="1" ht="18.75">
      <c r="A272" s="3"/>
      <c r="B272" s="3"/>
      <c r="C272" s="3"/>
      <c r="D272" s="19"/>
      <c r="E272" s="19"/>
      <c r="F272" s="19"/>
    </row>
    <row x14ac:dyDescent="0.25" r="273" customHeight="1" ht="18.75">
      <c r="A273" s="3"/>
      <c r="B273" s="3"/>
      <c r="C273" s="3"/>
      <c r="D273" s="19"/>
      <c r="E273" s="19"/>
      <c r="F273" s="19"/>
    </row>
    <row x14ac:dyDescent="0.25" r="274" customHeight="1" ht="18.75">
      <c r="A274" s="3"/>
      <c r="B274" s="3"/>
      <c r="C274" s="3"/>
      <c r="D274" s="19"/>
      <c r="E274" s="19"/>
      <c r="F274" s="19"/>
    </row>
    <row x14ac:dyDescent="0.25" r="275" customHeight="1" ht="18.75">
      <c r="A275" s="3"/>
      <c r="B275" s="3"/>
      <c r="C275" s="3"/>
      <c r="D275" s="19"/>
      <c r="E275" s="19"/>
      <c r="F275" s="19"/>
    </row>
    <row x14ac:dyDescent="0.25" r="276" customHeight="1" ht="18.75">
      <c r="A276" s="3"/>
      <c r="B276" s="3"/>
      <c r="C276" s="3"/>
      <c r="D276" s="19"/>
      <c r="E276" s="19"/>
      <c r="F276" s="19"/>
    </row>
    <row x14ac:dyDescent="0.25" r="277" customHeight="1" ht="18.75">
      <c r="A277" s="3"/>
      <c r="B277" s="3"/>
      <c r="C277" s="3"/>
      <c r="D277" s="19"/>
      <c r="E277" s="19"/>
      <c r="F277" s="19"/>
    </row>
    <row x14ac:dyDescent="0.25" r="278" customHeight="1" ht="18.75">
      <c r="A278" s="3"/>
      <c r="B278" s="3"/>
      <c r="C278" s="3"/>
      <c r="D278" s="19"/>
      <c r="E278" s="19"/>
      <c r="F278" s="19"/>
    </row>
    <row x14ac:dyDescent="0.25" r="279" customHeight="1" ht="18.75">
      <c r="A279" s="3"/>
      <c r="B279" s="3"/>
      <c r="C279" s="3"/>
      <c r="D279" s="19"/>
      <c r="E279" s="19"/>
      <c r="F279" s="19"/>
    </row>
    <row x14ac:dyDescent="0.25" r="280" customHeight="1" ht="18.75">
      <c r="A280" s="3"/>
      <c r="B280" s="3"/>
      <c r="C280" s="3"/>
      <c r="D280" s="19"/>
      <c r="E280" s="19"/>
      <c r="F280" s="19"/>
    </row>
    <row x14ac:dyDescent="0.25" r="281" customHeight="1" ht="18.75">
      <c r="A281" s="3"/>
      <c r="B281" s="3"/>
      <c r="C281" s="3"/>
      <c r="D281" s="19"/>
      <c r="E281" s="19"/>
      <c r="F281" s="19"/>
    </row>
    <row x14ac:dyDescent="0.25" r="282" customHeight="1" ht="18.75">
      <c r="A282" s="3"/>
      <c r="B282" s="3"/>
      <c r="C282" s="3"/>
      <c r="D282" s="19"/>
      <c r="E282" s="19"/>
      <c r="F282" s="19"/>
    </row>
    <row x14ac:dyDescent="0.25" r="283" customHeight="1" ht="18.75">
      <c r="A283" s="3"/>
      <c r="B283" s="3"/>
      <c r="C283" s="3"/>
      <c r="D283" s="19"/>
      <c r="E283" s="19"/>
      <c r="F283" s="19"/>
    </row>
    <row x14ac:dyDescent="0.25" r="284" customHeight="1" ht="18.75">
      <c r="A284" s="3"/>
      <c r="B284" s="3"/>
      <c r="C284" s="3"/>
      <c r="D284" s="19"/>
      <c r="E284" s="19"/>
      <c r="F284" s="19"/>
    </row>
    <row x14ac:dyDescent="0.25" r="285" customHeight="1" ht="18.75">
      <c r="A285" s="3"/>
      <c r="B285" s="3"/>
      <c r="C285" s="3"/>
      <c r="D285" s="19"/>
      <c r="E285" s="19"/>
      <c r="F285" s="19"/>
    </row>
    <row x14ac:dyDescent="0.25" r="286" customHeight="1" ht="18.75">
      <c r="A286" s="3"/>
      <c r="B286" s="3"/>
      <c r="C286" s="3"/>
      <c r="D286" s="19"/>
      <c r="E286" s="19"/>
      <c r="F286" s="19"/>
    </row>
    <row x14ac:dyDescent="0.25" r="287" customHeight="1" ht="18.75">
      <c r="A287" s="3"/>
      <c r="B287" s="3"/>
      <c r="C287" s="3"/>
      <c r="D287" s="19"/>
      <c r="E287" s="19"/>
      <c r="F287" s="19"/>
    </row>
    <row x14ac:dyDescent="0.25" r="288" customHeight="1" ht="18.75">
      <c r="A288" s="3"/>
      <c r="B288" s="3"/>
      <c r="C288" s="3"/>
      <c r="D288" s="19"/>
      <c r="E288" s="19"/>
      <c r="F288" s="19"/>
    </row>
    <row x14ac:dyDescent="0.25" r="289" customHeight="1" ht="18.75">
      <c r="A289" s="3"/>
      <c r="B289" s="3"/>
      <c r="C289" s="3"/>
      <c r="D289" s="19"/>
      <c r="E289" s="19"/>
      <c r="F289" s="19"/>
    </row>
    <row x14ac:dyDescent="0.25" r="290" customHeight="1" ht="18.75">
      <c r="A290" s="3"/>
      <c r="B290" s="3"/>
      <c r="C290" s="3"/>
      <c r="D290" s="19"/>
      <c r="E290" s="19"/>
      <c r="F290" s="19"/>
    </row>
    <row x14ac:dyDescent="0.25" r="291" customHeight="1" ht="18.75">
      <c r="A291" s="3"/>
      <c r="B291" s="3"/>
      <c r="C291" s="3"/>
      <c r="D291" s="19"/>
      <c r="E291" s="19"/>
      <c r="F291" s="19"/>
    </row>
    <row x14ac:dyDescent="0.25" r="292" customHeight="1" ht="18.75">
      <c r="A292" s="3"/>
      <c r="B292" s="3"/>
      <c r="C292" s="3"/>
      <c r="D292" s="19"/>
      <c r="E292" s="19"/>
      <c r="F292" s="19"/>
    </row>
    <row x14ac:dyDescent="0.25" r="293" customHeight="1" ht="18.75">
      <c r="A293" s="3"/>
      <c r="B293" s="3"/>
      <c r="C293" s="3"/>
      <c r="D293" s="19"/>
      <c r="E293" s="19"/>
      <c r="F293" s="19"/>
    </row>
    <row x14ac:dyDescent="0.25" r="294" customHeight="1" ht="18.75">
      <c r="A294" s="3"/>
      <c r="B294" s="3"/>
      <c r="C294" s="3"/>
      <c r="D294" s="19"/>
      <c r="E294" s="19"/>
      <c r="F294" s="19"/>
    </row>
    <row x14ac:dyDescent="0.25" r="295" customHeight="1" ht="18.75">
      <c r="A295" s="3"/>
      <c r="B295" s="3"/>
      <c r="C295" s="3"/>
      <c r="D295" s="19"/>
      <c r="E295" s="19"/>
      <c r="F295" s="19"/>
    </row>
    <row x14ac:dyDescent="0.25" r="296" customHeight="1" ht="18.75">
      <c r="A296" s="3"/>
      <c r="B296" s="3"/>
      <c r="C296" s="3"/>
      <c r="D296" s="19"/>
      <c r="E296" s="19"/>
      <c r="F296" s="19"/>
    </row>
    <row x14ac:dyDescent="0.25" r="297" customHeight="1" ht="18.75">
      <c r="A297" s="3"/>
      <c r="B297" s="3"/>
      <c r="C297" s="3"/>
      <c r="D297" s="19"/>
      <c r="E297" s="19"/>
      <c r="F297" s="19"/>
    </row>
    <row x14ac:dyDescent="0.25" r="298" customHeight="1" ht="18.75">
      <c r="A298" s="3"/>
      <c r="B298" s="3"/>
      <c r="C298" s="3"/>
      <c r="D298" s="19"/>
      <c r="E298" s="19"/>
      <c r="F298" s="19"/>
    </row>
    <row x14ac:dyDescent="0.25" r="299" customHeight="1" ht="18.75">
      <c r="A299" s="3"/>
      <c r="B299" s="3"/>
      <c r="C299" s="3"/>
      <c r="D299" s="19"/>
      <c r="E299" s="19"/>
      <c r="F299" s="19"/>
    </row>
    <row x14ac:dyDescent="0.25" r="300" customHeight="1" ht="18.75">
      <c r="A300" s="3"/>
      <c r="B300" s="3"/>
      <c r="C300" s="3"/>
      <c r="D300" s="19"/>
      <c r="E300" s="19"/>
      <c r="F300" s="19"/>
    </row>
    <row x14ac:dyDescent="0.25" r="301" customHeight="1" ht="18.75">
      <c r="A301" s="3"/>
      <c r="B301" s="3"/>
      <c r="C301" s="3"/>
      <c r="D301" s="19"/>
      <c r="E301" s="19"/>
      <c r="F301" s="19"/>
    </row>
    <row x14ac:dyDescent="0.25" r="302" customHeight="1" ht="18.75">
      <c r="A302" s="3"/>
      <c r="B302" s="3"/>
      <c r="C302" s="3"/>
      <c r="D302" s="19"/>
      <c r="E302" s="19"/>
      <c r="F302" s="19"/>
    </row>
    <row x14ac:dyDescent="0.25" r="303" customHeight="1" ht="18.75">
      <c r="A303" s="3"/>
      <c r="B303" s="3"/>
      <c r="C303" s="3"/>
      <c r="D303" s="19"/>
      <c r="E303" s="19"/>
      <c r="F303" s="19"/>
    </row>
    <row x14ac:dyDescent="0.25" r="304" customHeight="1" ht="18.75">
      <c r="A304" s="3"/>
      <c r="B304" s="3"/>
      <c r="C304" s="3"/>
      <c r="D304" s="19"/>
      <c r="E304" s="19"/>
      <c r="F304" s="19"/>
    </row>
    <row x14ac:dyDescent="0.25" r="305" customHeight="1" ht="18.75">
      <c r="A305" s="3"/>
      <c r="B305" s="3"/>
      <c r="C305" s="3"/>
      <c r="D305" s="19"/>
      <c r="E305" s="19"/>
      <c r="F305" s="19"/>
    </row>
    <row x14ac:dyDescent="0.25" r="306" customHeight="1" ht="18.75">
      <c r="A306" s="3"/>
      <c r="B306" s="3"/>
      <c r="C306" s="3"/>
      <c r="D306" s="19"/>
      <c r="E306" s="19"/>
      <c r="F306" s="19"/>
    </row>
    <row x14ac:dyDescent="0.25" r="307" customHeight="1" ht="18.75">
      <c r="A307" s="3"/>
      <c r="B307" s="3"/>
      <c r="C307" s="3"/>
      <c r="D307" s="19"/>
      <c r="E307" s="19"/>
      <c r="F307" s="19"/>
    </row>
    <row x14ac:dyDescent="0.25" r="308" customHeight="1" ht="18.75">
      <c r="A308" s="3"/>
      <c r="B308" s="3"/>
      <c r="C308" s="3"/>
      <c r="D308" s="19"/>
      <c r="E308" s="19"/>
      <c r="F308" s="19"/>
    </row>
    <row x14ac:dyDescent="0.25" r="309" customHeight="1" ht="18.75">
      <c r="A309" s="3"/>
      <c r="B309" s="3"/>
      <c r="C309" s="3"/>
      <c r="D309" s="19"/>
      <c r="E309" s="19"/>
      <c r="F309" s="19"/>
    </row>
    <row x14ac:dyDescent="0.25" r="310" customHeight="1" ht="18.75">
      <c r="A310" s="3"/>
      <c r="B310" s="3"/>
      <c r="C310" s="3"/>
      <c r="D310" s="19"/>
      <c r="E310" s="19"/>
      <c r="F310" s="19"/>
    </row>
    <row x14ac:dyDescent="0.25" r="311" customHeight="1" ht="18.75">
      <c r="A311" s="3"/>
      <c r="B311" s="3"/>
      <c r="C311" s="3"/>
      <c r="D311" s="19"/>
      <c r="E311" s="19"/>
      <c r="F311" s="19"/>
    </row>
    <row x14ac:dyDescent="0.25" r="312" customHeight="1" ht="18.75">
      <c r="A312" s="3"/>
      <c r="B312" s="3"/>
      <c r="C312" s="3"/>
      <c r="D312" s="19"/>
      <c r="E312" s="19"/>
      <c r="F312" s="19"/>
    </row>
    <row x14ac:dyDescent="0.25" r="313" customHeight="1" ht="18.75">
      <c r="A313" s="3"/>
      <c r="B313" s="3"/>
      <c r="C313" s="3"/>
      <c r="D313" s="19"/>
      <c r="E313" s="19"/>
      <c r="F313" s="19"/>
    </row>
    <row x14ac:dyDescent="0.25" r="314" customHeight="1" ht="18.75">
      <c r="A314" s="3"/>
      <c r="B314" s="3"/>
      <c r="C314" s="3"/>
      <c r="D314" s="19"/>
      <c r="E314" s="19"/>
      <c r="F314" s="19"/>
    </row>
    <row x14ac:dyDescent="0.25" r="315" customHeight="1" ht="18.75">
      <c r="A315" s="3"/>
      <c r="B315" s="3"/>
      <c r="C315" s="3"/>
      <c r="D315" s="19"/>
      <c r="E315" s="19"/>
      <c r="F315" s="19"/>
    </row>
    <row x14ac:dyDescent="0.25" r="316" customHeight="1" ht="18.75">
      <c r="A316" s="3"/>
      <c r="B316" s="3"/>
      <c r="C316" s="3"/>
      <c r="D316" s="19"/>
      <c r="E316" s="19"/>
      <c r="F316" s="19"/>
    </row>
    <row x14ac:dyDescent="0.25" r="317" customHeight="1" ht="18.75">
      <c r="A317" s="3"/>
      <c r="B317" s="3"/>
      <c r="C317" s="3"/>
      <c r="D317" s="19"/>
      <c r="E317" s="19"/>
      <c r="F317" s="19"/>
    </row>
    <row x14ac:dyDescent="0.25" r="318" customHeight="1" ht="18.75">
      <c r="A318" s="3"/>
      <c r="B318" s="3"/>
      <c r="C318" s="3"/>
      <c r="D318" s="19"/>
      <c r="E318" s="19"/>
      <c r="F318" s="19"/>
    </row>
    <row x14ac:dyDescent="0.25" r="319" customHeight="1" ht="18.75">
      <c r="A319" s="3"/>
      <c r="B319" s="3"/>
      <c r="C319" s="3"/>
      <c r="D319" s="19"/>
      <c r="E319" s="19"/>
      <c r="F319" s="19"/>
    </row>
    <row x14ac:dyDescent="0.25" r="320" customHeight="1" ht="18.75">
      <c r="A320" s="3"/>
      <c r="B320" s="3"/>
      <c r="C320" s="3"/>
      <c r="D320" s="19"/>
      <c r="E320" s="19"/>
      <c r="F320" s="19"/>
    </row>
    <row x14ac:dyDescent="0.25" r="321" customHeight="1" ht="18.75">
      <c r="A321" s="3"/>
      <c r="B321" s="3"/>
      <c r="C321" s="3"/>
      <c r="D321" s="19"/>
      <c r="E321" s="19"/>
      <c r="F321" s="19"/>
    </row>
    <row x14ac:dyDescent="0.25" r="322" customHeight="1" ht="18.75">
      <c r="A322" s="3"/>
      <c r="B322" s="3"/>
      <c r="C322" s="3"/>
      <c r="D322" s="19"/>
      <c r="E322" s="19"/>
      <c r="F322" s="19"/>
    </row>
    <row x14ac:dyDescent="0.25" r="323" customHeight="1" ht="18.75">
      <c r="A323" s="3"/>
      <c r="B323" s="3"/>
      <c r="C323" s="3"/>
      <c r="D323" s="19"/>
      <c r="E323" s="19"/>
      <c r="F323" s="19"/>
    </row>
    <row x14ac:dyDescent="0.25" r="324" customHeight="1" ht="18.75">
      <c r="A324" s="3"/>
      <c r="B324" s="3"/>
      <c r="C324" s="3"/>
      <c r="D324" s="19"/>
      <c r="E324" s="19"/>
      <c r="F324" s="19"/>
    </row>
    <row x14ac:dyDescent="0.25" r="325" customHeight="1" ht="18.75">
      <c r="A325" s="3"/>
      <c r="B325" s="3"/>
      <c r="C325" s="3"/>
      <c r="D325" s="19"/>
      <c r="E325" s="19"/>
      <c r="F325" s="19"/>
    </row>
    <row x14ac:dyDescent="0.25" r="326" customHeight="1" ht="18.75">
      <c r="A326" s="3"/>
      <c r="B326" s="3"/>
      <c r="C326" s="3"/>
      <c r="D326" s="19"/>
      <c r="E326" s="19"/>
      <c r="F326" s="19"/>
    </row>
    <row x14ac:dyDescent="0.25" r="327" customHeight="1" ht="18.75">
      <c r="A327" s="3"/>
      <c r="B327" s="3"/>
      <c r="C327" s="3"/>
      <c r="D327" s="19"/>
      <c r="E327" s="19"/>
      <c r="F327" s="19"/>
    </row>
    <row x14ac:dyDescent="0.25" r="328" customHeight="1" ht="18.75">
      <c r="A328" s="3"/>
      <c r="B328" s="3"/>
      <c r="C328" s="3"/>
      <c r="D328" s="19"/>
      <c r="E328" s="19"/>
      <c r="F328" s="19"/>
    </row>
    <row x14ac:dyDescent="0.25" r="329" customHeight="1" ht="18.75">
      <c r="A329" s="3"/>
      <c r="B329" s="3"/>
      <c r="C329" s="3"/>
      <c r="D329" s="19"/>
      <c r="E329" s="19"/>
      <c r="F329" s="19"/>
    </row>
    <row x14ac:dyDescent="0.25" r="330" customHeight="1" ht="18.75">
      <c r="A330" s="3"/>
      <c r="B330" s="3"/>
      <c r="C330" s="3"/>
      <c r="D330" s="19"/>
      <c r="E330" s="19"/>
      <c r="F330" s="19"/>
    </row>
    <row x14ac:dyDescent="0.25" r="331" customHeight="1" ht="18.75">
      <c r="A331" s="3"/>
      <c r="B331" s="3"/>
      <c r="C331" s="3"/>
      <c r="D331" s="19"/>
      <c r="E331" s="19"/>
      <c r="F331" s="19"/>
    </row>
    <row x14ac:dyDescent="0.25" r="332" customHeight="1" ht="18.75">
      <c r="A332" s="3"/>
      <c r="B332" s="3"/>
      <c r="C332" s="3"/>
      <c r="D332" s="19"/>
      <c r="E332" s="19"/>
      <c r="F332" s="19"/>
    </row>
    <row x14ac:dyDescent="0.25" r="333" customHeight="1" ht="18.75">
      <c r="A333" s="3"/>
      <c r="B333" s="3"/>
      <c r="C333" s="3"/>
      <c r="D333" s="19"/>
      <c r="E333" s="19"/>
      <c r="F333" s="19"/>
    </row>
    <row x14ac:dyDescent="0.25" r="334" customHeight="1" ht="18.75">
      <c r="A334" s="3"/>
      <c r="B334" s="3"/>
      <c r="C334" s="3"/>
      <c r="D334" s="19"/>
      <c r="E334" s="19"/>
      <c r="F334" s="19"/>
    </row>
    <row x14ac:dyDescent="0.25" r="335" customHeight="1" ht="18.75">
      <c r="A335" s="3"/>
      <c r="B335" s="3"/>
      <c r="C335" s="3"/>
      <c r="D335" s="19"/>
      <c r="E335" s="19"/>
      <c r="F335" s="19"/>
    </row>
    <row x14ac:dyDescent="0.25" r="336" customHeight="1" ht="18.75">
      <c r="A336" s="3"/>
      <c r="B336" s="3"/>
      <c r="C336" s="3"/>
      <c r="D336" s="19"/>
      <c r="E336" s="19"/>
      <c r="F336" s="19"/>
    </row>
    <row x14ac:dyDescent="0.25" r="337" customHeight="1" ht="18.75">
      <c r="A337" s="3"/>
      <c r="B337" s="3"/>
      <c r="C337" s="3"/>
      <c r="D337" s="19"/>
      <c r="E337" s="19"/>
      <c r="F337" s="19"/>
    </row>
    <row x14ac:dyDescent="0.25" r="338" customHeight="1" ht="18.75">
      <c r="A338" s="3"/>
      <c r="B338" s="3"/>
      <c r="C338" s="3"/>
      <c r="D338" s="19"/>
      <c r="E338" s="19"/>
      <c r="F338" s="19"/>
    </row>
    <row x14ac:dyDescent="0.25" r="339" customHeight="1" ht="18.75">
      <c r="A339" s="3"/>
      <c r="B339" s="3"/>
      <c r="C339" s="3"/>
      <c r="D339" s="19"/>
      <c r="E339" s="19"/>
      <c r="F339" s="19"/>
    </row>
    <row x14ac:dyDescent="0.25" r="340" customHeight="1" ht="18.75">
      <c r="A340" s="3"/>
      <c r="B340" s="3"/>
      <c r="C340" s="3"/>
      <c r="D340" s="19"/>
      <c r="E340" s="19"/>
      <c r="F340" s="19"/>
    </row>
    <row x14ac:dyDescent="0.25" r="341" customHeight="1" ht="18.75">
      <c r="A341" s="3"/>
      <c r="B341" s="3"/>
      <c r="C341" s="3"/>
      <c r="D341" s="19"/>
      <c r="E341" s="19"/>
      <c r="F341" s="19"/>
    </row>
    <row x14ac:dyDescent="0.25" r="342" customHeight="1" ht="18.75">
      <c r="A342" s="3"/>
      <c r="B342" s="3"/>
      <c r="C342" s="3"/>
      <c r="D342" s="19"/>
      <c r="E342" s="19"/>
      <c r="F342" s="19"/>
    </row>
    <row x14ac:dyDescent="0.25" r="343" customHeight="1" ht="18.75">
      <c r="A343" s="3"/>
      <c r="B343" s="3"/>
      <c r="C343" s="3"/>
      <c r="D343" s="19"/>
      <c r="E343" s="19"/>
      <c r="F343" s="19"/>
    </row>
    <row x14ac:dyDescent="0.25" r="344" customHeight="1" ht="18.75">
      <c r="A344" s="3"/>
      <c r="B344" s="3"/>
      <c r="C344" s="3"/>
      <c r="D344" s="19"/>
      <c r="E344" s="19"/>
      <c r="F344" s="19"/>
    </row>
    <row x14ac:dyDescent="0.25" r="345" customHeight="1" ht="18.75">
      <c r="A345" s="3"/>
      <c r="B345" s="3"/>
      <c r="C345" s="3"/>
      <c r="D345" s="19"/>
      <c r="E345" s="19"/>
      <c r="F345" s="19"/>
    </row>
    <row x14ac:dyDescent="0.25" r="346" customHeight="1" ht="18.75">
      <c r="A346" s="3"/>
      <c r="B346" s="3"/>
      <c r="C346" s="3"/>
      <c r="D346" s="19"/>
      <c r="E346" s="19"/>
      <c r="F346" s="19"/>
    </row>
    <row x14ac:dyDescent="0.25" r="347" customHeight="1" ht="18.75">
      <c r="A347" s="3"/>
      <c r="B347" s="3"/>
      <c r="C347" s="3"/>
      <c r="D347" s="19"/>
      <c r="E347" s="19"/>
      <c r="F347" s="19"/>
    </row>
    <row x14ac:dyDescent="0.25" r="348" customHeight="1" ht="18.75">
      <c r="A348" s="3"/>
      <c r="B348" s="3"/>
      <c r="C348" s="3"/>
      <c r="D348" s="19"/>
      <c r="E348" s="19"/>
      <c r="F348" s="19"/>
    </row>
    <row x14ac:dyDescent="0.25" r="349" customHeight="1" ht="18.75">
      <c r="A349" s="3"/>
      <c r="B349" s="3"/>
      <c r="C349" s="3"/>
      <c r="D349" s="19"/>
      <c r="E349" s="19"/>
      <c r="F349" s="19"/>
    </row>
    <row x14ac:dyDescent="0.25" r="350" customHeight="1" ht="18.75">
      <c r="A350" s="3"/>
      <c r="B350" s="3"/>
      <c r="C350" s="3"/>
      <c r="D350" s="19"/>
      <c r="E350" s="19"/>
      <c r="F350" s="19"/>
    </row>
    <row x14ac:dyDescent="0.25" r="351" customHeight="1" ht="18.75">
      <c r="A351" s="3"/>
      <c r="B351" s="3"/>
      <c r="C351" s="3"/>
      <c r="D351" s="19"/>
      <c r="E351" s="19"/>
      <c r="F351" s="19"/>
    </row>
    <row x14ac:dyDescent="0.25" r="352" customHeight="1" ht="18.75">
      <c r="A352" s="3"/>
      <c r="B352" s="3"/>
      <c r="C352" s="3"/>
      <c r="D352" s="19"/>
      <c r="E352" s="19"/>
      <c r="F352" s="19"/>
    </row>
    <row x14ac:dyDescent="0.25" r="353" customHeight="1" ht="18.75">
      <c r="A353" s="3"/>
      <c r="B353" s="3"/>
      <c r="C353" s="3"/>
      <c r="D353" s="19"/>
      <c r="E353" s="19"/>
      <c r="F353" s="19"/>
    </row>
    <row x14ac:dyDescent="0.25" r="354" customHeight="1" ht="18.75">
      <c r="A354" s="3"/>
      <c r="B354" s="3"/>
      <c r="C354" s="3"/>
      <c r="D354" s="19"/>
      <c r="E354" s="19"/>
      <c r="F354" s="19"/>
    </row>
    <row x14ac:dyDescent="0.25" r="355" customHeight="1" ht="18.75">
      <c r="A355" s="3"/>
      <c r="B355" s="3"/>
      <c r="C355" s="3"/>
      <c r="D355" s="19"/>
      <c r="E355" s="19"/>
      <c r="F355" s="19"/>
    </row>
    <row x14ac:dyDescent="0.25" r="356" customHeight="1" ht="18.75">
      <c r="A356" s="3"/>
      <c r="B356" s="3"/>
      <c r="C356" s="3"/>
      <c r="D356" s="19"/>
      <c r="E356" s="19"/>
      <c r="F356" s="19"/>
    </row>
    <row x14ac:dyDescent="0.25" r="357" customHeight="1" ht="18.75">
      <c r="A357" s="3"/>
      <c r="B357" s="3"/>
      <c r="C357" s="3"/>
      <c r="D357" s="19"/>
      <c r="E357" s="19"/>
      <c r="F357" s="19"/>
    </row>
    <row x14ac:dyDescent="0.25" r="358" customHeight="1" ht="18.75">
      <c r="A358" s="3"/>
      <c r="B358" s="3"/>
      <c r="C358" s="3"/>
      <c r="D358" s="19"/>
      <c r="E358" s="19"/>
      <c r="F358" s="19"/>
    </row>
    <row x14ac:dyDescent="0.25" r="359" customHeight="1" ht="18.75">
      <c r="A359" s="3"/>
      <c r="B359" s="3"/>
      <c r="C359" s="3"/>
      <c r="D359" s="19"/>
      <c r="E359" s="19"/>
      <c r="F359" s="19"/>
    </row>
    <row x14ac:dyDescent="0.25" r="360" customHeight="1" ht="18.75">
      <c r="A360" s="3"/>
      <c r="B360" s="3"/>
      <c r="C360" s="3"/>
      <c r="D360" s="19"/>
      <c r="E360" s="19"/>
      <c r="F360" s="19"/>
    </row>
    <row x14ac:dyDescent="0.25" r="361" customHeight="1" ht="18.75">
      <c r="A361" s="3"/>
      <c r="B361" s="3"/>
      <c r="C361" s="3"/>
      <c r="D361" s="19"/>
      <c r="E361" s="19"/>
      <c r="F361" s="19"/>
    </row>
    <row x14ac:dyDescent="0.25" r="362" customHeight="1" ht="18.75">
      <c r="A362" s="3"/>
      <c r="B362" s="3"/>
      <c r="C362" s="3"/>
      <c r="D362" s="19"/>
      <c r="E362" s="19"/>
      <c r="F362" s="19"/>
    </row>
    <row x14ac:dyDescent="0.25" r="363" customHeight="1" ht="18.75">
      <c r="A363" s="3"/>
      <c r="B363" s="3"/>
      <c r="C363" s="3"/>
      <c r="D363" s="19"/>
      <c r="E363" s="19"/>
      <c r="F363" s="19"/>
    </row>
    <row x14ac:dyDescent="0.25" r="364" customHeight="1" ht="18.75">
      <c r="A364" s="3"/>
      <c r="B364" s="3"/>
      <c r="C364" s="3"/>
      <c r="D364" s="19"/>
      <c r="E364" s="19"/>
      <c r="F364" s="19"/>
    </row>
    <row x14ac:dyDescent="0.25" r="365" customHeight="1" ht="18.75">
      <c r="A365" s="3"/>
      <c r="B365" s="3"/>
      <c r="C365" s="3"/>
      <c r="D365" s="19"/>
      <c r="E365" s="19"/>
      <c r="F365" s="19"/>
    </row>
    <row x14ac:dyDescent="0.25" r="366" customHeight="1" ht="18.75">
      <c r="A366" s="3"/>
      <c r="B366" s="3"/>
      <c r="C366" s="3"/>
      <c r="D366" s="19"/>
      <c r="E366" s="19"/>
      <c r="F366" s="19"/>
    </row>
    <row x14ac:dyDescent="0.25" r="367" customHeight="1" ht="18.75">
      <c r="A367" s="3"/>
      <c r="B367" s="3"/>
      <c r="C367" s="3"/>
      <c r="D367" s="19"/>
      <c r="E367" s="19"/>
      <c r="F367" s="19"/>
    </row>
    <row x14ac:dyDescent="0.25" r="368" customHeight="1" ht="18.75">
      <c r="A368" s="3"/>
      <c r="B368" s="3"/>
      <c r="C368" s="3"/>
      <c r="D368" s="19"/>
      <c r="E368" s="19"/>
      <c r="F368" s="19"/>
    </row>
    <row x14ac:dyDescent="0.25" r="369" customHeight="1" ht="18.75">
      <c r="A369" s="3"/>
      <c r="B369" s="3"/>
      <c r="C369" s="3"/>
      <c r="D369" s="19"/>
      <c r="E369" s="19"/>
      <c r="F369" s="19"/>
    </row>
    <row x14ac:dyDescent="0.25" r="370" customHeight="1" ht="18.75">
      <c r="A370" s="3"/>
      <c r="B370" s="3"/>
      <c r="C370" s="3"/>
      <c r="D370" s="19"/>
      <c r="E370" s="19"/>
      <c r="F370" s="19"/>
    </row>
    <row x14ac:dyDescent="0.25" r="371" customHeight="1" ht="18.75">
      <c r="A371" s="3"/>
      <c r="B371" s="3"/>
      <c r="C371" s="3"/>
      <c r="D371" s="19"/>
      <c r="E371" s="19"/>
      <c r="F371" s="19"/>
    </row>
    <row x14ac:dyDescent="0.25" r="372" customHeight="1" ht="18.75">
      <c r="A372" s="3"/>
      <c r="B372" s="3"/>
      <c r="C372" s="3"/>
      <c r="D372" s="19"/>
      <c r="E372" s="19"/>
      <c r="F372" s="19"/>
    </row>
    <row x14ac:dyDescent="0.25" r="373" customHeight="1" ht="18.75">
      <c r="A373" s="3"/>
      <c r="B373" s="3"/>
      <c r="C373" s="3"/>
      <c r="D373" s="19"/>
      <c r="E373" s="19"/>
      <c r="F373" s="19"/>
    </row>
    <row x14ac:dyDescent="0.25" r="374" customHeight="1" ht="18.75">
      <c r="A374" s="3"/>
      <c r="B374" s="3"/>
      <c r="C374" s="3"/>
      <c r="D374" s="19"/>
      <c r="E374" s="19"/>
      <c r="F374" s="19"/>
    </row>
    <row x14ac:dyDescent="0.25" r="375" customHeight="1" ht="18.75">
      <c r="A375" s="3"/>
      <c r="B375" s="3"/>
      <c r="C375" s="3"/>
      <c r="D375" s="19"/>
      <c r="E375" s="19"/>
      <c r="F375" s="19"/>
    </row>
    <row x14ac:dyDescent="0.25" r="376" customHeight="1" ht="18.75">
      <c r="A376" s="3"/>
      <c r="B376" s="3"/>
      <c r="C376" s="3"/>
      <c r="D376" s="19"/>
      <c r="E376" s="19"/>
      <c r="F376" s="19"/>
    </row>
    <row x14ac:dyDescent="0.25" r="377" customHeight="1" ht="18.75">
      <c r="A377" s="3"/>
      <c r="B377" s="3"/>
      <c r="C377" s="3"/>
      <c r="D377" s="19"/>
      <c r="E377" s="19"/>
      <c r="F377" s="19"/>
    </row>
    <row x14ac:dyDescent="0.25" r="378" customHeight="1" ht="18.75">
      <c r="A378" s="3"/>
      <c r="B378" s="3"/>
      <c r="C378" s="3"/>
      <c r="D378" s="19"/>
      <c r="E378" s="19"/>
      <c r="F378" s="19"/>
    </row>
    <row x14ac:dyDescent="0.25" r="379" customHeight="1" ht="18.75">
      <c r="A379" s="3"/>
      <c r="B379" s="3"/>
      <c r="C379" s="3"/>
      <c r="D379" s="19"/>
      <c r="E379" s="19"/>
      <c r="F379" s="19"/>
    </row>
    <row x14ac:dyDescent="0.25" r="380" customHeight="1" ht="18.75">
      <c r="A380" s="3"/>
      <c r="B380" s="3"/>
      <c r="C380" s="3"/>
      <c r="D380" s="19"/>
      <c r="E380" s="19"/>
      <c r="F380" s="19"/>
    </row>
    <row x14ac:dyDescent="0.25" r="381" customHeight="1" ht="18.75">
      <c r="A381" s="3"/>
      <c r="B381" s="3"/>
      <c r="C381" s="3"/>
      <c r="D381" s="19"/>
      <c r="E381" s="19"/>
      <c r="F381" s="19"/>
    </row>
    <row x14ac:dyDescent="0.25" r="382" customHeight="1" ht="18.75">
      <c r="A382" s="3"/>
      <c r="B382" s="3"/>
      <c r="C382" s="3"/>
      <c r="D382" s="19"/>
      <c r="E382" s="19"/>
      <c r="F382" s="19"/>
    </row>
    <row x14ac:dyDescent="0.25" r="383" customHeight="1" ht="18.75">
      <c r="A383" s="3"/>
      <c r="B383" s="3"/>
      <c r="C383" s="3"/>
      <c r="D383" s="19"/>
      <c r="E383" s="19"/>
      <c r="F383" s="19"/>
    </row>
    <row x14ac:dyDescent="0.25" r="384" customHeight="1" ht="18.75">
      <c r="A384" s="3"/>
      <c r="B384" s="3"/>
      <c r="C384" s="3"/>
      <c r="D384" s="19"/>
      <c r="E384" s="19"/>
      <c r="F384" s="19"/>
    </row>
    <row x14ac:dyDescent="0.25" r="385" customHeight="1" ht="18.75">
      <c r="A385" s="3"/>
      <c r="B385" s="3"/>
      <c r="C385" s="3"/>
      <c r="D385" s="19"/>
      <c r="E385" s="19"/>
      <c r="F385" s="19"/>
    </row>
    <row x14ac:dyDescent="0.25" r="386" customHeight="1" ht="18.75">
      <c r="A386" s="3"/>
      <c r="B386" s="3"/>
      <c r="C386" s="3"/>
      <c r="D386" s="19"/>
      <c r="E386" s="19"/>
      <c r="F386" s="19"/>
    </row>
    <row x14ac:dyDescent="0.25" r="387" customHeight="1" ht="18.75">
      <c r="A387" s="3"/>
      <c r="B387" s="3"/>
      <c r="C387" s="3"/>
      <c r="D387" s="19"/>
      <c r="E387" s="19"/>
      <c r="F387" s="19"/>
    </row>
    <row x14ac:dyDescent="0.25" r="388" customHeight="1" ht="18.75">
      <c r="A388" s="3"/>
      <c r="B388" s="3"/>
      <c r="C388" s="3"/>
      <c r="D388" s="19"/>
      <c r="E388" s="19"/>
      <c r="F388" s="19"/>
    </row>
    <row x14ac:dyDescent="0.25" r="389" customHeight="1" ht="18.75">
      <c r="A389" s="3"/>
      <c r="B389" s="3"/>
      <c r="C389" s="3"/>
      <c r="D389" s="19"/>
      <c r="E389" s="19"/>
      <c r="F389" s="19"/>
    </row>
    <row x14ac:dyDescent="0.25" r="390" customHeight="1" ht="18.75">
      <c r="A390" s="3"/>
      <c r="B390" s="3"/>
      <c r="C390" s="3"/>
      <c r="D390" s="19"/>
      <c r="E390" s="19"/>
      <c r="F390" s="19"/>
    </row>
    <row x14ac:dyDescent="0.25" r="391" customHeight="1" ht="18.75">
      <c r="A391" s="3"/>
      <c r="B391" s="3"/>
      <c r="C391" s="3"/>
      <c r="D391" s="19"/>
      <c r="E391" s="19"/>
      <c r="F391" s="19"/>
    </row>
    <row x14ac:dyDescent="0.25" r="392" customHeight="1" ht="18.75">
      <c r="A392" s="3"/>
      <c r="B392" s="3"/>
      <c r="C392" s="3"/>
      <c r="D392" s="19"/>
      <c r="E392" s="19"/>
      <c r="F392" s="19"/>
    </row>
    <row x14ac:dyDescent="0.25" r="393" customHeight="1" ht="18.75">
      <c r="A393" s="3"/>
      <c r="B393" s="3"/>
      <c r="C393" s="3"/>
      <c r="D393" s="19"/>
      <c r="E393" s="19"/>
      <c r="F393" s="19"/>
    </row>
    <row x14ac:dyDescent="0.25" r="394" customHeight="1" ht="18.75">
      <c r="A394" s="3"/>
      <c r="B394" s="3"/>
      <c r="C394" s="3"/>
      <c r="D394" s="19"/>
      <c r="E394" s="19"/>
      <c r="F394" s="19"/>
    </row>
    <row x14ac:dyDescent="0.25" r="395" customHeight="1" ht="18.75">
      <c r="A395" s="3"/>
      <c r="B395" s="3"/>
      <c r="C395" s="3"/>
      <c r="D395" s="19"/>
      <c r="E395" s="19"/>
      <c r="F395" s="19"/>
    </row>
    <row x14ac:dyDescent="0.25" r="396" customHeight="1" ht="18.75">
      <c r="A396" s="3"/>
      <c r="B396" s="3"/>
      <c r="C396" s="3"/>
      <c r="D396" s="19"/>
      <c r="E396" s="19"/>
      <c r="F396" s="19"/>
    </row>
    <row x14ac:dyDescent="0.25" r="397" customHeight="1" ht="18.75">
      <c r="A397" s="3"/>
      <c r="B397" s="3"/>
      <c r="C397" s="3"/>
      <c r="D397" s="19"/>
      <c r="E397" s="19"/>
      <c r="F397" s="19"/>
    </row>
    <row x14ac:dyDescent="0.25" r="398" customHeight="1" ht="18.75">
      <c r="A398" s="3"/>
      <c r="B398" s="3"/>
      <c r="C398" s="3"/>
      <c r="D398" s="19"/>
      <c r="E398" s="19"/>
      <c r="F398" s="19"/>
    </row>
    <row x14ac:dyDescent="0.25" r="399" customHeight="1" ht="18.75">
      <c r="A399" s="3"/>
      <c r="B399" s="3"/>
      <c r="C399" s="3"/>
      <c r="D399" s="19"/>
      <c r="E399" s="19"/>
      <c r="F399" s="19"/>
    </row>
    <row x14ac:dyDescent="0.25" r="400" customHeight="1" ht="18.75">
      <c r="A400" s="3"/>
      <c r="B400" s="3"/>
      <c r="C400" s="3"/>
      <c r="D400" s="19"/>
      <c r="E400" s="19"/>
      <c r="F400" s="19"/>
    </row>
    <row x14ac:dyDescent="0.25" r="401" customHeight="1" ht="18.75">
      <c r="A401" s="3"/>
      <c r="B401" s="3"/>
      <c r="C401" s="3"/>
      <c r="D401" s="19"/>
      <c r="E401" s="19"/>
      <c r="F401" s="19"/>
    </row>
    <row x14ac:dyDescent="0.25" r="402" customHeight="1" ht="18.75">
      <c r="A402" s="3"/>
      <c r="B402" s="3"/>
      <c r="C402" s="3"/>
      <c r="D402" s="19"/>
      <c r="E402" s="19"/>
      <c r="F402" s="19"/>
    </row>
    <row x14ac:dyDescent="0.25" r="403" customHeight="1" ht="18.75">
      <c r="A403" s="3"/>
      <c r="B403" s="3"/>
      <c r="C403" s="3"/>
      <c r="D403" s="19"/>
      <c r="E403" s="19"/>
      <c r="F403" s="19"/>
    </row>
    <row x14ac:dyDescent="0.25" r="404" customHeight="1" ht="18.75">
      <c r="A404" s="3"/>
      <c r="B404" s="3"/>
      <c r="C404" s="3"/>
      <c r="D404" s="19"/>
      <c r="E404" s="19"/>
      <c r="F404" s="19"/>
    </row>
    <row x14ac:dyDescent="0.25" r="405" customHeight="1" ht="18.75">
      <c r="A405" s="3"/>
      <c r="B405" s="3"/>
      <c r="C405" s="3"/>
      <c r="D405" s="19"/>
      <c r="E405" s="19"/>
      <c r="F405" s="19"/>
    </row>
    <row x14ac:dyDescent="0.25" r="406" customHeight="1" ht="18.75">
      <c r="A406" s="3"/>
      <c r="B406" s="3"/>
      <c r="C406" s="3"/>
      <c r="D406" s="19"/>
      <c r="E406" s="19"/>
      <c r="F406" s="19"/>
    </row>
    <row x14ac:dyDescent="0.25" r="407" customHeight="1" ht="18.75">
      <c r="A407" s="3"/>
      <c r="B407" s="3"/>
      <c r="C407" s="3"/>
      <c r="D407" s="19"/>
      <c r="E407" s="19"/>
      <c r="F407" s="19"/>
    </row>
    <row x14ac:dyDescent="0.25" r="408" customHeight="1" ht="18.75">
      <c r="A408" s="3"/>
      <c r="B408" s="3"/>
      <c r="C408" s="3"/>
      <c r="D408" s="19"/>
      <c r="E408" s="19"/>
      <c r="F408" s="19"/>
    </row>
    <row x14ac:dyDescent="0.25" r="409" customHeight="1" ht="18.75">
      <c r="A409" s="3"/>
      <c r="B409" s="3"/>
      <c r="C409" s="3"/>
      <c r="D409" s="19"/>
      <c r="E409" s="19"/>
      <c r="F409" s="19"/>
    </row>
    <row x14ac:dyDescent="0.25" r="410" customHeight="1" ht="18.75">
      <c r="A410" s="3"/>
      <c r="B410" s="3"/>
      <c r="C410" s="3"/>
      <c r="D410" s="19"/>
      <c r="E410" s="19"/>
      <c r="F410" s="19"/>
    </row>
    <row x14ac:dyDescent="0.25" r="411" customHeight="1" ht="18.75">
      <c r="A411" s="3"/>
      <c r="B411" s="3"/>
      <c r="C411" s="3"/>
      <c r="D411" s="19"/>
      <c r="E411" s="19"/>
      <c r="F411" s="19"/>
    </row>
    <row x14ac:dyDescent="0.25" r="412" customHeight="1" ht="18.75">
      <c r="A412" s="3"/>
      <c r="B412" s="3"/>
      <c r="C412" s="3"/>
      <c r="D412" s="19"/>
      <c r="E412" s="19"/>
      <c r="F412" s="19"/>
    </row>
    <row x14ac:dyDescent="0.25" r="413" customHeight="1" ht="18.75">
      <c r="A413" s="3"/>
      <c r="B413" s="3"/>
      <c r="C413" s="3"/>
      <c r="D413" s="19"/>
      <c r="E413" s="19"/>
      <c r="F413" s="19"/>
    </row>
    <row x14ac:dyDescent="0.25" r="414" customHeight="1" ht="18.75">
      <c r="A414" s="3"/>
      <c r="B414" s="3"/>
      <c r="C414" s="3"/>
      <c r="D414" s="19"/>
      <c r="E414" s="19"/>
      <c r="F414" s="19"/>
    </row>
    <row x14ac:dyDescent="0.25" r="415" customHeight="1" ht="18.75">
      <c r="A415" s="3"/>
      <c r="B415" s="3"/>
      <c r="C415" s="3"/>
      <c r="D415" s="19"/>
      <c r="E415" s="19"/>
      <c r="F415" s="19"/>
    </row>
    <row x14ac:dyDescent="0.25" r="416" customHeight="1" ht="18.75">
      <c r="A416" s="3"/>
      <c r="B416" s="3"/>
      <c r="C416" s="3"/>
      <c r="D416" s="19"/>
      <c r="E416" s="19"/>
      <c r="F416" s="19"/>
    </row>
    <row x14ac:dyDescent="0.25" r="417" customHeight="1" ht="18.75">
      <c r="A417" s="3"/>
      <c r="B417" s="3"/>
      <c r="C417" s="3"/>
      <c r="D417" s="19"/>
      <c r="E417" s="19"/>
      <c r="F417" s="19"/>
    </row>
    <row x14ac:dyDescent="0.25" r="418" customHeight="1" ht="18.75">
      <c r="A418" s="3"/>
      <c r="B418" s="3"/>
      <c r="C418" s="3"/>
      <c r="D418" s="19"/>
      <c r="E418" s="19"/>
      <c r="F418" s="19"/>
    </row>
    <row x14ac:dyDescent="0.25" r="419" customHeight="1" ht="18.75">
      <c r="A419" s="3"/>
      <c r="B419" s="3"/>
      <c r="C419" s="3"/>
      <c r="D419" s="19"/>
      <c r="E419" s="19"/>
      <c r="F419" s="19"/>
    </row>
    <row x14ac:dyDescent="0.25" r="420" customHeight="1" ht="18.75">
      <c r="A420" s="3"/>
      <c r="B420" s="3"/>
      <c r="C420" s="3"/>
      <c r="D420" s="19"/>
      <c r="E420" s="19"/>
      <c r="F420" s="19"/>
    </row>
    <row x14ac:dyDescent="0.25" r="421" customHeight="1" ht="18.75">
      <c r="A421" s="3"/>
      <c r="B421" s="3"/>
      <c r="C421" s="3"/>
      <c r="D421" s="19"/>
      <c r="E421" s="19"/>
      <c r="F421" s="19"/>
    </row>
    <row x14ac:dyDescent="0.25" r="422" customHeight="1" ht="18.75">
      <c r="A422" s="3"/>
      <c r="B422" s="3"/>
      <c r="C422" s="3"/>
      <c r="D422" s="19"/>
      <c r="E422" s="19"/>
      <c r="F422" s="19"/>
    </row>
    <row x14ac:dyDescent="0.25" r="423" customHeight="1" ht="18.75">
      <c r="A423" s="3"/>
      <c r="B423" s="3"/>
      <c r="C423" s="3"/>
      <c r="D423" s="19"/>
      <c r="E423" s="19"/>
      <c r="F423" s="19"/>
    </row>
    <row x14ac:dyDescent="0.25" r="424" customHeight="1" ht="18.75">
      <c r="A424" s="3"/>
      <c r="B424" s="3"/>
      <c r="C424" s="3"/>
      <c r="D424" s="19"/>
      <c r="E424" s="19"/>
      <c r="F424" s="19"/>
    </row>
    <row x14ac:dyDescent="0.25" r="425" customHeight="1" ht="18.75">
      <c r="A425" s="3"/>
      <c r="B425" s="3"/>
      <c r="C425" s="3"/>
      <c r="D425" s="19"/>
      <c r="E425" s="19"/>
      <c r="F425" s="19"/>
    </row>
    <row x14ac:dyDescent="0.25" r="426" customHeight="1" ht="18.75">
      <c r="A426" s="3"/>
      <c r="B426" s="3"/>
      <c r="C426" s="3"/>
      <c r="D426" s="19"/>
      <c r="E426" s="19"/>
      <c r="F426" s="19"/>
    </row>
    <row x14ac:dyDescent="0.25" r="427" customHeight="1" ht="18.75">
      <c r="A427" s="3"/>
      <c r="B427" s="3"/>
      <c r="C427" s="3"/>
      <c r="D427" s="19"/>
      <c r="E427" s="19"/>
      <c r="F427" s="19"/>
    </row>
    <row x14ac:dyDescent="0.25" r="428" customHeight="1" ht="18.75">
      <c r="A428" s="3"/>
      <c r="B428" s="3"/>
      <c r="C428" s="3"/>
      <c r="D428" s="19"/>
      <c r="E428" s="19"/>
      <c r="F428" s="19"/>
    </row>
    <row x14ac:dyDescent="0.25" r="429" customHeight="1" ht="18.75">
      <c r="A429" s="3"/>
      <c r="B429" s="3"/>
      <c r="C429" s="3"/>
      <c r="D429" s="19"/>
      <c r="E429" s="19"/>
      <c r="F429" s="19"/>
    </row>
    <row x14ac:dyDescent="0.25" r="430" customHeight="1" ht="18.75">
      <c r="A430" s="3"/>
      <c r="B430" s="3"/>
      <c r="C430" s="3"/>
      <c r="D430" s="19"/>
      <c r="E430" s="19"/>
      <c r="F430" s="19"/>
    </row>
    <row x14ac:dyDescent="0.25" r="431" customHeight="1" ht="18.75">
      <c r="A431" s="3"/>
      <c r="B431" s="3"/>
      <c r="C431" s="3"/>
      <c r="D431" s="19"/>
      <c r="E431" s="19"/>
      <c r="F431" s="19"/>
    </row>
    <row x14ac:dyDescent="0.25" r="432" customHeight="1" ht="18.75">
      <c r="A432" s="3"/>
      <c r="B432" s="3"/>
      <c r="C432" s="3"/>
      <c r="D432" s="19"/>
      <c r="E432" s="19"/>
      <c r="F432" s="19"/>
    </row>
    <row x14ac:dyDescent="0.25" r="433" customHeight="1" ht="18.75">
      <c r="A433" s="3"/>
      <c r="B433" s="3"/>
      <c r="C433" s="3"/>
      <c r="D433" s="19"/>
      <c r="E433" s="19"/>
      <c r="F433" s="19"/>
    </row>
    <row x14ac:dyDescent="0.25" r="434" customHeight="1" ht="18.75">
      <c r="A434" s="3"/>
      <c r="B434" s="3"/>
      <c r="C434" s="3"/>
      <c r="D434" s="19"/>
      <c r="E434" s="19"/>
      <c r="F434" s="19"/>
    </row>
    <row x14ac:dyDescent="0.25" r="435" customHeight="1" ht="18.75">
      <c r="A435" s="3"/>
      <c r="B435" s="3"/>
      <c r="C435" s="3"/>
      <c r="D435" s="19"/>
      <c r="E435" s="19"/>
      <c r="F435" s="19"/>
    </row>
    <row x14ac:dyDescent="0.25" r="436" customHeight="1" ht="18.75">
      <c r="A436" s="3"/>
      <c r="B436" s="3"/>
      <c r="C436" s="3"/>
      <c r="D436" s="19"/>
      <c r="E436" s="19"/>
      <c r="F436" s="19"/>
    </row>
    <row x14ac:dyDescent="0.25" r="437" customHeight="1" ht="18.75">
      <c r="A437" s="3"/>
      <c r="B437" s="3"/>
      <c r="C437" s="3"/>
      <c r="D437" s="19"/>
      <c r="E437" s="19"/>
      <c r="F437" s="19"/>
    </row>
    <row x14ac:dyDescent="0.25" r="438" customHeight="1" ht="18.75">
      <c r="A438" s="3"/>
      <c r="B438" s="3"/>
      <c r="C438" s="3"/>
      <c r="D438" s="19"/>
      <c r="E438" s="19"/>
      <c r="F438" s="19"/>
    </row>
    <row x14ac:dyDescent="0.25" r="439" customHeight="1" ht="18.75">
      <c r="A439" s="3"/>
      <c r="B439" s="3"/>
      <c r="C439" s="3"/>
      <c r="D439" s="19"/>
      <c r="E439" s="19"/>
      <c r="F439" s="19"/>
    </row>
    <row x14ac:dyDescent="0.25" r="440" customHeight="1" ht="18.75">
      <c r="A440" s="3"/>
      <c r="B440" s="3"/>
      <c r="C440" s="3"/>
      <c r="D440" s="19"/>
      <c r="E440" s="19"/>
      <c r="F440" s="19"/>
    </row>
    <row x14ac:dyDescent="0.25" r="441" customHeight="1" ht="18.75">
      <c r="A441" s="3"/>
      <c r="B441" s="3"/>
      <c r="C441" s="3"/>
      <c r="D441" s="19"/>
      <c r="E441" s="19"/>
      <c r="F441" s="19"/>
    </row>
    <row x14ac:dyDescent="0.25" r="442" customHeight="1" ht="18.75">
      <c r="A442" s="3"/>
      <c r="B442" s="3"/>
      <c r="C442" s="3"/>
      <c r="D442" s="19"/>
      <c r="E442" s="19"/>
      <c r="F442" s="19"/>
    </row>
    <row x14ac:dyDescent="0.25" r="443" customHeight="1" ht="18.75">
      <c r="A443" s="3"/>
      <c r="B443" s="3"/>
      <c r="C443" s="3"/>
      <c r="D443" s="19"/>
      <c r="E443" s="19"/>
      <c r="F443" s="19"/>
    </row>
    <row x14ac:dyDescent="0.25" r="444" customHeight="1" ht="18.75">
      <c r="A444" s="3"/>
      <c r="B444" s="3"/>
      <c r="C444" s="3"/>
      <c r="D444" s="19"/>
      <c r="E444" s="19"/>
      <c r="F444" s="19"/>
    </row>
    <row x14ac:dyDescent="0.25" r="445" customHeight="1" ht="18.75">
      <c r="A445" s="3"/>
      <c r="B445" s="3"/>
      <c r="C445" s="3"/>
      <c r="D445" s="19"/>
      <c r="E445" s="19"/>
      <c r="F445" s="19"/>
    </row>
    <row x14ac:dyDescent="0.25" r="446" customHeight="1" ht="18.75">
      <c r="A446" s="3"/>
      <c r="B446" s="3"/>
      <c r="C446" s="3"/>
      <c r="D446" s="19"/>
      <c r="E446" s="19"/>
      <c r="F446" s="19"/>
    </row>
    <row x14ac:dyDescent="0.25" r="447" customHeight="1" ht="18.75">
      <c r="A447" s="3"/>
      <c r="B447" s="3"/>
      <c r="C447" s="3"/>
      <c r="D447" s="19"/>
      <c r="E447" s="19"/>
      <c r="F447" s="19"/>
    </row>
    <row x14ac:dyDescent="0.25" r="448" customHeight="1" ht="18.75">
      <c r="A448" s="3"/>
      <c r="B448" s="3"/>
      <c r="C448" s="3"/>
      <c r="D448" s="19"/>
      <c r="E448" s="19"/>
      <c r="F448" s="19"/>
    </row>
    <row x14ac:dyDescent="0.25" r="449" customHeight="1" ht="18.75">
      <c r="A449" s="3"/>
      <c r="B449" s="3"/>
      <c r="C449" s="3"/>
      <c r="D449" s="19"/>
      <c r="E449" s="19"/>
      <c r="F449" s="19"/>
    </row>
    <row x14ac:dyDescent="0.25" r="450" customHeight="1" ht="18.75">
      <c r="A450" s="3"/>
      <c r="B450" s="3"/>
      <c r="C450" s="3"/>
      <c r="D450" s="19"/>
      <c r="E450" s="19"/>
      <c r="F450" s="19"/>
    </row>
    <row x14ac:dyDescent="0.25" r="451" customHeight="1" ht="18.75">
      <c r="A451" s="3"/>
      <c r="B451" s="3"/>
      <c r="C451" s="3"/>
      <c r="D451" s="19"/>
      <c r="E451" s="19"/>
      <c r="F451" s="19"/>
    </row>
    <row x14ac:dyDescent="0.25" r="452" customHeight="1" ht="18.75">
      <c r="A452" s="3"/>
      <c r="B452" s="3"/>
      <c r="C452" s="3"/>
      <c r="D452" s="19"/>
      <c r="E452" s="19"/>
      <c r="F452" s="19"/>
    </row>
    <row x14ac:dyDescent="0.25" r="453" customHeight="1" ht="18.75">
      <c r="A453" s="3"/>
      <c r="B453" s="3"/>
      <c r="C453" s="3"/>
      <c r="D453" s="19"/>
      <c r="E453" s="19"/>
      <c r="F453" s="19"/>
    </row>
    <row x14ac:dyDescent="0.25" r="454" customHeight="1" ht="18.75">
      <c r="A454" s="3"/>
      <c r="B454" s="3"/>
      <c r="C454" s="3"/>
      <c r="D454" s="19"/>
      <c r="E454" s="19"/>
      <c r="F454" s="19"/>
    </row>
    <row x14ac:dyDescent="0.25" r="455" customHeight="1" ht="18.75">
      <c r="A455" s="3"/>
      <c r="B455" s="3"/>
      <c r="C455" s="3"/>
      <c r="D455" s="19"/>
      <c r="E455" s="19"/>
      <c r="F455" s="19"/>
    </row>
    <row x14ac:dyDescent="0.25" r="456" customHeight="1" ht="18.75">
      <c r="A456" s="3"/>
      <c r="B456" s="3"/>
      <c r="C456" s="3"/>
      <c r="D456" s="19"/>
      <c r="E456" s="19"/>
      <c r="F456" s="19"/>
    </row>
    <row x14ac:dyDescent="0.25" r="457" customHeight="1" ht="18.75">
      <c r="A457" s="3"/>
      <c r="B457" s="3"/>
      <c r="C457" s="3"/>
      <c r="D457" s="19"/>
      <c r="E457" s="19"/>
      <c r="F457" s="19"/>
    </row>
    <row x14ac:dyDescent="0.25" r="458" customHeight="1" ht="18.75">
      <c r="A458" s="3"/>
      <c r="B458" s="3"/>
      <c r="C458" s="3"/>
      <c r="D458" s="19"/>
      <c r="E458" s="19"/>
      <c r="F458" s="19"/>
    </row>
    <row x14ac:dyDescent="0.25" r="459" customHeight="1" ht="18.75">
      <c r="A459" s="3"/>
      <c r="B459" s="3"/>
      <c r="C459" s="3"/>
      <c r="D459" s="19"/>
      <c r="E459" s="19"/>
      <c r="F459" s="19"/>
    </row>
    <row x14ac:dyDescent="0.25" r="460" customHeight="1" ht="18.75">
      <c r="A460" s="3"/>
      <c r="B460" s="3"/>
      <c r="C460" s="3"/>
      <c r="D460" s="19"/>
      <c r="E460" s="19"/>
      <c r="F460" s="19"/>
    </row>
    <row x14ac:dyDescent="0.25" r="461" customHeight="1" ht="18.75">
      <c r="A461" s="3"/>
      <c r="B461" s="3"/>
      <c r="C461" s="3"/>
      <c r="D461" s="19"/>
      <c r="E461" s="19"/>
      <c r="F461" s="19"/>
    </row>
    <row x14ac:dyDescent="0.25" r="462" customHeight="1" ht="18.75">
      <c r="A462" s="3"/>
      <c r="B462" s="3"/>
      <c r="C462" s="3"/>
      <c r="D462" s="19"/>
      <c r="E462" s="19"/>
      <c r="F462" s="19"/>
    </row>
    <row x14ac:dyDescent="0.25" r="463" customHeight="1" ht="18.75">
      <c r="A463" s="3"/>
      <c r="B463" s="3"/>
      <c r="C463" s="3"/>
      <c r="D463" s="19"/>
      <c r="E463" s="19"/>
      <c r="F463" s="19"/>
    </row>
    <row x14ac:dyDescent="0.25" r="464" customHeight="1" ht="18.75">
      <c r="A464" s="3"/>
      <c r="B464" s="3"/>
      <c r="C464" s="3"/>
      <c r="D464" s="19"/>
      <c r="E464" s="19"/>
      <c r="F464" s="19"/>
    </row>
    <row x14ac:dyDescent="0.25" r="465" customHeight="1" ht="18.75">
      <c r="A465" s="3"/>
      <c r="B465" s="3"/>
      <c r="C465" s="3"/>
      <c r="D465" s="19"/>
      <c r="E465" s="19"/>
      <c r="F465" s="19"/>
    </row>
    <row x14ac:dyDescent="0.25" r="466" customHeight="1" ht="18.75">
      <c r="A466" s="3"/>
      <c r="B466" s="3"/>
      <c r="C466" s="3"/>
      <c r="D466" s="19"/>
      <c r="E466" s="19"/>
      <c r="F466" s="19"/>
    </row>
    <row x14ac:dyDescent="0.25" r="467" customHeight="1" ht="18.75">
      <c r="A467" s="3"/>
      <c r="B467" s="3"/>
      <c r="C467" s="3"/>
      <c r="D467" s="19"/>
      <c r="E467" s="19"/>
      <c r="F467" s="19"/>
    </row>
    <row x14ac:dyDescent="0.25" r="468" customHeight="1" ht="18.75">
      <c r="A468" s="3"/>
      <c r="B468" s="3"/>
      <c r="C468" s="3"/>
      <c r="D468" s="19"/>
      <c r="E468" s="19"/>
      <c r="F468" s="19"/>
    </row>
    <row x14ac:dyDescent="0.25" r="469" customHeight="1" ht="18.75">
      <c r="A469" s="3"/>
      <c r="B469" s="3"/>
      <c r="C469" s="3"/>
      <c r="D469" s="19"/>
      <c r="E469" s="19"/>
      <c r="F469" s="19"/>
    </row>
    <row x14ac:dyDescent="0.25" r="470" customHeight="1" ht="18.75">
      <c r="A470" s="3"/>
      <c r="B470" s="3"/>
      <c r="C470" s="3"/>
      <c r="D470" s="19"/>
      <c r="E470" s="19"/>
      <c r="F470" s="19"/>
    </row>
    <row x14ac:dyDescent="0.25" r="471" customHeight="1" ht="18.75">
      <c r="A471" s="3"/>
      <c r="B471" s="3"/>
      <c r="C471" s="3"/>
      <c r="D471" s="19"/>
      <c r="E471" s="19"/>
      <c r="F471" s="19"/>
    </row>
    <row x14ac:dyDescent="0.25" r="472" customHeight="1" ht="18.75">
      <c r="A472" s="3"/>
      <c r="B472" s="3"/>
      <c r="C472" s="3"/>
      <c r="D472" s="19"/>
      <c r="E472" s="19"/>
      <c r="F472" s="19"/>
    </row>
    <row x14ac:dyDescent="0.25" r="473" customHeight="1" ht="18.75">
      <c r="A473" s="3"/>
      <c r="B473" s="3"/>
      <c r="C473" s="3"/>
      <c r="D473" s="19"/>
      <c r="E473" s="19"/>
      <c r="F473" s="19"/>
    </row>
    <row x14ac:dyDescent="0.25" r="474" customHeight="1" ht="18.75">
      <c r="A474" s="3"/>
      <c r="B474" s="3"/>
      <c r="C474" s="3"/>
      <c r="D474" s="19"/>
      <c r="E474" s="19"/>
      <c r="F474" s="19"/>
    </row>
    <row x14ac:dyDescent="0.25" r="475" customHeight="1" ht="18.75">
      <c r="A475" s="3"/>
      <c r="B475" s="3"/>
      <c r="C475" s="3"/>
      <c r="D475" s="19"/>
      <c r="E475" s="19"/>
      <c r="F475" s="19"/>
    </row>
    <row x14ac:dyDescent="0.25" r="476" customHeight="1" ht="18.75">
      <c r="A476" s="3"/>
      <c r="B476" s="3"/>
      <c r="C476" s="3"/>
      <c r="D476" s="19"/>
      <c r="E476" s="19"/>
      <c r="F476" s="19"/>
    </row>
    <row x14ac:dyDescent="0.25" r="477" customHeight="1" ht="18.75">
      <c r="A477" s="3"/>
      <c r="B477" s="3"/>
      <c r="C477" s="3"/>
      <c r="D477" s="19"/>
      <c r="E477" s="19"/>
      <c r="F477" s="19"/>
    </row>
    <row x14ac:dyDescent="0.25" r="478" customHeight="1" ht="18.75">
      <c r="A478" s="3"/>
      <c r="B478" s="3"/>
      <c r="C478" s="3"/>
      <c r="D478" s="19"/>
      <c r="E478" s="19"/>
      <c r="F478" s="19"/>
    </row>
    <row x14ac:dyDescent="0.25" r="479" customHeight="1" ht="18.75">
      <c r="A479" s="3"/>
      <c r="B479" s="3"/>
      <c r="C479" s="3"/>
      <c r="D479" s="19"/>
      <c r="E479" s="19"/>
      <c r="F479" s="19"/>
    </row>
    <row x14ac:dyDescent="0.25" r="480" customHeight="1" ht="18.75">
      <c r="A480" s="3"/>
      <c r="B480" s="3"/>
      <c r="C480" s="3"/>
      <c r="D480" s="19"/>
      <c r="E480" s="19"/>
      <c r="F480" s="19"/>
    </row>
    <row x14ac:dyDescent="0.25" r="481" customHeight="1" ht="18.75">
      <c r="A481" s="3"/>
      <c r="B481" s="3"/>
      <c r="C481" s="3"/>
      <c r="D481" s="19"/>
      <c r="E481" s="19"/>
      <c r="F481" s="19"/>
    </row>
    <row x14ac:dyDescent="0.25" r="482" customHeight="1" ht="18.75">
      <c r="A482" s="3"/>
      <c r="B482" s="3"/>
      <c r="C482" s="3"/>
      <c r="D482" s="19"/>
      <c r="E482" s="19"/>
      <c r="F482" s="19"/>
    </row>
    <row x14ac:dyDescent="0.25" r="483" customHeight="1" ht="18.75">
      <c r="A483" s="3"/>
      <c r="B483" s="3"/>
      <c r="C483" s="3"/>
      <c r="D483" s="19"/>
      <c r="E483" s="19"/>
      <c r="F483" s="19"/>
    </row>
    <row x14ac:dyDescent="0.25" r="484" customHeight="1" ht="18.75">
      <c r="A484" s="3"/>
      <c r="B484" s="3"/>
      <c r="C484" s="3"/>
      <c r="D484" s="19"/>
      <c r="E484" s="19"/>
      <c r="F484" s="19"/>
    </row>
    <row x14ac:dyDescent="0.25" r="485" customHeight="1" ht="18.75">
      <c r="A485" s="3"/>
      <c r="B485" s="3"/>
      <c r="C485" s="3"/>
      <c r="D485" s="19"/>
      <c r="E485" s="19"/>
      <c r="F485" s="19"/>
    </row>
    <row x14ac:dyDescent="0.25" r="486" customHeight="1" ht="18.75">
      <c r="A486" s="3"/>
      <c r="B486" s="3"/>
      <c r="C486" s="3"/>
      <c r="D486" s="19"/>
      <c r="E486" s="19"/>
      <c r="F486" s="19"/>
    </row>
    <row x14ac:dyDescent="0.25" r="487" customHeight="1" ht="18.75">
      <c r="A487" s="3"/>
      <c r="B487" s="3"/>
      <c r="C487" s="3"/>
      <c r="D487" s="19"/>
      <c r="E487" s="19"/>
      <c r="F487" s="19"/>
    </row>
    <row x14ac:dyDescent="0.25" r="488" customHeight="1" ht="18.75">
      <c r="A488" s="3"/>
      <c r="B488" s="3"/>
      <c r="C488" s="3"/>
      <c r="D488" s="19"/>
      <c r="E488" s="19"/>
      <c r="F488" s="19"/>
    </row>
    <row x14ac:dyDescent="0.25" r="489" customHeight="1" ht="18.75">
      <c r="A489" s="3"/>
      <c r="B489" s="3"/>
      <c r="C489" s="3"/>
      <c r="D489" s="19"/>
      <c r="E489" s="19"/>
      <c r="F489" s="19"/>
    </row>
    <row x14ac:dyDescent="0.25" r="490" customHeight="1" ht="18.75">
      <c r="A490" s="3"/>
      <c r="B490" s="3"/>
      <c r="C490" s="3"/>
      <c r="D490" s="19"/>
      <c r="E490" s="19"/>
      <c r="F490" s="19"/>
    </row>
    <row x14ac:dyDescent="0.25" r="491" customHeight="1" ht="18.75">
      <c r="A491" s="3"/>
      <c r="B491" s="3"/>
      <c r="C491" s="3"/>
      <c r="D491" s="19"/>
      <c r="E491" s="19"/>
      <c r="F491" s="19"/>
    </row>
    <row x14ac:dyDescent="0.25" r="492" customHeight="1" ht="18.75">
      <c r="A492" s="3"/>
      <c r="B492" s="3"/>
      <c r="C492" s="3"/>
      <c r="D492" s="19"/>
      <c r="E492" s="19"/>
      <c r="F492" s="19"/>
    </row>
    <row x14ac:dyDescent="0.25" r="493" customHeight="1" ht="18.75">
      <c r="A493" s="3"/>
      <c r="B493" s="3"/>
      <c r="C493" s="3"/>
      <c r="D493" s="19"/>
      <c r="E493" s="19"/>
      <c r="F493" s="19"/>
    </row>
    <row x14ac:dyDescent="0.25" r="494" customHeight="1" ht="18.75">
      <c r="A494" s="3"/>
      <c r="B494" s="3"/>
      <c r="C494" s="3"/>
      <c r="D494" s="19"/>
      <c r="E494" s="19"/>
      <c r="F494" s="19"/>
    </row>
    <row x14ac:dyDescent="0.25" r="495" customHeight="1" ht="18.75">
      <c r="A495" s="3"/>
      <c r="B495" s="3"/>
      <c r="C495" s="3"/>
      <c r="D495" s="19"/>
      <c r="E495" s="19"/>
      <c r="F495" s="19"/>
    </row>
    <row x14ac:dyDescent="0.25" r="496" customHeight="1" ht="18.75">
      <c r="A496" s="3"/>
      <c r="B496" s="3"/>
      <c r="C496" s="3"/>
      <c r="D496" s="19"/>
      <c r="E496" s="19"/>
      <c r="F496" s="19"/>
    </row>
    <row x14ac:dyDescent="0.25" r="497" customHeight="1" ht="18.75">
      <c r="A497" s="3"/>
      <c r="B497" s="3"/>
      <c r="C497" s="3"/>
      <c r="D497" s="19"/>
      <c r="E497" s="19"/>
      <c r="F497" s="19"/>
    </row>
    <row x14ac:dyDescent="0.25" r="498" customHeight="1" ht="18.75">
      <c r="A498" s="3"/>
      <c r="B498" s="3"/>
      <c r="C498" s="3"/>
      <c r="D498" s="19"/>
      <c r="E498" s="19"/>
      <c r="F498" s="19"/>
    </row>
    <row x14ac:dyDescent="0.25" r="499" customHeight="1" ht="18.75">
      <c r="A499" s="3"/>
      <c r="B499" s="3"/>
      <c r="C499" s="3"/>
      <c r="D499" s="19"/>
      <c r="E499" s="19"/>
      <c r="F499" s="19"/>
    </row>
    <row x14ac:dyDescent="0.25" r="500" customHeight="1" ht="18.75">
      <c r="A500" s="3"/>
      <c r="B500" s="3"/>
      <c r="C500" s="3"/>
      <c r="D500" s="19"/>
      <c r="E500" s="19"/>
      <c r="F500" s="19"/>
    </row>
    <row x14ac:dyDescent="0.25" r="501" customHeight="1" ht="18.75">
      <c r="A501" s="3"/>
      <c r="B501" s="3"/>
      <c r="C501" s="3"/>
      <c r="D501" s="19"/>
      <c r="E501" s="19"/>
      <c r="F501" s="19"/>
    </row>
    <row x14ac:dyDescent="0.25" r="502" customHeight="1" ht="18.75">
      <c r="A502" s="3"/>
      <c r="B502" s="3"/>
      <c r="C502" s="3"/>
      <c r="D502" s="19"/>
      <c r="E502" s="19"/>
      <c r="F502" s="19"/>
    </row>
    <row x14ac:dyDescent="0.25" r="503" customHeight="1" ht="18.75">
      <c r="A503" s="3"/>
      <c r="B503" s="3"/>
      <c r="C503" s="3"/>
      <c r="D503" s="19"/>
      <c r="E503" s="19"/>
      <c r="F503" s="19"/>
    </row>
    <row x14ac:dyDescent="0.25" r="504" customHeight="1" ht="18.75">
      <c r="A504" s="3"/>
      <c r="B504" s="3"/>
      <c r="C504" s="3"/>
      <c r="D504" s="19"/>
      <c r="E504" s="19"/>
      <c r="F504" s="19"/>
    </row>
    <row x14ac:dyDescent="0.25" r="505" customHeight="1" ht="18.75">
      <c r="A505" s="3"/>
      <c r="B505" s="3"/>
      <c r="C505" s="3"/>
      <c r="D505" s="19"/>
      <c r="E505" s="19"/>
      <c r="F505" s="19"/>
    </row>
    <row x14ac:dyDescent="0.25" r="506" customHeight="1" ht="18.75">
      <c r="A506" s="3"/>
      <c r="B506" s="3"/>
      <c r="C506" s="3"/>
      <c r="D506" s="19"/>
      <c r="E506" s="19"/>
      <c r="F506" s="19"/>
    </row>
    <row x14ac:dyDescent="0.25" r="507" customHeight="1" ht="18.75">
      <c r="A507" s="3"/>
      <c r="B507" s="3"/>
      <c r="C507" s="3"/>
      <c r="D507" s="19"/>
      <c r="E507" s="19"/>
      <c r="F507" s="19"/>
    </row>
    <row x14ac:dyDescent="0.25" r="508" customHeight="1" ht="18.75">
      <c r="A508" s="3"/>
      <c r="B508" s="3"/>
      <c r="C508" s="3"/>
      <c r="D508" s="19"/>
      <c r="E508" s="19"/>
      <c r="F508" s="19"/>
    </row>
    <row x14ac:dyDescent="0.25" r="509" customHeight="1" ht="18.75">
      <c r="A509" s="3"/>
      <c r="B509" s="3"/>
      <c r="C509" s="3"/>
      <c r="D509" s="19"/>
      <c r="E509" s="19"/>
      <c r="F509" s="19"/>
    </row>
    <row x14ac:dyDescent="0.25" r="510" customHeight="1" ht="18.75">
      <c r="A510" s="3"/>
      <c r="B510" s="3"/>
      <c r="C510" s="3"/>
      <c r="D510" s="19"/>
      <c r="E510" s="19"/>
      <c r="F510" s="19"/>
    </row>
    <row x14ac:dyDescent="0.25" r="511" customHeight="1" ht="18.75">
      <c r="A511" s="3"/>
      <c r="B511" s="3"/>
      <c r="C511" s="3"/>
      <c r="D511" s="19"/>
      <c r="E511" s="19"/>
      <c r="F511" s="19"/>
    </row>
    <row x14ac:dyDescent="0.25" r="512" customHeight="1" ht="18.75">
      <c r="A512" s="3"/>
      <c r="B512" s="3"/>
      <c r="C512" s="3"/>
      <c r="D512" s="19"/>
      <c r="E512" s="19"/>
      <c r="F512" s="19"/>
    </row>
    <row x14ac:dyDescent="0.25" r="513" customHeight="1" ht="18.75">
      <c r="A513" s="3"/>
      <c r="B513" s="3"/>
      <c r="C513" s="3"/>
      <c r="D513" s="19"/>
      <c r="E513" s="19"/>
      <c r="F513" s="19"/>
    </row>
    <row x14ac:dyDescent="0.25" r="514" customHeight="1" ht="18.75">
      <c r="A514" s="3"/>
      <c r="B514" s="3"/>
      <c r="C514" s="3"/>
      <c r="D514" s="19"/>
      <c r="E514" s="19"/>
      <c r="F514" s="19"/>
    </row>
    <row x14ac:dyDescent="0.25" r="515" customHeight="1" ht="18.75">
      <c r="A515" s="3"/>
      <c r="B515" s="3"/>
      <c r="C515" s="3"/>
      <c r="D515" s="19"/>
      <c r="E515" s="19"/>
      <c r="F515" s="19"/>
    </row>
    <row x14ac:dyDescent="0.25" r="516" customHeight="1" ht="18.75">
      <c r="A516" s="3"/>
      <c r="B516" s="3"/>
      <c r="C516" s="3"/>
      <c r="D516" s="19"/>
      <c r="E516" s="19"/>
      <c r="F516" s="19"/>
    </row>
    <row x14ac:dyDescent="0.25" r="517" customHeight="1" ht="18.75">
      <c r="A517" s="3"/>
      <c r="B517" s="3"/>
      <c r="C517" s="3"/>
      <c r="D517" s="19"/>
      <c r="E517" s="19"/>
      <c r="F517" s="19"/>
    </row>
    <row x14ac:dyDescent="0.25" r="518" customHeight="1" ht="18.75">
      <c r="A518" s="3"/>
      <c r="B518" s="3"/>
      <c r="C518" s="3"/>
      <c r="D518" s="19"/>
      <c r="E518" s="19"/>
      <c r="F518" s="19"/>
    </row>
    <row x14ac:dyDescent="0.25" r="519" customHeight="1" ht="18.75">
      <c r="A519" s="3"/>
      <c r="B519" s="3"/>
      <c r="C519" s="3"/>
      <c r="D519" s="19"/>
      <c r="E519" s="19"/>
      <c r="F519" s="19"/>
    </row>
    <row x14ac:dyDescent="0.25" r="520" customHeight="1" ht="18.75">
      <c r="A520" s="3"/>
      <c r="B520" s="3"/>
      <c r="C520" s="3"/>
      <c r="D520" s="19"/>
      <c r="E520" s="19"/>
      <c r="F520" s="19"/>
    </row>
    <row x14ac:dyDescent="0.25" r="521" customHeight="1" ht="18.75">
      <c r="A521" s="3"/>
      <c r="B521" s="3"/>
      <c r="C521" s="3"/>
      <c r="D521" s="19"/>
      <c r="E521" s="19"/>
      <c r="F521" s="19"/>
    </row>
    <row x14ac:dyDescent="0.25" r="522" customHeight="1" ht="18.75">
      <c r="A522" s="3"/>
      <c r="B522" s="3"/>
      <c r="C522" s="3"/>
      <c r="D522" s="19"/>
      <c r="E522" s="19"/>
      <c r="F522" s="19"/>
    </row>
    <row x14ac:dyDescent="0.25" r="523" customHeight="1" ht="18.75">
      <c r="A523" s="3"/>
      <c r="B523" s="3"/>
      <c r="C523" s="3"/>
      <c r="D523" s="19"/>
      <c r="E523" s="19"/>
      <c r="F523" s="19"/>
    </row>
    <row x14ac:dyDescent="0.25" r="524" customHeight="1" ht="18.75">
      <c r="A524" s="3"/>
      <c r="B524" s="3"/>
      <c r="C524" s="3"/>
      <c r="D524" s="19"/>
      <c r="E524" s="19"/>
      <c r="F524" s="19"/>
    </row>
    <row x14ac:dyDescent="0.25" r="525" customHeight="1" ht="18.75">
      <c r="A525" s="3"/>
      <c r="B525" s="3"/>
      <c r="C525" s="3"/>
      <c r="D525" s="19"/>
      <c r="E525" s="19"/>
      <c r="F525" s="19"/>
    </row>
    <row x14ac:dyDescent="0.25" r="526" customHeight="1" ht="18.75">
      <c r="A526" s="3"/>
      <c r="B526" s="3"/>
      <c r="C526" s="3"/>
      <c r="D526" s="19"/>
      <c r="E526" s="19"/>
      <c r="F526" s="19"/>
    </row>
    <row x14ac:dyDescent="0.25" r="527" customHeight="1" ht="18.75">
      <c r="A527" s="3"/>
      <c r="B527" s="3"/>
      <c r="C527" s="3"/>
      <c r="D527" s="19"/>
      <c r="E527" s="19"/>
      <c r="F527" s="19"/>
    </row>
    <row x14ac:dyDescent="0.25" r="528" customHeight="1" ht="18.75">
      <c r="A528" s="3"/>
      <c r="B528" s="3"/>
      <c r="C528" s="3"/>
      <c r="D528" s="19"/>
      <c r="E528" s="19"/>
      <c r="F528" s="19"/>
    </row>
    <row x14ac:dyDescent="0.25" r="529" customHeight="1" ht="18.75">
      <c r="A529" s="3"/>
      <c r="B529" s="3"/>
      <c r="C529" s="3"/>
      <c r="D529" s="19"/>
      <c r="E529" s="19"/>
      <c r="F529" s="19"/>
    </row>
    <row x14ac:dyDescent="0.25" r="530" customHeight="1" ht="18.75">
      <c r="A530" s="3"/>
      <c r="B530" s="3"/>
      <c r="C530" s="3"/>
      <c r="D530" s="19"/>
      <c r="E530" s="19"/>
      <c r="F530" s="19"/>
    </row>
    <row x14ac:dyDescent="0.25" r="531" customHeight="1" ht="18.75">
      <c r="A531" s="3"/>
      <c r="B531" s="3"/>
      <c r="C531" s="3"/>
      <c r="D531" s="19"/>
      <c r="E531" s="19"/>
      <c r="F531" s="19"/>
    </row>
    <row x14ac:dyDescent="0.25" r="532" customHeight="1" ht="18.75">
      <c r="A532" s="3"/>
      <c r="B532" s="3"/>
      <c r="C532" s="3"/>
      <c r="D532" s="19"/>
      <c r="E532" s="19"/>
      <c r="F532" s="19"/>
    </row>
    <row x14ac:dyDescent="0.25" r="533" customHeight="1" ht="18.75">
      <c r="A533" s="3"/>
      <c r="B533" s="3"/>
      <c r="C533" s="3"/>
      <c r="D533" s="19"/>
      <c r="E533" s="19"/>
      <c r="F533" s="19"/>
    </row>
    <row x14ac:dyDescent="0.25" r="534" customHeight="1" ht="18.75">
      <c r="A534" s="3"/>
      <c r="B534" s="3"/>
      <c r="C534" s="3"/>
      <c r="D534" s="19"/>
      <c r="E534" s="19"/>
      <c r="F534" s="19"/>
    </row>
    <row x14ac:dyDescent="0.25" r="535" customHeight="1" ht="18.75">
      <c r="A535" s="3"/>
      <c r="B535" s="3"/>
      <c r="C535" s="3"/>
      <c r="D535" s="19"/>
      <c r="E535" s="19"/>
      <c r="F535" s="19"/>
    </row>
    <row x14ac:dyDescent="0.25" r="536" customHeight="1" ht="18.75">
      <c r="A536" s="3"/>
      <c r="B536" s="3"/>
      <c r="C536" s="3"/>
      <c r="D536" s="19"/>
      <c r="E536" s="19"/>
      <c r="F536" s="19"/>
    </row>
    <row x14ac:dyDescent="0.25" r="537" customHeight="1" ht="18.75">
      <c r="A537" s="3"/>
      <c r="B537" s="3"/>
      <c r="C537" s="3"/>
      <c r="D537" s="19"/>
      <c r="E537" s="19"/>
      <c r="F537" s="19"/>
    </row>
    <row x14ac:dyDescent="0.25" r="538" customHeight="1" ht="18.75">
      <c r="A538" s="3"/>
      <c r="B538" s="3"/>
      <c r="C538" s="3"/>
      <c r="D538" s="19"/>
      <c r="E538" s="19"/>
      <c r="F538" s="19"/>
    </row>
    <row x14ac:dyDescent="0.25" r="539" customHeight="1" ht="18.75">
      <c r="A539" s="3"/>
      <c r="B539" s="3"/>
      <c r="C539" s="3"/>
      <c r="D539" s="19"/>
      <c r="E539" s="19"/>
      <c r="F539" s="19"/>
    </row>
    <row x14ac:dyDescent="0.25" r="540" customHeight="1" ht="18.75">
      <c r="A540" s="3"/>
      <c r="B540" s="3"/>
      <c r="C540" s="3"/>
      <c r="D540" s="19"/>
      <c r="E540" s="19"/>
      <c r="F540" s="19"/>
    </row>
    <row x14ac:dyDescent="0.25" r="541" customHeight="1" ht="18.75">
      <c r="A541" s="3"/>
      <c r="B541" s="3"/>
      <c r="C541" s="3"/>
      <c r="D541" s="19"/>
      <c r="E541" s="19"/>
      <c r="F541" s="19"/>
    </row>
    <row x14ac:dyDescent="0.25" r="542" customHeight="1" ht="18.75">
      <c r="A542" s="3"/>
      <c r="B542" s="3"/>
      <c r="C542" s="3"/>
      <c r="D542" s="19"/>
      <c r="E542" s="19"/>
      <c r="F542" s="19"/>
    </row>
    <row x14ac:dyDescent="0.25" r="543" customHeight="1" ht="18.75">
      <c r="A543" s="3"/>
      <c r="B543" s="3"/>
      <c r="C543" s="3"/>
      <c r="D543" s="19"/>
      <c r="E543" s="19"/>
      <c r="F543" s="19"/>
    </row>
    <row x14ac:dyDescent="0.25" r="544" customHeight="1" ht="18.75">
      <c r="A544" s="3"/>
      <c r="B544" s="3"/>
      <c r="C544" s="3"/>
      <c r="D544" s="19"/>
      <c r="E544" s="19"/>
      <c r="F544" s="19"/>
    </row>
    <row x14ac:dyDescent="0.25" r="545" customHeight="1" ht="18.75">
      <c r="A545" s="3"/>
      <c r="B545" s="3"/>
      <c r="C545" s="3"/>
      <c r="D545" s="19"/>
      <c r="E545" s="19"/>
      <c r="F545" s="19"/>
    </row>
    <row x14ac:dyDescent="0.25" r="546" customHeight="1" ht="18.75">
      <c r="A546" s="3"/>
      <c r="B546" s="3"/>
      <c r="C546" s="3"/>
      <c r="D546" s="19"/>
      <c r="E546" s="19"/>
      <c r="F546" s="19"/>
    </row>
    <row x14ac:dyDescent="0.25" r="547" customHeight="1" ht="18.75">
      <c r="A547" s="3"/>
      <c r="B547" s="3"/>
      <c r="C547" s="3"/>
      <c r="D547" s="19"/>
      <c r="E547" s="19"/>
      <c r="F547" s="19"/>
    </row>
    <row x14ac:dyDescent="0.25" r="548" customHeight="1" ht="18.75">
      <c r="A548" s="3"/>
      <c r="B548" s="3"/>
      <c r="C548" s="3"/>
      <c r="D548" s="19"/>
      <c r="E548" s="19"/>
      <c r="F548" s="19"/>
    </row>
    <row x14ac:dyDescent="0.25" r="549" customHeight="1" ht="18.75">
      <c r="A549" s="3"/>
      <c r="B549" s="3"/>
      <c r="C549" s="3"/>
      <c r="D549" s="19"/>
      <c r="E549" s="19"/>
      <c r="F549" s="19"/>
    </row>
    <row x14ac:dyDescent="0.25" r="550" customHeight="1" ht="18.75">
      <c r="A550" s="3"/>
      <c r="B550" s="3"/>
      <c r="C550" s="3"/>
      <c r="D550" s="19"/>
      <c r="E550" s="19"/>
      <c r="F550" s="19"/>
    </row>
    <row x14ac:dyDescent="0.25" r="551" customHeight="1" ht="18.75">
      <c r="A551" s="3"/>
      <c r="B551" s="3"/>
      <c r="C551" s="3"/>
      <c r="D551" s="19"/>
      <c r="E551" s="19"/>
      <c r="F551" s="19"/>
    </row>
    <row x14ac:dyDescent="0.25" r="552" customHeight="1" ht="18.75">
      <c r="A552" s="3"/>
      <c r="B552" s="3"/>
      <c r="C552" s="3"/>
      <c r="D552" s="19"/>
      <c r="E552" s="19"/>
      <c r="F552" s="19"/>
    </row>
    <row x14ac:dyDescent="0.25" r="553" customHeight="1" ht="18.75">
      <c r="A553" s="3"/>
      <c r="B553" s="3"/>
      <c r="C553" s="3"/>
      <c r="D553" s="19"/>
      <c r="E553" s="19"/>
      <c r="F553" s="19"/>
    </row>
    <row x14ac:dyDescent="0.25" r="554" customHeight="1" ht="18.75">
      <c r="A554" s="3"/>
      <c r="B554" s="3"/>
      <c r="C554" s="3"/>
      <c r="D554" s="19"/>
      <c r="E554" s="19"/>
      <c r="F554" s="19"/>
    </row>
    <row x14ac:dyDescent="0.25" r="555" customHeight="1" ht="18.75">
      <c r="A555" s="3"/>
      <c r="B555" s="3"/>
      <c r="C555" s="3"/>
      <c r="D555" s="19"/>
      <c r="E555" s="19"/>
      <c r="F555" s="19"/>
    </row>
    <row x14ac:dyDescent="0.25" r="556" customHeight="1" ht="18.75">
      <c r="A556" s="3"/>
      <c r="B556" s="3"/>
      <c r="C556" s="3"/>
      <c r="D556" s="19"/>
      <c r="E556" s="19"/>
      <c r="F556" s="19"/>
    </row>
    <row x14ac:dyDescent="0.25" r="557" customHeight="1" ht="18.75">
      <c r="A557" s="3"/>
      <c r="B557" s="3"/>
      <c r="C557" s="3"/>
      <c r="D557" s="19"/>
      <c r="E557" s="19"/>
      <c r="F557" s="19"/>
    </row>
    <row x14ac:dyDescent="0.25" r="558" customHeight="1" ht="18.75">
      <c r="A558" s="3"/>
      <c r="B558" s="3"/>
      <c r="C558" s="3"/>
      <c r="D558" s="19"/>
      <c r="E558" s="19"/>
      <c r="F558" s="19"/>
    </row>
    <row x14ac:dyDescent="0.25" r="559" customHeight="1" ht="18.75">
      <c r="A559" s="3"/>
      <c r="B559" s="3"/>
      <c r="C559" s="3"/>
      <c r="D559" s="19"/>
      <c r="E559" s="19"/>
      <c r="F559" s="19"/>
    </row>
    <row x14ac:dyDescent="0.25" r="560" customHeight="1" ht="18.75">
      <c r="A560" s="3"/>
      <c r="B560" s="3"/>
      <c r="C560" s="3"/>
      <c r="D560" s="19"/>
      <c r="E560" s="19"/>
      <c r="F560" s="19"/>
    </row>
    <row x14ac:dyDescent="0.25" r="561" customHeight="1" ht="18.75">
      <c r="A561" s="3"/>
      <c r="B561" s="3"/>
      <c r="C561" s="3"/>
      <c r="D561" s="19"/>
      <c r="E561" s="19"/>
      <c r="F561" s="19"/>
    </row>
    <row x14ac:dyDescent="0.25" r="562" customHeight="1" ht="18.75">
      <c r="A562" s="3"/>
      <c r="B562" s="3"/>
      <c r="C562" s="3"/>
      <c r="D562" s="19"/>
      <c r="E562" s="19"/>
      <c r="F562" s="19"/>
    </row>
    <row x14ac:dyDescent="0.25" r="563" customHeight="1" ht="18.75">
      <c r="A563" s="3"/>
      <c r="B563" s="3"/>
      <c r="C563" s="3"/>
      <c r="D563" s="19"/>
      <c r="E563" s="19"/>
      <c r="F563" s="19"/>
    </row>
    <row x14ac:dyDescent="0.25" r="564" customHeight="1" ht="18.75">
      <c r="A564" s="3"/>
      <c r="B564" s="3"/>
      <c r="C564" s="3"/>
      <c r="D564" s="19"/>
      <c r="E564" s="19"/>
      <c r="F564" s="19"/>
    </row>
    <row x14ac:dyDescent="0.25" r="565" customHeight="1" ht="18.75">
      <c r="A565" s="3"/>
      <c r="B565" s="3"/>
      <c r="C565" s="3"/>
      <c r="D565" s="19"/>
      <c r="E565" s="19"/>
      <c r="F565" s="19"/>
    </row>
    <row x14ac:dyDescent="0.25" r="566" customHeight="1" ht="18.75">
      <c r="A566" s="3"/>
      <c r="B566" s="3"/>
      <c r="C566" s="3"/>
      <c r="D566" s="19"/>
      <c r="E566" s="19"/>
      <c r="F566" s="19"/>
    </row>
    <row x14ac:dyDescent="0.25" r="567" customHeight="1" ht="18.75">
      <c r="A567" s="3"/>
      <c r="B567" s="3"/>
      <c r="C567" s="3"/>
      <c r="D567" s="19"/>
      <c r="E567" s="19"/>
      <c r="F567" s="19"/>
    </row>
    <row x14ac:dyDescent="0.25" r="568" customHeight="1" ht="18.75">
      <c r="A568" s="3"/>
      <c r="B568" s="3"/>
      <c r="C568" s="3"/>
      <c r="D568" s="19"/>
      <c r="E568" s="19"/>
      <c r="F568" s="19"/>
    </row>
    <row x14ac:dyDescent="0.25" r="569" customHeight="1" ht="18.75">
      <c r="A569" s="3"/>
      <c r="B569" s="3"/>
      <c r="C569" s="3"/>
      <c r="D569" s="19"/>
      <c r="E569" s="19"/>
      <c r="F569" s="19"/>
    </row>
    <row x14ac:dyDescent="0.25" r="570" customHeight="1" ht="18.75">
      <c r="A570" s="3"/>
      <c r="B570" s="3"/>
      <c r="C570" s="3"/>
      <c r="D570" s="19"/>
      <c r="E570" s="19"/>
      <c r="F570" s="19"/>
    </row>
    <row x14ac:dyDescent="0.25" r="571" customHeight="1" ht="18.75">
      <c r="A571" s="3"/>
      <c r="B571" s="3"/>
      <c r="C571" s="3"/>
      <c r="D571" s="19"/>
      <c r="E571" s="19"/>
      <c r="F571" s="19"/>
    </row>
    <row x14ac:dyDescent="0.25" r="572" customHeight="1" ht="18.75">
      <c r="A572" s="3"/>
      <c r="B572" s="3"/>
      <c r="C572" s="3"/>
      <c r="D572" s="19"/>
      <c r="E572" s="19"/>
      <c r="F572" s="19"/>
    </row>
    <row x14ac:dyDescent="0.25" r="573" customHeight="1" ht="18.75">
      <c r="A573" s="3"/>
      <c r="B573" s="3"/>
      <c r="C573" s="3"/>
      <c r="D573" s="19"/>
      <c r="E573" s="19"/>
      <c r="F573" s="19"/>
    </row>
    <row x14ac:dyDescent="0.25" r="574" customHeight="1" ht="18.75">
      <c r="A574" s="3"/>
      <c r="B574" s="3"/>
      <c r="C574" s="3"/>
      <c r="D574" s="19"/>
      <c r="E574" s="19"/>
      <c r="F574" s="19"/>
    </row>
    <row x14ac:dyDescent="0.25" r="575" customHeight="1" ht="18.75">
      <c r="A575" s="3"/>
      <c r="B575" s="3"/>
      <c r="C575" s="3"/>
      <c r="D575" s="19"/>
      <c r="E575" s="19"/>
      <c r="F575" s="19"/>
    </row>
    <row x14ac:dyDescent="0.25" r="576" customHeight="1" ht="18.75">
      <c r="A576" s="3"/>
      <c r="B576" s="3"/>
      <c r="C576" s="3"/>
      <c r="D576" s="19"/>
      <c r="E576" s="19"/>
      <c r="F576" s="19"/>
    </row>
    <row x14ac:dyDescent="0.25" r="577" customHeight="1" ht="18.75">
      <c r="A577" s="3"/>
      <c r="B577" s="3"/>
      <c r="C577" s="3"/>
      <c r="D577" s="19"/>
      <c r="E577" s="19"/>
      <c r="F577" s="19"/>
    </row>
    <row x14ac:dyDescent="0.25" r="578" customHeight="1" ht="18.75">
      <c r="A578" s="3"/>
      <c r="B578" s="3"/>
      <c r="C578" s="3"/>
      <c r="D578" s="19"/>
      <c r="E578" s="19"/>
      <c r="F578" s="19"/>
    </row>
    <row x14ac:dyDescent="0.25" r="579" customHeight="1" ht="18.75">
      <c r="A579" s="3"/>
      <c r="B579" s="3"/>
      <c r="C579" s="3"/>
      <c r="D579" s="19"/>
      <c r="E579" s="19"/>
      <c r="F579" s="19"/>
    </row>
    <row x14ac:dyDescent="0.25" r="580" customHeight="1" ht="18.75">
      <c r="A580" s="3"/>
      <c r="B580" s="3"/>
      <c r="C580" s="3"/>
      <c r="D580" s="19"/>
      <c r="E580" s="19"/>
      <c r="F580" s="19"/>
    </row>
    <row x14ac:dyDescent="0.25" r="581" customHeight="1" ht="18.75">
      <c r="A581" s="3"/>
      <c r="B581" s="3"/>
      <c r="C581" s="3"/>
      <c r="D581" s="19"/>
      <c r="E581" s="19"/>
      <c r="F581" s="19"/>
    </row>
    <row x14ac:dyDescent="0.25" r="582" customHeight="1" ht="18.75">
      <c r="A582" s="3"/>
      <c r="B582" s="3"/>
      <c r="C582" s="3"/>
      <c r="D582" s="19"/>
      <c r="E582" s="19"/>
      <c r="F582" s="19"/>
    </row>
    <row x14ac:dyDescent="0.25" r="583" customHeight="1" ht="18.75">
      <c r="A583" s="3"/>
      <c r="B583" s="3"/>
      <c r="C583" s="3"/>
      <c r="D583" s="19"/>
      <c r="E583" s="19"/>
      <c r="F583" s="19"/>
    </row>
    <row x14ac:dyDescent="0.25" r="584" customHeight="1" ht="18.75">
      <c r="A584" s="3"/>
      <c r="B584" s="3"/>
      <c r="C584" s="3"/>
      <c r="D584" s="19"/>
      <c r="E584" s="19"/>
      <c r="F584" s="19"/>
    </row>
    <row x14ac:dyDescent="0.25" r="585" customHeight="1" ht="18.75">
      <c r="A585" s="3"/>
      <c r="B585" s="3"/>
      <c r="C585" s="3"/>
      <c r="D585" s="19"/>
      <c r="E585" s="19"/>
      <c r="F585" s="19"/>
    </row>
    <row x14ac:dyDescent="0.25" r="586" customHeight="1" ht="18.75">
      <c r="A586" s="3"/>
      <c r="B586" s="3"/>
      <c r="C586" s="3"/>
      <c r="D586" s="19"/>
      <c r="E586" s="19"/>
      <c r="F586" s="19"/>
    </row>
    <row x14ac:dyDescent="0.25" r="587" customHeight="1" ht="18.75">
      <c r="A587" s="3"/>
      <c r="B587" s="3"/>
      <c r="C587" s="3"/>
      <c r="D587" s="19"/>
      <c r="E587" s="19"/>
      <c r="F587" s="19"/>
    </row>
    <row x14ac:dyDescent="0.25" r="588" customHeight="1" ht="18.75">
      <c r="A588" s="3"/>
      <c r="B588" s="3"/>
      <c r="C588" s="3"/>
      <c r="D588" s="19"/>
      <c r="E588" s="19"/>
      <c r="F588" s="19"/>
    </row>
    <row x14ac:dyDescent="0.25" r="589" customHeight="1" ht="18.75">
      <c r="A589" s="3"/>
      <c r="B589" s="3"/>
      <c r="C589" s="3"/>
      <c r="D589" s="19"/>
      <c r="E589" s="19"/>
      <c r="F589" s="19"/>
    </row>
    <row x14ac:dyDescent="0.25" r="590" customHeight="1" ht="18.75">
      <c r="A590" s="3"/>
      <c r="B590" s="3"/>
      <c r="C590" s="3"/>
      <c r="D590" s="19"/>
      <c r="E590" s="19"/>
      <c r="F590" s="19"/>
    </row>
    <row x14ac:dyDescent="0.25" r="591" customHeight="1" ht="18.75">
      <c r="A591" s="3"/>
      <c r="B591" s="3"/>
      <c r="C591" s="3"/>
      <c r="D591" s="19"/>
      <c r="E591" s="19"/>
      <c r="F591" s="19"/>
    </row>
    <row x14ac:dyDescent="0.25" r="592" customHeight="1" ht="18.75">
      <c r="A592" s="3"/>
      <c r="B592" s="3"/>
      <c r="C592" s="3"/>
      <c r="D592" s="19"/>
      <c r="E592" s="19"/>
      <c r="F592" s="19"/>
    </row>
    <row x14ac:dyDescent="0.25" r="593" customHeight="1" ht="18.75">
      <c r="A593" s="3"/>
      <c r="B593" s="3"/>
      <c r="C593" s="3"/>
      <c r="D593" s="19"/>
      <c r="E593" s="19"/>
      <c r="F593" s="19"/>
    </row>
    <row x14ac:dyDescent="0.25" r="594" customHeight="1" ht="18.75">
      <c r="A594" s="3"/>
      <c r="B594" s="3"/>
      <c r="C594" s="3"/>
      <c r="D594" s="19"/>
      <c r="E594" s="19"/>
      <c r="F594" s="19"/>
    </row>
    <row x14ac:dyDescent="0.25" r="595" customHeight="1" ht="18.75">
      <c r="A595" s="3"/>
      <c r="B595" s="3"/>
      <c r="C595" s="3"/>
      <c r="D595" s="19"/>
      <c r="E595" s="19"/>
      <c r="F595" s="19"/>
    </row>
    <row x14ac:dyDescent="0.25" r="596" customHeight="1" ht="18.75">
      <c r="A596" s="3"/>
      <c r="B596" s="3"/>
      <c r="C596" s="3"/>
      <c r="D596" s="19"/>
      <c r="E596" s="19"/>
      <c r="F596" s="19"/>
    </row>
    <row x14ac:dyDescent="0.25" r="597" customHeight="1" ht="18.75">
      <c r="A597" s="3"/>
      <c r="B597" s="3"/>
      <c r="C597" s="3"/>
      <c r="D597" s="19"/>
      <c r="E597" s="19"/>
      <c r="F597" s="19"/>
    </row>
    <row x14ac:dyDescent="0.25" r="598" customHeight="1" ht="18.75">
      <c r="A598" s="3"/>
      <c r="B598" s="3"/>
      <c r="C598" s="3"/>
      <c r="D598" s="19"/>
      <c r="E598" s="19"/>
      <c r="F598" s="19"/>
    </row>
    <row x14ac:dyDescent="0.25" r="599" customHeight="1" ht="18.75">
      <c r="A599" s="3"/>
      <c r="B599" s="3"/>
      <c r="C599" s="3"/>
      <c r="D599" s="19"/>
      <c r="E599" s="19"/>
      <c r="F599" s="19"/>
    </row>
    <row x14ac:dyDescent="0.25" r="600" customHeight="1" ht="18.75">
      <c r="A600" s="3"/>
      <c r="B600" s="3"/>
      <c r="C600" s="3"/>
      <c r="D600" s="19"/>
      <c r="E600" s="19"/>
      <c r="F600" s="19"/>
    </row>
    <row x14ac:dyDescent="0.25" r="601" customHeight="1" ht="18.75">
      <c r="A601" s="3"/>
      <c r="B601" s="3"/>
      <c r="C601" s="3"/>
      <c r="D601" s="19"/>
      <c r="E601" s="19"/>
      <c r="F601" s="19"/>
    </row>
    <row x14ac:dyDescent="0.25" r="602" customHeight="1" ht="18.75">
      <c r="A602" s="3"/>
      <c r="B602" s="3"/>
      <c r="C602" s="3"/>
      <c r="D602" s="19"/>
      <c r="E602" s="19"/>
      <c r="F602" s="19"/>
    </row>
    <row x14ac:dyDescent="0.25" r="603" customHeight="1" ht="18.75">
      <c r="A603" s="3"/>
      <c r="B603" s="3"/>
      <c r="C603" s="3"/>
      <c r="D603" s="19"/>
      <c r="E603" s="19"/>
      <c r="F603" s="19"/>
    </row>
    <row x14ac:dyDescent="0.25" r="604" customHeight="1" ht="18.75">
      <c r="A604" s="3"/>
      <c r="B604" s="3"/>
      <c r="C604" s="3"/>
      <c r="D604" s="19"/>
      <c r="E604" s="19"/>
      <c r="F604" s="19"/>
    </row>
    <row x14ac:dyDescent="0.25" r="605" customHeight="1" ht="18.75">
      <c r="A605" s="3"/>
      <c r="B605" s="3"/>
      <c r="C605" s="3"/>
      <c r="D605" s="19"/>
      <c r="E605" s="19"/>
      <c r="F605" s="19"/>
    </row>
    <row x14ac:dyDescent="0.25" r="606" customHeight="1" ht="18.75">
      <c r="A606" s="3"/>
      <c r="B606" s="3"/>
      <c r="C606" s="3"/>
      <c r="D606" s="19"/>
      <c r="E606" s="19"/>
      <c r="F606" s="19"/>
    </row>
    <row x14ac:dyDescent="0.25" r="607" customHeight="1" ht="18.75">
      <c r="A607" s="3"/>
      <c r="B607" s="3"/>
      <c r="C607" s="3"/>
      <c r="D607" s="19"/>
      <c r="E607" s="19"/>
      <c r="F607" s="19"/>
    </row>
    <row x14ac:dyDescent="0.25" r="608" customHeight="1" ht="18.75">
      <c r="A608" s="3"/>
      <c r="B608" s="3"/>
      <c r="C608" s="3"/>
      <c r="D608" s="19"/>
      <c r="E608" s="19"/>
      <c r="F608" s="19"/>
    </row>
    <row x14ac:dyDescent="0.25" r="609" customHeight="1" ht="18.75">
      <c r="A609" s="3"/>
      <c r="B609" s="3"/>
      <c r="C609" s="3"/>
      <c r="D609" s="19"/>
      <c r="E609" s="19"/>
      <c r="F609" s="19"/>
    </row>
    <row x14ac:dyDescent="0.25" r="610" customHeight="1" ht="18.75">
      <c r="A610" s="3"/>
      <c r="B610" s="3"/>
      <c r="C610" s="3"/>
      <c r="D610" s="19"/>
      <c r="E610" s="19"/>
      <c r="F610" s="19"/>
    </row>
    <row x14ac:dyDescent="0.25" r="611" customHeight="1" ht="18.75">
      <c r="A611" s="3"/>
      <c r="B611" s="3"/>
      <c r="C611" s="3"/>
      <c r="D611" s="19"/>
      <c r="E611" s="19"/>
      <c r="F611" s="19"/>
    </row>
    <row x14ac:dyDescent="0.25" r="612" customHeight="1" ht="18.75">
      <c r="A612" s="3"/>
      <c r="B612" s="3"/>
      <c r="C612" s="3"/>
      <c r="D612" s="19"/>
      <c r="E612" s="19"/>
      <c r="F612" s="19"/>
    </row>
    <row x14ac:dyDescent="0.25" r="613" customHeight="1" ht="18.75">
      <c r="A613" s="3"/>
      <c r="B613" s="3"/>
      <c r="C613" s="3"/>
      <c r="D613" s="19"/>
      <c r="E613" s="19"/>
      <c r="F613" s="19"/>
    </row>
    <row x14ac:dyDescent="0.25" r="614" customHeight="1" ht="18.75">
      <c r="A614" s="3"/>
      <c r="B614" s="3"/>
      <c r="C614" s="3"/>
      <c r="D614" s="19"/>
      <c r="E614" s="19"/>
      <c r="F614" s="19"/>
    </row>
    <row x14ac:dyDescent="0.25" r="615" customHeight="1" ht="18.75">
      <c r="A615" s="3"/>
      <c r="B615" s="3"/>
      <c r="C615" s="3"/>
      <c r="D615" s="19"/>
      <c r="E615" s="19"/>
      <c r="F615" s="19"/>
    </row>
    <row x14ac:dyDescent="0.25" r="616" customHeight="1" ht="18.75">
      <c r="A616" s="3"/>
      <c r="B616" s="3"/>
      <c r="C616" s="3"/>
      <c r="D616" s="19"/>
      <c r="E616" s="19"/>
      <c r="F616" s="19"/>
    </row>
    <row x14ac:dyDescent="0.25" r="617" customHeight="1" ht="18.75">
      <c r="A617" s="3"/>
      <c r="B617" s="3"/>
      <c r="C617" s="3"/>
      <c r="D617" s="19"/>
      <c r="E617" s="19"/>
      <c r="F617" s="19"/>
    </row>
    <row x14ac:dyDescent="0.25" r="618" customHeight="1" ht="18.75">
      <c r="A618" s="3"/>
      <c r="B618" s="3"/>
      <c r="C618" s="3"/>
      <c r="D618" s="19"/>
      <c r="E618" s="19"/>
      <c r="F618" s="19"/>
    </row>
    <row x14ac:dyDescent="0.25" r="619" customHeight="1" ht="18.75">
      <c r="A619" s="3"/>
      <c r="B619" s="3"/>
      <c r="C619" s="3"/>
      <c r="D619" s="19"/>
      <c r="E619" s="19"/>
      <c r="F619" s="19"/>
    </row>
    <row x14ac:dyDescent="0.25" r="620" customHeight="1" ht="18.75">
      <c r="A620" s="3"/>
      <c r="B620" s="3"/>
      <c r="C620" s="3"/>
      <c r="D620" s="19"/>
      <c r="E620" s="19"/>
      <c r="F620" s="19"/>
    </row>
    <row x14ac:dyDescent="0.25" r="621" customHeight="1" ht="18.75">
      <c r="A621" s="3"/>
      <c r="B621" s="3"/>
      <c r="C621" s="3"/>
      <c r="D621" s="19"/>
      <c r="E621" s="19"/>
      <c r="F621" s="19"/>
    </row>
    <row x14ac:dyDescent="0.25" r="622" customHeight="1" ht="18.75">
      <c r="A622" s="3"/>
      <c r="B622" s="3"/>
      <c r="C622" s="3"/>
      <c r="D622" s="19"/>
      <c r="E622" s="19"/>
      <c r="F622" s="19"/>
    </row>
    <row x14ac:dyDescent="0.25" r="623" customHeight="1" ht="18.75">
      <c r="A623" s="3"/>
      <c r="B623" s="3"/>
      <c r="C623" s="3"/>
      <c r="D623" s="19"/>
      <c r="E623" s="19"/>
      <c r="F623" s="19"/>
    </row>
    <row x14ac:dyDescent="0.25" r="624" customHeight="1" ht="18.75">
      <c r="A624" s="3"/>
      <c r="B624" s="3"/>
      <c r="C624" s="3"/>
      <c r="D624" s="19"/>
      <c r="E624" s="19"/>
      <c r="F624" s="19"/>
    </row>
    <row x14ac:dyDescent="0.25" r="625" customHeight="1" ht="18.75">
      <c r="A625" s="3"/>
      <c r="B625" s="3"/>
      <c r="C625" s="3"/>
      <c r="D625" s="19"/>
      <c r="E625" s="19"/>
      <c r="F625" s="19"/>
    </row>
    <row x14ac:dyDescent="0.25" r="626" customHeight="1" ht="18.75">
      <c r="A626" s="3"/>
      <c r="B626" s="3"/>
      <c r="C626" s="3"/>
      <c r="D626" s="19"/>
      <c r="E626" s="19"/>
      <c r="F626" s="19"/>
    </row>
    <row x14ac:dyDescent="0.25" r="627" customHeight="1" ht="18.75">
      <c r="A627" s="3"/>
      <c r="B627" s="3"/>
      <c r="C627" s="3"/>
      <c r="D627" s="19"/>
      <c r="E627" s="19"/>
      <c r="F627" s="19"/>
    </row>
    <row x14ac:dyDescent="0.25" r="628" customHeight="1" ht="18.75">
      <c r="A628" s="3"/>
      <c r="B628" s="3"/>
      <c r="C628" s="3"/>
      <c r="D628" s="19"/>
      <c r="E628" s="19"/>
      <c r="F628" s="19"/>
    </row>
    <row x14ac:dyDescent="0.25" r="629" customHeight="1" ht="18.75">
      <c r="A629" s="3"/>
      <c r="B629" s="3"/>
      <c r="C629" s="3"/>
      <c r="D629" s="19"/>
      <c r="E629" s="19"/>
      <c r="F629" s="19"/>
    </row>
    <row x14ac:dyDescent="0.25" r="630" customHeight="1" ht="18.75">
      <c r="A630" s="3"/>
      <c r="B630" s="3"/>
      <c r="C630" s="3"/>
      <c r="D630" s="19"/>
      <c r="E630" s="19"/>
      <c r="F630" s="19"/>
    </row>
    <row x14ac:dyDescent="0.25" r="631" customHeight="1" ht="18.75">
      <c r="A631" s="3"/>
      <c r="B631" s="3"/>
      <c r="C631" s="3"/>
      <c r="D631" s="19"/>
      <c r="E631" s="19"/>
      <c r="F631" s="19"/>
    </row>
    <row x14ac:dyDescent="0.25" r="632" customHeight="1" ht="18.75">
      <c r="A632" s="3"/>
      <c r="B632" s="3"/>
      <c r="C632" s="3"/>
      <c r="D632" s="19"/>
      <c r="E632" s="19"/>
      <c r="F632" s="19"/>
    </row>
    <row x14ac:dyDescent="0.25" r="633" customHeight="1" ht="18.75">
      <c r="A633" s="3"/>
      <c r="B633" s="3"/>
      <c r="C633" s="3"/>
      <c r="D633" s="19"/>
      <c r="E633" s="19"/>
      <c r="F633" s="19"/>
    </row>
    <row x14ac:dyDescent="0.25" r="634" customHeight="1" ht="18.75">
      <c r="A634" s="3"/>
      <c r="B634" s="3"/>
      <c r="C634" s="3"/>
      <c r="D634" s="19"/>
      <c r="E634" s="19"/>
      <c r="F634" s="19"/>
    </row>
    <row x14ac:dyDescent="0.25" r="635" customHeight="1" ht="18.75">
      <c r="A635" s="3"/>
      <c r="B635" s="3"/>
      <c r="C635" s="3"/>
      <c r="D635" s="19"/>
      <c r="E635" s="19"/>
      <c r="F635" s="19"/>
    </row>
    <row x14ac:dyDescent="0.25" r="636" customHeight="1" ht="18.75">
      <c r="A636" s="3"/>
      <c r="B636" s="3"/>
      <c r="C636" s="3"/>
      <c r="D636" s="19"/>
      <c r="E636" s="19"/>
      <c r="F636" s="19"/>
    </row>
    <row x14ac:dyDescent="0.25" r="637" customHeight="1" ht="18.75">
      <c r="A637" s="3"/>
      <c r="B637" s="3"/>
      <c r="C637" s="3"/>
      <c r="D637" s="19"/>
      <c r="E637" s="19"/>
      <c r="F637" s="19"/>
    </row>
    <row x14ac:dyDescent="0.25" r="638" customHeight="1" ht="18.75">
      <c r="A638" s="3"/>
      <c r="B638" s="3"/>
      <c r="C638" s="3"/>
      <c r="D638" s="19"/>
      <c r="E638" s="19"/>
      <c r="F638" s="19"/>
    </row>
    <row x14ac:dyDescent="0.25" r="639" customHeight="1" ht="18.75">
      <c r="A639" s="3"/>
      <c r="B639" s="3"/>
      <c r="C639" s="3"/>
      <c r="D639" s="19"/>
      <c r="E639" s="19"/>
      <c r="F639" s="19"/>
    </row>
    <row x14ac:dyDescent="0.25" r="640" customHeight="1" ht="18.75">
      <c r="A640" s="3"/>
      <c r="B640" s="3"/>
      <c r="C640" s="3"/>
      <c r="D640" s="19"/>
      <c r="E640" s="19"/>
      <c r="F640" s="19"/>
    </row>
    <row x14ac:dyDescent="0.25" r="641" customHeight="1" ht="18.75">
      <c r="A641" s="3"/>
      <c r="B641" s="3"/>
      <c r="C641" s="3"/>
      <c r="D641" s="19"/>
      <c r="E641" s="19"/>
      <c r="F641" s="19"/>
    </row>
    <row x14ac:dyDescent="0.25" r="642" customHeight="1" ht="18.75">
      <c r="A642" s="3"/>
      <c r="B642" s="3"/>
      <c r="C642" s="3"/>
      <c r="D642" s="19"/>
      <c r="E642" s="19"/>
      <c r="F642" s="19"/>
    </row>
    <row x14ac:dyDescent="0.25" r="643" customHeight="1" ht="18.75">
      <c r="A643" s="3"/>
      <c r="B643" s="3"/>
      <c r="C643" s="3"/>
      <c r="D643" s="19"/>
      <c r="E643" s="19"/>
      <c r="F643" s="19"/>
    </row>
    <row x14ac:dyDescent="0.25" r="644" customHeight="1" ht="18.75">
      <c r="A644" s="3"/>
      <c r="B644" s="3"/>
      <c r="C644" s="3"/>
      <c r="D644" s="19"/>
      <c r="E644" s="19"/>
      <c r="F644" s="19"/>
    </row>
    <row x14ac:dyDescent="0.25" r="645" customHeight="1" ht="18.75">
      <c r="A645" s="3"/>
      <c r="B645" s="3"/>
      <c r="C645" s="3"/>
      <c r="D645" s="19"/>
      <c r="E645" s="19"/>
      <c r="F645" s="19"/>
    </row>
    <row x14ac:dyDescent="0.25" r="646" customHeight="1" ht="18.75">
      <c r="A646" s="3"/>
      <c r="B646" s="3"/>
      <c r="C646" s="3"/>
      <c r="D646" s="19"/>
      <c r="E646" s="19"/>
      <c r="F646" s="19"/>
    </row>
    <row x14ac:dyDescent="0.25" r="647" customHeight="1" ht="18.75">
      <c r="A647" s="3"/>
      <c r="B647" s="3"/>
      <c r="C647" s="3"/>
      <c r="D647" s="19"/>
      <c r="E647" s="19"/>
      <c r="F647" s="19"/>
    </row>
    <row x14ac:dyDescent="0.25" r="648" customHeight="1" ht="18.75">
      <c r="A648" s="3"/>
      <c r="B648" s="3"/>
      <c r="C648" s="3"/>
      <c r="D648" s="19"/>
      <c r="E648" s="19"/>
      <c r="F648" s="19"/>
    </row>
    <row x14ac:dyDescent="0.25" r="649" customHeight="1" ht="18.75">
      <c r="A649" s="3"/>
      <c r="B649" s="3"/>
      <c r="C649" s="3"/>
      <c r="D649" s="19"/>
      <c r="E649" s="19"/>
      <c r="F649" s="19"/>
    </row>
    <row x14ac:dyDescent="0.25" r="650" customHeight="1" ht="18.75">
      <c r="A650" s="3"/>
      <c r="B650" s="3"/>
      <c r="C650" s="3"/>
      <c r="D650" s="19"/>
      <c r="E650" s="19"/>
      <c r="F650" s="19"/>
    </row>
    <row x14ac:dyDescent="0.25" r="651" customHeight="1" ht="18.75">
      <c r="A651" s="3"/>
      <c r="B651" s="3"/>
      <c r="C651" s="3"/>
      <c r="D651" s="19"/>
      <c r="E651" s="19"/>
      <c r="F651" s="19"/>
    </row>
    <row x14ac:dyDescent="0.25" r="652" customHeight="1" ht="18.75">
      <c r="A652" s="3"/>
      <c r="B652" s="3"/>
      <c r="C652" s="3"/>
      <c r="D652" s="19"/>
      <c r="E652" s="19"/>
      <c r="F652" s="19"/>
    </row>
    <row x14ac:dyDescent="0.25" r="653" customHeight="1" ht="18.75">
      <c r="A653" s="3"/>
      <c r="B653" s="3"/>
      <c r="C653" s="3"/>
      <c r="D653" s="19"/>
      <c r="E653" s="19"/>
      <c r="F653" s="19"/>
    </row>
    <row x14ac:dyDescent="0.25" r="654" customHeight="1" ht="18.75">
      <c r="A654" s="3"/>
      <c r="B654" s="3"/>
      <c r="C654" s="3"/>
      <c r="D654" s="19"/>
      <c r="E654" s="19"/>
      <c r="F654" s="19"/>
    </row>
    <row x14ac:dyDescent="0.25" r="655" customHeight="1" ht="18.75">
      <c r="A655" s="3"/>
      <c r="B655" s="3"/>
      <c r="C655" s="3"/>
      <c r="D655" s="19"/>
      <c r="E655" s="19"/>
      <c r="F655" s="19"/>
    </row>
    <row x14ac:dyDescent="0.25" r="656" customHeight="1" ht="18.75">
      <c r="A656" s="3"/>
      <c r="B656" s="3"/>
      <c r="C656" s="3"/>
      <c r="D656" s="19"/>
      <c r="E656" s="19"/>
      <c r="F656" s="19"/>
    </row>
    <row x14ac:dyDescent="0.25" r="657" customHeight="1" ht="18.75">
      <c r="A657" s="3"/>
      <c r="B657" s="3"/>
      <c r="C657" s="3"/>
      <c r="D657" s="19"/>
      <c r="E657" s="19"/>
      <c r="F657" s="19"/>
    </row>
    <row x14ac:dyDescent="0.25" r="658" customHeight="1" ht="18.75">
      <c r="A658" s="3"/>
      <c r="B658" s="3"/>
      <c r="C658" s="3"/>
      <c r="D658" s="19"/>
      <c r="E658" s="19"/>
      <c r="F658" s="19"/>
    </row>
    <row x14ac:dyDescent="0.25" r="659" customHeight="1" ht="18.75">
      <c r="A659" s="3"/>
      <c r="B659" s="3"/>
      <c r="C659" s="3"/>
      <c r="D659" s="19"/>
      <c r="E659" s="19"/>
      <c r="F659" s="19"/>
    </row>
    <row x14ac:dyDescent="0.25" r="660" customHeight="1" ht="18.75">
      <c r="A660" s="3"/>
      <c r="B660" s="3"/>
      <c r="C660" s="3"/>
      <c r="D660" s="19"/>
      <c r="E660" s="19"/>
      <c r="F660" s="19"/>
    </row>
    <row x14ac:dyDescent="0.25" r="661" customHeight="1" ht="18.75">
      <c r="A661" s="3"/>
      <c r="B661" s="3"/>
      <c r="C661" s="3"/>
      <c r="D661" s="19"/>
      <c r="E661" s="19"/>
      <c r="F661" s="19"/>
    </row>
    <row x14ac:dyDescent="0.25" r="662" customHeight="1" ht="18.75">
      <c r="A662" s="3"/>
      <c r="B662" s="3"/>
      <c r="C662" s="3"/>
      <c r="D662" s="19"/>
      <c r="E662" s="19"/>
      <c r="F662" s="19"/>
    </row>
    <row x14ac:dyDescent="0.25" r="663" customHeight="1" ht="18.75">
      <c r="A663" s="3"/>
      <c r="B663" s="3"/>
      <c r="C663" s="3"/>
      <c r="D663" s="19"/>
      <c r="E663" s="19"/>
      <c r="F663" s="19"/>
    </row>
    <row x14ac:dyDescent="0.25" r="664" customHeight="1" ht="18.75">
      <c r="A664" s="3"/>
      <c r="B664" s="3"/>
      <c r="C664" s="3"/>
      <c r="D664" s="19"/>
      <c r="E664" s="19"/>
      <c r="F664" s="19"/>
    </row>
    <row x14ac:dyDescent="0.25" r="665" customHeight="1" ht="18.75">
      <c r="A665" s="3"/>
      <c r="B665" s="3"/>
      <c r="C665" s="3"/>
      <c r="D665" s="19"/>
      <c r="E665" s="19"/>
      <c r="F665" s="19"/>
    </row>
    <row x14ac:dyDescent="0.25" r="666" customHeight="1" ht="18.75">
      <c r="A666" s="3"/>
      <c r="B666" s="3"/>
      <c r="C666" s="3"/>
      <c r="D666" s="19"/>
      <c r="E666" s="19"/>
      <c r="F666" s="19"/>
    </row>
    <row x14ac:dyDescent="0.25" r="667" customHeight="1" ht="18.75">
      <c r="A667" s="3"/>
      <c r="B667" s="3"/>
      <c r="C667" s="3"/>
      <c r="D667" s="19"/>
      <c r="E667" s="19"/>
      <c r="F667" s="19"/>
    </row>
    <row x14ac:dyDescent="0.25" r="668" customHeight="1" ht="18.75">
      <c r="A668" s="3"/>
      <c r="B668" s="3"/>
      <c r="C668" s="3"/>
      <c r="D668" s="19"/>
      <c r="E668" s="19"/>
      <c r="F668" s="19"/>
    </row>
    <row x14ac:dyDescent="0.25" r="669" customHeight="1" ht="18.75">
      <c r="A669" s="3"/>
      <c r="B669" s="3"/>
      <c r="C669" s="3"/>
      <c r="D669" s="19"/>
      <c r="E669" s="19"/>
      <c r="F669" s="19"/>
    </row>
    <row x14ac:dyDescent="0.25" r="670" customHeight="1" ht="18.75">
      <c r="A670" s="3"/>
      <c r="B670" s="3"/>
      <c r="C670" s="3"/>
      <c r="D670" s="19"/>
      <c r="E670" s="19"/>
      <c r="F670" s="19"/>
    </row>
    <row x14ac:dyDescent="0.25" r="671" customHeight="1" ht="18.75">
      <c r="A671" s="3"/>
      <c r="B671" s="3"/>
      <c r="C671" s="3"/>
      <c r="D671" s="19"/>
      <c r="E671" s="19"/>
      <c r="F671" s="19"/>
    </row>
    <row x14ac:dyDescent="0.25" r="672" customHeight="1" ht="18.75">
      <c r="A672" s="3"/>
      <c r="B672" s="3"/>
      <c r="C672" s="3"/>
      <c r="D672" s="19"/>
      <c r="E672" s="19"/>
      <c r="F672" s="19"/>
    </row>
    <row x14ac:dyDescent="0.25" r="673" customHeight="1" ht="18.75">
      <c r="A673" s="3"/>
      <c r="B673" s="3"/>
      <c r="C673" s="3"/>
      <c r="D673" s="19"/>
      <c r="E673" s="19"/>
      <c r="F673" s="19"/>
    </row>
    <row x14ac:dyDescent="0.25" r="674" customHeight="1" ht="18.75">
      <c r="A674" s="3"/>
      <c r="B674" s="3"/>
      <c r="C674" s="3"/>
      <c r="D674" s="19"/>
      <c r="E674" s="19"/>
      <c r="F674" s="19"/>
    </row>
    <row x14ac:dyDescent="0.25" r="675" customHeight="1" ht="18.75">
      <c r="A675" s="3"/>
      <c r="B675" s="3"/>
      <c r="C675" s="3"/>
      <c r="D675" s="19"/>
      <c r="E675" s="19"/>
      <c r="F675" s="19"/>
    </row>
    <row x14ac:dyDescent="0.25" r="676" customHeight="1" ht="18.75">
      <c r="A676" s="3"/>
      <c r="B676" s="3"/>
      <c r="C676" s="3"/>
      <c r="D676" s="19"/>
      <c r="E676" s="19"/>
      <c r="F676" s="19"/>
    </row>
    <row x14ac:dyDescent="0.25" r="677" customHeight="1" ht="18.75">
      <c r="A677" s="3"/>
      <c r="B677" s="3"/>
      <c r="C677" s="3"/>
      <c r="D677" s="19"/>
      <c r="E677" s="19"/>
      <c r="F677" s="19"/>
    </row>
    <row x14ac:dyDescent="0.25" r="678" customHeight="1" ht="18.75">
      <c r="A678" s="3"/>
      <c r="B678" s="3"/>
      <c r="C678" s="3"/>
      <c r="D678" s="19"/>
      <c r="E678" s="19"/>
      <c r="F678" s="19"/>
    </row>
    <row x14ac:dyDescent="0.25" r="679" customHeight="1" ht="18.75">
      <c r="A679" s="3"/>
      <c r="B679" s="3"/>
      <c r="C679" s="3"/>
      <c r="D679" s="19"/>
      <c r="E679" s="19"/>
      <c r="F679" s="19"/>
    </row>
    <row x14ac:dyDescent="0.25" r="680" customHeight="1" ht="18.75">
      <c r="A680" s="3"/>
      <c r="B680" s="3"/>
      <c r="C680" s="3"/>
      <c r="D680" s="19"/>
      <c r="E680" s="19"/>
      <c r="F680" s="19"/>
    </row>
    <row x14ac:dyDescent="0.25" r="681" customHeight="1" ht="18.75">
      <c r="A681" s="3"/>
      <c r="B681" s="3"/>
      <c r="C681" s="3"/>
      <c r="D681" s="19"/>
      <c r="E681" s="19"/>
      <c r="F681" s="19"/>
    </row>
    <row x14ac:dyDescent="0.25" r="682" customHeight="1" ht="18.75">
      <c r="A682" s="3"/>
      <c r="B682" s="3"/>
      <c r="C682" s="3"/>
      <c r="D682" s="19"/>
      <c r="E682" s="19"/>
      <c r="F682" s="19"/>
    </row>
    <row x14ac:dyDescent="0.25" r="683" customHeight="1" ht="18.75">
      <c r="A683" s="3"/>
      <c r="B683" s="3"/>
      <c r="C683" s="3"/>
      <c r="D683" s="19"/>
      <c r="E683" s="19"/>
      <c r="F683" s="19"/>
    </row>
    <row x14ac:dyDescent="0.25" r="684" customHeight="1" ht="18.75">
      <c r="A684" s="3"/>
      <c r="B684" s="3"/>
      <c r="C684" s="3"/>
      <c r="D684" s="19"/>
      <c r="E684" s="19"/>
      <c r="F684" s="19"/>
    </row>
    <row x14ac:dyDescent="0.25" r="685" customHeight="1" ht="18.75">
      <c r="A685" s="3"/>
      <c r="B685" s="3"/>
      <c r="C685" s="3"/>
      <c r="D685" s="19"/>
      <c r="E685" s="19"/>
      <c r="F685" s="19"/>
    </row>
    <row x14ac:dyDescent="0.25" r="686" customHeight="1" ht="18.75">
      <c r="A686" s="3"/>
      <c r="B686" s="3"/>
      <c r="C686" s="3"/>
      <c r="D686" s="19"/>
      <c r="E686" s="19"/>
      <c r="F686" s="19"/>
    </row>
    <row x14ac:dyDescent="0.25" r="687" customHeight="1" ht="18.75">
      <c r="A687" s="3"/>
      <c r="B687" s="3"/>
      <c r="C687" s="3"/>
      <c r="D687" s="19"/>
      <c r="E687" s="19"/>
      <c r="F687" s="19"/>
    </row>
    <row x14ac:dyDescent="0.25" r="688" customHeight="1" ht="18.75">
      <c r="A688" s="3"/>
      <c r="B688" s="3"/>
      <c r="C688" s="3"/>
      <c r="D688" s="19"/>
      <c r="E688" s="19"/>
      <c r="F688" s="19"/>
    </row>
    <row x14ac:dyDescent="0.25" r="689" customHeight="1" ht="18.75">
      <c r="A689" s="3"/>
      <c r="B689" s="3"/>
      <c r="C689" s="3"/>
      <c r="D689" s="19"/>
      <c r="E689" s="19"/>
      <c r="F689" s="19"/>
    </row>
    <row x14ac:dyDescent="0.25" r="690" customHeight="1" ht="18.75">
      <c r="A690" s="3"/>
      <c r="B690" s="3"/>
      <c r="C690" s="3"/>
      <c r="D690" s="19"/>
      <c r="E690" s="19"/>
      <c r="F690" s="19"/>
    </row>
    <row x14ac:dyDescent="0.25" r="691" customHeight="1" ht="18.75">
      <c r="A691" s="3"/>
      <c r="B691" s="3"/>
      <c r="C691" s="3"/>
      <c r="D691" s="19"/>
      <c r="E691" s="19"/>
      <c r="F691" s="19"/>
    </row>
    <row x14ac:dyDescent="0.25" r="692" customHeight="1" ht="18.75">
      <c r="A692" s="3"/>
      <c r="B692" s="3"/>
      <c r="C692" s="3"/>
      <c r="D692" s="19"/>
      <c r="E692" s="19"/>
      <c r="F692" s="19"/>
    </row>
    <row x14ac:dyDescent="0.25" r="693" customHeight="1" ht="18.75">
      <c r="A693" s="3"/>
      <c r="B693" s="3"/>
      <c r="C693" s="3"/>
      <c r="D693" s="19"/>
      <c r="E693" s="19"/>
      <c r="F693" s="19"/>
    </row>
    <row x14ac:dyDescent="0.25" r="694" customHeight="1" ht="18.75">
      <c r="A694" s="3"/>
      <c r="B694" s="3"/>
      <c r="C694" s="3"/>
      <c r="D694" s="19"/>
      <c r="E694" s="19"/>
      <c r="F694" s="19"/>
    </row>
    <row x14ac:dyDescent="0.25" r="695" customHeight="1" ht="18.75">
      <c r="A695" s="3"/>
      <c r="B695" s="3"/>
      <c r="C695" s="3"/>
      <c r="D695" s="19"/>
      <c r="E695" s="19"/>
      <c r="F695" s="19"/>
    </row>
    <row x14ac:dyDescent="0.25" r="696" customHeight="1" ht="18.75">
      <c r="A696" s="3"/>
      <c r="B696" s="3"/>
      <c r="C696" s="3"/>
      <c r="D696" s="19"/>
      <c r="E696" s="19"/>
      <c r="F696" s="19"/>
    </row>
    <row x14ac:dyDescent="0.25" r="697" customHeight="1" ht="18.75">
      <c r="A697" s="3"/>
      <c r="B697" s="3"/>
      <c r="C697" s="3"/>
      <c r="D697" s="19"/>
      <c r="E697" s="19"/>
      <c r="F697" s="19"/>
    </row>
    <row x14ac:dyDescent="0.25" r="698" customHeight="1" ht="18.75">
      <c r="A698" s="3"/>
      <c r="B698" s="3"/>
      <c r="C698" s="3"/>
      <c r="D698" s="19"/>
      <c r="E698" s="19"/>
      <c r="F698" s="19"/>
    </row>
    <row x14ac:dyDescent="0.25" r="699" customHeight="1" ht="18.75">
      <c r="A699" s="3"/>
      <c r="B699" s="3"/>
      <c r="C699" s="3"/>
      <c r="D699" s="19"/>
      <c r="E699" s="19"/>
      <c r="F699" s="19"/>
    </row>
    <row x14ac:dyDescent="0.25" r="700" customHeight="1" ht="18.75">
      <c r="A700" s="3"/>
      <c r="B700" s="3"/>
      <c r="C700" s="3"/>
      <c r="D700" s="19"/>
      <c r="E700" s="19"/>
      <c r="F700" s="19"/>
    </row>
    <row x14ac:dyDescent="0.25" r="701" customHeight="1" ht="18.75">
      <c r="A701" s="3"/>
      <c r="B701" s="3"/>
      <c r="C701" s="3"/>
      <c r="D701" s="19"/>
      <c r="E701" s="19"/>
      <c r="F701" s="19"/>
    </row>
    <row x14ac:dyDescent="0.25" r="702" customHeight="1" ht="18.75">
      <c r="A702" s="3"/>
      <c r="B702" s="3"/>
      <c r="C702" s="3"/>
      <c r="D702" s="19"/>
      <c r="E702" s="19"/>
      <c r="F702" s="19"/>
    </row>
    <row x14ac:dyDescent="0.25" r="703" customHeight="1" ht="18.75">
      <c r="A703" s="3"/>
      <c r="B703" s="3"/>
      <c r="C703" s="3"/>
      <c r="D703" s="19"/>
      <c r="E703" s="19"/>
      <c r="F703" s="19"/>
    </row>
    <row x14ac:dyDescent="0.25" r="704" customHeight="1" ht="18.75">
      <c r="A704" s="3"/>
      <c r="B704" s="3"/>
      <c r="C704" s="3"/>
      <c r="D704" s="19"/>
      <c r="E704" s="19"/>
      <c r="F704" s="19"/>
    </row>
    <row x14ac:dyDescent="0.25" r="705" customHeight="1" ht="18.75">
      <c r="A705" s="3"/>
      <c r="B705" s="3"/>
      <c r="C705" s="3"/>
      <c r="D705" s="19"/>
      <c r="E705" s="19"/>
      <c r="F705" s="19"/>
    </row>
    <row x14ac:dyDescent="0.25" r="706" customHeight="1" ht="18.75">
      <c r="A706" s="3"/>
      <c r="B706" s="3"/>
      <c r="C706" s="3"/>
      <c r="D706" s="19"/>
      <c r="E706" s="19"/>
      <c r="F706" s="19"/>
    </row>
    <row x14ac:dyDescent="0.25" r="707" customHeight="1" ht="18.75">
      <c r="A707" s="3"/>
      <c r="B707" s="3"/>
      <c r="C707" s="3"/>
      <c r="D707" s="19"/>
      <c r="E707" s="19"/>
      <c r="F707" s="19"/>
    </row>
    <row x14ac:dyDescent="0.25" r="708" customHeight="1" ht="18.75">
      <c r="A708" s="3"/>
      <c r="B708" s="3"/>
      <c r="C708" s="3"/>
      <c r="D708" s="19"/>
      <c r="E708" s="19"/>
      <c r="F708" s="19"/>
    </row>
    <row x14ac:dyDescent="0.25" r="709" customHeight="1" ht="18.75">
      <c r="A709" s="3"/>
      <c r="B709" s="3"/>
      <c r="C709" s="3"/>
      <c r="D709" s="19"/>
      <c r="E709" s="19"/>
      <c r="F709" s="19"/>
    </row>
    <row x14ac:dyDescent="0.25" r="710" customHeight="1" ht="18.75">
      <c r="A710" s="3"/>
      <c r="B710" s="3"/>
      <c r="C710" s="3"/>
      <c r="D710" s="19"/>
      <c r="E710" s="19"/>
      <c r="F710" s="19"/>
    </row>
    <row x14ac:dyDescent="0.25" r="711" customHeight="1" ht="18.75">
      <c r="A711" s="3"/>
      <c r="B711" s="3"/>
      <c r="C711" s="3"/>
      <c r="D711" s="19"/>
      <c r="E711" s="19"/>
      <c r="F711" s="19"/>
    </row>
    <row x14ac:dyDescent="0.25" r="712" customHeight="1" ht="18.75">
      <c r="A712" s="3"/>
      <c r="B712" s="3"/>
      <c r="C712" s="3"/>
      <c r="D712" s="19"/>
      <c r="E712" s="19"/>
      <c r="F712" s="19"/>
    </row>
    <row x14ac:dyDescent="0.25" r="713" customHeight="1" ht="18.75">
      <c r="A713" s="3"/>
      <c r="B713" s="3"/>
      <c r="C713" s="3"/>
      <c r="D713" s="19"/>
      <c r="E713" s="19"/>
      <c r="F713" s="19"/>
    </row>
    <row x14ac:dyDescent="0.25" r="714" customHeight="1" ht="18.75">
      <c r="A714" s="3"/>
      <c r="B714" s="3"/>
      <c r="C714" s="3"/>
      <c r="D714" s="19"/>
      <c r="E714" s="19"/>
      <c r="F714" s="19"/>
    </row>
    <row x14ac:dyDescent="0.25" r="715" customHeight="1" ht="18.75">
      <c r="A715" s="3"/>
      <c r="B715" s="3"/>
      <c r="C715" s="3"/>
      <c r="D715" s="19"/>
      <c r="E715" s="19"/>
      <c r="F715" s="19"/>
    </row>
    <row x14ac:dyDescent="0.25" r="716" customHeight="1" ht="18.75">
      <c r="A716" s="3"/>
      <c r="B716" s="3"/>
      <c r="C716" s="3"/>
      <c r="D716" s="19"/>
      <c r="E716" s="19"/>
      <c r="F716" s="19"/>
    </row>
    <row x14ac:dyDescent="0.25" r="717" customHeight="1" ht="18.75">
      <c r="A717" s="3"/>
      <c r="B717" s="3"/>
      <c r="C717" s="3"/>
      <c r="D717" s="19"/>
      <c r="E717" s="19"/>
      <c r="F717" s="19"/>
    </row>
    <row x14ac:dyDescent="0.25" r="718" customHeight="1" ht="18.75">
      <c r="A718" s="3"/>
      <c r="B718" s="3"/>
      <c r="C718" s="3"/>
      <c r="D718" s="19"/>
      <c r="E718" s="19"/>
      <c r="F718" s="19"/>
    </row>
    <row x14ac:dyDescent="0.25" r="719" customHeight="1" ht="18.75">
      <c r="A719" s="3"/>
      <c r="B719" s="3"/>
      <c r="C719" s="3"/>
      <c r="D719" s="19"/>
      <c r="E719" s="19"/>
      <c r="F719" s="19"/>
    </row>
    <row x14ac:dyDescent="0.25" r="720" customHeight="1" ht="18.75">
      <c r="A720" s="3"/>
      <c r="B720" s="3"/>
      <c r="C720" s="3"/>
      <c r="D720" s="19"/>
      <c r="E720" s="19"/>
      <c r="F720" s="19"/>
    </row>
    <row x14ac:dyDescent="0.25" r="721" customHeight="1" ht="18.75">
      <c r="A721" s="3"/>
      <c r="B721" s="3"/>
      <c r="C721" s="3"/>
      <c r="D721" s="19"/>
      <c r="E721" s="19"/>
      <c r="F721" s="19"/>
    </row>
    <row x14ac:dyDescent="0.25" r="722" customHeight="1" ht="18.75">
      <c r="A722" s="3"/>
      <c r="B722" s="3"/>
      <c r="C722" s="3"/>
      <c r="D722" s="19"/>
      <c r="E722" s="19"/>
      <c r="F722" s="19"/>
    </row>
    <row x14ac:dyDescent="0.25" r="723" customHeight="1" ht="18.75">
      <c r="A723" s="3"/>
      <c r="B723" s="3"/>
      <c r="C723" s="3"/>
      <c r="D723" s="19"/>
      <c r="E723" s="19"/>
      <c r="F723" s="19"/>
    </row>
    <row x14ac:dyDescent="0.25" r="724" customHeight="1" ht="18.75">
      <c r="A724" s="3"/>
      <c r="B724" s="3"/>
      <c r="C724" s="3"/>
      <c r="D724" s="19"/>
      <c r="E724" s="19"/>
      <c r="F724" s="19"/>
    </row>
    <row x14ac:dyDescent="0.25" r="725" customHeight="1" ht="18.75">
      <c r="A725" s="3"/>
      <c r="B725" s="3"/>
      <c r="C725" s="3"/>
      <c r="D725" s="19"/>
      <c r="E725" s="19"/>
      <c r="F725" s="19"/>
    </row>
    <row x14ac:dyDescent="0.25" r="726" customHeight="1" ht="18.75">
      <c r="A726" s="3"/>
      <c r="B726" s="3"/>
      <c r="C726" s="3"/>
      <c r="D726" s="19"/>
      <c r="E726" s="19"/>
      <c r="F726" s="19"/>
    </row>
    <row x14ac:dyDescent="0.25" r="727" customHeight="1" ht="18.75">
      <c r="A727" s="3"/>
      <c r="B727" s="3"/>
      <c r="C727" s="3"/>
      <c r="D727" s="19"/>
      <c r="E727" s="19"/>
      <c r="F727" s="19"/>
    </row>
    <row x14ac:dyDescent="0.25" r="728" customHeight="1" ht="18.75">
      <c r="A728" s="3"/>
      <c r="B728" s="3"/>
      <c r="C728" s="3"/>
      <c r="D728" s="19"/>
      <c r="E728" s="19"/>
      <c r="F728" s="19"/>
    </row>
    <row x14ac:dyDescent="0.25" r="729" customHeight="1" ht="18.75">
      <c r="A729" s="3"/>
      <c r="B729" s="3"/>
      <c r="C729" s="3"/>
      <c r="D729" s="19"/>
      <c r="E729" s="19"/>
      <c r="F729" s="19"/>
    </row>
    <row x14ac:dyDescent="0.25" r="730" customHeight="1" ht="18.75">
      <c r="A730" s="3"/>
      <c r="B730" s="3"/>
      <c r="C730" s="3"/>
      <c r="D730" s="19"/>
      <c r="E730" s="19"/>
      <c r="F730" s="19"/>
    </row>
    <row x14ac:dyDescent="0.25" r="731" customHeight="1" ht="18.75">
      <c r="A731" s="3"/>
      <c r="B731" s="3"/>
      <c r="C731" s="3"/>
      <c r="D731" s="19"/>
      <c r="E731" s="19"/>
      <c r="F731" s="19"/>
    </row>
    <row x14ac:dyDescent="0.25" r="732" customHeight="1" ht="18.75">
      <c r="A732" s="3"/>
      <c r="B732" s="3"/>
      <c r="C732" s="3"/>
      <c r="D732" s="19"/>
      <c r="E732" s="19"/>
      <c r="F732" s="19"/>
    </row>
    <row x14ac:dyDescent="0.25" r="733" customHeight="1" ht="18.75">
      <c r="A733" s="3"/>
      <c r="B733" s="3"/>
      <c r="C733" s="3"/>
      <c r="D733" s="19"/>
      <c r="E733" s="19"/>
      <c r="F733" s="19"/>
    </row>
    <row x14ac:dyDescent="0.25" r="734" customHeight="1" ht="18.75">
      <c r="A734" s="3"/>
      <c r="B734" s="3"/>
      <c r="C734" s="3"/>
      <c r="D734" s="19"/>
      <c r="E734" s="19"/>
      <c r="F734" s="19"/>
    </row>
    <row x14ac:dyDescent="0.25" r="735" customHeight="1" ht="18.75">
      <c r="A735" s="3"/>
      <c r="B735" s="3"/>
      <c r="C735" s="3"/>
      <c r="D735" s="19"/>
      <c r="E735" s="19"/>
      <c r="F735" s="19"/>
    </row>
    <row x14ac:dyDescent="0.25" r="736" customHeight="1" ht="18.75">
      <c r="A736" s="3"/>
      <c r="B736" s="3"/>
      <c r="C736" s="3"/>
      <c r="D736" s="19"/>
      <c r="E736" s="19"/>
      <c r="F736" s="19"/>
    </row>
    <row x14ac:dyDescent="0.25" r="737" customHeight="1" ht="18.75">
      <c r="A737" s="3"/>
      <c r="B737" s="3"/>
      <c r="C737" s="3"/>
      <c r="D737" s="19"/>
      <c r="E737" s="19"/>
      <c r="F737" s="19"/>
    </row>
    <row x14ac:dyDescent="0.25" r="738" customHeight="1" ht="18.75">
      <c r="A738" s="3"/>
      <c r="B738" s="3"/>
      <c r="C738" s="3"/>
      <c r="D738" s="19"/>
      <c r="E738" s="19"/>
      <c r="F738" s="19"/>
    </row>
    <row x14ac:dyDescent="0.25" r="739" customHeight="1" ht="18.75">
      <c r="A739" s="3"/>
      <c r="B739" s="3"/>
      <c r="C739" s="3"/>
      <c r="D739" s="19"/>
      <c r="E739" s="19"/>
      <c r="F739" s="19"/>
    </row>
    <row x14ac:dyDescent="0.25" r="740" customHeight="1" ht="18.75">
      <c r="A740" s="3"/>
      <c r="B740" s="3"/>
      <c r="C740" s="3"/>
      <c r="D740" s="19"/>
      <c r="E740" s="19"/>
      <c r="F740" s="19"/>
    </row>
    <row x14ac:dyDescent="0.25" r="741" customHeight="1" ht="18.75">
      <c r="A741" s="3"/>
      <c r="B741" s="3"/>
      <c r="C741" s="3"/>
      <c r="D741" s="19"/>
      <c r="E741" s="19"/>
      <c r="F741" s="19"/>
    </row>
    <row x14ac:dyDescent="0.25" r="742" customHeight="1" ht="18.75">
      <c r="A742" s="3"/>
      <c r="B742" s="3"/>
      <c r="C742" s="3"/>
      <c r="D742" s="19"/>
      <c r="E742" s="19"/>
      <c r="F742" s="19"/>
    </row>
    <row x14ac:dyDescent="0.25" r="743" customHeight="1" ht="18.75">
      <c r="A743" s="3"/>
      <c r="B743" s="3"/>
      <c r="C743" s="3"/>
      <c r="D743" s="19"/>
      <c r="E743" s="19"/>
      <c r="F743" s="19"/>
    </row>
    <row x14ac:dyDescent="0.25" r="744" customHeight="1" ht="18.75">
      <c r="A744" s="3"/>
      <c r="B744" s="3"/>
      <c r="C744" s="3"/>
      <c r="D744" s="19"/>
      <c r="E744" s="19"/>
      <c r="F744" s="19"/>
    </row>
    <row x14ac:dyDescent="0.25" r="745" customHeight="1" ht="18.75">
      <c r="A745" s="3"/>
      <c r="B745" s="3"/>
      <c r="C745" s="3"/>
      <c r="D745" s="19"/>
      <c r="E745" s="19"/>
      <c r="F745" s="19"/>
    </row>
    <row x14ac:dyDescent="0.25" r="746" customHeight="1" ht="18.75">
      <c r="A746" s="3"/>
      <c r="B746" s="3"/>
      <c r="C746" s="3"/>
      <c r="D746" s="19"/>
      <c r="E746" s="19"/>
      <c r="F746" s="19"/>
    </row>
    <row x14ac:dyDescent="0.25" r="747" customHeight="1" ht="18.75">
      <c r="A747" s="3"/>
      <c r="B747" s="3"/>
      <c r="C747" s="3"/>
      <c r="D747" s="19"/>
      <c r="E747" s="19"/>
      <c r="F747" s="19"/>
    </row>
    <row x14ac:dyDescent="0.25" r="748" customHeight="1" ht="18.75">
      <c r="A748" s="3"/>
      <c r="B748" s="3"/>
      <c r="C748" s="3"/>
      <c r="D748" s="19"/>
      <c r="E748" s="19"/>
      <c r="F748" s="19"/>
    </row>
    <row x14ac:dyDescent="0.25" r="749" customHeight="1" ht="18.75">
      <c r="A749" s="3"/>
      <c r="B749" s="3"/>
      <c r="C749" s="3"/>
      <c r="D749" s="19"/>
      <c r="E749" s="19"/>
      <c r="F749" s="19"/>
    </row>
    <row x14ac:dyDescent="0.25" r="750" customHeight="1" ht="18.75">
      <c r="A750" s="3"/>
      <c r="B750" s="3"/>
      <c r="C750" s="3"/>
      <c r="D750" s="19"/>
      <c r="E750" s="19"/>
      <c r="F750" s="19"/>
    </row>
    <row x14ac:dyDescent="0.25" r="751" customHeight="1" ht="18.75">
      <c r="A751" s="3"/>
      <c r="B751" s="3"/>
      <c r="C751" s="3"/>
      <c r="D751" s="19"/>
      <c r="E751" s="19"/>
      <c r="F751" s="19"/>
    </row>
    <row x14ac:dyDescent="0.25" r="752" customHeight="1" ht="18.75">
      <c r="A752" s="3"/>
      <c r="B752" s="3"/>
      <c r="C752" s="3"/>
      <c r="D752" s="19"/>
      <c r="E752" s="19"/>
      <c r="F752" s="19"/>
    </row>
    <row x14ac:dyDescent="0.25" r="753" customHeight="1" ht="18.75">
      <c r="A753" s="3"/>
      <c r="B753" s="3"/>
      <c r="C753" s="3"/>
      <c r="D753" s="19"/>
      <c r="E753" s="19"/>
      <c r="F753" s="19"/>
    </row>
    <row x14ac:dyDescent="0.25" r="754" customHeight="1" ht="18.75">
      <c r="A754" s="3"/>
      <c r="B754" s="3"/>
      <c r="C754" s="3"/>
      <c r="D754" s="19"/>
      <c r="E754" s="19"/>
      <c r="F754" s="19"/>
    </row>
    <row x14ac:dyDescent="0.25" r="755" customHeight="1" ht="18.75">
      <c r="A755" s="3"/>
      <c r="B755" s="3"/>
      <c r="C755" s="3"/>
      <c r="D755" s="19"/>
      <c r="E755" s="19"/>
      <c r="F755" s="19"/>
    </row>
    <row x14ac:dyDescent="0.25" r="756" customHeight="1" ht="18.75">
      <c r="A756" s="3"/>
      <c r="B756" s="3"/>
      <c r="C756" s="3"/>
      <c r="D756" s="19"/>
      <c r="E756" s="19"/>
      <c r="F756" s="19"/>
    </row>
    <row x14ac:dyDescent="0.25" r="757" customHeight="1" ht="18.75">
      <c r="A757" s="3"/>
      <c r="B757" s="3"/>
      <c r="C757" s="3"/>
      <c r="D757" s="19"/>
      <c r="E757" s="19"/>
      <c r="F757" s="19"/>
    </row>
    <row x14ac:dyDescent="0.25" r="758" customHeight="1" ht="18.75">
      <c r="A758" s="3"/>
      <c r="B758" s="3"/>
      <c r="C758" s="3"/>
      <c r="D758" s="19"/>
      <c r="E758" s="19"/>
      <c r="F758" s="19"/>
    </row>
    <row x14ac:dyDescent="0.25" r="759" customHeight="1" ht="18.75">
      <c r="A759" s="3"/>
      <c r="B759" s="3"/>
      <c r="C759" s="3"/>
      <c r="D759" s="19"/>
      <c r="E759" s="19"/>
      <c r="F759" s="19"/>
    </row>
    <row x14ac:dyDescent="0.25" r="760" customHeight="1" ht="18.75">
      <c r="A760" s="3"/>
      <c r="B760" s="3"/>
      <c r="C760" s="3"/>
      <c r="D760" s="19"/>
      <c r="E760" s="19"/>
      <c r="F760" s="19"/>
    </row>
    <row x14ac:dyDescent="0.25" r="761" customHeight="1" ht="18.75">
      <c r="A761" s="3"/>
      <c r="B761" s="3"/>
      <c r="C761" s="3"/>
      <c r="D761" s="19"/>
      <c r="E761" s="19"/>
      <c r="F761" s="19"/>
    </row>
    <row x14ac:dyDescent="0.25" r="762" customHeight="1" ht="18.75">
      <c r="A762" s="3"/>
      <c r="B762" s="3"/>
      <c r="C762" s="3"/>
      <c r="D762" s="19"/>
      <c r="E762" s="19"/>
      <c r="F762" s="19"/>
    </row>
    <row x14ac:dyDescent="0.25" r="763" customHeight="1" ht="18.75">
      <c r="A763" s="3"/>
      <c r="B763" s="3"/>
      <c r="C763" s="3"/>
      <c r="D763" s="19"/>
      <c r="E763" s="19"/>
      <c r="F763" s="19"/>
    </row>
    <row x14ac:dyDescent="0.25" r="764" customHeight="1" ht="18.75">
      <c r="A764" s="3"/>
      <c r="B764" s="3"/>
      <c r="C764" s="3"/>
      <c r="D764" s="19"/>
      <c r="E764" s="19"/>
      <c r="F764" s="19"/>
    </row>
    <row x14ac:dyDescent="0.25" r="765" customHeight="1" ht="18.75">
      <c r="A765" s="3"/>
      <c r="B765" s="3"/>
      <c r="C765" s="3"/>
      <c r="D765" s="19"/>
      <c r="E765" s="19"/>
      <c r="F765" s="19"/>
    </row>
    <row x14ac:dyDescent="0.25" r="766" customHeight="1" ht="18.75">
      <c r="A766" s="3"/>
      <c r="B766" s="3"/>
      <c r="C766" s="3"/>
      <c r="D766" s="19"/>
      <c r="E766" s="19"/>
      <c r="F766" s="19"/>
    </row>
    <row x14ac:dyDescent="0.25" r="767" customHeight="1" ht="18.75">
      <c r="A767" s="3"/>
      <c r="B767" s="3"/>
      <c r="C767" s="3"/>
      <c r="D767" s="19"/>
      <c r="E767" s="19"/>
      <c r="F767" s="19"/>
    </row>
    <row x14ac:dyDescent="0.25" r="768" customHeight="1" ht="18.75">
      <c r="A768" s="3"/>
      <c r="B768" s="3"/>
      <c r="C768" s="3"/>
      <c r="D768" s="19"/>
      <c r="E768" s="19"/>
      <c r="F768" s="19"/>
    </row>
    <row x14ac:dyDescent="0.25" r="769" customHeight="1" ht="18.75">
      <c r="A769" s="3"/>
      <c r="B769" s="3"/>
      <c r="C769" s="3"/>
      <c r="D769" s="19"/>
      <c r="E769" s="19"/>
      <c r="F769" s="19"/>
    </row>
    <row x14ac:dyDescent="0.25" r="770" customHeight="1" ht="18.75">
      <c r="A770" s="3"/>
      <c r="B770" s="3"/>
      <c r="C770" s="3"/>
      <c r="D770" s="19"/>
      <c r="E770" s="19"/>
      <c r="F770" s="19"/>
    </row>
    <row x14ac:dyDescent="0.25" r="771" customHeight="1" ht="18.75">
      <c r="A771" s="3"/>
      <c r="B771" s="3"/>
      <c r="C771" s="3"/>
      <c r="D771" s="19"/>
      <c r="E771" s="19"/>
      <c r="F771" s="19"/>
    </row>
    <row x14ac:dyDescent="0.25" r="772" customHeight="1" ht="18.75">
      <c r="A772" s="3"/>
      <c r="B772" s="3"/>
      <c r="C772" s="3"/>
      <c r="D772" s="19"/>
      <c r="E772" s="19"/>
      <c r="F772" s="19"/>
    </row>
    <row x14ac:dyDescent="0.25" r="773" customHeight="1" ht="18.75">
      <c r="A773" s="3"/>
      <c r="B773" s="3"/>
      <c r="C773" s="3"/>
      <c r="D773" s="19"/>
      <c r="E773" s="19"/>
      <c r="F773" s="19"/>
    </row>
    <row x14ac:dyDescent="0.25" r="774" customHeight="1" ht="18.75">
      <c r="A774" s="3"/>
      <c r="B774" s="3"/>
      <c r="C774" s="3"/>
      <c r="D774" s="19"/>
      <c r="E774" s="19"/>
      <c r="F774" s="19"/>
    </row>
    <row x14ac:dyDescent="0.25" r="775" customHeight="1" ht="18.75">
      <c r="A775" s="3"/>
      <c r="B775" s="3"/>
      <c r="C775" s="3"/>
      <c r="D775" s="19"/>
      <c r="E775" s="19"/>
      <c r="F775" s="19"/>
    </row>
    <row x14ac:dyDescent="0.25" r="776" customHeight="1" ht="18.75">
      <c r="A776" s="3"/>
      <c r="B776" s="3"/>
      <c r="C776" s="3"/>
      <c r="D776" s="19"/>
      <c r="E776" s="19"/>
      <c r="F776" s="19"/>
    </row>
    <row x14ac:dyDescent="0.25" r="777" customHeight="1" ht="18.75">
      <c r="A777" s="3"/>
      <c r="B777" s="3"/>
      <c r="C777" s="3"/>
      <c r="D777" s="19"/>
      <c r="E777" s="19"/>
      <c r="F777" s="19"/>
    </row>
    <row x14ac:dyDescent="0.25" r="778" customHeight="1" ht="18.75">
      <c r="A778" s="3"/>
      <c r="B778" s="3"/>
      <c r="C778" s="3"/>
      <c r="D778" s="19"/>
      <c r="E778" s="19"/>
      <c r="F778" s="19"/>
    </row>
    <row x14ac:dyDescent="0.25" r="779" customHeight="1" ht="18.75">
      <c r="A779" s="3"/>
      <c r="B779" s="3"/>
      <c r="C779" s="3"/>
      <c r="D779" s="19"/>
      <c r="E779" s="19"/>
      <c r="F779" s="19"/>
    </row>
    <row x14ac:dyDescent="0.25" r="780" customHeight="1" ht="18.75">
      <c r="A780" s="3"/>
      <c r="B780" s="3"/>
      <c r="C780" s="3"/>
      <c r="D780" s="19"/>
      <c r="E780" s="19"/>
      <c r="F780" s="19"/>
    </row>
    <row x14ac:dyDescent="0.25" r="781" customHeight="1" ht="18.75">
      <c r="A781" s="3"/>
      <c r="B781" s="3"/>
      <c r="C781" s="3"/>
      <c r="D781" s="19"/>
      <c r="E781" s="19"/>
      <c r="F781" s="19"/>
    </row>
    <row x14ac:dyDescent="0.25" r="782" customHeight="1" ht="18.75">
      <c r="A782" s="3"/>
      <c r="B782" s="3"/>
      <c r="C782" s="3"/>
      <c r="D782" s="19"/>
      <c r="E782" s="19"/>
      <c r="F782" s="19"/>
    </row>
    <row x14ac:dyDescent="0.25" r="783" customHeight="1" ht="18.75">
      <c r="A783" s="3"/>
      <c r="B783" s="3"/>
      <c r="C783" s="3"/>
      <c r="D783" s="19"/>
      <c r="E783" s="19"/>
      <c r="F783" s="19"/>
    </row>
    <row x14ac:dyDescent="0.25" r="784" customHeight="1" ht="18.75">
      <c r="A784" s="3"/>
      <c r="B784" s="3"/>
      <c r="C784" s="3"/>
      <c r="D784" s="19"/>
      <c r="E784" s="19"/>
      <c r="F784" s="19"/>
    </row>
    <row x14ac:dyDescent="0.25" r="785" customHeight="1" ht="18.75">
      <c r="A785" s="3"/>
      <c r="B785" s="3"/>
      <c r="C785" s="3"/>
      <c r="D785" s="19"/>
      <c r="E785" s="19"/>
      <c r="F785" s="19"/>
    </row>
    <row x14ac:dyDescent="0.25" r="786" customHeight="1" ht="18.75">
      <c r="A786" s="3"/>
      <c r="B786" s="3"/>
      <c r="C786" s="3"/>
      <c r="D786" s="19"/>
      <c r="E786" s="19"/>
      <c r="F786" s="19"/>
    </row>
    <row x14ac:dyDescent="0.25" r="787" customHeight="1" ht="18.75">
      <c r="A787" s="3"/>
      <c r="B787" s="3"/>
      <c r="C787" s="3"/>
      <c r="D787" s="19"/>
      <c r="E787" s="19"/>
      <c r="F787" s="19"/>
    </row>
    <row x14ac:dyDescent="0.25" r="788" customHeight="1" ht="18.75">
      <c r="A788" s="3"/>
      <c r="B788" s="3"/>
      <c r="C788" s="3"/>
      <c r="D788" s="19"/>
      <c r="E788" s="19"/>
      <c r="F788" s="19"/>
    </row>
    <row x14ac:dyDescent="0.25" r="789" customHeight="1" ht="18.75">
      <c r="A789" s="3"/>
      <c r="B789" s="3"/>
      <c r="C789" s="3"/>
      <c r="D789" s="19"/>
      <c r="E789" s="19"/>
      <c r="F789" s="19"/>
    </row>
    <row x14ac:dyDescent="0.25" r="790" customHeight="1" ht="18.75">
      <c r="A790" s="3"/>
      <c r="B790" s="3"/>
      <c r="C790" s="3"/>
      <c r="D790" s="19"/>
      <c r="E790" s="19"/>
      <c r="F790" s="19"/>
    </row>
    <row x14ac:dyDescent="0.25" r="791" customHeight="1" ht="18.75">
      <c r="A791" s="3"/>
      <c r="B791" s="3"/>
      <c r="C791" s="3"/>
      <c r="D791" s="19"/>
      <c r="E791" s="19"/>
      <c r="F791" s="19"/>
    </row>
    <row x14ac:dyDescent="0.25" r="792" customHeight="1" ht="18.75">
      <c r="A792" s="3"/>
      <c r="B792" s="3"/>
      <c r="C792" s="3"/>
      <c r="D792" s="19"/>
      <c r="E792" s="19"/>
      <c r="F792" s="19"/>
    </row>
    <row x14ac:dyDescent="0.25" r="793" customHeight="1" ht="18.75">
      <c r="A793" s="3"/>
      <c r="B793" s="3"/>
      <c r="C793" s="3"/>
      <c r="D793" s="19"/>
      <c r="E793" s="19"/>
      <c r="F793" s="19"/>
    </row>
    <row x14ac:dyDescent="0.25" r="794" customHeight="1" ht="18.75">
      <c r="A794" s="3"/>
      <c r="B794" s="3"/>
      <c r="C794" s="3"/>
      <c r="D794" s="19"/>
      <c r="E794" s="19"/>
      <c r="F794" s="19"/>
    </row>
    <row x14ac:dyDescent="0.25" r="795" customHeight="1" ht="18.75">
      <c r="A795" s="3"/>
      <c r="B795" s="3"/>
      <c r="C795" s="3"/>
      <c r="D795" s="19"/>
      <c r="E795" s="19"/>
      <c r="F795" s="19"/>
    </row>
    <row x14ac:dyDescent="0.25" r="796" customHeight="1" ht="18.75">
      <c r="A796" s="3"/>
      <c r="B796" s="3"/>
      <c r="C796" s="3"/>
      <c r="D796" s="19"/>
      <c r="E796" s="19"/>
      <c r="F796" s="19"/>
    </row>
    <row x14ac:dyDescent="0.25" r="797" customHeight="1" ht="18.75">
      <c r="A797" s="3"/>
      <c r="B797" s="3"/>
      <c r="C797" s="3"/>
      <c r="D797" s="19"/>
      <c r="E797" s="19"/>
      <c r="F797" s="19"/>
    </row>
    <row x14ac:dyDescent="0.25" r="798" customHeight="1" ht="18.75">
      <c r="A798" s="3"/>
      <c r="B798" s="3"/>
      <c r="C798" s="3"/>
      <c r="D798" s="19"/>
      <c r="E798" s="19"/>
      <c r="F798" s="19"/>
    </row>
    <row x14ac:dyDescent="0.25" r="799" customHeight="1" ht="18.75">
      <c r="A799" s="3"/>
      <c r="B799" s="3"/>
      <c r="C799" s="3"/>
      <c r="D799" s="19"/>
      <c r="E799" s="19"/>
      <c r="F799" s="19"/>
    </row>
    <row x14ac:dyDescent="0.25" r="800" customHeight="1" ht="18.75">
      <c r="A800" s="3"/>
      <c r="B800" s="3"/>
      <c r="C800" s="3"/>
      <c r="D800" s="19"/>
      <c r="E800" s="19"/>
      <c r="F800" s="19"/>
    </row>
    <row x14ac:dyDescent="0.25" r="801" customHeight="1" ht="18.75">
      <c r="A801" s="3"/>
      <c r="B801" s="3"/>
      <c r="C801" s="3"/>
      <c r="D801" s="19"/>
      <c r="E801" s="19"/>
      <c r="F801" s="19"/>
    </row>
    <row x14ac:dyDescent="0.25" r="802" customHeight="1" ht="18.75">
      <c r="A802" s="3"/>
      <c r="B802" s="3"/>
      <c r="C802" s="3"/>
      <c r="D802" s="19"/>
      <c r="E802" s="19"/>
      <c r="F802" s="19"/>
    </row>
    <row x14ac:dyDescent="0.25" r="803" customHeight="1" ht="18.75">
      <c r="A803" s="3"/>
      <c r="B803" s="3"/>
      <c r="C803" s="3"/>
      <c r="D803" s="19"/>
      <c r="E803" s="19"/>
      <c r="F803" s="19"/>
    </row>
    <row x14ac:dyDescent="0.25" r="804" customHeight="1" ht="18.75">
      <c r="A804" s="3"/>
      <c r="B804" s="3"/>
      <c r="C804" s="3"/>
      <c r="D804" s="19"/>
      <c r="E804" s="19"/>
      <c r="F804" s="19"/>
    </row>
    <row x14ac:dyDescent="0.25" r="805" customHeight="1" ht="18.75">
      <c r="A805" s="3"/>
      <c r="B805" s="3"/>
      <c r="C805" s="3"/>
      <c r="D805" s="19"/>
      <c r="E805" s="19"/>
      <c r="F805" s="19"/>
    </row>
    <row x14ac:dyDescent="0.25" r="806" customHeight="1" ht="18.75">
      <c r="A806" s="3"/>
      <c r="B806" s="3"/>
      <c r="C806" s="3"/>
      <c r="D806" s="19"/>
      <c r="E806" s="19"/>
      <c r="F806" s="19"/>
    </row>
    <row x14ac:dyDescent="0.25" r="807" customHeight="1" ht="18.75">
      <c r="A807" s="3"/>
      <c r="B807" s="3"/>
      <c r="C807" s="3"/>
      <c r="D807" s="19"/>
      <c r="E807" s="19"/>
      <c r="F807" s="19"/>
    </row>
    <row x14ac:dyDescent="0.25" r="808" customHeight="1" ht="18.75">
      <c r="A808" s="3"/>
      <c r="B808" s="3"/>
      <c r="C808" s="3"/>
      <c r="D808" s="19"/>
      <c r="E808" s="19"/>
      <c r="F808" s="19"/>
    </row>
    <row x14ac:dyDescent="0.25" r="809" customHeight="1" ht="18.75">
      <c r="A809" s="3"/>
      <c r="B809" s="3"/>
      <c r="C809" s="3"/>
      <c r="D809" s="19"/>
      <c r="E809" s="19"/>
      <c r="F809" s="19"/>
    </row>
    <row x14ac:dyDescent="0.25" r="810" customHeight="1" ht="18.75">
      <c r="A810" s="3"/>
      <c r="B810" s="3"/>
      <c r="C810" s="3"/>
      <c r="D810" s="19"/>
      <c r="E810" s="19"/>
      <c r="F810" s="19"/>
    </row>
    <row x14ac:dyDescent="0.25" r="811" customHeight="1" ht="18.75">
      <c r="A811" s="3"/>
      <c r="B811" s="3"/>
      <c r="C811" s="3"/>
      <c r="D811" s="19"/>
      <c r="E811" s="19"/>
      <c r="F811" s="19"/>
    </row>
    <row x14ac:dyDescent="0.25" r="812" customHeight="1" ht="18.75">
      <c r="A812" s="3"/>
      <c r="B812" s="3"/>
      <c r="C812" s="3"/>
      <c r="D812" s="19"/>
      <c r="E812" s="19"/>
      <c r="F812" s="19"/>
    </row>
    <row x14ac:dyDescent="0.25" r="813" customHeight="1" ht="18.75">
      <c r="A813" s="3"/>
      <c r="B813" s="3"/>
      <c r="C813" s="3"/>
      <c r="D813" s="19"/>
      <c r="E813" s="19"/>
      <c r="F813" s="19"/>
    </row>
    <row x14ac:dyDescent="0.25" r="814" customHeight="1" ht="18.75">
      <c r="A814" s="3"/>
      <c r="B814" s="3"/>
      <c r="C814" s="3"/>
      <c r="D814" s="19"/>
      <c r="E814" s="19"/>
      <c r="F814" s="19"/>
    </row>
    <row x14ac:dyDescent="0.25" r="815" customHeight="1" ht="18.75">
      <c r="A815" s="3"/>
      <c r="B815" s="3"/>
      <c r="C815" s="3"/>
      <c r="D815" s="19"/>
      <c r="E815" s="19"/>
      <c r="F815" s="19"/>
    </row>
    <row x14ac:dyDescent="0.25" r="816" customHeight="1" ht="18.75">
      <c r="A816" s="3"/>
      <c r="B816" s="3"/>
      <c r="C816" s="3"/>
      <c r="D816" s="19"/>
      <c r="E816" s="19"/>
      <c r="F816" s="19"/>
    </row>
    <row x14ac:dyDescent="0.25" r="817" customHeight="1" ht="18.75">
      <c r="A817" s="3"/>
      <c r="B817" s="3"/>
      <c r="C817" s="3"/>
      <c r="D817" s="19"/>
      <c r="E817" s="19"/>
      <c r="F817" s="19"/>
    </row>
    <row x14ac:dyDescent="0.25" r="818" customHeight="1" ht="18.75">
      <c r="A818" s="3"/>
      <c r="B818" s="3"/>
      <c r="C818" s="3"/>
      <c r="D818" s="19"/>
      <c r="E818" s="19"/>
      <c r="F818" s="19"/>
    </row>
    <row x14ac:dyDescent="0.25" r="819" customHeight="1" ht="18.75">
      <c r="A819" s="3"/>
      <c r="B819" s="3"/>
      <c r="C819" s="3"/>
      <c r="D819" s="19"/>
      <c r="E819" s="19"/>
      <c r="F819" s="19"/>
    </row>
    <row x14ac:dyDescent="0.25" r="820" customHeight="1" ht="18.75">
      <c r="A820" s="3"/>
      <c r="B820" s="3"/>
      <c r="C820" s="3"/>
      <c r="D820" s="19"/>
      <c r="E820" s="19"/>
      <c r="F820" s="19"/>
    </row>
    <row x14ac:dyDescent="0.25" r="821" customHeight="1" ht="18.75">
      <c r="A821" s="3"/>
      <c r="B821" s="3"/>
      <c r="C821" s="3"/>
      <c r="D821" s="19"/>
      <c r="E821" s="19"/>
      <c r="F821" s="19"/>
    </row>
    <row x14ac:dyDescent="0.25" r="822" customHeight="1" ht="18.75">
      <c r="A822" s="3"/>
      <c r="B822" s="3"/>
      <c r="C822" s="3"/>
      <c r="D822" s="19"/>
      <c r="E822" s="19"/>
      <c r="F822" s="19"/>
    </row>
    <row x14ac:dyDescent="0.25" r="823" customHeight="1" ht="18.75">
      <c r="A823" s="3"/>
      <c r="B823" s="3"/>
      <c r="C823" s="3"/>
      <c r="D823" s="19"/>
      <c r="E823" s="19"/>
      <c r="F823" s="19"/>
    </row>
    <row x14ac:dyDescent="0.25" r="824" customHeight="1" ht="18.75">
      <c r="A824" s="3"/>
      <c r="B824" s="3"/>
      <c r="C824" s="3"/>
      <c r="D824" s="19"/>
      <c r="E824" s="19"/>
      <c r="F824" s="19"/>
    </row>
    <row x14ac:dyDescent="0.25" r="825" customHeight="1" ht="18.75">
      <c r="A825" s="3"/>
      <c r="B825" s="3"/>
      <c r="C825" s="3"/>
      <c r="D825" s="19"/>
      <c r="E825" s="19"/>
      <c r="F825" s="19"/>
    </row>
    <row x14ac:dyDescent="0.25" r="826" customHeight="1" ht="18.75">
      <c r="A826" s="3"/>
      <c r="B826" s="3"/>
      <c r="C826" s="3"/>
      <c r="D826" s="19"/>
      <c r="E826" s="19"/>
      <c r="F826" s="19"/>
    </row>
    <row x14ac:dyDescent="0.25" r="827" customHeight="1" ht="18.75">
      <c r="A827" s="3"/>
      <c r="B827" s="3"/>
      <c r="C827" s="3"/>
      <c r="D827" s="19"/>
      <c r="E827" s="19"/>
      <c r="F827" s="19"/>
    </row>
    <row x14ac:dyDescent="0.25" r="828" customHeight="1" ht="18.75">
      <c r="A828" s="3"/>
      <c r="B828" s="3"/>
      <c r="C828" s="3"/>
      <c r="D828" s="19"/>
      <c r="E828" s="19"/>
      <c r="F828" s="19"/>
    </row>
    <row x14ac:dyDescent="0.25" r="829" customHeight="1" ht="18.75">
      <c r="A829" s="3"/>
      <c r="B829" s="3"/>
      <c r="C829" s="3"/>
      <c r="D829" s="19"/>
      <c r="E829" s="19"/>
      <c r="F829" s="19"/>
    </row>
    <row x14ac:dyDescent="0.25" r="830" customHeight="1" ht="18.75">
      <c r="A830" s="3"/>
      <c r="B830" s="3"/>
      <c r="C830" s="3"/>
      <c r="D830" s="19"/>
      <c r="E830" s="19"/>
      <c r="F830" s="19"/>
    </row>
    <row x14ac:dyDescent="0.25" r="831" customHeight="1" ht="18.75">
      <c r="A831" s="3"/>
      <c r="B831" s="3"/>
      <c r="C831" s="3"/>
      <c r="D831" s="19"/>
      <c r="E831" s="19"/>
      <c r="F831" s="19"/>
    </row>
    <row x14ac:dyDescent="0.25" r="832" customHeight="1" ht="18.75">
      <c r="A832" s="3"/>
      <c r="B832" s="3"/>
      <c r="C832" s="3"/>
      <c r="D832" s="19"/>
      <c r="E832" s="19"/>
      <c r="F832" s="19"/>
    </row>
    <row x14ac:dyDescent="0.25" r="833" customHeight="1" ht="18.75">
      <c r="A833" s="3"/>
      <c r="B833" s="3"/>
      <c r="C833" s="3"/>
      <c r="D833" s="19"/>
      <c r="E833" s="19"/>
      <c r="F833" s="19"/>
    </row>
    <row x14ac:dyDescent="0.25" r="834" customHeight="1" ht="18.75">
      <c r="A834" s="3"/>
      <c r="B834" s="3"/>
      <c r="C834" s="3"/>
      <c r="D834" s="19"/>
      <c r="E834" s="19"/>
      <c r="F834" s="19"/>
    </row>
    <row x14ac:dyDescent="0.25" r="835" customHeight="1" ht="18.75">
      <c r="A835" s="3"/>
      <c r="B835" s="3"/>
      <c r="C835" s="3"/>
      <c r="D835" s="19"/>
      <c r="E835" s="19"/>
      <c r="F835" s="19"/>
    </row>
    <row x14ac:dyDescent="0.25" r="836" customHeight="1" ht="18.75">
      <c r="A836" s="3"/>
      <c r="B836" s="3"/>
      <c r="C836" s="3"/>
      <c r="D836" s="19"/>
      <c r="E836" s="19"/>
      <c r="F836" s="19"/>
    </row>
    <row x14ac:dyDescent="0.25" r="837" customHeight="1" ht="18.75">
      <c r="A837" s="3"/>
      <c r="B837" s="3"/>
      <c r="C837" s="3"/>
      <c r="D837" s="19"/>
      <c r="E837" s="19"/>
      <c r="F837" s="19"/>
    </row>
    <row x14ac:dyDescent="0.25" r="838" customHeight="1" ht="18.75">
      <c r="A838" s="3"/>
      <c r="B838" s="3"/>
      <c r="C838" s="3"/>
      <c r="D838" s="19"/>
      <c r="E838" s="19"/>
      <c r="F838" s="19"/>
    </row>
    <row x14ac:dyDescent="0.25" r="839" customHeight="1" ht="18.75">
      <c r="A839" s="3"/>
      <c r="B839" s="3"/>
      <c r="C839" s="3"/>
      <c r="D839" s="19"/>
      <c r="E839" s="19"/>
      <c r="F839" s="19"/>
    </row>
    <row x14ac:dyDescent="0.25" r="840" customHeight="1" ht="18.75">
      <c r="A840" s="3"/>
      <c r="B840" s="3"/>
      <c r="C840" s="3"/>
      <c r="D840" s="19"/>
      <c r="E840" s="19"/>
      <c r="F840" s="19"/>
    </row>
    <row x14ac:dyDescent="0.25" r="841" customHeight="1" ht="18.75">
      <c r="A841" s="3"/>
      <c r="B841" s="3"/>
      <c r="C841" s="3"/>
      <c r="D841" s="19"/>
      <c r="E841" s="19"/>
      <c r="F841" s="19"/>
    </row>
    <row x14ac:dyDescent="0.25" r="842" customHeight="1" ht="18.75">
      <c r="A842" s="3"/>
      <c r="B842" s="3"/>
      <c r="C842" s="3"/>
      <c r="D842" s="19"/>
      <c r="E842" s="19"/>
      <c r="F842" s="19"/>
    </row>
    <row x14ac:dyDescent="0.25" r="843" customHeight="1" ht="18.75">
      <c r="A843" s="3"/>
      <c r="B843" s="3"/>
      <c r="C843" s="3"/>
      <c r="D843" s="19"/>
      <c r="E843" s="19"/>
      <c r="F843" s="19"/>
    </row>
    <row x14ac:dyDescent="0.25" r="844" customHeight="1" ht="18.75">
      <c r="A844" s="3"/>
      <c r="B844" s="3"/>
      <c r="C844" s="3"/>
      <c r="D844" s="19"/>
      <c r="E844" s="19"/>
      <c r="F844" s="19"/>
    </row>
    <row x14ac:dyDescent="0.25" r="845" customHeight="1" ht="18.75">
      <c r="A845" s="3"/>
      <c r="B845" s="3"/>
      <c r="C845" s="3"/>
      <c r="D845" s="19"/>
      <c r="E845" s="19"/>
      <c r="F845" s="19"/>
    </row>
    <row x14ac:dyDescent="0.25" r="846" customHeight="1" ht="18.75">
      <c r="A846" s="3"/>
      <c r="B846" s="3"/>
      <c r="C846" s="3"/>
      <c r="D846" s="19"/>
      <c r="E846" s="19"/>
      <c r="F846" s="19"/>
    </row>
    <row x14ac:dyDescent="0.25" r="847" customHeight="1" ht="18.75">
      <c r="A847" s="3"/>
      <c r="B847" s="3"/>
      <c r="C847" s="3"/>
      <c r="D847" s="19"/>
      <c r="E847" s="19"/>
      <c r="F847" s="19"/>
    </row>
    <row x14ac:dyDescent="0.25" r="848" customHeight="1" ht="18.75">
      <c r="A848" s="3"/>
      <c r="B848" s="3"/>
      <c r="C848" s="3"/>
      <c r="D848" s="19"/>
      <c r="E848" s="19"/>
      <c r="F848" s="19"/>
    </row>
    <row x14ac:dyDescent="0.25" r="849" customHeight="1" ht="18.75">
      <c r="A849" s="3"/>
      <c r="B849" s="3"/>
      <c r="C849" s="3"/>
      <c r="D849" s="19"/>
      <c r="E849" s="19"/>
      <c r="F849" s="19"/>
    </row>
    <row x14ac:dyDescent="0.25" r="850" customHeight="1" ht="18.75">
      <c r="A850" s="3"/>
      <c r="B850" s="3"/>
      <c r="C850" s="3"/>
      <c r="D850" s="19"/>
      <c r="E850" s="19"/>
      <c r="F850" s="19"/>
    </row>
    <row x14ac:dyDescent="0.25" r="851" customHeight="1" ht="18.75">
      <c r="A851" s="3"/>
      <c r="B851" s="3"/>
      <c r="C851" s="3"/>
      <c r="D851" s="19"/>
      <c r="E851" s="19"/>
      <c r="F851" s="19"/>
    </row>
    <row x14ac:dyDescent="0.25" r="852" customHeight="1" ht="18.75">
      <c r="A852" s="3"/>
      <c r="B852" s="3"/>
      <c r="C852" s="3"/>
      <c r="D852" s="19"/>
      <c r="E852" s="19"/>
      <c r="F852" s="19"/>
    </row>
    <row x14ac:dyDescent="0.25" r="853" customHeight="1" ht="18.75">
      <c r="A853" s="3"/>
      <c r="B853" s="3"/>
      <c r="C853" s="3"/>
      <c r="D853" s="19"/>
      <c r="E853" s="19"/>
      <c r="F853" s="19"/>
    </row>
    <row x14ac:dyDescent="0.25" r="854" customHeight="1" ht="18.75">
      <c r="A854" s="3"/>
      <c r="B854" s="3"/>
      <c r="C854" s="3"/>
      <c r="D854" s="19"/>
      <c r="E854" s="19"/>
      <c r="F854" s="19"/>
    </row>
    <row x14ac:dyDescent="0.25" r="855" customHeight="1" ht="18.75">
      <c r="A855" s="3"/>
      <c r="B855" s="3"/>
      <c r="C855" s="3"/>
      <c r="D855" s="19"/>
      <c r="E855" s="19"/>
      <c r="F855" s="19"/>
    </row>
    <row x14ac:dyDescent="0.25" r="856" customHeight="1" ht="18.75">
      <c r="A856" s="3"/>
      <c r="B856" s="3"/>
      <c r="C856" s="3"/>
      <c r="D856" s="19"/>
      <c r="E856" s="19"/>
      <c r="F856" s="19"/>
    </row>
    <row x14ac:dyDescent="0.25" r="857" customHeight="1" ht="18.75">
      <c r="A857" s="3"/>
      <c r="B857" s="3"/>
      <c r="C857" s="3"/>
      <c r="D857" s="19"/>
      <c r="E857" s="19"/>
      <c r="F857" s="19"/>
    </row>
    <row x14ac:dyDescent="0.25" r="858" customHeight="1" ht="18.75">
      <c r="A858" s="3"/>
      <c r="B858" s="3"/>
      <c r="C858" s="3"/>
      <c r="D858" s="19"/>
      <c r="E858" s="19"/>
      <c r="F858" s="19"/>
    </row>
    <row x14ac:dyDescent="0.25" r="859" customHeight="1" ht="18.75">
      <c r="A859" s="3"/>
      <c r="B859" s="3"/>
      <c r="C859" s="3"/>
      <c r="D859" s="19"/>
      <c r="E859" s="19"/>
      <c r="F859" s="19"/>
    </row>
    <row x14ac:dyDescent="0.25" r="860" customHeight="1" ht="18.75">
      <c r="A860" s="3"/>
      <c r="B860" s="3"/>
      <c r="C860" s="3"/>
      <c r="D860" s="19"/>
      <c r="E860" s="19"/>
      <c r="F860" s="19"/>
    </row>
    <row x14ac:dyDescent="0.25" r="861" customHeight="1" ht="18.75">
      <c r="A861" s="3"/>
      <c r="B861" s="3"/>
      <c r="C861" s="3"/>
      <c r="D861" s="19"/>
      <c r="E861" s="19"/>
      <c r="F861" s="19"/>
    </row>
    <row x14ac:dyDescent="0.25" r="862" customHeight="1" ht="18.75">
      <c r="A862" s="3"/>
      <c r="B862" s="3"/>
      <c r="C862" s="3"/>
      <c r="D862" s="19"/>
      <c r="E862" s="19"/>
      <c r="F862" s="19"/>
    </row>
    <row x14ac:dyDescent="0.25" r="863" customHeight="1" ht="18.75">
      <c r="A863" s="3"/>
      <c r="B863" s="3"/>
      <c r="C863" s="3"/>
      <c r="D863" s="19"/>
      <c r="E863" s="19"/>
      <c r="F863" s="19"/>
    </row>
    <row x14ac:dyDescent="0.25" r="864" customHeight="1" ht="18.75">
      <c r="A864" s="3"/>
      <c r="B864" s="3"/>
      <c r="C864" s="3"/>
      <c r="D864" s="19"/>
      <c r="E864" s="19"/>
      <c r="F864" s="19"/>
    </row>
    <row x14ac:dyDescent="0.25" r="865" customHeight="1" ht="18.75">
      <c r="A865" s="3"/>
      <c r="B865" s="3"/>
      <c r="C865" s="3"/>
      <c r="D865" s="19"/>
      <c r="E865" s="19"/>
      <c r="F865" s="19"/>
    </row>
    <row x14ac:dyDescent="0.25" r="866" customHeight="1" ht="18.75">
      <c r="A866" s="3"/>
      <c r="B866" s="3"/>
      <c r="C866" s="3"/>
      <c r="D866" s="19"/>
      <c r="E866" s="19"/>
      <c r="F866" s="19"/>
    </row>
    <row x14ac:dyDescent="0.25" r="867" customHeight="1" ht="18.75">
      <c r="A867" s="3"/>
      <c r="B867" s="3"/>
      <c r="C867" s="3"/>
      <c r="D867" s="19"/>
      <c r="E867" s="19"/>
      <c r="F867" s="19"/>
    </row>
    <row x14ac:dyDescent="0.25" r="868" customHeight="1" ht="18.75">
      <c r="A868" s="3"/>
      <c r="B868" s="3"/>
      <c r="C868" s="3"/>
      <c r="D868" s="19"/>
      <c r="E868" s="19"/>
      <c r="F868" s="19"/>
    </row>
    <row x14ac:dyDescent="0.25" r="869" customHeight="1" ht="18.75">
      <c r="A869" s="3"/>
      <c r="B869" s="3"/>
      <c r="C869" s="3"/>
      <c r="D869" s="19"/>
      <c r="E869" s="19"/>
      <c r="F869" s="19"/>
    </row>
    <row x14ac:dyDescent="0.25" r="870" customHeight="1" ht="18.75">
      <c r="A870" s="3"/>
      <c r="B870" s="3"/>
      <c r="C870" s="3"/>
      <c r="D870" s="19"/>
      <c r="E870" s="19"/>
      <c r="F870" s="19"/>
    </row>
    <row x14ac:dyDescent="0.25" r="871" customHeight="1" ht="18.75">
      <c r="A871" s="3"/>
      <c r="B871" s="3"/>
      <c r="C871" s="3"/>
      <c r="D871" s="19"/>
      <c r="E871" s="19"/>
      <c r="F871" s="19"/>
    </row>
    <row x14ac:dyDescent="0.25" r="872" customHeight="1" ht="18.75">
      <c r="A872" s="3"/>
      <c r="B872" s="3"/>
      <c r="C872" s="3"/>
      <c r="D872" s="19"/>
      <c r="E872" s="19"/>
      <c r="F872" s="19"/>
    </row>
    <row x14ac:dyDescent="0.25" r="873" customHeight="1" ht="18.75">
      <c r="A873" s="3"/>
      <c r="B873" s="3"/>
      <c r="C873" s="3"/>
      <c r="D873" s="19"/>
      <c r="E873" s="19"/>
      <c r="F873" s="19"/>
    </row>
    <row x14ac:dyDescent="0.25" r="874" customHeight="1" ht="18.75">
      <c r="A874" s="3"/>
      <c r="B874" s="3"/>
      <c r="C874" s="3"/>
      <c r="D874" s="19"/>
      <c r="E874" s="19"/>
      <c r="F874" s="19"/>
    </row>
    <row x14ac:dyDescent="0.25" r="875" customHeight="1" ht="18.75">
      <c r="A875" s="3"/>
      <c r="B875" s="3"/>
      <c r="C875" s="3"/>
      <c r="D875" s="19"/>
      <c r="E875" s="19"/>
      <c r="F875" s="19"/>
    </row>
    <row x14ac:dyDescent="0.25" r="876" customHeight="1" ht="18.75">
      <c r="A876" s="3"/>
      <c r="B876" s="3"/>
      <c r="C876" s="3"/>
      <c r="D876" s="19"/>
      <c r="E876" s="19"/>
      <c r="F876" s="19"/>
    </row>
    <row x14ac:dyDescent="0.25" r="877" customHeight="1" ht="18.75">
      <c r="A877" s="3"/>
      <c r="B877" s="3"/>
      <c r="C877" s="3"/>
      <c r="D877" s="19"/>
      <c r="E877" s="19"/>
      <c r="F877" s="19"/>
    </row>
    <row x14ac:dyDescent="0.25" r="878" customHeight="1" ht="18.75">
      <c r="A878" s="3"/>
      <c r="B878" s="3"/>
      <c r="C878" s="3"/>
      <c r="D878" s="19"/>
      <c r="E878" s="19"/>
      <c r="F878" s="19"/>
    </row>
    <row x14ac:dyDescent="0.25" r="879" customHeight="1" ht="18.75">
      <c r="A879" s="3"/>
      <c r="B879" s="3"/>
      <c r="C879" s="3"/>
      <c r="D879" s="19"/>
      <c r="E879" s="19"/>
      <c r="F879" s="19"/>
    </row>
    <row x14ac:dyDescent="0.25" r="880" customHeight="1" ht="18.75">
      <c r="A880" s="3"/>
      <c r="B880" s="3"/>
      <c r="C880" s="3"/>
      <c r="D880" s="19"/>
      <c r="E880" s="19"/>
      <c r="F880" s="19"/>
    </row>
    <row x14ac:dyDescent="0.25" r="881" customHeight="1" ht="18.75">
      <c r="A881" s="3"/>
      <c r="B881" s="3"/>
      <c r="C881" s="3"/>
      <c r="D881" s="19"/>
      <c r="E881" s="19"/>
      <c r="F881" s="19"/>
    </row>
    <row x14ac:dyDescent="0.25" r="882" customHeight="1" ht="18.75">
      <c r="A882" s="3"/>
      <c r="B882" s="3"/>
      <c r="C882" s="3"/>
      <c r="D882" s="19"/>
      <c r="E882" s="19"/>
      <c r="F882" s="19"/>
    </row>
    <row x14ac:dyDescent="0.25" r="883" customHeight="1" ht="18.75">
      <c r="A883" s="3"/>
      <c r="B883" s="3"/>
      <c r="C883" s="3"/>
      <c r="D883" s="19"/>
      <c r="E883" s="19"/>
      <c r="F883" s="19"/>
    </row>
    <row x14ac:dyDescent="0.25" r="884" customHeight="1" ht="18.75">
      <c r="A884" s="3"/>
      <c r="B884" s="3"/>
      <c r="C884" s="3"/>
      <c r="D884" s="19"/>
      <c r="E884" s="19"/>
      <c r="F884" s="19"/>
    </row>
    <row x14ac:dyDescent="0.25" r="885" customHeight="1" ht="18.75">
      <c r="A885" s="3"/>
      <c r="B885" s="3"/>
      <c r="C885" s="3"/>
      <c r="D885" s="19"/>
      <c r="E885" s="19"/>
      <c r="F885" s="19"/>
    </row>
    <row x14ac:dyDescent="0.25" r="886" customHeight="1" ht="18.75">
      <c r="A886" s="3"/>
      <c r="B886" s="3"/>
      <c r="C886" s="3"/>
      <c r="D886" s="19"/>
      <c r="E886" s="19"/>
      <c r="F886" s="19"/>
    </row>
    <row x14ac:dyDescent="0.25" r="887" customHeight="1" ht="18.75">
      <c r="A887" s="3"/>
      <c r="B887" s="3"/>
      <c r="C887" s="3"/>
      <c r="D887" s="19"/>
      <c r="E887" s="19"/>
      <c r="F887" s="19"/>
    </row>
    <row x14ac:dyDescent="0.25" r="888" customHeight="1" ht="18.75">
      <c r="A888" s="3"/>
      <c r="B888" s="3"/>
      <c r="C888" s="3"/>
      <c r="D888" s="19"/>
      <c r="E888" s="19"/>
      <c r="F888" s="19"/>
    </row>
    <row x14ac:dyDescent="0.25" r="889" customHeight="1" ht="18.75">
      <c r="A889" s="3"/>
      <c r="B889" s="3"/>
      <c r="C889" s="3"/>
      <c r="D889" s="19"/>
      <c r="E889" s="19"/>
      <c r="F889" s="19"/>
    </row>
    <row x14ac:dyDescent="0.25" r="890" customHeight="1" ht="18.75">
      <c r="A890" s="3"/>
      <c r="B890" s="3"/>
      <c r="C890" s="3"/>
      <c r="D890" s="19"/>
      <c r="E890" s="19"/>
      <c r="F890" s="19"/>
    </row>
    <row x14ac:dyDescent="0.25" r="891" customHeight="1" ht="18.75">
      <c r="A891" s="3"/>
      <c r="B891" s="3"/>
      <c r="C891" s="3"/>
      <c r="D891" s="19"/>
      <c r="E891" s="19"/>
      <c r="F891" s="19"/>
    </row>
    <row x14ac:dyDescent="0.25" r="892" customHeight="1" ht="18.75">
      <c r="A892" s="3"/>
      <c r="B892" s="3"/>
      <c r="C892" s="3"/>
      <c r="D892" s="19"/>
      <c r="E892" s="19"/>
      <c r="F892" s="19"/>
    </row>
    <row x14ac:dyDescent="0.25" r="893" customHeight="1" ht="18.75">
      <c r="A893" s="3"/>
      <c r="B893" s="3"/>
      <c r="C893" s="3"/>
      <c r="D893" s="19"/>
      <c r="E893" s="19"/>
      <c r="F893" s="19"/>
    </row>
    <row x14ac:dyDescent="0.25" r="894" customHeight="1" ht="18.75">
      <c r="A894" s="3"/>
      <c r="B894" s="3"/>
      <c r="C894" s="3"/>
      <c r="D894" s="19"/>
      <c r="E894" s="19"/>
      <c r="F894" s="19"/>
    </row>
    <row x14ac:dyDescent="0.25" r="895" customHeight="1" ht="18.75">
      <c r="A895" s="3"/>
      <c r="B895" s="3"/>
      <c r="C895" s="3"/>
      <c r="D895" s="19"/>
      <c r="E895" s="19"/>
      <c r="F895" s="19"/>
    </row>
    <row x14ac:dyDescent="0.25" r="896" customHeight="1" ht="18.75">
      <c r="A896" s="3"/>
      <c r="B896" s="3"/>
      <c r="C896" s="3"/>
      <c r="D896" s="19"/>
      <c r="E896" s="19"/>
      <c r="F896" s="19"/>
    </row>
    <row x14ac:dyDescent="0.25" r="897" customHeight="1" ht="18.75">
      <c r="A897" s="3"/>
      <c r="B897" s="3"/>
      <c r="C897" s="3"/>
      <c r="D897" s="19"/>
      <c r="E897" s="19"/>
      <c r="F897" s="19"/>
    </row>
    <row x14ac:dyDescent="0.25" r="898" customHeight="1" ht="18.75">
      <c r="A898" s="3"/>
      <c r="B898" s="3"/>
      <c r="C898" s="3"/>
      <c r="D898" s="19"/>
      <c r="E898" s="19"/>
      <c r="F898" s="19"/>
    </row>
    <row x14ac:dyDescent="0.25" r="899" customHeight="1" ht="18.75">
      <c r="A899" s="3"/>
      <c r="B899" s="3"/>
      <c r="C899" s="3"/>
      <c r="D899" s="19"/>
      <c r="E899" s="19"/>
      <c r="F899" s="19"/>
    </row>
    <row x14ac:dyDescent="0.25" r="900" customHeight="1" ht="18.75">
      <c r="A900" s="3"/>
      <c r="B900" s="3"/>
      <c r="C900" s="3"/>
      <c r="D900" s="19"/>
      <c r="E900" s="19"/>
      <c r="F900" s="19"/>
    </row>
    <row x14ac:dyDescent="0.25" r="901" customHeight="1" ht="18.75">
      <c r="A901" s="3"/>
      <c r="B901" s="3"/>
      <c r="C901" s="3"/>
      <c r="D901" s="19"/>
      <c r="E901" s="19"/>
      <c r="F901" s="19"/>
    </row>
    <row x14ac:dyDescent="0.25" r="902" customHeight="1" ht="18.75">
      <c r="A902" s="3"/>
      <c r="B902" s="3"/>
      <c r="C902" s="3"/>
      <c r="D902" s="19"/>
      <c r="E902" s="19"/>
      <c r="F902" s="19"/>
    </row>
    <row x14ac:dyDescent="0.25" r="903" customHeight="1" ht="18.75">
      <c r="A903" s="3"/>
      <c r="B903" s="3"/>
      <c r="C903" s="3"/>
      <c r="D903" s="19"/>
      <c r="E903" s="19"/>
      <c r="F903" s="19"/>
    </row>
    <row x14ac:dyDescent="0.25" r="904" customHeight="1" ht="18.75">
      <c r="A904" s="3"/>
      <c r="B904" s="3"/>
      <c r="C904" s="3"/>
      <c r="D904" s="19"/>
      <c r="E904" s="19"/>
      <c r="F904" s="19"/>
    </row>
    <row x14ac:dyDescent="0.25" r="905" customHeight="1" ht="18.75">
      <c r="A905" s="3"/>
      <c r="B905" s="3"/>
      <c r="C905" s="3"/>
      <c r="D905" s="19"/>
      <c r="E905" s="19"/>
      <c r="F905" s="19"/>
    </row>
    <row x14ac:dyDescent="0.25" r="906" customHeight="1" ht="18.75">
      <c r="A906" s="3"/>
      <c r="B906" s="3"/>
      <c r="C906" s="3"/>
      <c r="D906" s="19"/>
      <c r="E906" s="19"/>
      <c r="F906" s="19"/>
    </row>
    <row x14ac:dyDescent="0.25" r="907" customHeight="1" ht="18.75">
      <c r="A907" s="3"/>
      <c r="B907" s="3"/>
      <c r="C907" s="3"/>
      <c r="D907" s="19"/>
      <c r="E907" s="19"/>
      <c r="F907" s="19"/>
    </row>
    <row x14ac:dyDescent="0.25" r="908" customHeight="1" ht="18.75">
      <c r="A908" s="3"/>
      <c r="B908" s="3"/>
      <c r="C908" s="3"/>
      <c r="D908" s="19"/>
      <c r="E908" s="19"/>
      <c r="F908" s="19"/>
    </row>
    <row x14ac:dyDescent="0.25" r="909" customHeight="1" ht="18.75">
      <c r="A909" s="3"/>
      <c r="B909" s="3"/>
      <c r="C909" s="3"/>
      <c r="D909" s="19"/>
      <c r="E909" s="19"/>
      <c r="F909" s="19"/>
    </row>
    <row x14ac:dyDescent="0.25" r="910" customHeight="1" ht="18.75">
      <c r="A910" s="3"/>
      <c r="B910" s="3"/>
      <c r="C910" s="3"/>
      <c r="D910" s="19"/>
      <c r="E910" s="19"/>
      <c r="F910" s="19"/>
    </row>
    <row x14ac:dyDescent="0.25" r="911" customHeight="1" ht="18.75">
      <c r="A911" s="3"/>
      <c r="B911" s="3"/>
      <c r="C911" s="3"/>
      <c r="D911" s="19"/>
      <c r="E911" s="19"/>
      <c r="F911" s="19"/>
    </row>
    <row x14ac:dyDescent="0.25" r="912" customHeight="1" ht="18.75">
      <c r="A912" s="3"/>
      <c r="B912" s="3"/>
      <c r="C912" s="3"/>
      <c r="D912" s="19"/>
      <c r="E912" s="19"/>
      <c r="F912" s="19"/>
    </row>
    <row x14ac:dyDescent="0.25" r="913" customHeight="1" ht="18.75">
      <c r="A913" s="3"/>
      <c r="B913" s="3"/>
      <c r="C913" s="3"/>
      <c r="D913" s="19"/>
      <c r="E913" s="19"/>
      <c r="F913" s="19"/>
    </row>
    <row x14ac:dyDescent="0.25" r="914" customHeight="1" ht="18.75">
      <c r="A914" s="3"/>
      <c r="B914" s="3"/>
      <c r="C914" s="3"/>
      <c r="D914" s="19"/>
      <c r="E914" s="19"/>
      <c r="F914" s="19"/>
    </row>
    <row x14ac:dyDescent="0.25" r="915" customHeight="1" ht="18.75">
      <c r="A915" s="3"/>
      <c r="B915" s="3"/>
      <c r="C915" s="3"/>
      <c r="D915" s="19"/>
      <c r="E915" s="19"/>
      <c r="F915" s="19"/>
    </row>
    <row x14ac:dyDescent="0.25" r="916" customHeight="1" ht="18.75">
      <c r="A916" s="3"/>
      <c r="B916" s="3"/>
      <c r="C916" s="3"/>
      <c r="D916" s="19"/>
      <c r="E916" s="19"/>
      <c r="F916" s="19"/>
    </row>
    <row x14ac:dyDescent="0.25" r="917" customHeight="1" ht="18.75">
      <c r="A917" s="3"/>
      <c r="B917" s="3"/>
      <c r="C917" s="3"/>
      <c r="D917" s="19"/>
      <c r="E917" s="19"/>
      <c r="F917" s="19"/>
    </row>
    <row x14ac:dyDescent="0.25" r="918" customHeight="1" ht="18.75">
      <c r="A918" s="3"/>
      <c r="B918" s="3"/>
      <c r="C918" s="3"/>
      <c r="D918" s="19"/>
      <c r="E918" s="19"/>
      <c r="F918" s="19"/>
    </row>
    <row x14ac:dyDescent="0.25" r="919" customHeight="1" ht="18.75">
      <c r="A919" s="3"/>
      <c r="B919" s="3"/>
      <c r="C919" s="3"/>
      <c r="D919" s="19"/>
      <c r="E919" s="19"/>
      <c r="F919" s="19"/>
    </row>
    <row x14ac:dyDescent="0.25" r="920" customHeight="1" ht="18.75">
      <c r="A920" s="3"/>
      <c r="B920" s="3"/>
      <c r="C920" s="3"/>
      <c r="D920" s="19"/>
      <c r="E920" s="19"/>
      <c r="F920" s="19"/>
    </row>
    <row x14ac:dyDescent="0.25" r="921" customHeight="1" ht="18.75">
      <c r="A921" s="3"/>
      <c r="B921" s="3"/>
      <c r="C921" s="3"/>
      <c r="D921" s="19"/>
      <c r="E921" s="19"/>
      <c r="F921" s="19"/>
    </row>
    <row x14ac:dyDescent="0.25" r="922" customHeight="1" ht="18.75">
      <c r="A922" s="3"/>
      <c r="B922" s="3"/>
      <c r="C922" s="3"/>
      <c r="D922" s="19"/>
      <c r="E922" s="19"/>
      <c r="F922" s="19"/>
    </row>
    <row x14ac:dyDescent="0.25" r="923" customHeight="1" ht="18.75">
      <c r="A923" s="3"/>
      <c r="B923" s="3"/>
      <c r="C923" s="3"/>
      <c r="D923" s="19"/>
      <c r="E923" s="19"/>
      <c r="F923" s="19"/>
    </row>
    <row x14ac:dyDescent="0.25" r="924" customHeight="1" ht="18.75">
      <c r="A924" s="3"/>
      <c r="B924" s="3"/>
      <c r="C924" s="3"/>
      <c r="D924" s="19"/>
      <c r="E924" s="19"/>
      <c r="F924" s="19"/>
    </row>
    <row x14ac:dyDescent="0.25" r="925" customHeight="1" ht="18.75">
      <c r="A925" s="3"/>
      <c r="B925" s="3"/>
      <c r="C925" s="3"/>
      <c r="D925" s="19"/>
      <c r="E925" s="19"/>
      <c r="F925" s="19"/>
    </row>
    <row x14ac:dyDescent="0.25" r="926" customHeight="1" ht="18.75">
      <c r="A926" s="3"/>
      <c r="B926" s="3"/>
      <c r="C926" s="3"/>
      <c r="D926" s="19"/>
      <c r="E926" s="19"/>
      <c r="F926" s="19"/>
    </row>
    <row x14ac:dyDescent="0.25" r="927" customHeight="1" ht="18.75">
      <c r="A927" s="3"/>
      <c r="B927" s="3"/>
      <c r="C927" s="3"/>
      <c r="D927" s="19"/>
      <c r="E927" s="19"/>
      <c r="F927" s="19"/>
    </row>
    <row x14ac:dyDescent="0.25" r="928" customHeight="1" ht="18.75">
      <c r="A928" s="3"/>
      <c r="B928" s="3"/>
      <c r="C928" s="3"/>
      <c r="D928" s="19"/>
      <c r="E928" s="19"/>
      <c r="F928" s="19"/>
    </row>
    <row x14ac:dyDescent="0.25" r="929" customHeight="1" ht="18.75">
      <c r="A929" s="3"/>
      <c r="B929" s="3"/>
      <c r="C929" s="3"/>
      <c r="D929" s="19"/>
      <c r="E929" s="19"/>
      <c r="F929" s="19"/>
    </row>
    <row x14ac:dyDescent="0.25" r="930" customHeight="1" ht="18.75">
      <c r="A930" s="3"/>
      <c r="B930" s="3"/>
      <c r="C930" s="3"/>
      <c r="D930" s="19"/>
      <c r="E930" s="19"/>
      <c r="F930" s="19"/>
    </row>
    <row x14ac:dyDescent="0.25" r="931" customHeight="1" ht="18.75">
      <c r="A931" s="3"/>
      <c r="B931" s="3"/>
      <c r="C931" s="3"/>
      <c r="D931" s="19"/>
      <c r="E931" s="19"/>
      <c r="F931" s="19"/>
    </row>
    <row x14ac:dyDescent="0.25" r="932" customHeight="1" ht="18.75">
      <c r="A932" s="3"/>
      <c r="B932" s="3"/>
      <c r="C932" s="3"/>
      <c r="D932" s="19"/>
      <c r="E932" s="19"/>
      <c r="F932" s="19"/>
    </row>
    <row x14ac:dyDescent="0.25" r="933" customHeight="1" ht="18.75">
      <c r="A933" s="3"/>
      <c r="B933" s="3"/>
      <c r="C933" s="3"/>
      <c r="D933" s="19"/>
      <c r="E933" s="19"/>
      <c r="F933" s="19"/>
    </row>
    <row x14ac:dyDescent="0.25" r="934" customHeight="1" ht="18.75">
      <c r="A934" s="3"/>
      <c r="B934" s="3"/>
      <c r="C934" s="3"/>
      <c r="D934" s="19"/>
      <c r="E934" s="19"/>
      <c r="F934" s="19"/>
    </row>
    <row x14ac:dyDescent="0.25" r="935" customHeight="1" ht="18.75">
      <c r="A935" s="3"/>
      <c r="B935" s="3"/>
      <c r="C935" s="3"/>
      <c r="D935" s="19"/>
      <c r="E935" s="19"/>
      <c r="F935" s="19"/>
    </row>
    <row x14ac:dyDescent="0.25" r="936" customHeight="1" ht="18.75">
      <c r="A936" s="3"/>
      <c r="B936" s="3"/>
      <c r="C936" s="3"/>
      <c r="D936" s="19"/>
      <c r="E936" s="19"/>
      <c r="F936" s="19"/>
    </row>
    <row x14ac:dyDescent="0.25" r="937" customHeight="1" ht="18.75">
      <c r="A937" s="3"/>
      <c r="B937" s="3"/>
      <c r="C937" s="3"/>
      <c r="D937" s="19"/>
      <c r="E937" s="19"/>
      <c r="F937" s="19"/>
    </row>
    <row x14ac:dyDescent="0.25" r="938" customHeight="1" ht="18.75">
      <c r="A938" s="3"/>
      <c r="B938" s="3"/>
      <c r="C938" s="3"/>
      <c r="D938" s="19"/>
      <c r="E938" s="19"/>
      <c r="F938" s="19"/>
    </row>
    <row x14ac:dyDescent="0.25" r="939" customHeight="1" ht="18.75">
      <c r="A939" s="3"/>
      <c r="B939" s="3"/>
      <c r="C939" s="3"/>
      <c r="D939" s="19"/>
      <c r="E939" s="19"/>
      <c r="F939" s="19"/>
    </row>
    <row x14ac:dyDescent="0.25" r="940" customHeight="1" ht="18.75">
      <c r="A940" s="3"/>
      <c r="B940" s="3"/>
      <c r="C940" s="3"/>
      <c r="D940" s="19"/>
      <c r="E940" s="19"/>
      <c r="F940" s="19"/>
    </row>
    <row x14ac:dyDescent="0.25" r="941" customHeight="1" ht="18.75">
      <c r="A941" s="3"/>
      <c r="B941" s="3"/>
      <c r="C941" s="3"/>
      <c r="D941" s="19"/>
      <c r="E941" s="19"/>
      <c r="F941" s="19"/>
    </row>
    <row x14ac:dyDescent="0.25" r="942" customHeight="1" ht="18.75">
      <c r="A942" s="3"/>
      <c r="B942" s="3"/>
      <c r="C942" s="3"/>
      <c r="D942" s="19"/>
      <c r="E942" s="19"/>
      <c r="F942" s="19"/>
    </row>
    <row x14ac:dyDescent="0.25" r="943" customHeight="1" ht="18.75">
      <c r="A943" s="3"/>
      <c r="B943" s="3"/>
      <c r="C943" s="3"/>
      <c r="D943" s="19"/>
      <c r="E943" s="19"/>
      <c r="F943" s="19"/>
    </row>
    <row x14ac:dyDescent="0.25" r="944" customHeight="1" ht="18.75">
      <c r="A944" s="3"/>
      <c r="B944" s="3"/>
      <c r="C944" s="3"/>
      <c r="D944" s="19"/>
      <c r="E944" s="19"/>
      <c r="F944" s="19"/>
    </row>
    <row x14ac:dyDescent="0.25" r="945" customHeight="1" ht="18.75">
      <c r="A945" s="3"/>
      <c r="B945" s="3"/>
      <c r="C945" s="3"/>
      <c r="D945" s="19"/>
      <c r="E945" s="19"/>
      <c r="F945" s="19"/>
    </row>
    <row x14ac:dyDescent="0.25" r="946" customHeight="1" ht="18.75">
      <c r="A946" s="3"/>
      <c r="B946" s="3"/>
      <c r="C946" s="3"/>
      <c r="D946" s="19"/>
      <c r="E946" s="19"/>
      <c r="F946" s="19"/>
    </row>
    <row x14ac:dyDescent="0.25" r="947" customHeight="1" ht="18.75">
      <c r="A947" s="3"/>
      <c r="B947" s="3"/>
      <c r="C947" s="3"/>
      <c r="D947" s="19"/>
      <c r="E947" s="19"/>
      <c r="F947" s="19"/>
    </row>
    <row x14ac:dyDescent="0.25" r="948" customHeight="1" ht="18.75">
      <c r="A948" s="3"/>
      <c r="B948" s="3"/>
      <c r="C948" s="3"/>
      <c r="D948" s="19"/>
      <c r="E948" s="19"/>
      <c r="F948" s="19"/>
    </row>
    <row x14ac:dyDescent="0.25" r="949" customHeight="1" ht="18.75">
      <c r="A949" s="3"/>
      <c r="B949" s="3"/>
      <c r="C949" s="3"/>
      <c r="D949" s="19"/>
      <c r="E949" s="19"/>
      <c r="F949" s="19"/>
    </row>
    <row x14ac:dyDescent="0.25" r="950" customHeight="1" ht="18.75">
      <c r="A950" s="3"/>
      <c r="B950" s="3"/>
      <c r="C950" s="3"/>
      <c r="D950" s="19"/>
      <c r="E950" s="19"/>
      <c r="F950" s="19"/>
    </row>
    <row x14ac:dyDescent="0.25" r="951" customHeight="1" ht="18.75">
      <c r="A951" s="3"/>
      <c r="B951" s="3"/>
      <c r="C951" s="3"/>
      <c r="D951" s="19"/>
      <c r="E951" s="19"/>
      <c r="F951" s="19"/>
    </row>
    <row x14ac:dyDescent="0.25" r="952" customHeight="1" ht="18.75">
      <c r="A952" s="3"/>
      <c r="B952" s="3"/>
      <c r="C952" s="3"/>
      <c r="D952" s="19"/>
      <c r="E952" s="19"/>
      <c r="F952" s="19"/>
    </row>
    <row x14ac:dyDescent="0.25" r="953" customHeight="1" ht="18.75">
      <c r="A953" s="3"/>
      <c r="B953" s="3"/>
      <c r="C953" s="3"/>
      <c r="D953" s="19"/>
      <c r="E953" s="19"/>
      <c r="F953" s="19"/>
    </row>
    <row x14ac:dyDescent="0.25" r="954" customHeight="1" ht="18.75">
      <c r="A954" s="3"/>
      <c r="B954" s="3"/>
      <c r="C954" s="3"/>
      <c r="D954" s="19"/>
      <c r="E954" s="19"/>
      <c r="F954" s="19"/>
    </row>
    <row x14ac:dyDescent="0.25" r="955" customHeight="1" ht="18.75">
      <c r="A955" s="3"/>
      <c r="B955" s="3"/>
      <c r="C955" s="3"/>
      <c r="D955" s="19"/>
      <c r="E955" s="19"/>
      <c r="F955" s="19"/>
    </row>
    <row x14ac:dyDescent="0.25" r="956" customHeight="1" ht="18.75">
      <c r="A956" s="3"/>
      <c r="B956" s="3"/>
      <c r="C956" s="3"/>
      <c r="D956" s="19"/>
      <c r="E956" s="19"/>
      <c r="F956" s="19"/>
    </row>
    <row x14ac:dyDescent="0.25" r="957" customHeight="1" ht="18.75">
      <c r="A957" s="3"/>
      <c r="B957" s="3"/>
      <c r="C957" s="3"/>
      <c r="D957" s="19"/>
      <c r="E957" s="19"/>
      <c r="F957" s="19"/>
    </row>
    <row x14ac:dyDescent="0.25" r="958" customHeight="1" ht="18.75">
      <c r="A958" s="3"/>
      <c r="B958" s="3"/>
      <c r="C958" s="3"/>
      <c r="D958" s="19"/>
      <c r="E958" s="19"/>
      <c r="F958" s="19"/>
    </row>
    <row x14ac:dyDescent="0.25" r="959" customHeight="1" ht="18.75">
      <c r="A959" s="3"/>
      <c r="B959" s="3"/>
      <c r="C959" s="3"/>
      <c r="D959" s="19"/>
      <c r="E959" s="19"/>
      <c r="F959" s="19"/>
    </row>
    <row x14ac:dyDescent="0.25" r="960" customHeight="1" ht="18.75">
      <c r="A960" s="3"/>
      <c r="B960" s="3"/>
      <c r="C960" s="3"/>
      <c r="D960" s="19"/>
      <c r="E960" s="19"/>
      <c r="F960" s="19"/>
    </row>
    <row x14ac:dyDescent="0.25" r="961" customHeight="1" ht="18.75">
      <c r="A961" s="3"/>
      <c r="B961" s="3"/>
      <c r="C961" s="3"/>
      <c r="D961" s="19"/>
      <c r="E961" s="19"/>
      <c r="F961" s="19"/>
    </row>
    <row x14ac:dyDescent="0.25" r="962" customHeight="1" ht="18.75">
      <c r="A962" s="3"/>
      <c r="B962" s="3"/>
      <c r="C962" s="3"/>
      <c r="D962" s="19"/>
      <c r="E962" s="19"/>
      <c r="F962" s="19"/>
    </row>
    <row x14ac:dyDescent="0.25" r="963" customHeight="1" ht="18.75">
      <c r="A963" s="3"/>
      <c r="B963" s="3"/>
      <c r="C963" s="3"/>
      <c r="D963" s="19"/>
      <c r="E963" s="19"/>
      <c r="F963" s="19"/>
    </row>
    <row x14ac:dyDescent="0.25" r="964" customHeight="1" ht="18.75">
      <c r="A964" s="3"/>
      <c r="B964" s="3"/>
      <c r="C964" s="3"/>
      <c r="D964" s="19"/>
      <c r="E964" s="19"/>
      <c r="F964" s="19"/>
    </row>
    <row x14ac:dyDescent="0.25" r="965" customHeight="1" ht="18.75">
      <c r="A965" s="3"/>
      <c r="B965" s="3"/>
      <c r="C965" s="3"/>
      <c r="D965" s="19"/>
      <c r="E965" s="19"/>
      <c r="F965" s="19"/>
    </row>
    <row x14ac:dyDescent="0.25" r="966" customHeight="1" ht="18.75">
      <c r="A966" s="3"/>
      <c r="B966" s="3"/>
      <c r="C966" s="3"/>
      <c r="D966" s="19"/>
      <c r="E966" s="19"/>
      <c r="F966" s="19"/>
    </row>
    <row x14ac:dyDescent="0.25" r="967" customHeight="1" ht="18.75">
      <c r="A967" s="3"/>
      <c r="B967" s="3"/>
      <c r="C967" s="3"/>
      <c r="D967" s="19"/>
      <c r="E967" s="19"/>
      <c r="F967" s="19"/>
    </row>
    <row x14ac:dyDescent="0.25" r="968" customHeight="1" ht="18.75">
      <c r="A968" s="3"/>
      <c r="B968" s="3"/>
      <c r="C968" s="3"/>
      <c r="D968" s="19"/>
      <c r="E968" s="19"/>
      <c r="F968" s="19"/>
    </row>
    <row x14ac:dyDescent="0.25" r="969" customHeight="1" ht="18.75">
      <c r="A969" s="3"/>
      <c r="B969" s="3"/>
      <c r="C969" s="3"/>
      <c r="D969" s="19"/>
      <c r="E969" s="19"/>
      <c r="F969" s="19"/>
    </row>
    <row x14ac:dyDescent="0.25" r="970" customHeight="1" ht="18.75">
      <c r="A970" s="3"/>
      <c r="B970" s="3"/>
      <c r="C970" s="3"/>
      <c r="D970" s="19"/>
      <c r="E970" s="19"/>
      <c r="F970" s="19"/>
    </row>
    <row x14ac:dyDescent="0.25" r="971" customHeight="1" ht="18.75">
      <c r="A971" s="3"/>
      <c r="B971" s="3"/>
      <c r="C971" s="3"/>
      <c r="D971" s="19"/>
      <c r="E971" s="19"/>
      <c r="F971" s="19"/>
    </row>
    <row x14ac:dyDescent="0.25" r="972" customHeight="1" ht="18.75">
      <c r="A972" s="3"/>
      <c r="B972" s="3"/>
      <c r="C972" s="3"/>
      <c r="D972" s="19"/>
      <c r="E972" s="19"/>
      <c r="F972" s="19"/>
    </row>
    <row x14ac:dyDescent="0.25" r="973" customHeight="1" ht="18.75">
      <c r="A973" s="3"/>
      <c r="B973" s="3"/>
      <c r="C973" s="3"/>
      <c r="D973" s="19"/>
      <c r="E973" s="19"/>
      <c r="F973" s="19"/>
    </row>
    <row x14ac:dyDescent="0.25" r="974" customHeight="1" ht="18.75">
      <c r="A974" s="3"/>
      <c r="B974" s="3"/>
      <c r="C974" s="3"/>
      <c r="D974" s="19"/>
      <c r="E974" s="19"/>
      <c r="F974" s="19"/>
    </row>
    <row x14ac:dyDescent="0.25" r="975" customHeight="1" ht="18.75">
      <c r="A975" s="3"/>
      <c r="B975" s="3"/>
      <c r="C975" s="3"/>
      <c r="D975" s="19"/>
      <c r="E975" s="19"/>
      <c r="F975" s="19"/>
    </row>
    <row x14ac:dyDescent="0.25" r="976" customHeight="1" ht="18.75">
      <c r="A976" s="3"/>
      <c r="B976" s="3"/>
      <c r="C976" s="3"/>
      <c r="D976" s="19"/>
      <c r="E976" s="19"/>
      <c r="F976" s="19"/>
    </row>
    <row x14ac:dyDescent="0.25" r="977" customHeight="1" ht="18.75">
      <c r="A977" s="3"/>
      <c r="B977" s="3"/>
      <c r="C977" s="3"/>
      <c r="D977" s="19"/>
      <c r="E977" s="19"/>
      <c r="F977" s="19"/>
    </row>
    <row x14ac:dyDescent="0.25" r="978" customHeight="1" ht="18.75">
      <c r="A978" s="3"/>
      <c r="B978" s="3"/>
      <c r="C978" s="3"/>
      <c r="D978" s="19"/>
      <c r="E978" s="19"/>
      <c r="F978" s="19"/>
    </row>
    <row x14ac:dyDescent="0.25" r="979" customHeight="1" ht="18.75">
      <c r="A979" s="3"/>
      <c r="B979" s="3"/>
      <c r="C979" s="3"/>
      <c r="D979" s="19"/>
      <c r="E979" s="19"/>
      <c r="F979" s="19"/>
    </row>
    <row x14ac:dyDescent="0.25" r="980" customHeight="1" ht="18.75">
      <c r="A980" s="3"/>
      <c r="B980" s="3"/>
      <c r="C980" s="3"/>
      <c r="D980" s="19"/>
      <c r="E980" s="19"/>
      <c r="F980" s="19"/>
    </row>
    <row x14ac:dyDescent="0.25" r="981" customHeight="1" ht="18.75">
      <c r="A981" s="3"/>
      <c r="B981" s="3"/>
      <c r="C981" s="3"/>
      <c r="D981" s="19"/>
      <c r="E981" s="19"/>
      <c r="F981" s="19"/>
    </row>
    <row x14ac:dyDescent="0.25" r="982" customHeight="1" ht="18.75">
      <c r="A982" s="3"/>
      <c r="B982" s="3"/>
      <c r="C982" s="3"/>
      <c r="D982" s="19"/>
      <c r="E982" s="19"/>
      <c r="F982" s="19"/>
    </row>
    <row x14ac:dyDescent="0.25" r="983" customHeight="1" ht="18.75">
      <c r="A983" s="3"/>
      <c r="B983" s="3"/>
      <c r="C983" s="3"/>
      <c r="D983" s="19"/>
      <c r="E983" s="19"/>
      <c r="F983" s="19"/>
    </row>
    <row x14ac:dyDescent="0.25" r="984" customHeight="1" ht="18.75">
      <c r="A984" s="3"/>
      <c r="B984" s="3"/>
      <c r="C984" s="3"/>
      <c r="D984" s="19"/>
      <c r="E984" s="19"/>
      <c r="F984" s="19"/>
    </row>
    <row x14ac:dyDescent="0.25" r="985" customHeight="1" ht="18.75">
      <c r="A985" s="3"/>
      <c r="B985" s="3"/>
      <c r="C985" s="3"/>
      <c r="D985" s="19"/>
      <c r="E985" s="19"/>
      <c r="F985" s="19"/>
    </row>
    <row x14ac:dyDescent="0.25" r="986" customHeight="1" ht="18.75">
      <c r="A986" s="3"/>
      <c r="B986" s="3"/>
      <c r="C986" s="3"/>
      <c r="D986" s="19"/>
      <c r="E986" s="19"/>
      <c r="F986" s="19"/>
    </row>
    <row x14ac:dyDescent="0.25" r="987" customHeight="1" ht="18.75">
      <c r="A987" s="3"/>
      <c r="B987" s="3"/>
      <c r="C987" s="3"/>
      <c r="D987" s="19"/>
      <c r="E987" s="19"/>
      <c r="F987" s="19"/>
    </row>
    <row x14ac:dyDescent="0.25" r="988" customHeight="1" ht="18.75">
      <c r="A988" s="3"/>
      <c r="B988" s="3"/>
      <c r="C988" s="3"/>
      <c r="D988" s="19"/>
      <c r="E988" s="19"/>
      <c r="F988" s="19"/>
    </row>
    <row x14ac:dyDescent="0.25" r="989" customHeight="1" ht="18.75">
      <c r="A989" s="3"/>
      <c r="B989" s="3"/>
      <c r="C989" s="3"/>
      <c r="D989" s="19"/>
      <c r="E989" s="19"/>
      <c r="F989" s="19"/>
    </row>
    <row x14ac:dyDescent="0.25" r="990" customHeight="1" ht="18.75">
      <c r="A990" s="3"/>
      <c r="B990" s="3"/>
      <c r="C990" s="3"/>
      <c r="D990" s="19"/>
      <c r="E990" s="19"/>
      <c r="F990" s="19"/>
    </row>
    <row x14ac:dyDescent="0.25" r="991" customHeight="1" ht="18.75">
      <c r="A991" s="3"/>
      <c r="B991" s="3"/>
      <c r="C991" s="3"/>
      <c r="D991" s="19"/>
      <c r="E991" s="19"/>
      <c r="F991" s="19"/>
    </row>
    <row x14ac:dyDescent="0.25" r="992" customHeight="1" ht="18.75">
      <c r="A992" s="3"/>
      <c r="B992" s="3"/>
      <c r="C992" s="3"/>
      <c r="D992" s="19"/>
      <c r="E992" s="19"/>
      <c r="F992" s="19"/>
    </row>
    <row x14ac:dyDescent="0.25" r="993" customHeight="1" ht="18.75">
      <c r="A993" s="3"/>
      <c r="B993" s="3"/>
      <c r="C993" s="3"/>
      <c r="D993" s="19"/>
      <c r="E993" s="19"/>
      <c r="F993" s="19"/>
    </row>
    <row x14ac:dyDescent="0.25" r="994" customHeight="1" ht="18.75">
      <c r="A994" s="3"/>
      <c r="B994" s="3"/>
      <c r="C994" s="3"/>
      <c r="D994" s="19"/>
      <c r="E994" s="19"/>
      <c r="F994" s="19"/>
    </row>
    <row x14ac:dyDescent="0.25" r="995" customHeight="1" ht="18.75">
      <c r="A995" s="3"/>
      <c r="B995" s="3"/>
      <c r="C995" s="3"/>
      <c r="D995" s="19"/>
      <c r="E995" s="19"/>
      <c r="F995" s="19"/>
    </row>
    <row x14ac:dyDescent="0.25" r="996" customHeight="1" ht="18.75">
      <c r="A996" s="3"/>
      <c r="B996" s="3"/>
      <c r="C996" s="3"/>
      <c r="D996" s="19"/>
      <c r="E996" s="19"/>
      <c r="F996" s="19"/>
    </row>
    <row x14ac:dyDescent="0.25" r="997" customHeight="1" ht="18.75">
      <c r="A997" s="3"/>
      <c r="B997" s="3"/>
      <c r="C997" s="3"/>
      <c r="D997" s="19"/>
      <c r="E997" s="19"/>
      <c r="F997" s="19"/>
    </row>
    <row x14ac:dyDescent="0.25" r="998" customHeight="1" ht="18.75">
      <c r="A998" s="3"/>
      <c r="B998" s="3"/>
      <c r="C998" s="3"/>
      <c r="D998" s="19"/>
      <c r="E998" s="19"/>
      <c r="F998" s="19"/>
    </row>
    <row x14ac:dyDescent="0.25" r="999" customHeight="1" ht="18.75">
      <c r="A999" s="3"/>
      <c r="B999" s="3"/>
      <c r="C999" s="3"/>
      <c r="D999" s="19"/>
      <c r="E999" s="19"/>
      <c r="F999" s="19"/>
    </row>
    <row x14ac:dyDescent="0.25" r="1000" customHeight="1" ht="18.75">
      <c r="A1000" s="3"/>
      <c r="B1000" s="3"/>
      <c r="C1000" s="3"/>
      <c r="D1000" s="19"/>
      <c r="E1000" s="19"/>
      <c r="F1000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7" width="13.576428571428572" customWidth="1" bestFit="1"/>
    <col min="2" max="2" style="7" width="13.576428571428572" customWidth="1" bestFit="1"/>
    <col min="3" max="3" style="9" width="13.576428571428572" customWidth="1" bestFit="1"/>
    <col min="4" max="4" style="7" width="13.576428571428572" customWidth="1" bestFit="1"/>
    <col min="5" max="5" style="18" width="13.576428571428572" customWidth="1" bestFit="1"/>
    <col min="6" max="6" style="7" width="13.576428571428572" customWidth="1" bestFit="1"/>
    <col min="7" max="7" style="7" width="13.576428571428572" customWidth="1" bestFit="1"/>
    <col min="8" max="8" style="7" width="13.576428571428572" customWidth="1" bestFit="1"/>
    <col min="9" max="9" style="7" width="13.576428571428572" customWidth="1" bestFit="1"/>
    <col min="10" max="10" style="7" width="13.576428571428572" customWidth="1" bestFit="1"/>
    <col min="11" max="11" style="7" width="13.576428571428572" customWidth="1" bestFit="1"/>
    <col min="12" max="12" style="7" width="13.576428571428572" customWidth="1" bestFit="1"/>
    <col min="13" max="13" style="7" width="13.576428571428572" customWidth="1" bestFit="1"/>
    <col min="14" max="14" style="7" width="13.576428571428572" customWidth="1" bestFit="1"/>
    <col min="15" max="15" style="7" width="13.576428571428572" customWidth="1" bestFit="1"/>
    <col min="16" max="16" style="7" width="13.576428571428572" customWidth="1" bestFit="1"/>
    <col min="17" max="17" style="7" width="13.576428571428572" customWidth="1" bestFit="1"/>
    <col min="18" max="18" style="7" width="13.576428571428572" customWidth="1" bestFit="1"/>
    <col min="19" max="19" style="7" width="13.576428571428572" customWidth="1" bestFit="1"/>
    <col min="20" max="20" style="7" width="13.576428571428572" customWidth="1" bestFit="1"/>
    <col min="21" max="21" style="7" width="13.576428571428572" customWidth="1" bestFit="1"/>
    <col min="22" max="22" style="7" width="13.576428571428572" customWidth="1" bestFit="1"/>
    <col min="23" max="23" style="7" width="13.576428571428572" customWidth="1" bestFit="1"/>
    <col min="24" max="24" style="7" width="13.576428571428572" customWidth="1" bestFit="1"/>
    <col min="25" max="25" style="7" width="13.576428571428572" customWidth="1" bestFit="1"/>
    <col min="26" max="26" style="7" width="13.576428571428572" customWidth="1" bestFit="1"/>
  </cols>
  <sheetData>
    <row x14ac:dyDescent="0.25" r="1" customHeight="1" ht="18.75">
      <c r="A1" s="10" t="s">
        <v>6</v>
      </c>
      <c r="B1" s="10" t="s">
        <v>244</v>
      </c>
      <c r="C1" s="11" t="s">
        <v>245</v>
      </c>
      <c r="D1" s="10" t="s">
        <v>246</v>
      </c>
      <c r="E1" s="12" t="s">
        <v>2</v>
      </c>
      <c r="F1" s="10" t="s">
        <v>247</v>
      </c>
      <c r="G1" s="10" t="s">
        <v>5</v>
      </c>
      <c r="H1" s="10" t="s">
        <v>4</v>
      </c>
      <c r="I1" s="10" t="s">
        <v>248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8.75">
      <c r="A2" s="13" t="s">
        <v>249</v>
      </c>
      <c r="B2" s="13" t="s">
        <v>250</v>
      </c>
      <c r="C2" s="14">
        <v>44947</v>
      </c>
      <c r="D2" s="15" t="s">
        <v>251</v>
      </c>
      <c r="E2" s="16">
        <v>1031095</v>
      </c>
      <c r="F2" s="15" t="s">
        <v>252</v>
      </c>
      <c r="G2" s="15" t="s">
        <v>253</v>
      </c>
      <c r="H2" s="15" t="s">
        <v>254</v>
      </c>
      <c r="I2" s="1"/>
      <c r="J2" s="17">
        <f>VLOOKUP(E2,'Fevereiro 2023'!I:K,3,0)</f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x14ac:dyDescent="0.25" r="3" customHeight="1" ht="18.75">
      <c r="A3" s="13" t="s">
        <v>255</v>
      </c>
      <c r="B3" s="13" t="s">
        <v>256</v>
      </c>
      <c r="C3" s="14">
        <v>44949</v>
      </c>
      <c r="D3" s="15" t="s">
        <v>257</v>
      </c>
      <c r="E3" s="16">
        <v>624572224</v>
      </c>
      <c r="F3" s="15" t="s">
        <v>252</v>
      </c>
      <c r="G3" s="15" t="s">
        <v>253</v>
      </c>
      <c r="H3" s="15" t="s">
        <v>258</v>
      </c>
      <c r="I3" s="15" t="s">
        <v>259</v>
      </c>
      <c r="J3" s="17">
        <f>VLOOKUP(E3,'Fevereiro 2023'!I:K,3,0)</f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x14ac:dyDescent="0.25" r="4" customHeight="1" ht="18.75">
      <c r="A4" s="13" t="s">
        <v>260</v>
      </c>
      <c r="B4" s="13" t="s">
        <v>261</v>
      </c>
      <c r="C4" s="14">
        <v>44952</v>
      </c>
      <c r="D4" s="15" t="s">
        <v>257</v>
      </c>
      <c r="E4" s="16">
        <v>380379398</v>
      </c>
      <c r="F4" s="15" t="s">
        <v>252</v>
      </c>
      <c r="G4" s="15" t="s">
        <v>262</v>
      </c>
      <c r="H4" s="15" t="s">
        <v>263</v>
      </c>
      <c r="I4" s="15" t="s">
        <v>259</v>
      </c>
      <c r="J4" s="17">
        <f>VLOOKUP(E4,'Fevereiro 2023'!I:K,3,0)</f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x14ac:dyDescent="0.25" r="5" customHeight="1" ht="18.75">
      <c r="A5" s="13" t="s">
        <v>264</v>
      </c>
      <c r="B5" s="13" t="s">
        <v>265</v>
      </c>
      <c r="C5" s="14">
        <v>44956</v>
      </c>
      <c r="D5" s="15" t="s">
        <v>266</v>
      </c>
      <c r="E5" s="16">
        <v>375115202</v>
      </c>
      <c r="F5" s="15" t="s">
        <v>252</v>
      </c>
      <c r="G5" s="15" t="s">
        <v>253</v>
      </c>
      <c r="H5" s="15" t="s">
        <v>267</v>
      </c>
      <c r="I5" s="15" t="s">
        <v>259</v>
      </c>
      <c r="J5" s="17">
        <f>VLOOKUP(E5,'Fevereiro 2023'!I:K,3,0)</f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x14ac:dyDescent="0.25" r="6" customHeight="1" ht="18.75">
      <c r="A6" s="13" t="s">
        <v>268</v>
      </c>
      <c r="B6" s="13" t="s">
        <v>269</v>
      </c>
      <c r="C6" s="14">
        <v>44956</v>
      </c>
      <c r="D6" s="15" t="s">
        <v>266</v>
      </c>
      <c r="E6" s="16">
        <v>366675355</v>
      </c>
      <c r="F6" s="15" t="s">
        <v>252</v>
      </c>
      <c r="G6" s="15" t="s">
        <v>253</v>
      </c>
      <c r="H6" s="15" t="s">
        <v>270</v>
      </c>
      <c r="I6" s="15" t="s">
        <v>259</v>
      </c>
      <c r="J6" s="17">
        <f>VLOOKUP(E6,'Fevereiro 2023'!I:K,3,0)</f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x14ac:dyDescent="0.25" r="7" customHeight="1" ht="18.75">
      <c r="A7" s="13" t="s">
        <v>271</v>
      </c>
      <c r="B7" s="13" t="s">
        <v>269</v>
      </c>
      <c r="C7" s="14">
        <v>44956</v>
      </c>
      <c r="D7" s="15" t="s">
        <v>257</v>
      </c>
      <c r="E7" s="16">
        <v>624578869</v>
      </c>
      <c r="F7" s="15" t="s">
        <v>252</v>
      </c>
      <c r="G7" s="15" t="s">
        <v>253</v>
      </c>
      <c r="H7" s="15" t="s">
        <v>258</v>
      </c>
      <c r="I7" s="15" t="s">
        <v>259</v>
      </c>
      <c r="J7" s="17">
        <f>VLOOKUP(E7,'Fevereiro 2023'!I:K,3,0)</f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x14ac:dyDescent="0.25" r="8" customHeight="1" ht="18.75">
      <c r="A8" s="13" t="s">
        <v>272</v>
      </c>
      <c r="B8" s="13" t="s">
        <v>269</v>
      </c>
      <c r="C8" s="14">
        <v>44956</v>
      </c>
      <c r="D8" s="15" t="s">
        <v>266</v>
      </c>
      <c r="E8" s="16">
        <v>380380256</v>
      </c>
      <c r="F8" s="15" t="s">
        <v>252</v>
      </c>
      <c r="G8" s="15" t="s">
        <v>253</v>
      </c>
      <c r="H8" s="15" t="s">
        <v>263</v>
      </c>
      <c r="I8" s="15" t="s">
        <v>259</v>
      </c>
      <c r="J8" s="17">
        <f>VLOOKUP(E8,'Fevereiro 2023'!I:K,3,0)</f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x14ac:dyDescent="0.25" r="9" customHeight="1" ht="18.75">
      <c r="A9" s="13" t="s">
        <v>273</v>
      </c>
      <c r="B9" s="13" t="s">
        <v>269</v>
      </c>
      <c r="C9" s="14">
        <v>44956</v>
      </c>
      <c r="D9" s="15" t="s">
        <v>274</v>
      </c>
      <c r="E9" s="16">
        <v>366675487</v>
      </c>
      <c r="F9" s="15" t="s">
        <v>252</v>
      </c>
      <c r="G9" s="15" t="s">
        <v>253</v>
      </c>
      <c r="H9" s="15" t="s">
        <v>270</v>
      </c>
      <c r="I9" s="15" t="s">
        <v>259</v>
      </c>
      <c r="J9" s="17">
        <f>VLOOKUP(E9,'Fevereiro 2023'!I:K,3,0)</f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x14ac:dyDescent="0.25" r="10" customHeight="1" ht="18.75">
      <c r="A10" s="13" t="s">
        <v>275</v>
      </c>
      <c r="B10" s="13" t="s">
        <v>269</v>
      </c>
      <c r="C10" s="14">
        <v>44957</v>
      </c>
      <c r="D10" s="15" t="s">
        <v>266</v>
      </c>
      <c r="E10" s="16">
        <v>366676017</v>
      </c>
      <c r="F10" s="15" t="s">
        <v>252</v>
      </c>
      <c r="G10" s="15" t="s">
        <v>253</v>
      </c>
      <c r="H10" s="15" t="s">
        <v>270</v>
      </c>
      <c r="I10" s="15" t="s">
        <v>259</v>
      </c>
      <c r="J10" s="17">
        <f>VLOOKUP(E10,'Fevereiro 2023'!I:K,3,0)</f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x14ac:dyDescent="0.25" r="11" customHeight="1" ht="18.75">
      <c r="A11" s="13" t="s">
        <v>276</v>
      </c>
      <c r="B11" s="13" t="s">
        <v>269</v>
      </c>
      <c r="C11" s="14">
        <v>44957</v>
      </c>
      <c r="D11" s="15" t="s">
        <v>266</v>
      </c>
      <c r="E11" s="16">
        <v>1424174</v>
      </c>
      <c r="F11" s="15" t="s">
        <v>252</v>
      </c>
      <c r="G11" s="15" t="s">
        <v>253</v>
      </c>
      <c r="H11" s="15" t="s">
        <v>277</v>
      </c>
      <c r="I11" s="15" t="s">
        <v>259</v>
      </c>
      <c r="J11" s="17">
        <f>VLOOKUP(E11,'Fevereiro 2023'!I:K,3,0)</f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x14ac:dyDescent="0.25" r="12" customHeight="1" ht="18.75">
      <c r="A12" s="13" t="s">
        <v>278</v>
      </c>
      <c r="B12" s="13" t="s">
        <v>269</v>
      </c>
      <c r="C12" s="14">
        <v>44957</v>
      </c>
      <c r="D12" s="15" t="s">
        <v>257</v>
      </c>
      <c r="E12" s="16">
        <v>624579555</v>
      </c>
      <c r="F12" s="15" t="s">
        <v>252</v>
      </c>
      <c r="G12" s="15" t="s">
        <v>253</v>
      </c>
      <c r="H12" s="15" t="s">
        <v>258</v>
      </c>
      <c r="I12" s="15" t="s">
        <v>259</v>
      </c>
      <c r="J12" s="17">
        <f>VLOOKUP(E12,'Fevereiro 2023'!I:K,3,0)</f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x14ac:dyDescent="0.25" r="13" customHeight="1" ht="18.75">
      <c r="A13" s="13" t="s">
        <v>279</v>
      </c>
      <c r="B13" s="13" t="s">
        <v>280</v>
      </c>
      <c r="C13" s="14">
        <v>44957</v>
      </c>
      <c r="D13" s="15" t="s">
        <v>266</v>
      </c>
      <c r="E13" s="16">
        <v>1011020</v>
      </c>
      <c r="F13" s="15" t="s">
        <v>252</v>
      </c>
      <c r="G13" s="15" t="s">
        <v>253</v>
      </c>
      <c r="H13" s="15" t="s">
        <v>281</v>
      </c>
      <c r="I13" s="15" t="s">
        <v>259</v>
      </c>
      <c r="J13" s="17">
        <f>VLOOKUP(E13,'Fevereiro 2023'!I:K,3,0)</f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x14ac:dyDescent="0.25" r="14" customHeight="1" ht="18.75">
      <c r="A14" s="13" t="s">
        <v>282</v>
      </c>
      <c r="B14" s="13" t="s">
        <v>283</v>
      </c>
      <c r="C14" s="14">
        <v>44957</v>
      </c>
      <c r="D14" s="15" t="s">
        <v>284</v>
      </c>
      <c r="E14" s="16">
        <v>1050759</v>
      </c>
      <c r="F14" s="15" t="s">
        <v>252</v>
      </c>
      <c r="G14" s="15" t="s">
        <v>253</v>
      </c>
      <c r="H14" s="15" t="s">
        <v>285</v>
      </c>
      <c r="I14" s="1"/>
      <c r="J14" s="17">
        <f>VLOOKUP(E14,'Fevereiro 2023'!I:K,3,0)</f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x14ac:dyDescent="0.25" r="15" customHeight="1" ht="18.75">
      <c r="A15" s="13" t="s">
        <v>286</v>
      </c>
      <c r="B15" s="13" t="s">
        <v>283</v>
      </c>
      <c r="C15" s="14">
        <v>44957</v>
      </c>
      <c r="D15" s="15" t="s">
        <v>284</v>
      </c>
      <c r="E15" s="16">
        <v>1035581</v>
      </c>
      <c r="F15" s="15" t="s">
        <v>252</v>
      </c>
      <c r="G15" s="15" t="s">
        <v>253</v>
      </c>
      <c r="H15" s="15" t="s">
        <v>287</v>
      </c>
      <c r="I15" s="1"/>
      <c r="J15" s="17">
        <f>VLOOKUP(E15,'Fevereiro 2023'!I:K,3,0)</f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x14ac:dyDescent="0.25" r="16" customHeight="1" ht="18.75">
      <c r="A16" s="13" t="s">
        <v>288</v>
      </c>
      <c r="B16" s="13" t="s">
        <v>289</v>
      </c>
      <c r="C16" s="14">
        <v>44957</v>
      </c>
      <c r="D16" s="15" t="s">
        <v>290</v>
      </c>
      <c r="E16" s="16">
        <v>375115881</v>
      </c>
      <c r="F16" s="15" t="s">
        <v>252</v>
      </c>
      <c r="G16" s="15" t="s">
        <v>253</v>
      </c>
      <c r="H16" s="15" t="s">
        <v>267</v>
      </c>
      <c r="I16" s="15" t="s">
        <v>259</v>
      </c>
      <c r="J16" s="17">
        <f>VLOOKUP(E16,'Fevereiro 2023'!I:K,3,0)</f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x14ac:dyDescent="0.25" r="17" customHeight="1" ht="18.75">
      <c r="A17" s="13" t="s">
        <v>291</v>
      </c>
      <c r="B17" s="13" t="s">
        <v>292</v>
      </c>
      <c r="C17" s="14">
        <v>44958</v>
      </c>
      <c r="D17" s="15" t="s">
        <v>257</v>
      </c>
      <c r="E17" s="16">
        <v>1061346</v>
      </c>
      <c r="F17" s="15" t="s">
        <v>252</v>
      </c>
      <c r="G17" s="15" t="s">
        <v>253</v>
      </c>
      <c r="H17" s="15" t="s">
        <v>293</v>
      </c>
      <c r="I17" s="15" t="s">
        <v>259</v>
      </c>
      <c r="J17" s="17">
        <f>VLOOKUP(E17,'Fevereiro 2023'!I:K,3,0)</f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x14ac:dyDescent="0.25" r="18" customHeight="1" ht="18.75">
      <c r="A18" s="13" t="s">
        <v>294</v>
      </c>
      <c r="B18" s="13" t="s">
        <v>269</v>
      </c>
      <c r="C18" s="14">
        <v>44958</v>
      </c>
      <c r="D18" s="15" t="s">
        <v>284</v>
      </c>
      <c r="E18" s="16">
        <v>341521441</v>
      </c>
      <c r="F18" s="15" t="s">
        <v>252</v>
      </c>
      <c r="G18" s="15" t="s">
        <v>253</v>
      </c>
      <c r="H18" s="15" t="s">
        <v>295</v>
      </c>
      <c r="I18" s="15" t="s">
        <v>259</v>
      </c>
      <c r="J18" s="17">
        <f>VLOOKUP(E18,'Fevereiro 2023'!I:K,3,0)</f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x14ac:dyDescent="0.25" r="19" customHeight="1" ht="18.75">
      <c r="A19" s="13" t="s">
        <v>296</v>
      </c>
      <c r="B19" s="13" t="s">
        <v>269</v>
      </c>
      <c r="C19" s="14">
        <v>44958</v>
      </c>
      <c r="D19" s="15" t="s">
        <v>297</v>
      </c>
      <c r="E19" s="16">
        <v>1413936</v>
      </c>
      <c r="F19" s="15" t="s">
        <v>252</v>
      </c>
      <c r="G19" s="15" t="s">
        <v>253</v>
      </c>
      <c r="H19" s="15" t="s">
        <v>298</v>
      </c>
      <c r="I19" s="15" t="s">
        <v>259</v>
      </c>
      <c r="J19" s="17">
        <f>VLOOKUP(E19,'Fevereiro 2023'!I:K,3,0)</f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x14ac:dyDescent="0.25" r="20" customHeight="1" ht="18.75">
      <c r="A20" s="13" t="s">
        <v>299</v>
      </c>
      <c r="B20" s="13" t="s">
        <v>280</v>
      </c>
      <c r="C20" s="14">
        <v>44958</v>
      </c>
      <c r="D20" s="15" t="s">
        <v>257</v>
      </c>
      <c r="E20" s="16">
        <v>366677390</v>
      </c>
      <c r="F20" s="15" t="s">
        <v>252</v>
      </c>
      <c r="G20" s="15" t="s">
        <v>253</v>
      </c>
      <c r="H20" s="15" t="s">
        <v>270</v>
      </c>
      <c r="I20" s="15" t="s">
        <v>259</v>
      </c>
      <c r="J20" s="17">
        <f>VLOOKUP(E20,'Fevereiro 2023'!I:K,3,0)</f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x14ac:dyDescent="0.25" r="21" customHeight="1" ht="18.75">
      <c r="A21" s="13" t="s">
        <v>300</v>
      </c>
      <c r="B21" s="13" t="s">
        <v>301</v>
      </c>
      <c r="C21" s="14">
        <v>44958</v>
      </c>
      <c r="D21" s="15" t="s">
        <v>257</v>
      </c>
      <c r="E21" s="16">
        <v>1040732</v>
      </c>
      <c r="F21" s="15" t="s">
        <v>252</v>
      </c>
      <c r="G21" s="15" t="s">
        <v>253</v>
      </c>
      <c r="H21" s="15" t="s">
        <v>302</v>
      </c>
      <c r="I21" s="15" t="s">
        <v>259</v>
      </c>
      <c r="J21" s="17">
        <f>VLOOKUP(E21,'Fevereiro 2023'!I:K,3,0)</f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x14ac:dyDescent="0.25" r="22" customHeight="1" ht="18.75">
      <c r="A22" s="13" t="s">
        <v>303</v>
      </c>
      <c r="B22" s="13" t="s">
        <v>304</v>
      </c>
      <c r="C22" s="14">
        <v>44958</v>
      </c>
      <c r="D22" s="15" t="s">
        <v>284</v>
      </c>
      <c r="E22" s="16">
        <v>1058062</v>
      </c>
      <c r="F22" s="15" t="s">
        <v>252</v>
      </c>
      <c r="G22" s="15" t="s">
        <v>253</v>
      </c>
      <c r="H22" s="15" t="s">
        <v>277</v>
      </c>
      <c r="I22" s="15" t="s">
        <v>259</v>
      </c>
      <c r="J22" s="17">
        <f>VLOOKUP(E22,'Fevereiro 2023'!I:K,3,0)</f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x14ac:dyDescent="0.25" r="23" customHeight="1" ht="18.75">
      <c r="A23" s="13" t="s">
        <v>305</v>
      </c>
      <c r="B23" s="13" t="s">
        <v>269</v>
      </c>
      <c r="C23" s="14">
        <v>44959</v>
      </c>
      <c r="D23" s="15" t="s">
        <v>297</v>
      </c>
      <c r="E23" s="16">
        <v>380381317</v>
      </c>
      <c r="F23" s="15" t="s">
        <v>252</v>
      </c>
      <c r="G23" s="15" t="s">
        <v>253</v>
      </c>
      <c r="H23" s="15" t="s">
        <v>263</v>
      </c>
      <c r="I23" s="15" t="s">
        <v>259</v>
      </c>
      <c r="J23" s="17">
        <f>VLOOKUP(E23,'Fevereiro 2023'!I:K,3,0)</f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x14ac:dyDescent="0.25" r="24" customHeight="1" ht="18.75">
      <c r="A24" s="13" t="s">
        <v>306</v>
      </c>
      <c r="B24" s="13" t="s">
        <v>307</v>
      </c>
      <c r="C24" s="14">
        <v>44959</v>
      </c>
      <c r="D24" s="15" t="s">
        <v>308</v>
      </c>
      <c r="E24" s="16">
        <v>1424506</v>
      </c>
      <c r="F24" s="15" t="s">
        <v>252</v>
      </c>
      <c r="G24" s="15" t="s">
        <v>253</v>
      </c>
      <c r="H24" s="15" t="s">
        <v>277</v>
      </c>
      <c r="I24" s="15" t="s">
        <v>259</v>
      </c>
      <c r="J24" s="17">
        <f>VLOOKUP(E24,'Fevereiro 2023'!I:K,3,0)</f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x14ac:dyDescent="0.25" r="25" customHeight="1" ht="18.75">
      <c r="A25" s="13" t="s">
        <v>309</v>
      </c>
      <c r="B25" s="13" t="s">
        <v>301</v>
      </c>
      <c r="C25" s="14">
        <v>44959</v>
      </c>
      <c r="D25" s="15" t="s">
        <v>308</v>
      </c>
      <c r="E25" s="16">
        <v>624581690</v>
      </c>
      <c r="F25" s="15" t="s">
        <v>252</v>
      </c>
      <c r="G25" s="15" t="s">
        <v>253</v>
      </c>
      <c r="H25" s="15" t="s">
        <v>258</v>
      </c>
      <c r="I25" s="15" t="s">
        <v>259</v>
      </c>
      <c r="J25" s="17">
        <f>VLOOKUP(E25,'Fevereiro 2023'!I:K,3,0)</f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x14ac:dyDescent="0.25" r="26" customHeight="1" ht="18.75">
      <c r="A26" s="13" t="s">
        <v>310</v>
      </c>
      <c r="B26" s="13" t="s">
        <v>311</v>
      </c>
      <c r="C26" s="14">
        <v>44959</v>
      </c>
      <c r="D26" s="15" t="s">
        <v>257</v>
      </c>
      <c r="E26" s="16">
        <v>375115717</v>
      </c>
      <c r="F26" s="15" t="s">
        <v>252</v>
      </c>
      <c r="G26" s="15" t="s">
        <v>253</v>
      </c>
      <c r="H26" s="15" t="s">
        <v>267</v>
      </c>
      <c r="I26" s="15" t="s">
        <v>259</v>
      </c>
      <c r="J26" s="17">
        <f>VLOOKUP(E26,'Fevereiro 2023'!I:K,3,0)</f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x14ac:dyDescent="0.25" r="27" customHeight="1" ht="18.75">
      <c r="A27" s="13" t="s">
        <v>312</v>
      </c>
      <c r="B27" s="13" t="s">
        <v>311</v>
      </c>
      <c r="C27" s="14">
        <v>44959</v>
      </c>
      <c r="D27" s="15" t="s">
        <v>251</v>
      </c>
      <c r="E27" s="16">
        <v>1012646</v>
      </c>
      <c r="F27" s="15" t="s">
        <v>252</v>
      </c>
      <c r="G27" s="15" t="s">
        <v>253</v>
      </c>
      <c r="H27" s="15" t="s">
        <v>313</v>
      </c>
      <c r="I27" s="1"/>
      <c r="J27" s="17">
        <f>VLOOKUP(E27,'Fevereiro 2023'!I:K,3,0)</f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x14ac:dyDescent="0.25" r="28" customHeight="1" ht="18.75">
      <c r="A28" s="13" t="s">
        <v>314</v>
      </c>
      <c r="B28" s="13" t="s">
        <v>315</v>
      </c>
      <c r="C28" s="14">
        <v>44959</v>
      </c>
      <c r="D28" s="15" t="s">
        <v>316</v>
      </c>
      <c r="E28" s="16">
        <v>623182768</v>
      </c>
      <c r="F28" s="15" t="s">
        <v>252</v>
      </c>
      <c r="G28" s="15" t="s">
        <v>253</v>
      </c>
      <c r="H28" s="15" t="s">
        <v>317</v>
      </c>
      <c r="I28" s="15" t="s">
        <v>259</v>
      </c>
      <c r="J28" s="17">
        <f>VLOOKUP(E28,'Fevereiro 2023'!I:K,3,0)</f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x14ac:dyDescent="0.25" r="29" customHeight="1" ht="18.75">
      <c r="A29" s="13" t="s">
        <v>318</v>
      </c>
      <c r="B29" s="13" t="s">
        <v>301</v>
      </c>
      <c r="C29" s="14">
        <v>44959</v>
      </c>
      <c r="D29" s="15" t="s">
        <v>308</v>
      </c>
      <c r="E29" s="16">
        <v>624581924</v>
      </c>
      <c r="F29" s="15" t="s">
        <v>252</v>
      </c>
      <c r="G29" s="15" t="s">
        <v>253</v>
      </c>
      <c r="H29" s="15" t="s">
        <v>258</v>
      </c>
      <c r="I29" s="15" t="s">
        <v>259</v>
      </c>
      <c r="J29" s="17">
        <f>VLOOKUP(E29,'Fevereiro 2023'!I:K,3,0)</f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x14ac:dyDescent="0.25" r="30" customHeight="1" ht="18.75">
      <c r="A30" s="13" t="s">
        <v>319</v>
      </c>
      <c r="B30" s="13" t="s">
        <v>320</v>
      </c>
      <c r="C30" s="14">
        <v>44960</v>
      </c>
      <c r="D30" s="15" t="s">
        <v>297</v>
      </c>
      <c r="E30" s="16">
        <v>366679172</v>
      </c>
      <c r="F30" s="15" t="s">
        <v>252</v>
      </c>
      <c r="G30" s="15" t="s">
        <v>253</v>
      </c>
      <c r="H30" s="15" t="s">
        <v>270</v>
      </c>
      <c r="I30" s="15" t="s">
        <v>259</v>
      </c>
      <c r="J30" s="17">
        <f>VLOOKUP(E30,'Fevereiro 2023'!I:K,3,0)</f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x14ac:dyDescent="0.25" r="31" customHeight="1" ht="18.75">
      <c r="A31" s="13" t="s">
        <v>321</v>
      </c>
      <c r="B31" s="13" t="s">
        <v>322</v>
      </c>
      <c r="C31" s="14">
        <v>44960</v>
      </c>
      <c r="D31" s="15" t="s">
        <v>323</v>
      </c>
      <c r="E31" s="16">
        <v>1008670</v>
      </c>
      <c r="F31" s="15" t="s">
        <v>252</v>
      </c>
      <c r="G31" s="15" t="s">
        <v>253</v>
      </c>
      <c r="H31" s="15" t="s">
        <v>324</v>
      </c>
      <c r="I31" s="15" t="s">
        <v>259</v>
      </c>
      <c r="J31" s="17">
        <f>VLOOKUP(E31,'Fevereiro 2023'!I:K,3,0)</f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x14ac:dyDescent="0.25" r="32" customHeight="1" ht="18.75">
      <c r="A32" s="13" t="s">
        <v>325</v>
      </c>
      <c r="B32" s="13" t="s">
        <v>322</v>
      </c>
      <c r="C32" s="14">
        <v>44960</v>
      </c>
      <c r="D32" s="15" t="s">
        <v>326</v>
      </c>
      <c r="E32" s="16">
        <v>10594605</v>
      </c>
      <c r="F32" s="15" t="s">
        <v>252</v>
      </c>
      <c r="G32" s="15" t="s">
        <v>253</v>
      </c>
      <c r="H32" s="15" t="s">
        <v>327</v>
      </c>
      <c r="I32" s="15" t="s">
        <v>259</v>
      </c>
      <c r="J32" s="17">
        <f>VLOOKUP(E32,'Fevereiro 2023'!I:K,3,0)</f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x14ac:dyDescent="0.25" r="33" customHeight="1" ht="18.75">
      <c r="A33" s="13" t="s">
        <v>328</v>
      </c>
      <c r="B33" s="13" t="s">
        <v>269</v>
      </c>
      <c r="C33" s="14">
        <v>44960</v>
      </c>
      <c r="D33" s="15" t="s">
        <v>308</v>
      </c>
      <c r="E33" s="16">
        <v>375117582</v>
      </c>
      <c r="F33" s="15" t="s">
        <v>252</v>
      </c>
      <c r="G33" s="15" t="s">
        <v>253</v>
      </c>
      <c r="H33" s="15" t="s">
        <v>267</v>
      </c>
      <c r="I33" s="15" t="s">
        <v>259</v>
      </c>
      <c r="J33" s="17">
        <f>VLOOKUP(E33,'Fevereiro 2023'!I:K,3,0)</f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x14ac:dyDescent="0.25" r="34" customHeight="1" ht="18.75">
      <c r="A34" s="13" t="s">
        <v>319</v>
      </c>
      <c r="B34" s="13" t="s">
        <v>320</v>
      </c>
      <c r="C34" s="14">
        <v>44961</v>
      </c>
      <c r="D34" s="15" t="s">
        <v>316</v>
      </c>
      <c r="E34" s="16">
        <v>366680065</v>
      </c>
      <c r="F34" s="15" t="s">
        <v>252</v>
      </c>
      <c r="G34" s="15" t="s">
        <v>253</v>
      </c>
      <c r="H34" s="15" t="s">
        <v>270</v>
      </c>
      <c r="I34" s="15" t="s">
        <v>259</v>
      </c>
      <c r="J34" s="17">
        <f>VLOOKUP(E34,'Fevereiro 2023'!I:K,3,0)</f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x14ac:dyDescent="0.25" r="35" customHeight="1" ht="18.75">
      <c r="A35" s="13" t="s">
        <v>329</v>
      </c>
      <c r="B35" s="13" t="s">
        <v>330</v>
      </c>
      <c r="C35" s="14">
        <v>44961</v>
      </c>
      <c r="D35" s="15" t="s">
        <v>326</v>
      </c>
      <c r="E35" s="16">
        <v>624583560</v>
      </c>
      <c r="F35" s="15" t="s">
        <v>252</v>
      </c>
      <c r="G35" s="15" t="s">
        <v>253</v>
      </c>
      <c r="H35" s="15" t="s">
        <v>258</v>
      </c>
      <c r="I35" s="15" t="s">
        <v>259</v>
      </c>
      <c r="J35" s="17">
        <f>VLOOKUP(E35,'Fevereiro 2023'!I:K,3,0)</f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x14ac:dyDescent="0.25" r="36" customHeight="1" ht="18.75">
      <c r="A36" s="13" t="s">
        <v>331</v>
      </c>
      <c r="B36" s="13" t="s">
        <v>301</v>
      </c>
      <c r="C36" s="14">
        <v>44961</v>
      </c>
      <c r="D36" s="15" t="s">
        <v>297</v>
      </c>
      <c r="E36" s="16">
        <v>1424964</v>
      </c>
      <c r="F36" s="15" t="s">
        <v>252</v>
      </c>
      <c r="G36" s="15" t="s">
        <v>253</v>
      </c>
      <c r="H36" s="15" t="s">
        <v>277</v>
      </c>
      <c r="I36" s="15" t="s">
        <v>259</v>
      </c>
      <c r="J36" s="17">
        <f>VLOOKUP(E36,'Fevereiro 2023'!I:K,3,0)</f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x14ac:dyDescent="0.25" r="37" customHeight="1" ht="18.75">
      <c r="A37" s="13" t="s">
        <v>332</v>
      </c>
      <c r="B37" s="13" t="s">
        <v>301</v>
      </c>
      <c r="C37" s="14">
        <v>44963</v>
      </c>
      <c r="D37" s="15" t="s">
        <v>326</v>
      </c>
      <c r="E37" s="16">
        <v>1425014</v>
      </c>
      <c r="F37" s="15" t="s">
        <v>252</v>
      </c>
      <c r="G37" s="15" t="s">
        <v>253</v>
      </c>
      <c r="H37" s="15" t="s">
        <v>277</v>
      </c>
      <c r="I37" s="15" t="s">
        <v>259</v>
      </c>
      <c r="J37" s="17">
        <f>VLOOKUP(E37,'Fevereiro 2023'!I:K,3,0)</f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x14ac:dyDescent="0.25" r="38" customHeight="1" ht="18.75">
      <c r="A38" s="13" t="s">
        <v>333</v>
      </c>
      <c r="B38" s="13" t="s">
        <v>250</v>
      </c>
      <c r="C38" s="14">
        <v>44963</v>
      </c>
      <c r="D38" s="15" t="s">
        <v>326</v>
      </c>
      <c r="E38" s="16">
        <v>380382380</v>
      </c>
      <c r="F38" s="15" t="s">
        <v>252</v>
      </c>
      <c r="G38" s="15" t="s">
        <v>262</v>
      </c>
      <c r="H38" s="15" t="s">
        <v>263</v>
      </c>
      <c r="I38" s="15" t="s">
        <v>259</v>
      </c>
      <c r="J38" s="17">
        <f>VLOOKUP(E38,'Fevereiro 2023'!I:K,3,0)</f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x14ac:dyDescent="0.25" r="39" customHeight="1" ht="18.75">
      <c r="A39" s="13" t="s">
        <v>334</v>
      </c>
      <c r="B39" s="13" t="s">
        <v>335</v>
      </c>
      <c r="C39" s="14">
        <v>44963</v>
      </c>
      <c r="D39" s="15" t="s">
        <v>326</v>
      </c>
      <c r="E39" s="16">
        <v>366681576</v>
      </c>
      <c r="F39" s="15" t="s">
        <v>252</v>
      </c>
      <c r="G39" s="15" t="s">
        <v>253</v>
      </c>
      <c r="H39" s="15" t="s">
        <v>263</v>
      </c>
      <c r="I39" s="15" t="s">
        <v>259</v>
      </c>
      <c r="J39" s="17">
        <f>VLOOKUP(E39,'Fevereiro 2023'!I:K,3,0)</f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x14ac:dyDescent="0.25" r="40" customHeight="1" ht="18.75">
      <c r="A40" s="13" t="s">
        <v>336</v>
      </c>
      <c r="B40" s="13" t="s">
        <v>301</v>
      </c>
      <c r="C40" s="14">
        <v>44964</v>
      </c>
      <c r="D40" s="15" t="s">
        <v>290</v>
      </c>
      <c r="E40" s="16">
        <v>1005506</v>
      </c>
      <c r="F40" s="15" t="s">
        <v>252</v>
      </c>
      <c r="G40" s="15" t="s">
        <v>253</v>
      </c>
      <c r="H40" s="15" t="s">
        <v>337</v>
      </c>
      <c r="I40" s="1"/>
      <c r="J40" s="17">
        <f>VLOOKUP(E40,'Fevereiro 2023'!I:K,3,0)</f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x14ac:dyDescent="0.25" r="41" customHeight="1" ht="18.75">
      <c r="A41" s="13" t="s">
        <v>338</v>
      </c>
      <c r="B41" s="13" t="s">
        <v>301</v>
      </c>
      <c r="C41" s="14">
        <v>44964</v>
      </c>
      <c r="D41" s="15" t="s">
        <v>290</v>
      </c>
      <c r="E41" s="16">
        <v>1005514</v>
      </c>
      <c r="F41" s="15" t="s">
        <v>252</v>
      </c>
      <c r="G41" s="15" t="s">
        <v>253</v>
      </c>
      <c r="H41" s="15" t="s">
        <v>337</v>
      </c>
      <c r="I41" s="1"/>
      <c r="J41" s="17">
        <f>VLOOKUP(E41,'Fevereiro 2023'!I:K,3,0)</f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x14ac:dyDescent="0.25" r="42" customHeight="1" ht="18.75">
      <c r="A42" s="13" t="s">
        <v>339</v>
      </c>
      <c r="B42" s="13" t="s">
        <v>340</v>
      </c>
      <c r="C42" s="14">
        <v>44964</v>
      </c>
      <c r="D42" s="15" t="s">
        <v>290</v>
      </c>
      <c r="E42" s="16">
        <v>366682092</v>
      </c>
      <c r="F42" s="15" t="s">
        <v>252</v>
      </c>
      <c r="G42" s="15" t="s">
        <v>253</v>
      </c>
      <c r="H42" s="15" t="s">
        <v>270</v>
      </c>
      <c r="I42" s="15" t="s">
        <v>259</v>
      </c>
      <c r="J42" s="17">
        <f>VLOOKUP(E42,'Fevereiro 2023'!I:K,3,0)</f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x14ac:dyDescent="0.25" r="43" customHeight="1" ht="18.75">
      <c r="A43" s="13" t="s">
        <v>341</v>
      </c>
      <c r="B43" s="13" t="s">
        <v>256</v>
      </c>
      <c r="C43" s="14">
        <v>44964</v>
      </c>
      <c r="D43" s="15" t="s">
        <v>290</v>
      </c>
      <c r="E43" s="16">
        <v>2600574</v>
      </c>
      <c r="F43" s="15" t="s">
        <v>252</v>
      </c>
      <c r="G43" s="15" t="s">
        <v>253</v>
      </c>
      <c r="H43" s="15" t="s">
        <v>342</v>
      </c>
      <c r="I43" s="15" t="s">
        <v>259</v>
      </c>
      <c r="J43" s="17">
        <f>VLOOKUP(E43,'Fevereiro 2023'!I:K,3,0)</f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x14ac:dyDescent="0.25" r="44" customHeight="1" ht="18.75">
      <c r="A44" s="13" t="s">
        <v>343</v>
      </c>
      <c r="B44" s="13" t="s">
        <v>344</v>
      </c>
      <c r="C44" s="14">
        <v>44964</v>
      </c>
      <c r="D44" s="15" t="s">
        <v>290</v>
      </c>
      <c r="E44" s="16">
        <v>375118902</v>
      </c>
      <c r="F44" s="15" t="s">
        <v>252</v>
      </c>
      <c r="G44" s="15" t="s">
        <v>253</v>
      </c>
      <c r="H44" s="15" t="s">
        <v>267</v>
      </c>
      <c r="I44" s="15" t="s">
        <v>259</v>
      </c>
      <c r="J44" s="17">
        <f>VLOOKUP(E44,'Fevereiro 2023'!I:K,3,0)</f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x14ac:dyDescent="0.25" r="45" customHeight="1" ht="18.75">
      <c r="A45" s="13" t="s">
        <v>345</v>
      </c>
      <c r="B45" s="13" t="s">
        <v>301</v>
      </c>
      <c r="C45" s="14">
        <v>44964</v>
      </c>
      <c r="D45" s="15" t="s">
        <v>323</v>
      </c>
      <c r="E45" s="16">
        <v>341522111</v>
      </c>
      <c r="F45" s="15" t="s">
        <v>252</v>
      </c>
      <c r="G45" s="15" t="s">
        <v>253</v>
      </c>
      <c r="H45" s="15" t="s">
        <v>295</v>
      </c>
      <c r="I45" s="15" t="s">
        <v>259</v>
      </c>
      <c r="J45" s="17">
        <f>VLOOKUP(E45,'Fevereiro 2023'!I:K,3,0)</f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x14ac:dyDescent="0.25" r="46" customHeight="1" ht="18.75">
      <c r="A46" s="13" t="s">
        <v>346</v>
      </c>
      <c r="B46" s="13" t="s">
        <v>301</v>
      </c>
      <c r="C46" s="14">
        <v>44964</v>
      </c>
      <c r="D46" s="15" t="s">
        <v>290</v>
      </c>
      <c r="E46" s="16">
        <v>366682688</v>
      </c>
      <c r="F46" s="15" t="s">
        <v>252</v>
      </c>
      <c r="G46" s="15" t="s">
        <v>253</v>
      </c>
      <c r="H46" s="15" t="s">
        <v>270</v>
      </c>
      <c r="I46" s="15" t="s">
        <v>259</v>
      </c>
      <c r="J46" s="17">
        <f>VLOOKUP(E46,'Fevereiro 2023'!I:K,3,0)</f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x14ac:dyDescent="0.25" r="47" customHeight="1" ht="18.75">
      <c r="A47" s="13" t="s">
        <v>347</v>
      </c>
      <c r="B47" s="13" t="s">
        <v>250</v>
      </c>
      <c r="C47" s="14">
        <v>44964</v>
      </c>
      <c r="D47" s="15" t="s">
        <v>348</v>
      </c>
      <c r="E47" s="16">
        <v>1051569</v>
      </c>
      <c r="F47" s="15" t="s">
        <v>252</v>
      </c>
      <c r="G47" s="15" t="s">
        <v>253</v>
      </c>
      <c r="H47" s="15" t="s">
        <v>285</v>
      </c>
      <c r="I47" s="1"/>
      <c r="J47" s="17">
        <f>VLOOKUP(E47,'Fevereiro 2023'!I:K,3,0)</f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x14ac:dyDescent="0.25" r="48" customHeight="1" ht="18.75">
      <c r="A48" s="13" t="s">
        <v>349</v>
      </c>
      <c r="B48" s="13" t="s">
        <v>350</v>
      </c>
      <c r="C48" s="14">
        <v>44965</v>
      </c>
      <c r="D48" s="15" t="s">
        <v>323</v>
      </c>
      <c r="E48" s="16">
        <v>380383166</v>
      </c>
      <c r="F48" s="15" t="s">
        <v>252</v>
      </c>
      <c r="G48" s="15" t="s">
        <v>253</v>
      </c>
      <c r="H48" s="15" t="s">
        <v>263</v>
      </c>
      <c r="I48" s="15" t="s">
        <v>259</v>
      </c>
      <c r="J48" s="17">
        <f>VLOOKUP(E48,'Fevereiro 2023'!I:K,3,0)</f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x14ac:dyDescent="0.25" r="49" customHeight="1" ht="18.75">
      <c r="A49" s="13" t="s">
        <v>351</v>
      </c>
      <c r="B49" s="13" t="s">
        <v>301</v>
      </c>
      <c r="C49" s="14">
        <v>44965</v>
      </c>
      <c r="D49" s="15" t="s">
        <v>274</v>
      </c>
      <c r="E49" s="16">
        <v>623192054</v>
      </c>
      <c r="F49" s="15" t="s">
        <v>252</v>
      </c>
      <c r="G49" s="15" t="s">
        <v>253</v>
      </c>
      <c r="H49" s="15" t="s">
        <v>317</v>
      </c>
      <c r="I49" s="15" t="s">
        <v>259</v>
      </c>
      <c r="J49" s="17">
        <f>VLOOKUP(E49,'Fevereiro 2023'!I:K,3,0)</f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x14ac:dyDescent="0.25" r="50" customHeight="1" ht="18.75">
      <c r="A50" s="13" t="s">
        <v>352</v>
      </c>
      <c r="B50" s="13" t="s">
        <v>301</v>
      </c>
      <c r="C50" s="14">
        <v>44965</v>
      </c>
      <c r="D50" s="15" t="s">
        <v>274</v>
      </c>
      <c r="E50" s="16">
        <v>1425537</v>
      </c>
      <c r="F50" s="15" t="s">
        <v>252</v>
      </c>
      <c r="G50" s="15" t="s">
        <v>253</v>
      </c>
      <c r="H50" s="15" t="s">
        <v>277</v>
      </c>
      <c r="I50" s="15" t="s">
        <v>259</v>
      </c>
      <c r="J50" s="17">
        <f>VLOOKUP(E50,'Fevereiro 2023'!I:K,3,0)</f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x14ac:dyDescent="0.25" r="51" customHeight="1" ht="18.75">
      <c r="A51" s="13" t="s">
        <v>353</v>
      </c>
      <c r="B51" s="13" t="s">
        <v>301</v>
      </c>
      <c r="C51" s="14">
        <v>44965</v>
      </c>
      <c r="D51" s="15" t="s">
        <v>323</v>
      </c>
      <c r="E51" s="16">
        <v>421275102</v>
      </c>
      <c r="F51" s="15" t="s">
        <v>252</v>
      </c>
      <c r="G51" s="15" t="s">
        <v>253</v>
      </c>
      <c r="H51" s="15" t="s">
        <v>354</v>
      </c>
      <c r="I51" s="1"/>
      <c r="J51" s="17">
        <f>VLOOKUP(E51,'Fevereiro 2023'!I:K,3,0)</f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x14ac:dyDescent="0.25" r="52" customHeight="1" ht="18.75">
      <c r="A52" s="13" t="s">
        <v>355</v>
      </c>
      <c r="B52" s="13" t="s">
        <v>301</v>
      </c>
      <c r="C52" s="14">
        <v>44965</v>
      </c>
      <c r="D52" s="15" t="s">
        <v>356</v>
      </c>
      <c r="E52" s="16">
        <v>375119607</v>
      </c>
      <c r="F52" s="15" t="s">
        <v>252</v>
      </c>
      <c r="G52" s="15" t="s">
        <v>253</v>
      </c>
      <c r="H52" s="15" t="s">
        <v>267</v>
      </c>
      <c r="I52" s="15" t="s">
        <v>259</v>
      </c>
      <c r="J52" s="17">
        <f>VLOOKUP(E52,'Fevereiro 2023'!I:K,3,0)</f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x14ac:dyDescent="0.25" r="53" customHeight="1" ht="18.75">
      <c r="A53" s="13" t="s">
        <v>357</v>
      </c>
      <c r="B53" s="13" t="s">
        <v>358</v>
      </c>
      <c r="C53" s="14">
        <v>44966</v>
      </c>
      <c r="D53" s="15" t="s">
        <v>323</v>
      </c>
      <c r="E53" s="16">
        <v>2221902</v>
      </c>
      <c r="F53" s="15" t="s">
        <v>252</v>
      </c>
      <c r="G53" s="15" t="s">
        <v>253</v>
      </c>
      <c r="H53" s="15" t="s">
        <v>359</v>
      </c>
      <c r="I53" s="15" t="s">
        <v>259</v>
      </c>
      <c r="J53" s="17">
        <f>VLOOKUP(E53,'Fevereiro 2023'!I:K,3,0)</f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x14ac:dyDescent="0.25" r="54" customHeight="1" ht="18.75">
      <c r="A54" s="13" t="s">
        <v>360</v>
      </c>
      <c r="B54" s="13" t="s">
        <v>301</v>
      </c>
      <c r="C54" s="14">
        <v>44966</v>
      </c>
      <c r="D54" s="15" t="s">
        <v>274</v>
      </c>
      <c r="E54" s="16">
        <v>380383778</v>
      </c>
      <c r="F54" s="15" t="s">
        <v>252</v>
      </c>
      <c r="G54" s="15" t="s">
        <v>253</v>
      </c>
      <c r="H54" s="15" t="s">
        <v>263</v>
      </c>
      <c r="I54" s="15" t="s">
        <v>259</v>
      </c>
      <c r="J54" s="17">
        <f>VLOOKUP(E54,'Fevereiro 2023'!I:K,3,0)</f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x14ac:dyDescent="0.25" r="55" customHeight="1" ht="18.75">
      <c r="A55" s="13" t="s">
        <v>361</v>
      </c>
      <c r="B55" s="13" t="s">
        <v>269</v>
      </c>
      <c r="C55" s="14">
        <v>44966</v>
      </c>
      <c r="D55" s="15" t="s">
        <v>316</v>
      </c>
      <c r="E55" s="16">
        <v>1425910</v>
      </c>
      <c r="F55" s="15" t="s">
        <v>252</v>
      </c>
      <c r="G55" s="15" t="s">
        <v>253</v>
      </c>
      <c r="H55" s="15" t="s">
        <v>277</v>
      </c>
      <c r="I55" s="15" t="s">
        <v>259</v>
      </c>
      <c r="J55" s="17">
        <f>VLOOKUP(E55,'Fevereiro 2023'!I:K,3,0)</f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x14ac:dyDescent="0.25" r="56" customHeight="1" ht="18.75">
      <c r="A56" s="13" t="s">
        <v>362</v>
      </c>
      <c r="B56" s="13" t="s">
        <v>363</v>
      </c>
      <c r="C56" s="14">
        <v>44966</v>
      </c>
      <c r="D56" s="15" t="s">
        <v>274</v>
      </c>
      <c r="E56" s="16">
        <v>1012794</v>
      </c>
      <c r="F56" s="15" t="s">
        <v>252</v>
      </c>
      <c r="G56" s="15" t="s">
        <v>253</v>
      </c>
      <c r="H56" s="15" t="s">
        <v>313</v>
      </c>
      <c r="I56" s="1"/>
      <c r="J56" s="17">
        <f>VLOOKUP(E56,'Fevereiro 2023'!I:K,3,0)</f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x14ac:dyDescent="0.25" r="57" customHeight="1" ht="18.75">
      <c r="A57" s="13" t="s">
        <v>364</v>
      </c>
      <c r="B57" s="13" t="s">
        <v>301</v>
      </c>
      <c r="C57" s="14">
        <v>44966</v>
      </c>
      <c r="D57" s="15" t="s">
        <v>356</v>
      </c>
      <c r="E57" s="16">
        <v>380383980</v>
      </c>
      <c r="F57" s="15" t="s">
        <v>252</v>
      </c>
      <c r="G57" s="15" t="s">
        <v>262</v>
      </c>
      <c r="H57" s="15" t="s">
        <v>263</v>
      </c>
      <c r="I57" s="15" t="s">
        <v>259</v>
      </c>
      <c r="J57" s="17">
        <f>VLOOKUP(E57,'Fevereiro 2023'!I:K,3,0)</f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x14ac:dyDescent="0.25" r="58" customHeight="1" ht="18.75">
      <c r="A58" s="13" t="s">
        <v>365</v>
      </c>
      <c r="B58" s="13" t="s">
        <v>301</v>
      </c>
      <c r="C58" s="14">
        <v>44967</v>
      </c>
      <c r="D58" s="15" t="s">
        <v>316</v>
      </c>
      <c r="E58" s="16">
        <v>380384278</v>
      </c>
      <c r="F58" s="15" t="s">
        <v>252</v>
      </c>
      <c r="G58" s="15" t="s">
        <v>253</v>
      </c>
      <c r="H58" s="15" t="s">
        <v>263</v>
      </c>
      <c r="I58" s="15" t="s">
        <v>259</v>
      </c>
      <c r="J58" s="17">
        <f>VLOOKUP(E58,'Fevereiro 2023'!I:K,3,0)</f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x14ac:dyDescent="0.25" r="59" customHeight="1" ht="18.75">
      <c r="A59" s="13" t="s">
        <v>366</v>
      </c>
      <c r="B59" s="13" t="s">
        <v>250</v>
      </c>
      <c r="C59" s="14">
        <v>44968</v>
      </c>
      <c r="D59" s="15" t="s">
        <v>356</v>
      </c>
      <c r="E59" s="16">
        <v>1041062</v>
      </c>
      <c r="F59" s="15" t="s">
        <v>252</v>
      </c>
      <c r="G59" s="15" t="s">
        <v>253</v>
      </c>
      <c r="H59" s="15" t="s">
        <v>367</v>
      </c>
      <c r="I59" s="15" t="s">
        <v>259</v>
      </c>
      <c r="J59" s="17">
        <f>VLOOKUP(E59,'Fevereiro 2023'!I:K,3,0)</f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x14ac:dyDescent="0.25" r="60" customHeight="1" ht="18.75">
      <c r="A60" s="13" t="s">
        <v>368</v>
      </c>
      <c r="B60" s="13" t="s">
        <v>269</v>
      </c>
      <c r="C60" s="14">
        <v>44968</v>
      </c>
      <c r="D60" s="15" t="s">
        <v>356</v>
      </c>
      <c r="E60" s="16">
        <v>366686349</v>
      </c>
      <c r="F60" s="15" t="s">
        <v>252</v>
      </c>
      <c r="G60" s="15" t="s">
        <v>253</v>
      </c>
      <c r="H60" s="15" t="s">
        <v>270</v>
      </c>
      <c r="I60" s="15" t="s">
        <v>259</v>
      </c>
      <c r="J60" s="17">
        <f>VLOOKUP(E60,'Fevereiro 2023'!I:K,3,0)</f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x14ac:dyDescent="0.25" r="61" customHeight="1" ht="18.75">
      <c r="A61" s="13" t="s">
        <v>369</v>
      </c>
      <c r="B61" s="13" t="s">
        <v>269</v>
      </c>
      <c r="C61" s="14">
        <v>44968</v>
      </c>
      <c r="D61" s="15" t="s">
        <v>356</v>
      </c>
      <c r="E61" s="16">
        <v>380384502</v>
      </c>
      <c r="F61" s="15" t="s">
        <v>252</v>
      </c>
      <c r="G61" s="15" t="s">
        <v>253</v>
      </c>
      <c r="H61" s="15" t="s">
        <v>263</v>
      </c>
      <c r="I61" s="15" t="s">
        <v>259</v>
      </c>
      <c r="J61" s="17">
        <f>VLOOKUP(E61,'Fevereiro 2023'!I:K,3,0)</f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x14ac:dyDescent="0.25" r="62" customHeight="1" ht="18.75">
      <c r="A62" s="13" t="s">
        <v>370</v>
      </c>
      <c r="B62" s="13" t="s">
        <v>371</v>
      </c>
      <c r="C62" s="14">
        <v>44968</v>
      </c>
      <c r="D62" s="15" t="s">
        <v>372</v>
      </c>
      <c r="E62" s="16">
        <v>1767109</v>
      </c>
      <c r="F62" s="15" t="s">
        <v>252</v>
      </c>
      <c r="G62" s="15" t="s">
        <v>253</v>
      </c>
      <c r="H62" s="15" t="s">
        <v>373</v>
      </c>
      <c r="I62" s="15" t="s">
        <v>259</v>
      </c>
      <c r="J62" s="17">
        <f>VLOOKUP(E62,'Fevereiro 2023'!I:K,3,0)</f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x14ac:dyDescent="0.25" r="63" customHeight="1" ht="18.75">
      <c r="A63" s="13" t="s">
        <v>374</v>
      </c>
      <c r="B63" s="13" t="s">
        <v>250</v>
      </c>
      <c r="C63" s="14">
        <v>44970</v>
      </c>
      <c r="D63" s="15" t="s">
        <v>372</v>
      </c>
      <c r="E63" s="16">
        <v>1052301</v>
      </c>
      <c r="F63" s="15" t="s">
        <v>252</v>
      </c>
      <c r="G63" s="15" t="s">
        <v>253</v>
      </c>
      <c r="H63" s="15" t="s">
        <v>285</v>
      </c>
      <c r="I63" s="1"/>
      <c r="J63" s="17">
        <f>VLOOKUP(E63,'Fevereiro 2023'!I:K,3,0)</f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x14ac:dyDescent="0.25" r="64" customHeight="1" ht="18.75">
      <c r="A64" s="13" t="s">
        <v>375</v>
      </c>
      <c r="B64" s="13" t="s">
        <v>250</v>
      </c>
      <c r="C64" s="14">
        <v>44970</v>
      </c>
      <c r="D64" s="15" t="s">
        <v>372</v>
      </c>
      <c r="E64" s="16">
        <v>1052328</v>
      </c>
      <c r="F64" s="15" t="s">
        <v>252</v>
      </c>
      <c r="G64" s="15" t="s">
        <v>253</v>
      </c>
      <c r="H64" s="15" t="s">
        <v>285</v>
      </c>
      <c r="I64" s="1"/>
      <c r="J64" s="17">
        <f>VLOOKUP(E64,'Fevereiro 2023'!I:K,3,0)</f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x14ac:dyDescent="0.25" r="65" customHeight="1" ht="18.75">
      <c r="A65" s="13" t="s">
        <v>376</v>
      </c>
      <c r="B65" s="13" t="s">
        <v>256</v>
      </c>
      <c r="C65" s="14">
        <v>44970</v>
      </c>
      <c r="D65" s="15" t="s">
        <v>372</v>
      </c>
      <c r="E65" s="16">
        <v>375121210</v>
      </c>
      <c r="F65" s="15" t="s">
        <v>252</v>
      </c>
      <c r="G65" s="15" t="s">
        <v>253</v>
      </c>
      <c r="H65" s="15" t="s">
        <v>267</v>
      </c>
      <c r="I65" s="15" t="s">
        <v>259</v>
      </c>
      <c r="J65" s="17">
        <f>VLOOKUP(E65,'Fevereiro 2023'!I:K,3,0)</f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x14ac:dyDescent="0.25" r="66" customHeight="1" ht="18.75">
      <c r="A66" s="13" t="s">
        <v>377</v>
      </c>
      <c r="B66" s="13" t="s">
        <v>378</v>
      </c>
      <c r="C66" s="14">
        <v>44970</v>
      </c>
      <c r="D66" s="15" t="s">
        <v>372</v>
      </c>
      <c r="E66" s="16">
        <v>624589860</v>
      </c>
      <c r="F66" s="15" t="s">
        <v>252</v>
      </c>
      <c r="G66" s="15" t="s">
        <v>253</v>
      </c>
      <c r="H66" s="15" t="s">
        <v>258</v>
      </c>
      <c r="I66" s="15" t="s">
        <v>259</v>
      </c>
      <c r="J66" s="17">
        <f>VLOOKUP(E66,'Fevereiro 2023'!I:K,3,0)</f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x14ac:dyDescent="0.25" r="67" customHeight="1" ht="18.75">
      <c r="A67" s="13" t="s">
        <v>379</v>
      </c>
      <c r="B67" s="13" t="s">
        <v>380</v>
      </c>
      <c r="C67" s="14">
        <v>44970</v>
      </c>
      <c r="D67" s="15" t="s">
        <v>372</v>
      </c>
      <c r="E67" s="16">
        <v>1768474</v>
      </c>
      <c r="F67" s="15" t="s">
        <v>252</v>
      </c>
      <c r="G67" s="15" t="s">
        <v>253</v>
      </c>
      <c r="H67" s="15" t="s">
        <v>373</v>
      </c>
      <c r="I67" s="15" t="s">
        <v>259</v>
      </c>
      <c r="J67" s="17">
        <f>VLOOKUP(E67,'Fevereiro 2023'!I:K,3,0)</f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x14ac:dyDescent="0.25" r="68" customHeight="1" ht="18.75">
      <c r="A68" s="13" t="s">
        <v>381</v>
      </c>
      <c r="B68" s="13" t="s">
        <v>301</v>
      </c>
      <c r="C68" s="14">
        <v>44970</v>
      </c>
      <c r="D68" s="15" t="s">
        <v>372</v>
      </c>
      <c r="E68" s="16">
        <v>1104954</v>
      </c>
      <c r="F68" s="15" t="s">
        <v>252</v>
      </c>
      <c r="G68" s="15" t="s">
        <v>253</v>
      </c>
      <c r="H68" s="15" t="s">
        <v>382</v>
      </c>
      <c r="I68" s="15" t="s">
        <v>259</v>
      </c>
      <c r="J68" s="17">
        <f>VLOOKUP(E68,'Fevereiro 2023'!I:K,3,0)</f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x14ac:dyDescent="0.25" r="69" customHeight="1" ht="18.75">
      <c r="A69" s="13" t="s">
        <v>383</v>
      </c>
      <c r="B69" s="13" t="s">
        <v>301</v>
      </c>
      <c r="C69" s="14">
        <v>44970</v>
      </c>
      <c r="D69" s="15" t="s">
        <v>384</v>
      </c>
      <c r="E69" s="16">
        <v>341523045</v>
      </c>
      <c r="F69" s="15" t="s">
        <v>252</v>
      </c>
      <c r="G69" s="15" t="s">
        <v>253</v>
      </c>
      <c r="H69" s="15" t="s">
        <v>295</v>
      </c>
      <c r="I69" s="15" t="s">
        <v>259</v>
      </c>
      <c r="J69" s="17">
        <f>VLOOKUP(E69,'Fevereiro 2023'!I:K,3,0)</f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x14ac:dyDescent="0.25" r="70" customHeight="1" ht="18.75">
      <c r="A70" s="13" t="s">
        <v>385</v>
      </c>
      <c r="B70" s="13" t="s">
        <v>301</v>
      </c>
      <c r="C70" s="14">
        <v>44970</v>
      </c>
      <c r="D70" s="15" t="s">
        <v>372</v>
      </c>
      <c r="E70" s="16">
        <v>380384766</v>
      </c>
      <c r="F70" s="15" t="s">
        <v>252</v>
      </c>
      <c r="G70" s="15" t="s">
        <v>262</v>
      </c>
      <c r="H70" s="15" t="s">
        <v>263</v>
      </c>
      <c r="I70" s="15" t="s">
        <v>259</v>
      </c>
      <c r="J70" s="17">
        <f>VLOOKUP(E70,'Fevereiro 2023'!I:K,3,0)</f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x14ac:dyDescent="0.25" r="71" customHeight="1" ht="18.75">
      <c r="A71" s="13" t="s">
        <v>386</v>
      </c>
      <c r="B71" s="13" t="s">
        <v>301</v>
      </c>
      <c r="C71" s="14">
        <v>44970</v>
      </c>
      <c r="D71" s="15" t="s">
        <v>372</v>
      </c>
      <c r="E71" s="16">
        <v>366687531</v>
      </c>
      <c r="F71" s="15" t="s">
        <v>252</v>
      </c>
      <c r="G71" s="15" t="s">
        <v>253</v>
      </c>
      <c r="H71" s="15" t="s">
        <v>270</v>
      </c>
      <c r="I71" s="15" t="s">
        <v>259</v>
      </c>
      <c r="J71" s="17">
        <f>VLOOKUP(E71,'Fevereiro 2023'!I:K,3,0)</f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x14ac:dyDescent="0.25" r="72" customHeight="1" ht="18.75">
      <c r="A72" s="13" t="s">
        <v>387</v>
      </c>
      <c r="B72" s="13" t="s">
        <v>301</v>
      </c>
      <c r="C72" s="14">
        <v>44970</v>
      </c>
      <c r="D72" s="15" t="s">
        <v>388</v>
      </c>
      <c r="E72" s="16">
        <v>366687655</v>
      </c>
      <c r="F72" s="15" t="s">
        <v>252</v>
      </c>
      <c r="G72" s="15" t="s">
        <v>253</v>
      </c>
      <c r="H72" s="15" t="s">
        <v>270</v>
      </c>
      <c r="I72" s="15" t="s">
        <v>259</v>
      </c>
      <c r="J72" s="17">
        <f>VLOOKUP(E72,'Fevereiro 2023'!I:K,3,0)</f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x14ac:dyDescent="0.25" r="73" customHeight="1" ht="18.75">
      <c r="A73" s="13" t="s">
        <v>389</v>
      </c>
      <c r="B73" s="13" t="s">
        <v>371</v>
      </c>
      <c r="C73" s="14">
        <v>44970</v>
      </c>
      <c r="D73" s="15" t="s">
        <v>356</v>
      </c>
      <c r="E73" s="16">
        <v>301145053</v>
      </c>
      <c r="F73" s="15" t="s">
        <v>252</v>
      </c>
      <c r="G73" s="15" t="s">
        <v>253</v>
      </c>
      <c r="H73" s="15" t="s">
        <v>390</v>
      </c>
      <c r="I73" s="15" t="s">
        <v>259</v>
      </c>
      <c r="J73" s="17">
        <f>VLOOKUP(E73,'Fevereiro 2023'!I:K,3,0)</f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x14ac:dyDescent="0.25" r="74" customHeight="1" ht="18.75">
      <c r="A74" s="13" t="s">
        <v>391</v>
      </c>
      <c r="B74" s="13" t="s">
        <v>301</v>
      </c>
      <c r="C74" s="14">
        <v>44970</v>
      </c>
      <c r="D74" s="15" t="s">
        <v>372</v>
      </c>
      <c r="E74" s="16">
        <v>380384979</v>
      </c>
      <c r="F74" s="15" t="s">
        <v>252</v>
      </c>
      <c r="G74" s="15" t="s">
        <v>253</v>
      </c>
      <c r="H74" s="15" t="s">
        <v>263</v>
      </c>
      <c r="I74" s="15" t="s">
        <v>259</v>
      </c>
      <c r="J74" s="17">
        <f>VLOOKUP(E74,'Fevereiro 2023'!I:K,3,0)</f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x14ac:dyDescent="0.25" r="75" customHeight="1" ht="18.75">
      <c r="A75" s="13" t="s">
        <v>392</v>
      </c>
      <c r="B75" s="13" t="s">
        <v>301</v>
      </c>
      <c r="C75" s="14">
        <v>44970</v>
      </c>
      <c r="D75" s="15" t="s">
        <v>356</v>
      </c>
      <c r="E75" s="16">
        <v>1426533</v>
      </c>
      <c r="F75" s="15" t="s">
        <v>252</v>
      </c>
      <c r="G75" s="15" t="s">
        <v>253</v>
      </c>
      <c r="H75" s="15" t="s">
        <v>263</v>
      </c>
      <c r="I75" s="15" t="s">
        <v>259</v>
      </c>
      <c r="J75" s="17">
        <f>VLOOKUP(E75,'Fevereiro 2023'!I:K,3,0)</f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x14ac:dyDescent="0.25" r="76" customHeight="1" ht="18.75">
      <c r="A76" s="13" t="s">
        <v>393</v>
      </c>
      <c r="B76" s="13" t="s">
        <v>301</v>
      </c>
      <c r="C76" s="14">
        <v>44971</v>
      </c>
      <c r="D76" s="15" t="s">
        <v>384</v>
      </c>
      <c r="E76" s="16">
        <v>1010733</v>
      </c>
      <c r="F76" s="15" t="s">
        <v>252</v>
      </c>
      <c r="G76" s="15" t="s">
        <v>253</v>
      </c>
      <c r="H76" s="15" t="s">
        <v>394</v>
      </c>
      <c r="I76" s="15" t="s">
        <v>259</v>
      </c>
      <c r="J76" s="17">
        <f>VLOOKUP(E76,'Fevereiro 2023'!I:K,3,0)</f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x14ac:dyDescent="0.25" r="77" customHeight="1" ht="18.75">
      <c r="A77" s="13" t="s">
        <v>395</v>
      </c>
      <c r="B77" s="13" t="s">
        <v>301</v>
      </c>
      <c r="C77" s="14">
        <v>44971</v>
      </c>
      <c r="D77" s="15" t="s">
        <v>384</v>
      </c>
      <c r="E77" s="16">
        <v>1426703</v>
      </c>
      <c r="F77" s="15" t="s">
        <v>252</v>
      </c>
      <c r="G77" s="15" t="s">
        <v>253</v>
      </c>
      <c r="H77" s="15" t="s">
        <v>277</v>
      </c>
      <c r="I77" s="15" t="s">
        <v>259</v>
      </c>
      <c r="J77" s="17">
        <f>VLOOKUP(E77,'Fevereiro 2023'!I:K,3,0)</f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x14ac:dyDescent="0.25" r="78" customHeight="1" ht="18.75">
      <c r="A78" s="13" t="s">
        <v>396</v>
      </c>
      <c r="B78" s="13" t="s">
        <v>301</v>
      </c>
      <c r="C78" s="14">
        <v>44971</v>
      </c>
      <c r="D78" s="15" t="s">
        <v>348</v>
      </c>
      <c r="E78" s="16">
        <v>341523487</v>
      </c>
      <c r="F78" s="15" t="s">
        <v>252</v>
      </c>
      <c r="G78" s="15" t="s">
        <v>253</v>
      </c>
      <c r="H78" s="15" t="s">
        <v>295</v>
      </c>
      <c r="I78" s="15" t="s">
        <v>259</v>
      </c>
      <c r="J78" s="17">
        <f>VLOOKUP(E78,'Fevereiro 2023'!I:K,3,0)</f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x14ac:dyDescent="0.25" r="79" customHeight="1" ht="18.75">
      <c r="A79" s="13" t="s">
        <v>397</v>
      </c>
      <c r="B79" s="13" t="s">
        <v>398</v>
      </c>
      <c r="C79" s="14">
        <v>44971</v>
      </c>
      <c r="D79" s="15" t="s">
        <v>348</v>
      </c>
      <c r="E79" s="16">
        <v>719302296</v>
      </c>
      <c r="F79" s="15" t="s">
        <v>252</v>
      </c>
      <c r="G79" s="15" t="s">
        <v>253</v>
      </c>
      <c r="H79" s="15" t="s">
        <v>399</v>
      </c>
      <c r="I79" s="1"/>
      <c r="J79" s="17">
        <f>VLOOKUP(E79,'Fevereiro 2023'!I:K,3,0)</f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x14ac:dyDescent="0.25" r="80" customHeight="1" ht="18.75">
      <c r="A80" s="13" t="s">
        <v>400</v>
      </c>
      <c r="B80" s="13" t="s">
        <v>398</v>
      </c>
      <c r="C80" s="14">
        <v>44972</v>
      </c>
      <c r="D80" s="15" t="s">
        <v>401</v>
      </c>
      <c r="E80" s="16">
        <v>624592080</v>
      </c>
      <c r="F80" s="15" t="s">
        <v>252</v>
      </c>
      <c r="G80" s="15" t="s">
        <v>253</v>
      </c>
      <c r="H80" s="15" t="s">
        <v>258</v>
      </c>
      <c r="I80" s="15" t="s">
        <v>259</v>
      </c>
      <c r="J80" s="17">
        <f>VLOOKUP(E80,'Fevereiro 2023'!I:K,3,0)</f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x14ac:dyDescent="0.25" r="81" customHeight="1" ht="18.75">
      <c r="A81" s="13" t="s">
        <v>402</v>
      </c>
      <c r="B81" s="13" t="s">
        <v>398</v>
      </c>
      <c r="C81" s="14">
        <v>44972</v>
      </c>
      <c r="D81" s="15" t="s">
        <v>348</v>
      </c>
      <c r="E81" s="16">
        <v>366689704</v>
      </c>
      <c r="F81" s="15" t="s">
        <v>252</v>
      </c>
      <c r="G81" s="15" t="s">
        <v>253</v>
      </c>
      <c r="H81" s="15" t="s">
        <v>270</v>
      </c>
      <c r="I81" s="15" t="s">
        <v>259</v>
      </c>
      <c r="J81" s="17">
        <f>VLOOKUP(E81,'Fevereiro 2023'!I:K,3,0)</f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x14ac:dyDescent="0.25" r="82" customHeight="1" ht="18.75">
      <c r="A82" s="13" t="s">
        <v>403</v>
      </c>
      <c r="B82" s="13" t="s">
        <v>404</v>
      </c>
      <c r="C82" s="14">
        <v>44972</v>
      </c>
      <c r="D82" s="15" t="s">
        <v>405</v>
      </c>
      <c r="E82" s="16">
        <v>624592470</v>
      </c>
      <c r="F82" s="15" t="s">
        <v>252</v>
      </c>
      <c r="G82" s="15" t="s">
        <v>253</v>
      </c>
      <c r="H82" s="15" t="s">
        <v>258</v>
      </c>
      <c r="I82" s="15" t="s">
        <v>259</v>
      </c>
      <c r="J82" s="17">
        <f>VLOOKUP(E82,'Fevereiro 2023'!I:K,3,0)</f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x14ac:dyDescent="0.25" r="83" customHeight="1" ht="18.75">
      <c r="A83" s="13" t="s">
        <v>406</v>
      </c>
      <c r="B83" s="13" t="s">
        <v>407</v>
      </c>
      <c r="C83" s="14">
        <v>44972</v>
      </c>
      <c r="D83" s="15" t="s">
        <v>348</v>
      </c>
      <c r="E83" s="16">
        <v>366690010</v>
      </c>
      <c r="F83" s="15" t="s">
        <v>252</v>
      </c>
      <c r="G83" s="15" t="s">
        <v>253</v>
      </c>
      <c r="H83" s="15" t="s">
        <v>258</v>
      </c>
      <c r="I83" s="15" t="s">
        <v>259</v>
      </c>
      <c r="J83" s="17">
        <f>VLOOKUP(E83,'Fevereiro 2023'!I:K,3,0)</f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x14ac:dyDescent="0.25" r="84" customHeight="1" ht="18.75">
      <c r="A84" s="13" t="s">
        <v>408</v>
      </c>
      <c r="B84" s="13" t="s">
        <v>409</v>
      </c>
      <c r="C84" s="14">
        <v>44972</v>
      </c>
      <c r="D84" s="15" t="s">
        <v>410</v>
      </c>
      <c r="E84" s="16">
        <v>375122799</v>
      </c>
      <c r="F84" s="15" t="s">
        <v>252</v>
      </c>
      <c r="G84" s="15" t="s">
        <v>253</v>
      </c>
      <c r="H84" s="15" t="s">
        <v>267</v>
      </c>
      <c r="I84" s="15" t="s">
        <v>259</v>
      </c>
      <c r="J84" s="17">
        <f>VLOOKUP(E84,'Fevereiro 2023'!I:K,3,0)</f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x14ac:dyDescent="0.25" r="85" customHeight="1" ht="18.75">
      <c r="A85" s="13" t="s">
        <v>411</v>
      </c>
      <c r="B85" s="13" t="s">
        <v>256</v>
      </c>
      <c r="C85" s="14">
        <v>44973</v>
      </c>
      <c r="D85" s="15" t="s">
        <v>412</v>
      </c>
      <c r="E85" s="16">
        <v>1427114</v>
      </c>
      <c r="F85" s="15" t="s">
        <v>252</v>
      </c>
      <c r="G85" s="15" t="s">
        <v>253</v>
      </c>
      <c r="H85" s="15" t="s">
        <v>277</v>
      </c>
      <c r="I85" s="15" t="s">
        <v>259</v>
      </c>
      <c r="J85" s="17">
        <f>VLOOKUP(E85,'Fevereiro 2023'!I:K,3,0)</f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x14ac:dyDescent="0.25" r="86" customHeight="1" ht="18.75">
      <c r="A86" s="13" t="s">
        <v>413</v>
      </c>
      <c r="B86" s="13" t="s">
        <v>256</v>
      </c>
      <c r="C86" s="14">
        <v>44973</v>
      </c>
      <c r="D86" s="15" t="s">
        <v>414</v>
      </c>
      <c r="E86" s="16">
        <v>624592900</v>
      </c>
      <c r="F86" s="15" t="s">
        <v>252</v>
      </c>
      <c r="G86" s="15" t="s">
        <v>253</v>
      </c>
      <c r="H86" s="15" t="s">
        <v>258</v>
      </c>
      <c r="I86" s="15" t="s">
        <v>259</v>
      </c>
      <c r="J86" s="17">
        <f>VLOOKUP(E86,'Fevereiro 2023'!I:K,3,0)</f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x14ac:dyDescent="0.25" r="87" customHeight="1" ht="18.75">
      <c r="A87" s="13" t="s">
        <v>415</v>
      </c>
      <c r="B87" s="13" t="s">
        <v>416</v>
      </c>
      <c r="C87" s="14">
        <v>44973</v>
      </c>
      <c r="D87" s="15" t="s">
        <v>401</v>
      </c>
      <c r="E87" s="16">
        <v>624592918</v>
      </c>
      <c r="F87" s="15" t="s">
        <v>252</v>
      </c>
      <c r="G87" s="15" t="s">
        <v>253</v>
      </c>
      <c r="H87" s="15" t="s">
        <v>258</v>
      </c>
      <c r="I87" s="15" t="s">
        <v>259</v>
      </c>
      <c r="J87" s="17">
        <f>VLOOKUP(E87,'Fevereiro 2023'!I:K,3,0)</f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x14ac:dyDescent="0.25" r="88" customHeight="1" ht="18.75">
      <c r="A88" s="13" t="s">
        <v>417</v>
      </c>
      <c r="B88" s="13" t="s">
        <v>250</v>
      </c>
      <c r="C88" s="14">
        <v>44973</v>
      </c>
      <c r="D88" s="15" t="s">
        <v>401</v>
      </c>
      <c r="E88" s="16">
        <v>380385967</v>
      </c>
      <c r="F88" s="15" t="s">
        <v>252</v>
      </c>
      <c r="G88" s="15" t="s">
        <v>262</v>
      </c>
      <c r="H88" s="15" t="s">
        <v>263</v>
      </c>
      <c r="I88" s="15" t="s">
        <v>259</v>
      </c>
      <c r="J88" s="17">
        <f>VLOOKUP(E88,'Fevereiro 2023'!I:K,3,0)</f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x14ac:dyDescent="0.25" r="89" customHeight="1" ht="18.75">
      <c r="A89" s="13" t="s">
        <v>418</v>
      </c>
      <c r="B89" s="13" t="s">
        <v>419</v>
      </c>
      <c r="C89" s="14">
        <v>44973</v>
      </c>
      <c r="D89" s="15" t="s">
        <v>348</v>
      </c>
      <c r="E89" s="16">
        <v>1325866</v>
      </c>
      <c r="F89" s="15" t="s">
        <v>252</v>
      </c>
      <c r="G89" s="15" t="s">
        <v>253</v>
      </c>
      <c r="H89" s="15" t="s">
        <v>420</v>
      </c>
      <c r="I89" s="15" t="s">
        <v>259</v>
      </c>
      <c r="J89" s="17">
        <f>VLOOKUP(E89,'Fevereiro 2023'!I:K,3,0)</f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x14ac:dyDescent="0.25" r="90" customHeight="1" ht="18.75">
      <c r="A90" s="13" t="s">
        <v>421</v>
      </c>
      <c r="B90" s="13" t="s">
        <v>256</v>
      </c>
      <c r="C90" s="14">
        <v>44973</v>
      </c>
      <c r="D90" s="15" t="s">
        <v>422</v>
      </c>
      <c r="E90" s="16">
        <v>380386050</v>
      </c>
      <c r="F90" s="15" t="s">
        <v>252</v>
      </c>
      <c r="G90" s="15" t="s">
        <v>253</v>
      </c>
      <c r="H90" s="15" t="s">
        <v>263</v>
      </c>
      <c r="I90" s="15" t="s">
        <v>259</v>
      </c>
      <c r="J90" s="17">
        <f>VLOOKUP(E90,'Fevereiro 2023'!I:K,3,0)</f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x14ac:dyDescent="0.25" r="91" customHeight="1" ht="18.75">
      <c r="A91" s="13" t="s">
        <v>423</v>
      </c>
      <c r="B91" s="13" t="s">
        <v>256</v>
      </c>
      <c r="C91" s="14">
        <v>44973</v>
      </c>
      <c r="D91" s="15" t="s">
        <v>412</v>
      </c>
      <c r="E91" s="16">
        <v>366690621</v>
      </c>
      <c r="F91" s="15" t="s">
        <v>252</v>
      </c>
      <c r="G91" s="15" t="s">
        <v>253</v>
      </c>
      <c r="H91" s="15" t="s">
        <v>270</v>
      </c>
      <c r="I91" s="15" t="s">
        <v>259</v>
      </c>
      <c r="J91" s="17">
        <f>VLOOKUP(E91,'Fevereiro 2023'!I:K,3,0)</f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x14ac:dyDescent="0.25" r="92" customHeight="1" ht="18.75">
      <c r="A92" s="13" t="s">
        <v>424</v>
      </c>
      <c r="B92" s="13" t="s">
        <v>256</v>
      </c>
      <c r="C92" s="14">
        <v>44973</v>
      </c>
      <c r="D92" s="15" t="s">
        <v>401</v>
      </c>
      <c r="E92" s="16">
        <v>326534321</v>
      </c>
      <c r="F92" s="15" t="s">
        <v>252</v>
      </c>
      <c r="G92" s="15" t="s">
        <v>253</v>
      </c>
      <c r="H92" s="15" t="s">
        <v>425</v>
      </c>
      <c r="I92" s="1"/>
      <c r="J92" s="17">
        <f>VLOOKUP(E92,'Fevereiro 2023'!I:K,3,0)</f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x14ac:dyDescent="0.25" r="93" customHeight="1" ht="18.75">
      <c r="A93" s="13" t="s">
        <v>426</v>
      </c>
      <c r="B93" s="13" t="s">
        <v>427</v>
      </c>
      <c r="C93" s="14">
        <v>44973</v>
      </c>
      <c r="D93" s="15" t="s">
        <v>428</v>
      </c>
      <c r="E93" s="16">
        <v>326534313</v>
      </c>
      <c r="F93" s="15" t="s">
        <v>252</v>
      </c>
      <c r="G93" s="15" t="s">
        <v>253</v>
      </c>
      <c r="H93" s="15" t="s">
        <v>425</v>
      </c>
      <c r="I93" s="1"/>
      <c r="J93" s="17">
        <f>VLOOKUP(E93,'Fevereiro 2023'!I:K,3,0)</f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x14ac:dyDescent="0.25" r="94" customHeight="1" ht="18.75">
      <c r="A94" s="13" t="s">
        <v>429</v>
      </c>
      <c r="B94" s="13" t="s">
        <v>430</v>
      </c>
      <c r="C94" s="14">
        <v>44973</v>
      </c>
      <c r="D94" s="15" t="s">
        <v>412</v>
      </c>
      <c r="E94" s="16">
        <v>1325963</v>
      </c>
      <c r="F94" s="15" t="s">
        <v>252</v>
      </c>
      <c r="G94" s="15" t="s">
        <v>253</v>
      </c>
      <c r="H94" s="15" t="s">
        <v>420</v>
      </c>
      <c r="I94" s="15" t="s">
        <v>259</v>
      </c>
      <c r="J94" s="17">
        <f>VLOOKUP(E94,'Fevereiro 2023'!I:K,3,0)</f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x14ac:dyDescent="0.25" r="95" customHeight="1" ht="18.75">
      <c r="A95" s="13" t="s">
        <v>431</v>
      </c>
      <c r="B95" s="13" t="s">
        <v>432</v>
      </c>
      <c r="C95" s="14">
        <v>44973</v>
      </c>
      <c r="D95" s="15" t="s">
        <v>412</v>
      </c>
      <c r="E95" s="16">
        <v>1325971</v>
      </c>
      <c r="F95" s="15" t="s">
        <v>252</v>
      </c>
      <c r="G95" s="15" t="s">
        <v>253</v>
      </c>
      <c r="H95" s="15" t="s">
        <v>420</v>
      </c>
      <c r="I95" s="15" t="s">
        <v>259</v>
      </c>
      <c r="J95" s="17">
        <f>VLOOKUP(E95,'Fevereiro 2023'!I:K,3,0)</f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x14ac:dyDescent="0.25" r="96" customHeight="1" ht="18.75">
      <c r="A96" s="13" t="s">
        <v>433</v>
      </c>
      <c r="B96" s="13" t="s">
        <v>432</v>
      </c>
      <c r="C96" s="14">
        <v>44973</v>
      </c>
      <c r="D96" s="15" t="s">
        <v>405</v>
      </c>
      <c r="E96" s="16">
        <v>341524181</v>
      </c>
      <c r="F96" s="15" t="s">
        <v>252</v>
      </c>
      <c r="G96" s="15" t="s">
        <v>253</v>
      </c>
      <c r="H96" s="15" t="s">
        <v>295</v>
      </c>
      <c r="I96" s="15" t="s">
        <v>259</v>
      </c>
      <c r="J96" s="17">
        <f>VLOOKUP(E96,'Fevereiro 2023'!I:K,3,0)</f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x14ac:dyDescent="0.25" r="97" customHeight="1" ht="18.75">
      <c r="A97" s="13" t="s">
        <v>434</v>
      </c>
      <c r="B97" s="13" t="s">
        <v>435</v>
      </c>
      <c r="C97" s="14">
        <v>44973</v>
      </c>
      <c r="D97" s="15" t="s">
        <v>348</v>
      </c>
      <c r="E97" s="16">
        <v>1326013</v>
      </c>
      <c r="F97" s="15" t="s">
        <v>252</v>
      </c>
      <c r="G97" s="15" t="s">
        <v>253</v>
      </c>
      <c r="H97" s="15" t="s">
        <v>420</v>
      </c>
      <c r="I97" s="15" t="s">
        <v>259</v>
      </c>
      <c r="J97" s="17">
        <f>VLOOKUP(E97,'Fevereiro 2023'!I:K,3,0)</f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x14ac:dyDescent="0.25" r="98" customHeight="1" ht="18.75">
      <c r="A98" s="13" t="s">
        <v>436</v>
      </c>
      <c r="B98" s="13" t="s">
        <v>419</v>
      </c>
      <c r="C98" s="14">
        <v>44973</v>
      </c>
      <c r="D98" s="15" t="s">
        <v>414</v>
      </c>
      <c r="E98" s="16">
        <v>1427254</v>
      </c>
      <c r="F98" s="15" t="s">
        <v>252</v>
      </c>
      <c r="G98" s="15" t="s">
        <v>253</v>
      </c>
      <c r="H98" s="15" t="s">
        <v>277</v>
      </c>
      <c r="I98" s="15" t="s">
        <v>259</v>
      </c>
      <c r="J98" s="17">
        <f>VLOOKUP(E98,'Fevereiro 2023'!I:K,3,0)</f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x14ac:dyDescent="0.25" r="99" customHeight="1" ht="18.75">
      <c r="A99" s="13" t="s">
        <v>437</v>
      </c>
      <c r="B99" s="13" t="s">
        <v>292</v>
      </c>
      <c r="C99" s="14">
        <v>44974</v>
      </c>
      <c r="D99" s="15" t="s">
        <v>405</v>
      </c>
      <c r="E99" s="16">
        <v>375069200</v>
      </c>
      <c r="F99" s="15" t="s">
        <v>252</v>
      </c>
      <c r="G99" s="15" t="s">
        <v>253</v>
      </c>
      <c r="H99" s="15" t="s">
        <v>267</v>
      </c>
      <c r="I99" s="15" t="s">
        <v>259</v>
      </c>
      <c r="J99" s="17">
        <f>VLOOKUP(E99,'Fevereiro 2023'!I:K,3,0)</f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x14ac:dyDescent="0.25" r="100" customHeight="1" ht="18.75">
      <c r="A100" s="13" t="s">
        <v>438</v>
      </c>
      <c r="B100" s="13" t="s">
        <v>250</v>
      </c>
      <c r="C100" s="14">
        <v>44975</v>
      </c>
      <c r="D100" s="15" t="s">
        <v>388</v>
      </c>
      <c r="E100" s="16">
        <v>366692594</v>
      </c>
      <c r="F100" s="15" t="s">
        <v>252</v>
      </c>
      <c r="G100" s="15" t="s">
        <v>253</v>
      </c>
      <c r="H100" s="15" t="s">
        <v>270</v>
      </c>
      <c r="I100" s="15" t="s">
        <v>259</v>
      </c>
      <c r="J100" s="17">
        <f>VLOOKUP(E100,'Fevereiro 2023'!I:K,3,0)</f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x14ac:dyDescent="0.25" r="101" customHeight="1" ht="18.75">
      <c r="A101" s="13" t="s">
        <v>439</v>
      </c>
      <c r="B101" s="13" t="s">
        <v>301</v>
      </c>
      <c r="C101" s="14">
        <v>44975</v>
      </c>
      <c r="D101" s="15" t="s">
        <v>388</v>
      </c>
      <c r="E101" s="16">
        <v>366692608</v>
      </c>
      <c r="F101" s="15" t="s">
        <v>252</v>
      </c>
      <c r="G101" s="15" t="s">
        <v>253</v>
      </c>
      <c r="H101" s="15" t="s">
        <v>270</v>
      </c>
      <c r="I101" s="15" t="s">
        <v>259</v>
      </c>
      <c r="J101" s="17">
        <f>VLOOKUP(E101,'Fevereiro 2023'!I:K,3,0)</f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x14ac:dyDescent="0.25" r="102" customHeight="1" ht="18.75">
      <c r="A102" s="13" t="s">
        <v>440</v>
      </c>
      <c r="B102" s="13" t="s">
        <v>435</v>
      </c>
      <c r="C102" s="14">
        <v>44975</v>
      </c>
      <c r="D102" s="15" t="s">
        <v>414</v>
      </c>
      <c r="E102" s="16">
        <v>2605860</v>
      </c>
      <c r="F102" s="15" t="s">
        <v>252</v>
      </c>
      <c r="G102" s="15" t="s">
        <v>253</v>
      </c>
      <c r="H102" s="15" t="s">
        <v>342</v>
      </c>
      <c r="I102" s="15" t="s">
        <v>259</v>
      </c>
      <c r="J102" s="17">
        <f>VLOOKUP(E102,'Fevereiro 2023'!I:K,3,0)</f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x14ac:dyDescent="0.25" r="103" customHeight="1" ht="18.75">
      <c r="A103" s="13" t="s">
        <v>441</v>
      </c>
      <c r="B103" s="13" t="s">
        <v>442</v>
      </c>
      <c r="C103" s="14">
        <v>44975</v>
      </c>
      <c r="D103" s="15" t="s">
        <v>405</v>
      </c>
      <c r="E103" s="16">
        <v>1010814</v>
      </c>
      <c r="F103" s="15" t="s">
        <v>252</v>
      </c>
      <c r="G103" s="15" t="s">
        <v>253</v>
      </c>
      <c r="H103" s="15" t="s">
        <v>394</v>
      </c>
      <c r="I103" s="15" t="s">
        <v>259</v>
      </c>
      <c r="J103" s="17">
        <f>VLOOKUP(E103,'Fevereiro 2023'!I:K,3,0)</f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x14ac:dyDescent="0.25" r="104" customHeight="1" ht="18.75">
      <c r="A104" s="13" t="s">
        <v>443</v>
      </c>
      <c r="B104" s="13" t="s">
        <v>250</v>
      </c>
      <c r="C104" s="14">
        <v>44975</v>
      </c>
      <c r="D104" s="15" t="s">
        <v>444</v>
      </c>
      <c r="E104" s="16">
        <v>380386971</v>
      </c>
      <c r="F104" s="15" t="s">
        <v>252</v>
      </c>
      <c r="G104" s="15" t="s">
        <v>262</v>
      </c>
      <c r="H104" s="15" t="s">
        <v>263</v>
      </c>
      <c r="I104" s="15" t="s">
        <v>259</v>
      </c>
      <c r="J104" s="17">
        <f>VLOOKUP(E104,'Fevereiro 2023'!I:K,3,0)</f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x14ac:dyDescent="0.25" r="105" customHeight="1" ht="18.75">
      <c r="A105" s="13" t="s">
        <v>445</v>
      </c>
      <c r="B105" s="13" t="s">
        <v>301</v>
      </c>
      <c r="C105" s="14">
        <v>44977</v>
      </c>
      <c r="D105" s="15" t="s">
        <v>444</v>
      </c>
      <c r="E105" s="16">
        <v>624595127</v>
      </c>
      <c r="F105" s="15" t="s">
        <v>252</v>
      </c>
      <c r="G105" s="15" t="s">
        <v>253</v>
      </c>
      <c r="H105" s="15" t="s">
        <v>258</v>
      </c>
      <c r="I105" s="15" t="s">
        <v>259</v>
      </c>
      <c r="J105" s="17">
        <f>VLOOKUP(E105,'Fevereiro 2023'!I:K,3,0)</f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x14ac:dyDescent="0.25" r="106" customHeight="1" ht="18.75">
      <c r="A106" s="13" t="s">
        <v>446</v>
      </c>
      <c r="B106" s="13" t="s">
        <v>301</v>
      </c>
      <c r="C106" s="14">
        <v>44977</v>
      </c>
      <c r="D106" s="15" t="s">
        <v>444</v>
      </c>
      <c r="E106" s="16">
        <v>624595178</v>
      </c>
      <c r="F106" s="15" t="s">
        <v>252</v>
      </c>
      <c r="G106" s="15" t="s">
        <v>253</v>
      </c>
      <c r="H106" s="15" t="s">
        <v>258</v>
      </c>
      <c r="I106" s="15" t="s">
        <v>259</v>
      </c>
      <c r="J106" s="17">
        <f>VLOOKUP(E106,'Fevereiro 2023'!I:K,3,0)</f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x14ac:dyDescent="0.25" r="107" customHeight="1" ht="18.75">
      <c r="A107" s="13" t="s">
        <v>447</v>
      </c>
      <c r="B107" s="13" t="s">
        <v>301</v>
      </c>
      <c r="C107" s="14">
        <v>44977</v>
      </c>
      <c r="D107" s="15" t="s">
        <v>405</v>
      </c>
      <c r="E107" s="16">
        <v>366693256</v>
      </c>
      <c r="F107" s="15" t="s">
        <v>252</v>
      </c>
      <c r="G107" s="15" t="s">
        <v>253</v>
      </c>
      <c r="H107" s="15" t="s">
        <v>270</v>
      </c>
      <c r="I107" s="15" t="s">
        <v>259</v>
      </c>
      <c r="J107" s="17">
        <f>VLOOKUP(E107,'Fevereiro 2023'!I:K,3,0)</f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x14ac:dyDescent="0.25" r="108" customHeight="1" ht="18.75">
      <c r="A108" s="13" t="s">
        <v>448</v>
      </c>
      <c r="B108" s="13" t="s">
        <v>301</v>
      </c>
      <c r="C108" s="14">
        <v>44977</v>
      </c>
      <c r="D108" s="15" t="s">
        <v>405</v>
      </c>
      <c r="E108" s="16">
        <v>1041313</v>
      </c>
      <c r="F108" s="15" t="s">
        <v>252</v>
      </c>
      <c r="G108" s="15" t="s">
        <v>253</v>
      </c>
      <c r="H108" s="15" t="s">
        <v>367</v>
      </c>
      <c r="I108" s="15" t="s">
        <v>259</v>
      </c>
      <c r="J108" s="17">
        <f>VLOOKUP(E108,'Fevereiro 2023'!I:K,3,0)</f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x14ac:dyDescent="0.25" r="109" customHeight="1" ht="18.75">
      <c r="A109" s="13" t="s">
        <v>449</v>
      </c>
      <c r="B109" s="13" t="s">
        <v>301</v>
      </c>
      <c r="C109" s="14">
        <v>44977</v>
      </c>
      <c r="D109" s="15" t="s">
        <v>405</v>
      </c>
      <c r="E109" s="16">
        <v>341524742</v>
      </c>
      <c r="F109" s="15" t="s">
        <v>252</v>
      </c>
      <c r="G109" s="15" t="s">
        <v>253</v>
      </c>
      <c r="H109" s="15" t="s">
        <v>295</v>
      </c>
      <c r="I109" s="15" t="s">
        <v>259</v>
      </c>
      <c r="J109" s="17">
        <f>VLOOKUP(E109,'Fevereiro 2023'!I:K,3,0)</f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x14ac:dyDescent="0.25" r="110" customHeight="1" ht="18.75">
      <c r="A110" s="13" t="s">
        <v>450</v>
      </c>
      <c r="B110" s="13" t="s">
        <v>301</v>
      </c>
      <c r="C110" s="14">
        <v>44978</v>
      </c>
      <c r="D110" s="15" t="s">
        <v>444</v>
      </c>
      <c r="E110" s="16">
        <v>366694007</v>
      </c>
      <c r="F110" s="15" t="s">
        <v>252</v>
      </c>
      <c r="G110" s="15" t="s">
        <v>253</v>
      </c>
      <c r="H110" s="15" t="s">
        <v>270</v>
      </c>
      <c r="I110" s="15" t="s">
        <v>259</v>
      </c>
      <c r="J110" s="17">
        <f>VLOOKUP(E110,'Fevereiro 2023'!I:K,3,0)</f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x14ac:dyDescent="0.25" r="111" customHeight="1" ht="18.75">
      <c r="A111" s="13" t="s">
        <v>451</v>
      </c>
      <c r="B111" s="13" t="s">
        <v>301</v>
      </c>
      <c r="C111" s="14">
        <v>44978</v>
      </c>
      <c r="D111" s="15" t="s">
        <v>405</v>
      </c>
      <c r="E111" s="16">
        <v>366693990</v>
      </c>
      <c r="F111" s="15" t="s">
        <v>252</v>
      </c>
      <c r="G111" s="15" t="s">
        <v>253</v>
      </c>
      <c r="H111" s="15" t="s">
        <v>270</v>
      </c>
      <c r="I111" s="15" t="s">
        <v>259</v>
      </c>
      <c r="J111" s="17">
        <f>VLOOKUP(E111,'Fevereiro 2023'!I:K,3,0)</f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x14ac:dyDescent="0.25" r="112" customHeight="1" ht="18.75">
      <c r="A112" s="13" t="s">
        <v>452</v>
      </c>
      <c r="B112" s="13" t="s">
        <v>301</v>
      </c>
      <c r="C112" s="14">
        <v>44978</v>
      </c>
      <c r="D112" s="15" t="s">
        <v>444</v>
      </c>
      <c r="E112" s="16">
        <v>341524785</v>
      </c>
      <c r="F112" s="15" t="s">
        <v>252</v>
      </c>
      <c r="G112" s="15" t="s">
        <v>253</v>
      </c>
      <c r="H112" s="15" t="s">
        <v>295</v>
      </c>
      <c r="I112" s="15" t="s">
        <v>259</v>
      </c>
      <c r="J112" s="17">
        <f>VLOOKUP(E112,'Fevereiro 2023'!I:K,3,0)</f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x14ac:dyDescent="0.25" r="113" customHeight="1" ht="18.75">
      <c r="A113" s="13" t="s">
        <v>453</v>
      </c>
      <c r="B113" s="13" t="s">
        <v>301</v>
      </c>
      <c r="C113" s="14">
        <v>44979</v>
      </c>
      <c r="D113" s="15" t="s">
        <v>414</v>
      </c>
      <c r="E113" s="16">
        <v>341525013</v>
      </c>
      <c r="F113" s="15" t="s">
        <v>252</v>
      </c>
      <c r="G113" s="15" t="s">
        <v>253</v>
      </c>
      <c r="H113" s="15" t="s">
        <v>295</v>
      </c>
      <c r="I113" s="15" t="s">
        <v>259</v>
      </c>
      <c r="J113" s="17">
        <f>VLOOKUP(E113,'Fevereiro 2023'!I:K,3,0)</f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x14ac:dyDescent="0.25" r="114" customHeight="1" ht="18.75">
      <c r="A114" s="13" t="s">
        <v>454</v>
      </c>
      <c r="B114" s="13" t="s">
        <v>301</v>
      </c>
      <c r="C114" s="14">
        <v>44979</v>
      </c>
      <c r="D114" s="15" t="s">
        <v>405</v>
      </c>
      <c r="E114" s="16">
        <v>610403233</v>
      </c>
      <c r="F114" s="15" t="s">
        <v>252</v>
      </c>
      <c r="G114" s="15" t="s">
        <v>253</v>
      </c>
      <c r="H114" s="15" t="s">
        <v>258</v>
      </c>
      <c r="I114" s="15" t="s">
        <v>259</v>
      </c>
      <c r="J114" s="17">
        <f>VLOOKUP(E114,'Fevereiro 2023'!I:K,3,0)</f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x14ac:dyDescent="0.25" r="115" customHeight="1" ht="18.75">
      <c r="A115" s="13" t="s">
        <v>455</v>
      </c>
      <c r="B115" s="13" t="s">
        <v>301</v>
      </c>
      <c r="C115" s="14">
        <v>44979</v>
      </c>
      <c r="D115" s="15" t="s">
        <v>444</v>
      </c>
      <c r="E115" s="16">
        <v>1427750</v>
      </c>
      <c r="F115" s="15" t="s">
        <v>252</v>
      </c>
      <c r="G115" s="15" t="s">
        <v>253</v>
      </c>
      <c r="H115" s="15" t="s">
        <v>277</v>
      </c>
      <c r="I115" s="15" t="s">
        <v>259</v>
      </c>
      <c r="J115" s="17">
        <f>VLOOKUP(E115,'Fevereiro 2023'!I:K,3,0)</f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x14ac:dyDescent="0.25" r="116" customHeight="1" ht="18.75">
      <c r="A116" s="13" t="s">
        <v>456</v>
      </c>
      <c r="B116" s="13" t="s">
        <v>301</v>
      </c>
      <c r="C116" s="14">
        <v>44979</v>
      </c>
      <c r="D116" s="15" t="s">
        <v>414</v>
      </c>
      <c r="E116" s="16">
        <v>341525072</v>
      </c>
      <c r="F116" s="15" t="s">
        <v>252</v>
      </c>
      <c r="G116" s="15" t="s">
        <v>253</v>
      </c>
      <c r="H116" s="15" t="s">
        <v>295</v>
      </c>
      <c r="I116" s="15" t="s">
        <v>259</v>
      </c>
      <c r="J116" s="17">
        <f>VLOOKUP(E116,'Fevereiro 2023'!I:K,3,0)</f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x14ac:dyDescent="0.25" r="117" customHeight="1" ht="18.75">
      <c r="A117" s="13" t="s">
        <v>457</v>
      </c>
      <c r="B117" s="13" t="s">
        <v>301</v>
      </c>
      <c r="C117" s="14">
        <v>44979</v>
      </c>
      <c r="D117" s="15" t="s">
        <v>444</v>
      </c>
      <c r="E117" s="16">
        <v>366695259</v>
      </c>
      <c r="F117" s="15" t="s">
        <v>252</v>
      </c>
      <c r="G117" s="15" t="s">
        <v>253</v>
      </c>
      <c r="H117" s="15" t="s">
        <v>270</v>
      </c>
      <c r="I117" s="15" t="s">
        <v>259</v>
      </c>
      <c r="J117" s="17">
        <f>VLOOKUP(E117,'Fevereiro 2023'!I:K,3,0)</f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x14ac:dyDescent="0.25" r="118" customHeight="1" ht="18.75">
      <c r="A118" s="13" t="s">
        <v>387</v>
      </c>
      <c r="B118" s="13" t="s">
        <v>458</v>
      </c>
      <c r="C118" s="14">
        <v>44979</v>
      </c>
      <c r="D118" s="15" t="s">
        <v>444</v>
      </c>
      <c r="E118" s="16">
        <v>366687655</v>
      </c>
      <c r="F118" s="15" t="s">
        <v>252</v>
      </c>
      <c r="G118" s="15" t="s">
        <v>253</v>
      </c>
      <c r="H118" s="15" t="s">
        <v>270</v>
      </c>
      <c r="I118" s="15" t="s">
        <v>259</v>
      </c>
      <c r="J118" s="17">
        <f>VLOOKUP(E118,'Fevereiro 2023'!I:K,3,0)</f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x14ac:dyDescent="0.25" r="119" customHeight="1" ht="18.75">
      <c r="A119" s="13" t="s">
        <v>459</v>
      </c>
      <c r="B119" s="13" t="s">
        <v>350</v>
      </c>
      <c r="C119" s="14">
        <v>44979</v>
      </c>
      <c r="D119" s="15" t="s">
        <v>414</v>
      </c>
      <c r="E119" s="16">
        <v>2607110</v>
      </c>
      <c r="F119" s="15" t="s">
        <v>252</v>
      </c>
      <c r="G119" s="15" t="s">
        <v>253</v>
      </c>
      <c r="H119" s="15" t="s">
        <v>342</v>
      </c>
      <c r="I119" s="15" t="s">
        <v>259</v>
      </c>
      <c r="J119" s="17">
        <f>VLOOKUP(E119,'Fevereiro 2023'!I:K,3,0)</f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x14ac:dyDescent="0.25" r="120" customHeight="1" ht="18.75">
      <c r="A120" s="13" t="s">
        <v>460</v>
      </c>
      <c r="B120" s="13" t="s">
        <v>461</v>
      </c>
      <c r="C120" s="14">
        <v>44980</v>
      </c>
      <c r="D120" s="15" t="s">
        <v>414</v>
      </c>
      <c r="E120" s="16">
        <v>1010873</v>
      </c>
      <c r="F120" s="15" t="s">
        <v>252</v>
      </c>
      <c r="G120" s="15" t="s">
        <v>253</v>
      </c>
      <c r="H120" s="15" t="s">
        <v>394</v>
      </c>
      <c r="I120" s="15" t="s">
        <v>259</v>
      </c>
      <c r="J120" s="17">
        <f>VLOOKUP(E120,'Fevereiro 2023'!I:K,3,0)</f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x14ac:dyDescent="0.25" r="121" customHeight="1" ht="18.75">
      <c r="A121" s="13" t="s">
        <v>462</v>
      </c>
      <c r="B121" s="13" t="s">
        <v>269</v>
      </c>
      <c r="C121" s="14">
        <v>44980</v>
      </c>
      <c r="D121" s="15" t="s">
        <v>463</v>
      </c>
      <c r="E121" s="16">
        <v>624597200</v>
      </c>
      <c r="F121" s="15" t="s">
        <v>252</v>
      </c>
      <c r="G121" s="15" t="s">
        <v>253</v>
      </c>
      <c r="H121" s="15" t="s">
        <v>258</v>
      </c>
      <c r="I121" s="15" t="s">
        <v>259</v>
      </c>
      <c r="J121" s="17">
        <f>VLOOKUP(E121,'Fevereiro 2023'!I:K,3,0)</f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x14ac:dyDescent="0.25" r="122" customHeight="1" ht="18.75">
      <c r="A122" s="13" t="s">
        <v>464</v>
      </c>
      <c r="B122" s="13" t="s">
        <v>269</v>
      </c>
      <c r="C122" s="14">
        <v>44980</v>
      </c>
      <c r="D122" s="15" t="s">
        <v>463</v>
      </c>
      <c r="E122" s="16">
        <v>1041429</v>
      </c>
      <c r="F122" s="15" t="s">
        <v>252</v>
      </c>
      <c r="G122" s="15" t="s">
        <v>253</v>
      </c>
      <c r="H122" s="15" t="s">
        <v>367</v>
      </c>
      <c r="I122" s="15" t="s">
        <v>259</v>
      </c>
      <c r="J122" s="17">
        <f>VLOOKUP(E122,'Fevereiro 2023'!I:K,3,0)</f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x14ac:dyDescent="0.25" r="123" customHeight="1" ht="18.75">
      <c r="A123" s="13" t="s">
        <v>465</v>
      </c>
      <c r="B123" s="13" t="s">
        <v>269</v>
      </c>
      <c r="C123" s="14">
        <v>44980</v>
      </c>
      <c r="D123" s="15" t="s">
        <v>422</v>
      </c>
      <c r="E123" s="16">
        <v>2607650</v>
      </c>
      <c r="F123" s="15" t="s">
        <v>252</v>
      </c>
      <c r="G123" s="15" t="s">
        <v>253</v>
      </c>
      <c r="H123" s="15" t="s">
        <v>342</v>
      </c>
      <c r="I123" s="15" t="s">
        <v>259</v>
      </c>
      <c r="J123" s="17">
        <f>VLOOKUP(E123,'Fevereiro 2023'!I:K,3,0)</f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x14ac:dyDescent="0.25" r="124" customHeight="1" ht="18.75">
      <c r="A124" s="13" t="s">
        <v>466</v>
      </c>
      <c r="B124" s="13" t="s">
        <v>269</v>
      </c>
      <c r="C124" s="14">
        <v>44980</v>
      </c>
      <c r="D124" s="15" t="s">
        <v>463</v>
      </c>
      <c r="E124" s="16">
        <v>366696875</v>
      </c>
      <c r="F124" s="15" t="s">
        <v>252</v>
      </c>
      <c r="G124" s="15" t="s">
        <v>253</v>
      </c>
      <c r="H124" s="15" t="s">
        <v>270</v>
      </c>
      <c r="I124" s="15" t="s">
        <v>259</v>
      </c>
      <c r="J124" s="17">
        <f>VLOOKUP(E124,'Fevereiro 2023'!I:K,3,0)</f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x14ac:dyDescent="0.25" r="125" customHeight="1" ht="18.75">
      <c r="A125" s="13" t="s">
        <v>467</v>
      </c>
      <c r="B125" s="13" t="s">
        <v>468</v>
      </c>
      <c r="C125" s="14">
        <v>44980</v>
      </c>
      <c r="D125" s="15" t="s">
        <v>463</v>
      </c>
      <c r="E125" s="16">
        <v>1053138</v>
      </c>
      <c r="F125" s="15" t="s">
        <v>252</v>
      </c>
      <c r="G125" s="15" t="s">
        <v>253</v>
      </c>
      <c r="H125" s="15" t="s">
        <v>285</v>
      </c>
      <c r="I125" s="1"/>
      <c r="J125" s="17">
        <f>VLOOKUP(E125,'Fevereiro 2023'!I:K,3,0)</f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x14ac:dyDescent="0.25" r="126" customHeight="1" ht="18.75">
      <c r="A126" s="13" t="s">
        <v>469</v>
      </c>
      <c r="B126" s="13" t="s">
        <v>301</v>
      </c>
      <c r="C126" s="14">
        <v>44981</v>
      </c>
      <c r="D126" s="15" t="s">
        <v>422</v>
      </c>
      <c r="E126" s="16">
        <v>1428315</v>
      </c>
      <c r="F126" s="15" t="s">
        <v>252</v>
      </c>
      <c r="G126" s="15" t="s">
        <v>253</v>
      </c>
      <c r="H126" s="15" t="s">
        <v>277</v>
      </c>
      <c r="I126" s="15" t="s">
        <v>259</v>
      </c>
      <c r="J126" s="17">
        <f>VLOOKUP(E126,'Fevereiro 2023'!I:K,3,0)</f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x14ac:dyDescent="0.25" r="127" customHeight="1" ht="18.75">
      <c r="A127" s="13" t="s">
        <v>470</v>
      </c>
      <c r="B127" s="13" t="s">
        <v>301</v>
      </c>
      <c r="C127" s="14">
        <v>44981</v>
      </c>
      <c r="D127" s="15" t="s">
        <v>410</v>
      </c>
      <c r="E127" s="16">
        <v>366697391</v>
      </c>
      <c r="F127" s="15" t="s">
        <v>252</v>
      </c>
      <c r="G127" s="15" t="s">
        <v>253</v>
      </c>
      <c r="H127" s="15" t="s">
        <v>270</v>
      </c>
      <c r="I127" s="15" t="s">
        <v>259</v>
      </c>
      <c r="J127" s="17">
        <f>VLOOKUP(E127,'Fevereiro 2023'!I:K,3,0)</f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x14ac:dyDescent="0.25" r="128" customHeight="1" ht="18.75">
      <c r="A128" s="13" t="s">
        <v>471</v>
      </c>
      <c r="B128" s="13" t="s">
        <v>472</v>
      </c>
      <c r="C128" s="14">
        <v>44981</v>
      </c>
      <c r="D128" s="15" t="s">
        <v>410</v>
      </c>
      <c r="E128" s="16">
        <v>1041470</v>
      </c>
      <c r="F128" s="15" t="s">
        <v>252</v>
      </c>
      <c r="G128" s="15" t="s">
        <v>253</v>
      </c>
      <c r="H128" s="15" t="s">
        <v>367</v>
      </c>
      <c r="I128" s="15" t="s">
        <v>259</v>
      </c>
      <c r="J128" s="17">
        <f>VLOOKUP(E128,'Fevereiro 2023'!I:K,3,0)</f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x14ac:dyDescent="0.25" r="129" customHeight="1" ht="18.75">
      <c r="A129" s="13" t="s">
        <v>473</v>
      </c>
      <c r="B129" s="13" t="s">
        <v>474</v>
      </c>
      <c r="C129" s="14">
        <v>44981</v>
      </c>
      <c r="D129" s="15" t="s">
        <v>422</v>
      </c>
      <c r="E129" s="16">
        <v>341525900</v>
      </c>
      <c r="F129" s="15" t="s">
        <v>252</v>
      </c>
      <c r="G129" s="15" t="s">
        <v>253</v>
      </c>
      <c r="H129" s="15" t="s">
        <v>295</v>
      </c>
      <c r="I129" s="15" t="s">
        <v>259</v>
      </c>
      <c r="J129" s="17">
        <f>VLOOKUP(E129,'Fevereiro 2023'!I:K,3,0)</f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x14ac:dyDescent="0.25" r="130" customHeight="1" ht="18.75">
      <c r="A130" s="13" t="s">
        <v>475</v>
      </c>
      <c r="B130" s="13" t="s">
        <v>435</v>
      </c>
      <c r="C130" s="14">
        <v>44981</v>
      </c>
      <c r="D130" s="15" t="s">
        <v>410</v>
      </c>
      <c r="E130" s="16">
        <v>10595652</v>
      </c>
      <c r="F130" s="15" t="s">
        <v>252</v>
      </c>
      <c r="G130" s="15" t="s">
        <v>253</v>
      </c>
      <c r="H130" s="15" t="s">
        <v>327</v>
      </c>
      <c r="I130" s="15" t="s">
        <v>259</v>
      </c>
      <c r="J130" s="17">
        <f>VLOOKUP(E130,'Fevereiro 2023'!I:K,3,0)</f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x14ac:dyDescent="0.25" r="131" customHeight="1" ht="18.75">
      <c r="A131" s="13" t="s">
        <v>476</v>
      </c>
      <c r="B131" s="13" t="s">
        <v>301</v>
      </c>
      <c r="C131" s="14">
        <v>44982</v>
      </c>
      <c r="D131" s="15" t="s">
        <v>410</v>
      </c>
      <c r="E131" s="16">
        <v>624594163</v>
      </c>
      <c r="F131" s="15" t="s">
        <v>252</v>
      </c>
      <c r="G131" s="15" t="s">
        <v>253</v>
      </c>
      <c r="H131" s="15" t="s">
        <v>258</v>
      </c>
      <c r="I131" s="15" t="s">
        <v>259</v>
      </c>
      <c r="J131" s="17">
        <f>VLOOKUP(E131,'Fevereiro 2023'!I:K,3,0)</f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x14ac:dyDescent="0.25" r="132" customHeight="1" ht="18.75">
      <c r="A132" s="13" t="s">
        <v>477</v>
      </c>
      <c r="B132" s="13" t="s">
        <v>269</v>
      </c>
      <c r="C132" s="14">
        <v>44984</v>
      </c>
      <c r="D132" s="15" t="s">
        <v>422</v>
      </c>
      <c r="E132" s="16">
        <v>341526117</v>
      </c>
      <c r="F132" s="15" t="s">
        <v>252</v>
      </c>
      <c r="G132" s="15" t="s">
        <v>253</v>
      </c>
      <c r="H132" s="15" t="s">
        <v>295</v>
      </c>
      <c r="I132" s="15" t="s">
        <v>259</v>
      </c>
      <c r="J132" s="17">
        <f>VLOOKUP(E132,'Fevereiro 2023'!I:K,3,0)</f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x14ac:dyDescent="0.25" r="133" customHeight="1" ht="18.75">
      <c r="A133" s="13" t="s">
        <v>478</v>
      </c>
      <c r="B133" s="13" t="s">
        <v>269</v>
      </c>
      <c r="C133" s="14">
        <v>44984</v>
      </c>
      <c r="D133" s="15" t="s">
        <v>422</v>
      </c>
      <c r="E133" s="16">
        <v>301450166</v>
      </c>
      <c r="F133" s="15" t="s">
        <v>252</v>
      </c>
      <c r="G133" s="15" t="s">
        <v>253</v>
      </c>
      <c r="H133" s="15" t="s">
        <v>390</v>
      </c>
      <c r="I133" s="15" t="s">
        <v>259</v>
      </c>
      <c r="J133" s="17">
        <f>VLOOKUP(E133,'Fevereiro 2023'!I:K,3,0)</f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x14ac:dyDescent="0.25" r="134" customHeight="1" ht="18.75">
      <c r="A134" s="1"/>
      <c r="B134" s="1"/>
      <c r="C134" s="4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x14ac:dyDescent="0.25" r="135" customHeight="1" ht="18.75">
      <c r="A135" s="1"/>
      <c r="B135" s="1"/>
      <c r="C135" s="4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x14ac:dyDescent="0.25" r="136" customHeight="1" ht="18.75">
      <c r="A136" s="1"/>
      <c r="B136" s="1"/>
      <c r="C136" s="4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x14ac:dyDescent="0.25" r="137" customHeight="1" ht="18.75">
      <c r="A137" s="1"/>
      <c r="B137" s="1"/>
      <c r="C137" s="4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x14ac:dyDescent="0.25" r="138" customHeight="1" ht="18.75">
      <c r="A138" s="1"/>
      <c r="B138" s="1"/>
      <c r="C138" s="4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x14ac:dyDescent="0.25" r="139" customHeight="1" ht="18.75">
      <c r="A139" s="1"/>
      <c r="B139" s="1"/>
      <c r="C139" s="4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x14ac:dyDescent="0.25" r="140" customHeight="1" ht="18.75">
      <c r="A140" s="1"/>
      <c r="B140" s="1"/>
      <c r="C140" s="4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x14ac:dyDescent="0.25" r="141" customHeight="1" ht="18.75">
      <c r="A141" s="1"/>
      <c r="B141" s="1"/>
      <c r="C141" s="4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x14ac:dyDescent="0.25" r="142" customHeight="1" ht="18.75">
      <c r="A142" s="1"/>
      <c r="B142" s="1"/>
      <c r="C142" s="4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x14ac:dyDescent="0.25" r="143" customHeight="1" ht="18.75">
      <c r="A143" s="1"/>
      <c r="B143" s="1"/>
      <c r="C143" s="4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x14ac:dyDescent="0.25" r="144" customHeight="1" ht="18.75">
      <c r="A144" s="1"/>
      <c r="B144" s="1"/>
      <c r="C144" s="4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x14ac:dyDescent="0.25" r="145" customHeight="1" ht="18.75">
      <c r="A145" s="1"/>
      <c r="B145" s="1"/>
      <c r="C145" s="4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x14ac:dyDescent="0.25" r="146" customHeight="1" ht="18.75">
      <c r="A146" s="1"/>
      <c r="B146" s="1"/>
      <c r="C146" s="4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x14ac:dyDescent="0.25" r="147" customHeight="1" ht="18.75">
      <c r="A147" s="1"/>
      <c r="B147" s="1"/>
      <c r="C147" s="4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x14ac:dyDescent="0.25" r="148" customHeight="1" ht="18.75">
      <c r="A148" s="1"/>
      <c r="B148" s="1"/>
      <c r="C148" s="4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x14ac:dyDescent="0.25" r="149" customHeight="1" ht="18.75">
      <c r="A149" s="1"/>
      <c r="B149" s="1"/>
      <c r="C149" s="4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x14ac:dyDescent="0.25" r="150" customHeight="1" ht="18.75">
      <c r="A150" s="1"/>
      <c r="B150" s="1"/>
      <c r="C150" s="4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x14ac:dyDescent="0.25" r="151" customHeight="1" ht="18.75">
      <c r="A151" s="1"/>
      <c r="B151" s="1"/>
      <c r="C151" s="4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x14ac:dyDescent="0.25" r="152" customHeight="1" ht="18.75">
      <c r="A152" s="1"/>
      <c r="B152" s="1"/>
      <c r="C152" s="4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x14ac:dyDescent="0.25" r="153" customHeight="1" ht="18.75">
      <c r="A153" s="1"/>
      <c r="B153" s="1"/>
      <c r="C153" s="4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x14ac:dyDescent="0.25" r="154" customHeight="1" ht="18.75">
      <c r="A154" s="1"/>
      <c r="B154" s="1"/>
      <c r="C154" s="4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x14ac:dyDescent="0.25" r="155" customHeight="1" ht="18.75">
      <c r="A155" s="1"/>
      <c r="B155" s="1"/>
      <c r="C155" s="4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x14ac:dyDescent="0.25" r="156" customHeight="1" ht="18.75">
      <c r="A156" s="1"/>
      <c r="B156" s="1"/>
      <c r="C156" s="4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x14ac:dyDescent="0.25" r="157" customHeight="1" ht="18.75">
      <c r="A157" s="1"/>
      <c r="B157" s="1"/>
      <c r="C157" s="4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x14ac:dyDescent="0.25" r="158" customHeight="1" ht="18.75">
      <c r="A158" s="1"/>
      <c r="B158" s="1"/>
      <c r="C158" s="4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x14ac:dyDescent="0.25" r="159" customHeight="1" ht="18.75">
      <c r="A159" s="1"/>
      <c r="B159" s="1"/>
      <c r="C159" s="4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x14ac:dyDescent="0.25" r="160" customHeight="1" ht="18.75">
      <c r="A160" s="1"/>
      <c r="B160" s="1"/>
      <c r="C160" s="4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x14ac:dyDescent="0.25" r="161" customHeight="1" ht="18.75">
      <c r="A161" s="1"/>
      <c r="B161" s="1"/>
      <c r="C161" s="4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x14ac:dyDescent="0.25" r="162" customHeight="1" ht="18.75">
      <c r="A162" s="1"/>
      <c r="B162" s="1"/>
      <c r="C162" s="4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x14ac:dyDescent="0.25" r="163" customHeight="1" ht="18.75">
      <c r="A163" s="1"/>
      <c r="B163" s="1"/>
      <c r="C163" s="4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x14ac:dyDescent="0.25" r="164" customHeight="1" ht="18.75">
      <c r="A164" s="1"/>
      <c r="B164" s="1"/>
      <c r="C164" s="4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x14ac:dyDescent="0.25" r="165" customHeight="1" ht="18.75">
      <c r="A165" s="1"/>
      <c r="B165" s="1"/>
      <c r="C165" s="4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x14ac:dyDescent="0.25" r="166" customHeight="1" ht="18.75">
      <c r="A166" s="1"/>
      <c r="B166" s="1"/>
      <c r="C166" s="4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x14ac:dyDescent="0.25" r="167" customHeight="1" ht="18.75">
      <c r="A167" s="1"/>
      <c r="B167" s="1"/>
      <c r="C167" s="4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x14ac:dyDescent="0.25" r="168" customHeight="1" ht="18.75">
      <c r="A168" s="1"/>
      <c r="B168" s="1"/>
      <c r="C168" s="4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x14ac:dyDescent="0.25" r="169" customHeight="1" ht="18.75">
      <c r="A169" s="1"/>
      <c r="B169" s="1"/>
      <c r="C169" s="4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x14ac:dyDescent="0.25" r="170" customHeight="1" ht="18.75">
      <c r="A170" s="1"/>
      <c r="B170" s="1"/>
      <c r="C170" s="4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x14ac:dyDescent="0.25" r="171" customHeight="1" ht="18.75">
      <c r="A171" s="1"/>
      <c r="B171" s="1"/>
      <c r="C171" s="4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x14ac:dyDescent="0.25" r="172" customHeight="1" ht="18.75">
      <c r="A172" s="1"/>
      <c r="B172" s="1"/>
      <c r="C172" s="4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x14ac:dyDescent="0.25" r="173" customHeight="1" ht="18.75">
      <c r="A173" s="1"/>
      <c r="B173" s="1"/>
      <c r="C173" s="4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x14ac:dyDescent="0.25" r="174" customHeight="1" ht="18.75">
      <c r="A174" s="1"/>
      <c r="B174" s="1"/>
      <c r="C174" s="4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x14ac:dyDescent="0.25" r="175" customHeight="1" ht="18.75">
      <c r="A175" s="1"/>
      <c r="B175" s="1"/>
      <c r="C175" s="4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x14ac:dyDescent="0.25" r="176" customHeight="1" ht="18.75">
      <c r="A176" s="1"/>
      <c r="B176" s="1"/>
      <c r="C176" s="4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x14ac:dyDescent="0.25" r="177" customHeight="1" ht="18.75">
      <c r="A177" s="1"/>
      <c r="B177" s="1"/>
      <c r="C177" s="4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x14ac:dyDescent="0.25" r="178" customHeight="1" ht="18.75">
      <c r="A178" s="1"/>
      <c r="B178" s="1"/>
      <c r="C178" s="4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x14ac:dyDescent="0.25" r="179" customHeight="1" ht="18.75">
      <c r="A179" s="1"/>
      <c r="B179" s="1"/>
      <c r="C179" s="4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x14ac:dyDescent="0.25" r="180" customHeight="1" ht="18.75">
      <c r="A180" s="1"/>
      <c r="B180" s="1"/>
      <c r="C180" s="4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x14ac:dyDescent="0.25" r="181" customHeight="1" ht="18.75">
      <c r="A181" s="1"/>
      <c r="B181" s="1"/>
      <c r="C181" s="4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x14ac:dyDescent="0.25" r="182" customHeight="1" ht="18.75">
      <c r="A182" s="1"/>
      <c r="B182" s="1"/>
      <c r="C182" s="4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x14ac:dyDescent="0.25" r="183" customHeight="1" ht="18.75">
      <c r="A183" s="1"/>
      <c r="B183" s="1"/>
      <c r="C183" s="4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x14ac:dyDescent="0.25" r="184" customHeight="1" ht="18.75">
      <c r="A184" s="1"/>
      <c r="B184" s="1"/>
      <c r="C184" s="4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x14ac:dyDescent="0.25" r="185" customHeight="1" ht="18.75">
      <c r="A185" s="1"/>
      <c r="B185" s="1"/>
      <c r="C185" s="4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x14ac:dyDescent="0.25" r="186" customHeight="1" ht="18.75">
      <c r="A186" s="1"/>
      <c r="B186" s="1"/>
      <c r="C186" s="4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x14ac:dyDescent="0.25" r="187" customHeight="1" ht="18.75">
      <c r="A187" s="1"/>
      <c r="B187" s="1"/>
      <c r="C187" s="4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x14ac:dyDescent="0.25" r="188" customHeight="1" ht="18.75">
      <c r="A188" s="1"/>
      <c r="B188" s="1"/>
      <c r="C188" s="4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x14ac:dyDescent="0.25" r="189" customHeight="1" ht="18.75">
      <c r="A189" s="1"/>
      <c r="B189" s="1"/>
      <c r="C189" s="4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x14ac:dyDescent="0.25" r="190" customHeight="1" ht="18.75">
      <c r="A190" s="1"/>
      <c r="B190" s="1"/>
      <c r="C190" s="4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x14ac:dyDescent="0.25" r="191" customHeight="1" ht="18.75">
      <c r="A191" s="1"/>
      <c r="B191" s="1"/>
      <c r="C191" s="4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x14ac:dyDescent="0.25" r="192" customHeight="1" ht="18.75">
      <c r="A192" s="1"/>
      <c r="B192" s="1"/>
      <c r="C192" s="4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x14ac:dyDescent="0.25" r="193" customHeight="1" ht="18.75">
      <c r="A193" s="1"/>
      <c r="B193" s="1"/>
      <c r="C193" s="4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x14ac:dyDescent="0.25" r="194" customHeight="1" ht="18.75">
      <c r="A194" s="1"/>
      <c r="B194" s="1"/>
      <c r="C194" s="4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x14ac:dyDescent="0.25" r="195" customHeight="1" ht="18.75">
      <c r="A195" s="1"/>
      <c r="B195" s="1"/>
      <c r="C195" s="4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x14ac:dyDescent="0.25" r="196" customHeight="1" ht="18.75">
      <c r="A196" s="1"/>
      <c r="B196" s="1"/>
      <c r="C196" s="4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x14ac:dyDescent="0.25" r="197" customHeight="1" ht="18.75">
      <c r="A197" s="1"/>
      <c r="B197" s="1"/>
      <c r="C197" s="4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x14ac:dyDescent="0.25" r="198" customHeight="1" ht="18.75">
      <c r="A198" s="1"/>
      <c r="B198" s="1"/>
      <c r="C198" s="4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x14ac:dyDescent="0.25" r="199" customHeight="1" ht="18.75">
      <c r="A199" s="1"/>
      <c r="B199" s="1"/>
      <c r="C199" s="4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x14ac:dyDescent="0.25" r="200" customHeight="1" ht="18.75">
      <c r="A200" s="1"/>
      <c r="B200" s="1"/>
      <c r="C200" s="4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x14ac:dyDescent="0.25" r="201" customHeight="1" ht="18.75">
      <c r="A201" s="1"/>
      <c r="B201" s="1"/>
      <c r="C201" s="4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x14ac:dyDescent="0.25" r="202" customHeight="1" ht="18.75">
      <c r="A202" s="1"/>
      <c r="B202" s="1"/>
      <c r="C202" s="4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x14ac:dyDescent="0.25" r="203" customHeight="1" ht="18.75">
      <c r="A203" s="1"/>
      <c r="B203" s="1"/>
      <c r="C203" s="4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x14ac:dyDescent="0.25" r="204" customHeight="1" ht="18.75">
      <c r="A204" s="1"/>
      <c r="B204" s="1"/>
      <c r="C204" s="4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x14ac:dyDescent="0.25" r="205" customHeight="1" ht="18.75">
      <c r="A205" s="1"/>
      <c r="B205" s="1"/>
      <c r="C205" s="4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x14ac:dyDescent="0.25" r="206" customHeight="1" ht="18.75">
      <c r="A206" s="1"/>
      <c r="B206" s="1"/>
      <c r="C206" s="4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x14ac:dyDescent="0.25" r="207" customHeight="1" ht="18.75">
      <c r="A207" s="1"/>
      <c r="B207" s="1"/>
      <c r="C207" s="4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x14ac:dyDescent="0.25" r="208" customHeight="1" ht="18.75">
      <c r="A208" s="1"/>
      <c r="B208" s="1"/>
      <c r="C208" s="4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x14ac:dyDescent="0.25" r="209" customHeight="1" ht="18.75">
      <c r="A209" s="1"/>
      <c r="B209" s="1"/>
      <c r="C209" s="4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x14ac:dyDescent="0.25" r="210" customHeight="1" ht="18.75">
      <c r="A210" s="1"/>
      <c r="B210" s="1"/>
      <c r="C210" s="4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x14ac:dyDescent="0.25" r="211" customHeight="1" ht="18.75">
      <c r="A211" s="1"/>
      <c r="B211" s="1"/>
      <c r="C211" s="4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x14ac:dyDescent="0.25" r="212" customHeight="1" ht="18.75">
      <c r="A212" s="1"/>
      <c r="B212" s="1"/>
      <c r="C212" s="4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x14ac:dyDescent="0.25" r="213" customHeight="1" ht="18.75">
      <c r="A213" s="1"/>
      <c r="B213" s="1"/>
      <c r="C213" s="4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x14ac:dyDescent="0.25" r="214" customHeight="1" ht="18.75">
      <c r="A214" s="1"/>
      <c r="B214" s="1"/>
      <c r="C214" s="4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x14ac:dyDescent="0.25" r="215" customHeight="1" ht="18.75">
      <c r="A215" s="1"/>
      <c r="B215" s="1"/>
      <c r="C215" s="4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x14ac:dyDescent="0.25" r="216" customHeight="1" ht="18.75">
      <c r="A216" s="1"/>
      <c r="B216" s="1"/>
      <c r="C216" s="4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x14ac:dyDescent="0.25" r="217" customHeight="1" ht="18.75">
      <c r="A217" s="1"/>
      <c r="B217" s="1"/>
      <c r="C217" s="4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x14ac:dyDescent="0.25" r="218" customHeight="1" ht="18.75">
      <c r="A218" s="1"/>
      <c r="B218" s="1"/>
      <c r="C218" s="4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x14ac:dyDescent="0.25" r="219" customHeight="1" ht="18.75">
      <c r="A219" s="1"/>
      <c r="B219" s="1"/>
      <c r="C219" s="4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x14ac:dyDescent="0.25" r="220" customHeight="1" ht="18.75">
      <c r="A220" s="1"/>
      <c r="B220" s="1"/>
      <c r="C220" s="4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x14ac:dyDescent="0.25" r="221" customHeight="1" ht="18.75">
      <c r="A221" s="1"/>
      <c r="B221" s="1"/>
      <c r="C221" s="4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x14ac:dyDescent="0.25" r="222" customHeight="1" ht="18.75">
      <c r="A222" s="1"/>
      <c r="B222" s="1"/>
      <c r="C222" s="4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x14ac:dyDescent="0.25" r="223" customHeight="1" ht="18.75">
      <c r="A223" s="1"/>
      <c r="B223" s="1"/>
      <c r="C223" s="4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x14ac:dyDescent="0.25" r="224" customHeight="1" ht="18.75">
      <c r="A224" s="1"/>
      <c r="B224" s="1"/>
      <c r="C224" s="4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x14ac:dyDescent="0.25" r="225" customHeight="1" ht="18.75">
      <c r="A225" s="1"/>
      <c r="B225" s="1"/>
      <c r="C225" s="4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x14ac:dyDescent="0.25" r="226" customHeight="1" ht="18.75">
      <c r="A226" s="1"/>
      <c r="B226" s="1"/>
      <c r="C226" s="4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x14ac:dyDescent="0.25" r="227" customHeight="1" ht="18.75">
      <c r="A227" s="1"/>
      <c r="B227" s="1"/>
      <c r="C227" s="4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x14ac:dyDescent="0.25" r="228" customHeight="1" ht="18.75">
      <c r="A228" s="1"/>
      <c r="B228" s="1"/>
      <c r="C228" s="4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x14ac:dyDescent="0.25" r="229" customHeight="1" ht="18.75">
      <c r="A229" s="1"/>
      <c r="B229" s="1"/>
      <c r="C229" s="4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x14ac:dyDescent="0.25" r="230" customHeight="1" ht="18.75">
      <c r="A230" s="1"/>
      <c r="B230" s="1"/>
      <c r="C230" s="4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x14ac:dyDescent="0.25" r="231" customHeight="1" ht="18.75">
      <c r="A231" s="1"/>
      <c r="B231" s="1"/>
      <c r="C231" s="4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x14ac:dyDescent="0.25" r="232" customHeight="1" ht="18.75">
      <c r="A232" s="1"/>
      <c r="B232" s="1"/>
      <c r="C232" s="4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x14ac:dyDescent="0.25" r="233" customHeight="1" ht="18.75">
      <c r="A233" s="1"/>
      <c r="B233" s="1"/>
      <c r="C233" s="4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x14ac:dyDescent="0.25" r="234" customHeight="1" ht="18.75">
      <c r="A234" s="1"/>
      <c r="B234" s="1"/>
      <c r="C234" s="4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x14ac:dyDescent="0.25" r="235" customHeight="1" ht="18.75">
      <c r="A235" s="1"/>
      <c r="B235" s="1"/>
      <c r="C235" s="4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x14ac:dyDescent="0.25" r="236" customHeight="1" ht="18.75">
      <c r="A236" s="1"/>
      <c r="B236" s="1"/>
      <c r="C236" s="4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x14ac:dyDescent="0.25" r="237" customHeight="1" ht="18.75">
      <c r="A237" s="1"/>
      <c r="B237" s="1"/>
      <c r="C237" s="4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x14ac:dyDescent="0.25" r="238" customHeight="1" ht="18.75">
      <c r="A238" s="1"/>
      <c r="B238" s="1"/>
      <c r="C238" s="4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x14ac:dyDescent="0.25" r="239" customHeight="1" ht="18.75">
      <c r="A239" s="1"/>
      <c r="B239" s="1"/>
      <c r="C239" s="4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x14ac:dyDescent="0.25" r="240" customHeight="1" ht="18.75">
      <c r="A240" s="1"/>
      <c r="B240" s="1"/>
      <c r="C240" s="4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x14ac:dyDescent="0.25" r="241" customHeight="1" ht="18.75">
      <c r="A241" s="1"/>
      <c r="B241" s="1"/>
      <c r="C241" s="4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x14ac:dyDescent="0.25" r="242" customHeight="1" ht="18.75">
      <c r="A242" s="1"/>
      <c r="B242" s="1"/>
      <c r="C242" s="4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x14ac:dyDescent="0.25" r="243" customHeight="1" ht="18.75">
      <c r="A243" s="1"/>
      <c r="B243" s="1"/>
      <c r="C243" s="4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x14ac:dyDescent="0.25" r="244" customHeight="1" ht="18.75">
      <c r="A244" s="1"/>
      <c r="B244" s="1"/>
      <c r="C244" s="4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x14ac:dyDescent="0.25" r="245" customHeight="1" ht="18.75">
      <c r="A245" s="1"/>
      <c r="B245" s="1"/>
      <c r="C245" s="4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x14ac:dyDescent="0.25" r="246" customHeight="1" ht="18.75">
      <c r="A246" s="1"/>
      <c r="B246" s="1"/>
      <c r="C246" s="4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x14ac:dyDescent="0.25" r="247" customHeight="1" ht="18.75">
      <c r="A247" s="1"/>
      <c r="B247" s="1"/>
      <c r="C247" s="4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x14ac:dyDescent="0.25" r="248" customHeight="1" ht="18.75">
      <c r="A248" s="1"/>
      <c r="B248" s="1"/>
      <c r="C248" s="4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x14ac:dyDescent="0.25" r="249" customHeight="1" ht="18.75">
      <c r="A249" s="1"/>
      <c r="B249" s="1"/>
      <c r="C249" s="4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x14ac:dyDescent="0.25" r="250" customHeight="1" ht="18.75">
      <c r="A250" s="1"/>
      <c r="B250" s="1"/>
      <c r="C250" s="4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x14ac:dyDescent="0.25" r="251" customHeight="1" ht="18.75">
      <c r="A251" s="1"/>
      <c r="B251" s="1"/>
      <c r="C251" s="4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x14ac:dyDescent="0.25" r="252" customHeight="1" ht="18.75">
      <c r="A252" s="1"/>
      <c r="B252" s="1"/>
      <c r="C252" s="4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x14ac:dyDescent="0.25" r="253" customHeight="1" ht="18.75">
      <c r="A253" s="1"/>
      <c r="B253" s="1"/>
      <c r="C253" s="4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x14ac:dyDescent="0.25" r="254" customHeight="1" ht="18.75">
      <c r="A254" s="1"/>
      <c r="B254" s="1"/>
      <c r="C254" s="4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x14ac:dyDescent="0.25" r="255" customHeight="1" ht="18.75">
      <c r="A255" s="1"/>
      <c r="B255" s="1"/>
      <c r="C255" s="4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x14ac:dyDescent="0.25" r="256" customHeight="1" ht="18.75">
      <c r="A256" s="1"/>
      <c r="B256" s="1"/>
      <c r="C256" s="4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x14ac:dyDescent="0.25" r="257" customHeight="1" ht="18.75">
      <c r="A257" s="1"/>
      <c r="B257" s="1"/>
      <c r="C257" s="4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x14ac:dyDescent="0.25" r="258" customHeight="1" ht="18.75">
      <c r="A258" s="1"/>
      <c r="B258" s="1"/>
      <c r="C258" s="4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x14ac:dyDescent="0.25" r="259" customHeight="1" ht="18.75">
      <c r="A259" s="1"/>
      <c r="B259" s="1"/>
      <c r="C259" s="4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x14ac:dyDescent="0.25" r="260" customHeight="1" ht="18.75">
      <c r="A260" s="1"/>
      <c r="B260" s="1"/>
      <c r="C260" s="4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x14ac:dyDescent="0.25" r="261" customHeight="1" ht="18.75">
      <c r="A261" s="1"/>
      <c r="B261" s="1"/>
      <c r="C261" s="4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x14ac:dyDescent="0.25" r="262" customHeight="1" ht="18.75">
      <c r="A262" s="1"/>
      <c r="B262" s="1"/>
      <c r="C262" s="4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x14ac:dyDescent="0.25" r="263" customHeight="1" ht="18.75">
      <c r="A263" s="1"/>
      <c r="B263" s="1"/>
      <c r="C263" s="4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x14ac:dyDescent="0.25" r="264" customHeight="1" ht="18.75">
      <c r="A264" s="1"/>
      <c r="B264" s="1"/>
      <c r="C264" s="4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x14ac:dyDescent="0.25" r="265" customHeight="1" ht="18.75">
      <c r="A265" s="1"/>
      <c r="B265" s="1"/>
      <c r="C265" s="4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x14ac:dyDescent="0.25" r="266" customHeight="1" ht="18.75">
      <c r="A266" s="1"/>
      <c r="B266" s="1"/>
      <c r="C266" s="4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x14ac:dyDescent="0.25" r="267" customHeight="1" ht="18.75">
      <c r="A267" s="1"/>
      <c r="B267" s="1"/>
      <c r="C267" s="4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x14ac:dyDescent="0.25" r="268" customHeight="1" ht="18.75">
      <c r="A268" s="1"/>
      <c r="B268" s="1"/>
      <c r="C268" s="4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x14ac:dyDescent="0.25" r="269" customHeight="1" ht="18.75">
      <c r="A269" s="1"/>
      <c r="B269" s="1"/>
      <c r="C269" s="4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x14ac:dyDescent="0.25" r="270" customHeight="1" ht="18.75">
      <c r="A270" s="1"/>
      <c r="B270" s="1"/>
      <c r="C270" s="4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x14ac:dyDescent="0.25" r="271" customHeight="1" ht="18.75">
      <c r="A271" s="1"/>
      <c r="B271" s="1"/>
      <c r="C271" s="4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x14ac:dyDescent="0.25" r="272" customHeight="1" ht="18.75">
      <c r="A272" s="1"/>
      <c r="B272" s="1"/>
      <c r="C272" s="4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x14ac:dyDescent="0.25" r="273" customHeight="1" ht="18.75">
      <c r="A273" s="1"/>
      <c r="B273" s="1"/>
      <c r="C273" s="4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x14ac:dyDescent="0.25" r="274" customHeight="1" ht="18.75">
      <c r="A274" s="1"/>
      <c r="B274" s="1"/>
      <c r="C274" s="4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x14ac:dyDescent="0.25" r="275" customHeight="1" ht="18.75">
      <c r="A275" s="1"/>
      <c r="B275" s="1"/>
      <c r="C275" s="4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x14ac:dyDescent="0.25" r="276" customHeight="1" ht="18.75">
      <c r="A276" s="1"/>
      <c r="B276" s="1"/>
      <c r="C276" s="4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x14ac:dyDescent="0.25" r="277" customHeight="1" ht="18.75">
      <c r="A277" s="1"/>
      <c r="B277" s="1"/>
      <c r="C277" s="4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x14ac:dyDescent="0.25" r="278" customHeight="1" ht="18.75">
      <c r="A278" s="1"/>
      <c r="B278" s="1"/>
      <c r="C278" s="4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x14ac:dyDescent="0.25" r="279" customHeight="1" ht="18.75">
      <c r="A279" s="1"/>
      <c r="B279" s="1"/>
      <c r="C279" s="4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x14ac:dyDescent="0.25" r="280" customHeight="1" ht="18.75">
      <c r="A280" s="1"/>
      <c r="B280" s="1"/>
      <c r="C280" s="4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x14ac:dyDescent="0.25" r="281" customHeight="1" ht="18.75">
      <c r="A281" s="1"/>
      <c r="B281" s="1"/>
      <c r="C281" s="4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x14ac:dyDescent="0.25" r="282" customHeight="1" ht="18.75">
      <c r="A282" s="1"/>
      <c r="B282" s="1"/>
      <c r="C282" s="4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x14ac:dyDescent="0.25" r="283" customHeight="1" ht="18.75">
      <c r="A283" s="1"/>
      <c r="B283" s="1"/>
      <c r="C283" s="4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x14ac:dyDescent="0.25" r="284" customHeight="1" ht="18.75">
      <c r="A284" s="1"/>
      <c r="B284" s="1"/>
      <c r="C284" s="4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x14ac:dyDescent="0.25" r="285" customHeight="1" ht="18.75">
      <c r="A285" s="1"/>
      <c r="B285" s="1"/>
      <c r="C285" s="4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x14ac:dyDescent="0.25" r="286" customHeight="1" ht="18.75">
      <c r="A286" s="1"/>
      <c r="B286" s="1"/>
      <c r="C286" s="4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x14ac:dyDescent="0.25" r="287" customHeight="1" ht="18.75">
      <c r="A287" s="1"/>
      <c r="B287" s="1"/>
      <c r="C287" s="4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x14ac:dyDescent="0.25" r="288" customHeight="1" ht="18.75">
      <c r="A288" s="1"/>
      <c r="B288" s="1"/>
      <c r="C288" s="4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x14ac:dyDescent="0.25" r="289" customHeight="1" ht="18.75">
      <c r="A289" s="1"/>
      <c r="B289" s="1"/>
      <c r="C289" s="4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x14ac:dyDescent="0.25" r="290" customHeight="1" ht="18.75">
      <c r="A290" s="1"/>
      <c r="B290" s="1"/>
      <c r="C290" s="4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x14ac:dyDescent="0.25" r="291" customHeight="1" ht="18.75">
      <c r="A291" s="1"/>
      <c r="B291" s="1"/>
      <c r="C291" s="4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x14ac:dyDescent="0.25" r="292" customHeight="1" ht="18.75">
      <c r="A292" s="1"/>
      <c r="B292" s="1"/>
      <c r="C292" s="4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x14ac:dyDescent="0.25" r="293" customHeight="1" ht="18.75">
      <c r="A293" s="1"/>
      <c r="B293" s="1"/>
      <c r="C293" s="4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x14ac:dyDescent="0.25" r="294" customHeight="1" ht="18.75">
      <c r="A294" s="1"/>
      <c r="B294" s="1"/>
      <c r="C294" s="4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x14ac:dyDescent="0.25" r="295" customHeight="1" ht="18.75">
      <c r="A295" s="1"/>
      <c r="B295" s="1"/>
      <c r="C295" s="4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x14ac:dyDescent="0.25" r="296" customHeight="1" ht="18.75">
      <c r="A296" s="1"/>
      <c r="B296" s="1"/>
      <c r="C296" s="4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x14ac:dyDescent="0.25" r="297" customHeight="1" ht="18.75">
      <c r="A297" s="1"/>
      <c r="B297" s="1"/>
      <c r="C297" s="4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x14ac:dyDescent="0.25" r="298" customHeight="1" ht="18.75">
      <c r="A298" s="1"/>
      <c r="B298" s="1"/>
      <c r="C298" s="4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x14ac:dyDescent="0.25" r="299" customHeight="1" ht="18.75">
      <c r="A299" s="1"/>
      <c r="B299" s="1"/>
      <c r="C299" s="4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x14ac:dyDescent="0.25" r="300" customHeight="1" ht="18.75">
      <c r="A300" s="1"/>
      <c r="B300" s="1"/>
      <c r="C300" s="4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x14ac:dyDescent="0.25" r="301" customHeight="1" ht="18.75">
      <c r="A301" s="1"/>
      <c r="B301" s="1"/>
      <c r="C301" s="4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x14ac:dyDescent="0.25" r="302" customHeight="1" ht="18.75">
      <c r="A302" s="1"/>
      <c r="B302" s="1"/>
      <c r="C302" s="4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x14ac:dyDescent="0.25" r="303" customHeight="1" ht="18.75">
      <c r="A303" s="1"/>
      <c r="B303" s="1"/>
      <c r="C303" s="4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x14ac:dyDescent="0.25" r="304" customHeight="1" ht="18.75">
      <c r="A304" s="1"/>
      <c r="B304" s="1"/>
      <c r="C304" s="4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x14ac:dyDescent="0.25" r="305" customHeight="1" ht="18.75">
      <c r="A305" s="1"/>
      <c r="B305" s="1"/>
      <c r="C305" s="4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x14ac:dyDescent="0.25" r="306" customHeight="1" ht="18.75">
      <c r="A306" s="1"/>
      <c r="B306" s="1"/>
      <c r="C306" s="4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x14ac:dyDescent="0.25" r="307" customHeight="1" ht="18.75">
      <c r="A307" s="1"/>
      <c r="B307" s="1"/>
      <c r="C307" s="4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x14ac:dyDescent="0.25" r="308" customHeight="1" ht="18.75">
      <c r="A308" s="1"/>
      <c r="B308" s="1"/>
      <c r="C308" s="4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x14ac:dyDescent="0.25" r="309" customHeight="1" ht="18.75">
      <c r="A309" s="1"/>
      <c r="B309" s="1"/>
      <c r="C309" s="4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x14ac:dyDescent="0.25" r="310" customHeight="1" ht="18.75">
      <c r="A310" s="1"/>
      <c r="B310" s="1"/>
      <c r="C310" s="4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x14ac:dyDescent="0.25" r="311" customHeight="1" ht="18.75">
      <c r="A311" s="1"/>
      <c r="B311" s="1"/>
      <c r="C311" s="4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x14ac:dyDescent="0.25" r="312" customHeight="1" ht="18.75">
      <c r="A312" s="1"/>
      <c r="B312" s="1"/>
      <c r="C312" s="4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x14ac:dyDescent="0.25" r="313" customHeight="1" ht="18.75">
      <c r="A313" s="1"/>
      <c r="B313" s="1"/>
      <c r="C313" s="4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x14ac:dyDescent="0.25" r="314" customHeight="1" ht="18.75">
      <c r="A314" s="1"/>
      <c r="B314" s="1"/>
      <c r="C314" s="4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x14ac:dyDescent="0.25" r="315" customHeight="1" ht="18.75">
      <c r="A315" s="1"/>
      <c r="B315" s="1"/>
      <c r="C315" s="4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x14ac:dyDescent="0.25" r="316" customHeight="1" ht="18.75">
      <c r="A316" s="1"/>
      <c r="B316" s="1"/>
      <c r="C316" s="4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x14ac:dyDescent="0.25" r="317" customHeight="1" ht="18.75">
      <c r="A317" s="1"/>
      <c r="B317" s="1"/>
      <c r="C317" s="4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x14ac:dyDescent="0.25" r="318" customHeight="1" ht="18.75">
      <c r="A318" s="1"/>
      <c r="B318" s="1"/>
      <c r="C318" s="4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x14ac:dyDescent="0.25" r="319" customHeight="1" ht="18.75">
      <c r="A319" s="1"/>
      <c r="B319" s="1"/>
      <c r="C319" s="4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x14ac:dyDescent="0.25" r="320" customHeight="1" ht="18.75">
      <c r="A320" s="1"/>
      <c r="B320" s="1"/>
      <c r="C320" s="4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x14ac:dyDescent="0.25" r="321" customHeight="1" ht="18.75">
      <c r="A321" s="1"/>
      <c r="B321" s="1"/>
      <c r="C321" s="4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x14ac:dyDescent="0.25" r="322" customHeight="1" ht="18.75">
      <c r="A322" s="1"/>
      <c r="B322" s="1"/>
      <c r="C322" s="4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x14ac:dyDescent="0.25" r="323" customHeight="1" ht="18.75">
      <c r="A323" s="1"/>
      <c r="B323" s="1"/>
      <c r="C323" s="4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x14ac:dyDescent="0.25" r="324" customHeight="1" ht="18.75">
      <c r="A324" s="1"/>
      <c r="B324" s="1"/>
      <c r="C324" s="4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x14ac:dyDescent="0.25" r="325" customHeight="1" ht="18.75">
      <c r="A325" s="1"/>
      <c r="B325" s="1"/>
      <c r="C325" s="4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x14ac:dyDescent="0.25" r="326" customHeight="1" ht="18.75">
      <c r="A326" s="1"/>
      <c r="B326" s="1"/>
      <c r="C326" s="4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x14ac:dyDescent="0.25" r="327" customHeight="1" ht="18.75">
      <c r="A327" s="1"/>
      <c r="B327" s="1"/>
      <c r="C327" s="4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x14ac:dyDescent="0.25" r="328" customHeight="1" ht="18.75">
      <c r="A328" s="1"/>
      <c r="B328" s="1"/>
      <c r="C328" s="4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x14ac:dyDescent="0.25" r="329" customHeight="1" ht="18.75">
      <c r="A329" s="1"/>
      <c r="B329" s="1"/>
      <c r="C329" s="4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x14ac:dyDescent="0.25" r="330" customHeight="1" ht="18.75">
      <c r="A330" s="1"/>
      <c r="B330" s="1"/>
      <c r="C330" s="4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x14ac:dyDescent="0.25" r="331" customHeight="1" ht="18.75">
      <c r="A331" s="1"/>
      <c r="B331" s="1"/>
      <c r="C331" s="4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x14ac:dyDescent="0.25" r="332" customHeight="1" ht="18.75">
      <c r="A332" s="1"/>
      <c r="B332" s="1"/>
      <c r="C332" s="4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x14ac:dyDescent="0.25" r="333" customHeight="1" ht="18.75">
      <c r="A333" s="1"/>
      <c r="B333" s="1"/>
      <c r="C333" s="4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x14ac:dyDescent="0.25" r="334" customHeight="1" ht="18.75">
      <c r="A334" s="1"/>
      <c r="B334" s="1"/>
      <c r="C334" s="4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x14ac:dyDescent="0.25" r="335" customHeight="1" ht="18.75">
      <c r="A335" s="1"/>
      <c r="B335" s="1"/>
      <c r="C335" s="4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x14ac:dyDescent="0.25" r="336" customHeight="1" ht="18.75">
      <c r="A336" s="1"/>
      <c r="B336" s="1"/>
      <c r="C336" s="4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x14ac:dyDescent="0.25" r="337" customHeight="1" ht="18.75">
      <c r="A337" s="1"/>
      <c r="B337" s="1"/>
      <c r="C337" s="4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x14ac:dyDescent="0.25" r="338" customHeight="1" ht="18.75">
      <c r="A338" s="1"/>
      <c r="B338" s="1"/>
      <c r="C338" s="4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x14ac:dyDescent="0.25" r="339" customHeight="1" ht="18.75">
      <c r="A339" s="1"/>
      <c r="B339" s="1"/>
      <c r="C339" s="4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x14ac:dyDescent="0.25" r="340" customHeight="1" ht="18.75">
      <c r="A340" s="1"/>
      <c r="B340" s="1"/>
      <c r="C340" s="4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x14ac:dyDescent="0.25" r="341" customHeight="1" ht="18.75">
      <c r="A341" s="1"/>
      <c r="B341" s="1"/>
      <c r="C341" s="4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x14ac:dyDescent="0.25" r="342" customHeight="1" ht="18.75">
      <c r="A342" s="1"/>
      <c r="B342" s="1"/>
      <c r="C342" s="4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x14ac:dyDescent="0.25" r="343" customHeight="1" ht="18.75">
      <c r="A343" s="1"/>
      <c r="B343" s="1"/>
      <c r="C343" s="4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x14ac:dyDescent="0.25" r="344" customHeight="1" ht="18.75">
      <c r="A344" s="1"/>
      <c r="B344" s="1"/>
      <c r="C344" s="4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x14ac:dyDescent="0.25" r="345" customHeight="1" ht="18.75">
      <c r="A345" s="1"/>
      <c r="B345" s="1"/>
      <c r="C345" s="4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x14ac:dyDescent="0.25" r="346" customHeight="1" ht="18.75">
      <c r="A346" s="1"/>
      <c r="B346" s="1"/>
      <c r="C346" s="4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x14ac:dyDescent="0.25" r="347" customHeight="1" ht="18.75">
      <c r="A347" s="1"/>
      <c r="B347" s="1"/>
      <c r="C347" s="4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x14ac:dyDescent="0.25" r="348" customHeight="1" ht="18.75">
      <c r="A348" s="1"/>
      <c r="B348" s="1"/>
      <c r="C348" s="4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x14ac:dyDescent="0.25" r="349" customHeight="1" ht="18.75">
      <c r="A349" s="1"/>
      <c r="B349" s="1"/>
      <c r="C349" s="4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x14ac:dyDescent="0.25" r="350" customHeight="1" ht="18.75">
      <c r="A350" s="1"/>
      <c r="B350" s="1"/>
      <c r="C350" s="4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x14ac:dyDescent="0.25" r="351" customHeight="1" ht="18.75">
      <c r="A351" s="1"/>
      <c r="B351" s="1"/>
      <c r="C351" s="4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x14ac:dyDescent="0.25" r="352" customHeight="1" ht="18.75">
      <c r="A352" s="1"/>
      <c r="B352" s="1"/>
      <c r="C352" s="4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x14ac:dyDescent="0.25" r="353" customHeight="1" ht="18.75">
      <c r="A353" s="1"/>
      <c r="B353" s="1"/>
      <c r="C353" s="4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x14ac:dyDescent="0.25" r="354" customHeight="1" ht="18.75">
      <c r="A354" s="1"/>
      <c r="B354" s="1"/>
      <c r="C354" s="4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x14ac:dyDescent="0.25" r="355" customHeight="1" ht="18.75">
      <c r="A355" s="1"/>
      <c r="B355" s="1"/>
      <c r="C355" s="4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x14ac:dyDescent="0.25" r="356" customHeight="1" ht="18.75">
      <c r="A356" s="1"/>
      <c r="B356" s="1"/>
      <c r="C356" s="4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x14ac:dyDescent="0.25" r="357" customHeight="1" ht="18.75">
      <c r="A357" s="1"/>
      <c r="B357" s="1"/>
      <c r="C357" s="4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x14ac:dyDescent="0.25" r="358" customHeight="1" ht="18.75">
      <c r="A358" s="1"/>
      <c r="B358" s="1"/>
      <c r="C358" s="4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x14ac:dyDescent="0.25" r="359" customHeight="1" ht="18.75">
      <c r="A359" s="1"/>
      <c r="B359" s="1"/>
      <c r="C359" s="4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x14ac:dyDescent="0.25" r="360" customHeight="1" ht="18.75">
      <c r="A360" s="1"/>
      <c r="B360" s="1"/>
      <c r="C360" s="4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x14ac:dyDescent="0.25" r="361" customHeight="1" ht="18.75">
      <c r="A361" s="1"/>
      <c r="B361" s="1"/>
      <c r="C361" s="4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x14ac:dyDescent="0.25" r="362" customHeight="1" ht="18.75">
      <c r="A362" s="1"/>
      <c r="B362" s="1"/>
      <c r="C362" s="4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x14ac:dyDescent="0.25" r="363" customHeight="1" ht="18.75">
      <c r="A363" s="1"/>
      <c r="B363" s="1"/>
      <c r="C363" s="4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x14ac:dyDescent="0.25" r="364" customHeight="1" ht="18.75">
      <c r="A364" s="1"/>
      <c r="B364" s="1"/>
      <c r="C364" s="4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x14ac:dyDescent="0.25" r="365" customHeight="1" ht="18.75">
      <c r="A365" s="1"/>
      <c r="B365" s="1"/>
      <c r="C365" s="4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x14ac:dyDescent="0.25" r="366" customHeight="1" ht="18.75">
      <c r="A366" s="1"/>
      <c r="B366" s="1"/>
      <c r="C366" s="4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x14ac:dyDescent="0.25" r="367" customHeight="1" ht="18.75">
      <c r="A367" s="1"/>
      <c r="B367" s="1"/>
      <c r="C367" s="4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x14ac:dyDescent="0.25" r="368" customHeight="1" ht="18.75">
      <c r="A368" s="1"/>
      <c r="B368" s="1"/>
      <c r="C368" s="4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x14ac:dyDescent="0.25" r="369" customHeight="1" ht="18.75">
      <c r="A369" s="1"/>
      <c r="B369" s="1"/>
      <c r="C369" s="4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x14ac:dyDescent="0.25" r="370" customHeight="1" ht="18.75">
      <c r="A370" s="1"/>
      <c r="B370" s="1"/>
      <c r="C370" s="4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x14ac:dyDescent="0.25" r="371" customHeight="1" ht="18.75">
      <c r="A371" s="1"/>
      <c r="B371" s="1"/>
      <c r="C371" s="4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x14ac:dyDescent="0.25" r="372" customHeight="1" ht="18.75">
      <c r="A372" s="1"/>
      <c r="B372" s="1"/>
      <c r="C372" s="4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x14ac:dyDescent="0.25" r="373" customHeight="1" ht="18.75">
      <c r="A373" s="1"/>
      <c r="B373" s="1"/>
      <c r="C373" s="4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x14ac:dyDescent="0.25" r="374" customHeight="1" ht="18.75">
      <c r="A374" s="1"/>
      <c r="B374" s="1"/>
      <c r="C374" s="4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x14ac:dyDescent="0.25" r="375" customHeight="1" ht="18.75">
      <c r="A375" s="1"/>
      <c r="B375" s="1"/>
      <c r="C375" s="4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x14ac:dyDescent="0.25" r="376" customHeight="1" ht="18.75">
      <c r="A376" s="1"/>
      <c r="B376" s="1"/>
      <c r="C376" s="4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x14ac:dyDescent="0.25" r="377" customHeight="1" ht="18.75">
      <c r="A377" s="1"/>
      <c r="B377" s="1"/>
      <c r="C377" s="4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x14ac:dyDescent="0.25" r="378" customHeight="1" ht="18.75">
      <c r="A378" s="1"/>
      <c r="B378" s="1"/>
      <c r="C378" s="4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x14ac:dyDescent="0.25" r="379" customHeight="1" ht="18.75">
      <c r="A379" s="1"/>
      <c r="B379" s="1"/>
      <c r="C379" s="4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x14ac:dyDescent="0.25" r="380" customHeight="1" ht="18.75">
      <c r="A380" s="1"/>
      <c r="B380" s="1"/>
      <c r="C380" s="4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x14ac:dyDescent="0.25" r="381" customHeight="1" ht="18.75">
      <c r="A381" s="1"/>
      <c r="B381" s="1"/>
      <c r="C381" s="4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x14ac:dyDescent="0.25" r="382" customHeight="1" ht="18.75">
      <c r="A382" s="1"/>
      <c r="B382" s="1"/>
      <c r="C382" s="4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x14ac:dyDescent="0.25" r="383" customHeight="1" ht="18.75">
      <c r="A383" s="1"/>
      <c r="B383" s="1"/>
      <c r="C383" s="4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x14ac:dyDescent="0.25" r="384" customHeight="1" ht="18.75">
      <c r="A384" s="1"/>
      <c r="B384" s="1"/>
      <c r="C384" s="4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x14ac:dyDescent="0.25" r="385" customHeight="1" ht="18.75">
      <c r="A385" s="1"/>
      <c r="B385" s="1"/>
      <c r="C385" s="4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x14ac:dyDescent="0.25" r="386" customHeight="1" ht="18.75">
      <c r="A386" s="1"/>
      <c r="B386" s="1"/>
      <c r="C386" s="4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x14ac:dyDescent="0.25" r="387" customHeight="1" ht="18.75">
      <c r="A387" s="1"/>
      <c r="B387" s="1"/>
      <c r="C387" s="4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x14ac:dyDescent="0.25" r="388" customHeight="1" ht="18.75">
      <c r="A388" s="1"/>
      <c r="B388" s="1"/>
      <c r="C388" s="4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x14ac:dyDescent="0.25" r="389" customHeight="1" ht="18.75">
      <c r="A389" s="1"/>
      <c r="B389" s="1"/>
      <c r="C389" s="4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x14ac:dyDescent="0.25" r="390" customHeight="1" ht="18.75">
      <c r="A390" s="1"/>
      <c r="B390" s="1"/>
      <c r="C390" s="4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x14ac:dyDescent="0.25" r="391" customHeight="1" ht="18.75">
      <c r="A391" s="1"/>
      <c r="B391" s="1"/>
      <c r="C391" s="4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x14ac:dyDescent="0.25" r="392" customHeight="1" ht="18.75">
      <c r="A392" s="1"/>
      <c r="B392" s="1"/>
      <c r="C392" s="4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x14ac:dyDescent="0.25" r="393" customHeight="1" ht="18.75">
      <c r="A393" s="1"/>
      <c r="B393" s="1"/>
      <c r="C393" s="4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x14ac:dyDescent="0.25" r="394" customHeight="1" ht="18.75">
      <c r="A394" s="1"/>
      <c r="B394" s="1"/>
      <c r="C394" s="4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x14ac:dyDescent="0.25" r="395" customHeight="1" ht="18.75">
      <c r="A395" s="1"/>
      <c r="B395" s="1"/>
      <c r="C395" s="4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x14ac:dyDescent="0.25" r="396" customHeight="1" ht="18.75">
      <c r="A396" s="1"/>
      <c r="B396" s="1"/>
      <c r="C396" s="4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x14ac:dyDescent="0.25" r="397" customHeight="1" ht="18.75">
      <c r="A397" s="1"/>
      <c r="B397" s="1"/>
      <c r="C397" s="4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x14ac:dyDescent="0.25" r="398" customHeight="1" ht="18.75">
      <c r="A398" s="1"/>
      <c r="B398" s="1"/>
      <c r="C398" s="4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x14ac:dyDescent="0.25" r="399" customHeight="1" ht="18.75">
      <c r="A399" s="1"/>
      <c r="B399" s="1"/>
      <c r="C399" s="4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x14ac:dyDescent="0.25" r="400" customHeight="1" ht="18.75">
      <c r="A400" s="1"/>
      <c r="B400" s="1"/>
      <c r="C400" s="4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x14ac:dyDescent="0.25" r="401" customHeight="1" ht="18.75">
      <c r="A401" s="1"/>
      <c r="B401" s="1"/>
      <c r="C401" s="4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x14ac:dyDescent="0.25" r="402" customHeight="1" ht="18.75">
      <c r="A402" s="1"/>
      <c r="B402" s="1"/>
      <c r="C402" s="4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x14ac:dyDescent="0.25" r="403" customHeight="1" ht="18.75">
      <c r="A403" s="1"/>
      <c r="B403" s="1"/>
      <c r="C403" s="4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x14ac:dyDescent="0.25" r="404" customHeight="1" ht="18.75">
      <c r="A404" s="1"/>
      <c r="B404" s="1"/>
      <c r="C404" s="4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x14ac:dyDescent="0.25" r="405" customHeight="1" ht="18.75">
      <c r="A405" s="1"/>
      <c r="B405" s="1"/>
      <c r="C405" s="4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x14ac:dyDescent="0.25" r="406" customHeight="1" ht="18.75">
      <c r="A406" s="1"/>
      <c r="B406" s="1"/>
      <c r="C406" s="4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x14ac:dyDescent="0.25" r="407" customHeight="1" ht="18.75">
      <c r="A407" s="1"/>
      <c r="B407" s="1"/>
      <c r="C407" s="4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x14ac:dyDescent="0.25" r="408" customHeight="1" ht="18.75">
      <c r="A408" s="1"/>
      <c r="B408" s="1"/>
      <c r="C408" s="4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x14ac:dyDescent="0.25" r="409" customHeight="1" ht="18.75">
      <c r="A409" s="1"/>
      <c r="B409" s="1"/>
      <c r="C409" s="4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x14ac:dyDescent="0.25" r="410" customHeight="1" ht="18.75">
      <c r="A410" s="1"/>
      <c r="B410" s="1"/>
      <c r="C410" s="4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x14ac:dyDescent="0.25" r="411" customHeight="1" ht="18.75">
      <c r="A411" s="1"/>
      <c r="B411" s="1"/>
      <c r="C411" s="4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x14ac:dyDescent="0.25" r="412" customHeight="1" ht="18.75">
      <c r="A412" s="1"/>
      <c r="B412" s="1"/>
      <c r="C412" s="4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x14ac:dyDescent="0.25" r="413" customHeight="1" ht="18.75">
      <c r="A413" s="1"/>
      <c r="B413" s="1"/>
      <c r="C413" s="4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x14ac:dyDescent="0.25" r="414" customHeight="1" ht="18.75">
      <c r="A414" s="1"/>
      <c r="B414" s="1"/>
      <c r="C414" s="4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x14ac:dyDescent="0.25" r="415" customHeight="1" ht="18.75">
      <c r="A415" s="1"/>
      <c r="B415" s="1"/>
      <c r="C415" s="4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x14ac:dyDescent="0.25" r="416" customHeight="1" ht="18.75">
      <c r="A416" s="1"/>
      <c r="B416" s="1"/>
      <c r="C416" s="4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x14ac:dyDescent="0.25" r="417" customHeight="1" ht="18.75">
      <c r="A417" s="1"/>
      <c r="B417" s="1"/>
      <c r="C417" s="4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x14ac:dyDescent="0.25" r="418" customHeight="1" ht="18.75">
      <c r="A418" s="1"/>
      <c r="B418" s="1"/>
      <c r="C418" s="4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x14ac:dyDescent="0.25" r="419" customHeight="1" ht="18.75">
      <c r="A419" s="1"/>
      <c r="B419" s="1"/>
      <c r="C419" s="4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x14ac:dyDescent="0.25" r="420" customHeight="1" ht="18.75">
      <c r="A420" s="1"/>
      <c r="B420" s="1"/>
      <c r="C420" s="4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x14ac:dyDescent="0.25" r="421" customHeight="1" ht="18.75">
      <c r="A421" s="1"/>
      <c r="B421" s="1"/>
      <c r="C421" s="4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x14ac:dyDescent="0.25" r="422" customHeight="1" ht="18.75">
      <c r="A422" s="1"/>
      <c r="B422" s="1"/>
      <c r="C422" s="4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x14ac:dyDescent="0.25" r="423" customHeight="1" ht="18.75">
      <c r="A423" s="1"/>
      <c r="B423" s="1"/>
      <c r="C423" s="4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x14ac:dyDescent="0.25" r="424" customHeight="1" ht="18.75">
      <c r="A424" s="1"/>
      <c r="B424" s="1"/>
      <c r="C424" s="4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x14ac:dyDescent="0.25" r="425" customHeight="1" ht="18.75">
      <c r="A425" s="1"/>
      <c r="B425" s="1"/>
      <c r="C425" s="4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x14ac:dyDescent="0.25" r="426" customHeight="1" ht="18.75">
      <c r="A426" s="1"/>
      <c r="B426" s="1"/>
      <c r="C426" s="4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x14ac:dyDescent="0.25" r="427" customHeight="1" ht="18.75">
      <c r="A427" s="1"/>
      <c r="B427" s="1"/>
      <c r="C427" s="4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x14ac:dyDescent="0.25" r="428" customHeight="1" ht="18.75">
      <c r="A428" s="1"/>
      <c r="B428" s="1"/>
      <c r="C428" s="4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x14ac:dyDescent="0.25" r="429" customHeight="1" ht="18.75">
      <c r="A429" s="1"/>
      <c r="B429" s="1"/>
      <c r="C429" s="4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x14ac:dyDescent="0.25" r="430" customHeight="1" ht="18.75">
      <c r="A430" s="1"/>
      <c r="B430" s="1"/>
      <c r="C430" s="4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x14ac:dyDescent="0.25" r="431" customHeight="1" ht="18.75">
      <c r="A431" s="1"/>
      <c r="B431" s="1"/>
      <c r="C431" s="4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x14ac:dyDescent="0.25" r="432" customHeight="1" ht="18.75">
      <c r="A432" s="1"/>
      <c r="B432" s="1"/>
      <c r="C432" s="4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x14ac:dyDescent="0.25" r="433" customHeight="1" ht="18.75">
      <c r="A433" s="1"/>
      <c r="B433" s="1"/>
      <c r="C433" s="4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x14ac:dyDescent="0.25" r="434" customHeight="1" ht="18.75">
      <c r="A434" s="1"/>
      <c r="B434" s="1"/>
      <c r="C434" s="4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x14ac:dyDescent="0.25" r="435" customHeight="1" ht="18.75">
      <c r="A435" s="1"/>
      <c r="B435" s="1"/>
      <c r="C435" s="4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x14ac:dyDescent="0.25" r="436" customHeight="1" ht="18.75">
      <c r="A436" s="1"/>
      <c r="B436" s="1"/>
      <c r="C436" s="4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x14ac:dyDescent="0.25" r="437" customHeight="1" ht="18.75">
      <c r="A437" s="1"/>
      <c r="B437" s="1"/>
      <c r="C437" s="4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x14ac:dyDescent="0.25" r="438" customHeight="1" ht="18.75">
      <c r="A438" s="1"/>
      <c r="B438" s="1"/>
      <c r="C438" s="4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x14ac:dyDescent="0.25" r="439" customHeight="1" ht="18.75">
      <c r="A439" s="1"/>
      <c r="B439" s="1"/>
      <c r="C439" s="4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x14ac:dyDescent="0.25" r="440" customHeight="1" ht="18.75">
      <c r="A440" s="1"/>
      <c r="B440" s="1"/>
      <c r="C440" s="4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x14ac:dyDescent="0.25" r="441" customHeight="1" ht="18.75">
      <c r="A441" s="1"/>
      <c r="B441" s="1"/>
      <c r="C441" s="4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x14ac:dyDescent="0.25" r="442" customHeight="1" ht="18.75">
      <c r="A442" s="1"/>
      <c r="B442" s="1"/>
      <c r="C442" s="4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x14ac:dyDescent="0.25" r="443" customHeight="1" ht="18.75">
      <c r="A443" s="1"/>
      <c r="B443" s="1"/>
      <c r="C443" s="4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x14ac:dyDescent="0.25" r="444" customHeight="1" ht="18.75">
      <c r="A444" s="1"/>
      <c r="B444" s="1"/>
      <c r="C444" s="4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x14ac:dyDescent="0.25" r="445" customHeight="1" ht="18.75">
      <c r="A445" s="1"/>
      <c r="B445" s="1"/>
      <c r="C445" s="4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x14ac:dyDescent="0.25" r="446" customHeight="1" ht="18.75">
      <c r="A446" s="1"/>
      <c r="B446" s="1"/>
      <c r="C446" s="4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x14ac:dyDescent="0.25" r="447" customHeight="1" ht="18.75">
      <c r="A447" s="1"/>
      <c r="B447" s="1"/>
      <c r="C447" s="4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x14ac:dyDescent="0.25" r="448" customHeight="1" ht="18.75">
      <c r="A448" s="1"/>
      <c r="B448" s="1"/>
      <c r="C448" s="4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x14ac:dyDescent="0.25" r="449" customHeight="1" ht="18.75">
      <c r="A449" s="1"/>
      <c r="B449" s="1"/>
      <c r="C449" s="4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x14ac:dyDescent="0.25" r="450" customHeight="1" ht="18.75">
      <c r="A450" s="1"/>
      <c r="B450" s="1"/>
      <c r="C450" s="4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x14ac:dyDescent="0.25" r="451" customHeight="1" ht="18.75">
      <c r="A451" s="1"/>
      <c r="B451" s="1"/>
      <c r="C451" s="4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x14ac:dyDescent="0.25" r="452" customHeight="1" ht="18.75">
      <c r="A452" s="1"/>
      <c r="B452" s="1"/>
      <c r="C452" s="4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x14ac:dyDescent="0.25" r="453" customHeight="1" ht="18.75">
      <c r="A453" s="1"/>
      <c r="B453" s="1"/>
      <c r="C453" s="4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x14ac:dyDescent="0.25" r="454" customHeight="1" ht="18.75">
      <c r="A454" s="1"/>
      <c r="B454" s="1"/>
      <c r="C454" s="4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x14ac:dyDescent="0.25" r="455" customHeight="1" ht="18.75">
      <c r="A455" s="1"/>
      <c r="B455" s="1"/>
      <c r="C455" s="4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x14ac:dyDescent="0.25" r="456" customHeight="1" ht="18.75">
      <c r="A456" s="1"/>
      <c r="B456" s="1"/>
      <c r="C456" s="4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x14ac:dyDescent="0.25" r="457" customHeight="1" ht="18.75">
      <c r="A457" s="1"/>
      <c r="B457" s="1"/>
      <c r="C457" s="4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x14ac:dyDescent="0.25" r="458" customHeight="1" ht="18.75">
      <c r="A458" s="1"/>
      <c r="B458" s="1"/>
      <c r="C458" s="4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x14ac:dyDescent="0.25" r="459" customHeight="1" ht="18.75">
      <c r="A459" s="1"/>
      <c r="B459" s="1"/>
      <c r="C459" s="4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x14ac:dyDescent="0.25" r="460" customHeight="1" ht="18.75">
      <c r="A460" s="1"/>
      <c r="B460" s="1"/>
      <c r="C460" s="4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x14ac:dyDescent="0.25" r="461" customHeight="1" ht="18.75">
      <c r="A461" s="1"/>
      <c r="B461" s="1"/>
      <c r="C461" s="4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x14ac:dyDescent="0.25" r="462" customHeight="1" ht="18.75">
      <c r="A462" s="1"/>
      <c r="B462" s="1"/>
      <c r="C462" s="4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x14ac:dyDescent="0.25" r="463" customHeight="1" ht="18.75">
      <c r="A463" s="1"/>
      <c r="B463" s="1"/>
      <c r="C463" s="4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x14ac:dyDescent="0.25" r="464" customHeight="1" ht="18.75">
      <c r="A464" s="1"/>
      <c r="B464" s="1"/>
      <c r="C464" s="4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x14ac:dyDescent="0.25" r="465" customHeight="1" ht="18.75">
      <c r="A465" s="1"/>
      <c r="B465" s="1"/>
      <c r="C465" s="4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x14ac:dyDescent="0.25" r="466" customHeight="1" ht="18.75">
      <c r="A466" s="1"/>
      <c r="B466" s="1"/>
      <c r="C466" s="4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x14ac:dyDescent="0.25" r="467" customHeight="1" ht="18.75">
      <c r="A467" s="1"/>
      <c r="B467" s="1"/>
      <c r="C467" s="4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x14ac:dyDescent="0.25" r="468" customHeight="1" ht="18.75">
      <c r="A468" s="1"/>
      <c r="B468" s="1"/>
      <c r="C468" s="4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x14ac:dyDescent="0.25" r="469" customHeight="1" ht="18.75">
      <c r="A469" s="1"/>
      <c r="B469" s="1"/>
      <c r="C469" s="4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x14ac:dyDescent="0.25" r="470" customHeight="1" ht="18.75">
      <c r="A470" s="1"/>
      <c r="B470" s="1"/>
      <c r="C470" s="4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x14ac:dyDescent="0.25" r="471" customHeight="1" ht="18.75">
      <c r="A471" s="1"/>
      <c r="B471" s="1"/>
      <c r="C471" s="4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x14ac:dyDescent="0.25" r="472" customHeight="1" ht="18.75">
      <c r="A472" s="1"/>
      <c r="B472" s="1"/>
      <c r="C472" s="4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x14ac:dyDescent="0.25" r="473" customHeight="1" ht="18.75">
      <c r="A473" s="1"/>
      <c r="B473" s="1"/>
      <c r="C473" s="4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x14ac:dyDescent="0.25" r="474" customHeight="1" ht="18.75">
      <c r="A474" s="1"/>
      <c r="B474" s="1"/>
      <c r="C474" s="4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x14ac:dyDescent="0.25" r="475" customHeight="1" ht="18.75">
      <c r="A475" s="1"/>
      <c r="B475" s="1"/>
      <c r="C475" s="4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x14ac:dyDescent="0.25" r="476" customHeight="1" ht="18.75">
      <c r="A476" s="1"/>
      <c r="B476" s="1"/>
      <c r="C476" s="4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x14ac:dyDescent="0.25" r="477" customHeight="1" ht="18.75">
      <c r="A477" s="1"/>
      <c r="B477" s="1"/>
      <c r="C477" s="4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x14ac:dyDescent="0.25" r="478" customHeight="1" ht="18.75">
      <c r="A478" s="1"/>
      <c r="B478" s="1"/>
      <c r="C478" s="4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x14ac:dyDescent="0.25" r="479" customHeight="1" ht="18.75">
      <c r="A479" s="1"/>
      <c r="B479" s="1"/>
      <c r="C479" s="4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x14ac:dyDescent="0.25" r="480" customHeight="1" ht="18.75">
      <c r="A480" s="1"/>
      <c r="B480" s="1"/>
      <c r="C480" s="4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x14ac:dyDescent="0.25" r="481" customHeight="1" ht="18.75">
      <c r="A481" s="1"/>
      <c r="B481" s="1"/>
      <c r="C481" s="4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x14ac:dyDescent="0.25" r="482" customHeight="1" ht="18.75">
      <c r="A482" s="1"/>
      <c r="B482" s="1"/>
      <c r="C482" s="4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x14ac:dyDescent="0.25" r="483" customHeight="1" ht="18.75">
      <c r="A483" s="1"/>
      <c r="B483" s="1"/>
      <c r="C483" s="4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x14ac:dyDescent="0.25" r="484" customHeight="1" ht="18.75">
      <c r="A484" s="1"/>
      <c r="B484" s="1"/>
      <c r="C484" s="4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x14ac:dyDescent="0.25" r="485" customHeight="1" ht="18.75">
      <c r="A485" s="1"/>
      <c r="B485" s="1"/>
      <c r="C485" s="4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x14ac:dyDescent="0.25" r="486" customHeight="1" ht="18.75">
      <c r="A486" s="1"/>
      <c r="B486" s="1"/>
      <c r="C486" s="4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x14ac:dyDescent="0.25" r="487" customHeight="1" ht="18.75">
      <c r="A487" s="1"/>
      <c r="B487" s="1"/>
      <c r="C487" s="4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x14ac:dyDescent="0.25" r="488" customHeight="1" ht="18.75">
      <c r="A488" s="1"/>
      <c r="B488" s="1"/>
      <c r="C488" s="4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x14ac:dyDescent="0.25" r="489" customHeight="1" ht="18.75">
      <c r="A489" s="1"/>
      <c r="B489" s="1"/>
      <c r="C489" s="4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x14ac:dyDescent="0.25" r="490" customHeight="1" ht="18.75">
      <c r="A490" s="1"/>
      <c r="B490" s="1"/>
      <c r="C490" s="4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x14ac:dyDescent="0.25" r="491" customHeight="1" ht="18.75">
      <c r="A491" s="1"/>
      <c r="B491" s="1"/>
      <c r="C491" s="4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x14ac:dyDescent="0.25" r="492" customHeight="1" ht="18.75">
      <c r="A492" s="1"/>
      <c r="B492" s="1"/>
      <c r="C492" s="4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x14ac:dyDescent="0.25" r="493" customHeight="1" ht="18.75">
      <c r="A493" s="1"/>
      <c r="B493" s="1"/>
      <c r="C493" s="4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x14ac:dyDescent="0.25" r="494" customHeight="1" ht="18.75">
      <c r="A494" s="1"/>
      <c r="B494" s="1"/>
      <c r="C494" s="4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x14ac:dyDescent="0.25" r="495" customHeight="1" ht="18.75">
      <c r="A495" s="1"/>
      <c r="B495" s="1"/>
      <c r="C495" s="4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x14ac:dyDescent="0.25" r="496" customHeight="1" ht="18.75">
      <c r="A496" s="1"/>
      <c r="B496" s="1"/>
      <c r="C496" s="4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x14ac:dyDescent="0.25" r="497" customHeight="1" ht="18.75">
      <c r="A497" s="1"/>
      <c r="B497" s="1"/>
      <c r="C497" s="4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x14ac:dyDescent="0.25" r="498" customHeight="1" ht="18.75">
      <c r="A498" s="1"/>
      <c r="B498" s="1"/>
      <c r="C498" s="4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x14ac:dyDescent="0.25" r="499" customHeight="1" ht="18.75">
      <c r="A499" s="1"/>
      <c r="B499" s="1"/>
      <c r="C499" s="4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x14ac:dyDescent="0.25" r="500" customHeight="1" ht="18.75">
      <c r="A500" s="1"/>
      <c r="B500" s="1"/>
      <c r="C500" s="4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x14ac:dyDescent="0.25" r="501" customHeight="1" ht="18.75">
      <c r="A501" s="1"/>
      <c r="B501" s="1"/>
      <c r="C501" s="4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x14ac:dyDescent="0.25" r="502" customHeight="1" ht="18.75">
      <c r="A502" s="1"/>
      <c r="B502" s="1"/>
      <c r="C502" s="4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x14ac:dyDescent="0.25" r="503" customHeight="1" ht="18.75">
      <c r="A503" s="1"/>
      <c r="B503" s="1"/>
      <c r="C503" s="4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x14ac:dyDescent="0.25" r="504" customHeight="1" ht="18.75">
      <c r="A504" s="1"/>
      <c r="B504" s="1"/>
      <c r="C504" s="4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x14ac:dyDescent="0.25" r="505" customHeight="1" ht="18.75">
      <c r="A505" s="1"/>
      <c r="B505" s="1"/>
      <c r="C505" s="4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x14ac:dyDescent="0.25" r="506" customHeight="1" ht="18.75">
      <c r="A506" s="1"/>
      <c r="B506" s="1"/>
      <c r="C506" s="4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x14ac:dyDescent="0.25" r="507" customHeight="1" ht="18.75">
      <c r="A507" s="1"/>
      <c r="B507" s="1"/>
      <c r="C507" s="4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x14ac:dyDescent="0.25" r="508" customHeight="1" ht="18.75">
      <c r="A508" s="1"/>
      <c r="B508" s="1"/>
      <c r="C508" s="4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x14ac:dyDescent="0.25" r="509" customHeight="1" ht="18.75">
      <c r="A509" s="1"/>
      <c r="B509" s="1"/>
      <c r="C509" s="4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x14ac:dyDescent="0.25" r="510" customHeight="1" ht="18.75">
      <c r="A510" s="1"/>
      <c r="B510" s="1"/>
      <c r="C510" s="4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x14ac:dyDescent="0.25" r="511" customHeight="1" ht="18.75">
      <c r="A511" s="1"/>
      <c r="B511" s="1"/>
      <c r="C511" s="4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x14ac:dyDescent="0.25" r="512" customHeight="1" ht="18.75">
      <c r="A512" s="1"/>
      <c r="B512" s="1"/>
      <c r="C512" s="4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x14ac:dyDescent="0.25" r="513" customHeight="1" ht="18.75">
      <c r="A513" s="1"/>
      <c r="B513" s="1"/>
      <c r="C513" s="4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x14ac:dyDescent="0.25" r="514" customHeight="1" ht="18.75">
      <c r="A514" s="1"/>
      <c r="B514" s="1"/>
      <c r="C514" s="4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x14ac:dyDescent="0.25" r="515" customHeight="1" ht="18.75">
      <c r="A515" s="1"/>
      <c r="B515" s="1"/>
      <c r="C515" s="4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x14ac:dyDescent="0.25" r="516" customHeight="1" ht="18.75">
      <c r="A516" s="1"/>
      <c r="B516" s="1"/>
      <c r="C516" s="4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x14ac:dyDescent="0.25" r="517" customHeight="1" ht="18.75">
      <c r="A517" s="1"/>
      <c r="B517" s="1"/>
      <c r="C517" s="4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x14ac:dyDescent="0.25" r="518" customHeight="1" ht="18.75">
      <c r="A518" s="1"/>
      <c r="B518" s="1"/>
      <c r="C518" s="4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x14ac:dyDescent="0.25" r="519" customHeight="1" ht="18.75">
      <c r="A519" s="1"/>
      <c r="B519" s="1"/>
      <c r="C519" s="4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x14ac:dyDescent="0.25" r="520" customHeight="1" ht="18.75">
      <c r="A520" s="1"/>
      <c r="B520" s="1"/>
      <c r="C520" s="4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x14ac:dyDescent="0.25" r="521" customHeight="1" ht="18.75">
      <c r="A521" s="1"/>
      <c r="B521" s="1"/>
      <c r="C521" s="4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x14ac:dyDescent="0.25" r="522" customHeight="1" ht="18.75">
      <c r="A522" s="1"/>
      <c r="B522" s="1"/>
      <c r="C522" s="4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x14ac:dyDescent="0.25" r="523" customHeight="1" ht="18.75">
      <c r="A523" s="1"/>
      <c r="B523" s="1"/>
      <c r="C523" s="4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x14ac:dyDescent="0.25" r="524" customHeight="1" ht="18.75">
      <c r="A524" s="1"/>
      <c r="B524" s="1"/>
      <c r="C524" s="4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x14ac:dyDescent="0.25" r="525" customHeight="1" ht="18.75">
      <c r="A525" s="1"/>
      <c r="B525" s="1"/>
      <c r="C525" s="4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x14ac:dyDescent="0.25" r="526" customHeight="1" ht="18.75">
      <c r="A526" s="1"/>
      <c r="B526" s="1"/>
      <c r="C526" s="4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x14ac:dyDescent="0.25" r="527" customHeight="1" ht="18.75">
      <c r="A527" s="1"/>
      <c r="B527" s="1"/>
      <c r="C527" s="4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x14ac:dyDescent="0.25" r="528" customHeight="1" ht="18.75">
      <c r="A528" s="1"/>
      <c r="B528" s="1"/>
      <c r="C528" s="4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x14ac:dyDescent="0.25" r="529" customHeight="1" ht="18.75">
      <c r="A529" s="1"/>
      <c r="B529" s="1"/>
      <c r="C529" s="4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x14ac:dyDescent="0.25" r="530" customHeight="1" ht="18.75">
      <c r="A530" s="1"/>
      <c r="B530" s="1"/>
      <c r="C530" s="4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x14ac:dyDescent="0.25" r="531" customHeight="1" ht="18.75">
      <c r="A531" s="1"/>
      <c r="B531" s="1"/>
      <c r="C531" s="4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x14ac:dyDescent="0.25" r="532" customHeight="1" ht="18.75">
      <c r="A532" s="1"/>
      <c r="B532" s="1"/>
      <c r="C532" s="4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x14ac:dyDescent="0.25" r="533" customHeight="1" ht="18.75">
      <c r="A533" s="1"/>
      <c r="B533" s="1"/>
      <c r="C533" s="4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x14ac:dyDescent="0.25" r="534" customHeight="1" ht="18.75">
      <c r="A534" s="1"/>
      <c r="B534" s="1"/>
      <c r="C534" s="4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x14ac:dyDescent="0.25" r="535" customHeight="1" ht="18.75">
      <c r="A535" s="1"/>
      <c r="B535" s="1"/>
      <c r="C535" s="4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x14ac:dyDescent="0.25" r="536" customHeight="1" ht="18.75">
      <c r="A536" s="1"/>
      <c r="B536" s="1"/>
      <c r="C536" s="4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x14ac:dyDescent="0.25" r="537" customHeight="1" ht="18.75">
      <c r="A537" s="1"/>
      <c r="B537" s="1"/>
      <c r="C537" s="4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x14ac:dyDescent="0.25" r="538" customHeight="1" ht="18.75">
      <c r="A538" s="1"/>
      <c r="B538" s="1"/>
      <c r="C538" s="4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x14ac:dyDescent="0.25" r="539" customHeight="1" ht="18.75">
      <c r="A539" s="1"/>
      <c r="B539" s="1"/>
      <c r="C539" s="4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x14ac:dyDescent="0.25" r="540" customHeight="1" ht="18.75">
      <c r="A540" s="1"/>
      <c r="B540" s="1"/>
      <c r="C540" s="4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x14ac:dyDescent="0.25" r="541" customHeight="1" ht="18.75">
      <c r="A541" s="1"/>
      <c r="B541" s="1"/>
      <c r="C541" s="4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x14ac:dyDescent="0.25" r="542" customHeight="1" ht="18.75">
      <c r="A542" s="1"/>
      <c r="B542" s="1"/>
      <c r="C542" s="4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x14ac:dyDescent="0.25" r="543" customHeight="1" ht="18.75">
      <c r="A543" s="1"/>
      <c r="B543" s="1"/>
      <c r="C543" s="4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x14ac:dyDescent="0.25" r="544" customHeight="1" ht="18.75">
      <c r="A544" s="1"/>
      <c r="B544" s="1"/>
      <c r="C544" s="4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x14ac:dyDescent="0.25" r="545" customHeight="1" ht="18.75">
      <c r="A545" s="1"/>
      <c r="B545" s="1"/>
      <c r="C545" s="4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x14ac:dyDescent="0.25" r="546" customHeight="1" ht="18.75">
      <c r="A546" s="1"/>
      <c r="B546" s="1"/>
      <c r="C546" s="4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x14ac:dyDescent="0.25" r="547" customHeight="1" ht="18.75">
      <c r="A547" s="1"/>
      <c r="B547" s="1"/>
      <c r="C547" s="4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x14ac:dyDescent="0.25" r="548" customHeight="1" ht="18.75">
      <c r="A548" s="1"/>
      <c r="B548" s="1"/>
      <c r="C548" s="4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x14ac:dyDescent="0.25" r="549" customHeight="1" ht="18.75">
      <c r="A549" s="1"/>
      <c r="B549" s="1"/>
      <c r="C549" s="4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x14ac:dyDescent="0.25" r="550" customHeight="1" ht="18.75">
      <c r="A550" s="1"/>
      <c r="B550" s="1"/>
      <c r="C550" s="4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x14ac:dyDescent="0.25" r="551" customHeight="1" ht="18.75">
      <c r="A551" s="1"/>
      <c r="B551" s="1"/>
      <c r="C551" s="4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x14ac:dyDescent="0.25" r="552" customHeight="1" ht="18.75">
      <c r="A552" s="1"/>
      <c r="B552" s="1"/>
      <c r="C552" s="4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x14ac:dyDescent="0.25" r="553" customHeight="1" ht="18.75">
      <c r="A553" s="1"/>
      <c r="B553" s="1"/>
      <c r="C553" s="4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x14ac:dyDescent="0.25" r="554" customHeight="1" ht="18.75">
      <c r="A554" s="1"/>
      <c r="B554" s="1"/>
      <c r="C554" s="4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x14ac:dyDescent="0.25" r="555" customHeight="1" ht="18.75">
      <c r="A555" s="1"/>
      <c r="B555" s="1"/>
      <c r="C555" s="4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x14ac:dyDescent="0.25" r="556" customHeight="1" ht="18.75">
      <c r="A556" s="1"/>
      <c r="B556" s="1"/>
      <c r="C556" s="4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x14ac:dyDescent="0.25" r="557" customHeight="1" ht="18.75">
      <c r="A557" s="1"/>
      <c r="B557" s="1"/>
      <c r="C557" s="4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x14ac:dyDescent="0.25" r="558" customHeight="1" ht="18.75">
      <c r="A558" s="1"/>
      <c r="B558" s="1"/>
      <c r="C558" s="4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x14ac:dyDescent="0.25" r="559" customHeight="1" ht="18.75">
      <c r="A559" s="1"/>
      <c r="B559" s="1"/>
      <c r="C559" s="4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x14ac:dyDescent="0.25" r="560" customHeight="1" ht="18.75">
      <c r="A560" s="1"/>
      <c r="B560" s="1"/>
      <c r="C560" s="4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x14ac:dyDescent="0.25" r="561" customHeight="1" ht="18.75">
      <c r="A561" s="1"/>
      <c r="B561" s="1"/>
      <c r="C561" s="4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x14ac:dyDescent="0.25" r="562" customHeight="1" ht="18.75">
      <c r="A562" s="1"/>
      <c r="B562" s="1"/>
      <c r="C562" s="4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x14ac:dyDescent="0.25" r="563" customHeight="1" ht="18.75">
      <c r="A563" s="1"/>
      <c r="B563" s="1"/>
      <c r="C563" s="4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x14ac:dyDescent="0.25" r="564" customHeight="1" ht="18.75">
      <c r="A564" s="1"/>
      <c r="B564" s="1"/>
      <c r="C564" s="4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x14ac:dyDescent="0.25" r="565" customHeight="1" ht="18.75">
      <c r="A565" s="1"/>
      <c r="B565" s="1"/>
      <c r="C565" s="4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x14ac:dyDescent="0.25" r="566" customHeight="1" ht="18.75">
      <c r="A566" s="1"/>
      <c r="B566" s="1"/>
      <c r="C566" s="4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x14ac:dyDescent="0.25" r="567" customHeight="1" ht="18.75">
      <c r="A567" s="1"/>
      <c r="B567" s="1"/>
      <c r="C567" s="4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x14ac:dyDescent="0.25" r="568" customHeight="1" ht="18.75">
      <c r="A568" s="1"/>
      <c r="B568" s="1"/>
      <c r="C568" s="4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x14ac:dyDescent="0.25" r="569" customHeight="1" ht="18.75">
      <c r="A569" s="1"/>
      <c r="B569" s="1"/>
      <c r="C569" s="4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x14ac:dyDescent="0.25" r="570" customHeight="1" ht="18.75">
      <c r="A570" s="1"/>
      <c r="B570" s="1"/>
      <c r="C570" s="4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x14ac:dyDescent="0.25" r="571" customHeight="1" ht="18.75">
      <c r="A571" s="1"/>
      <c r="B571" s="1"/>
      <c r="C571" s="4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x14ac:dyDescent="0.25" r="572" customHeight="1" ht="18.75">
      <c r="A572" s="1"/>
      <c r="B572" s="1"/>
      <c r="C572" s="4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x14ac:dyDescent="0.25" r="573" customHeight="1" ht="18.75">
      <c r="A573" s="1"/>
      <c r="B573" s="1"/>
      <c r="C573" s="4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x14ac:dyDescent="0.25" r="574" customHeight="1" ht="18.75">
      <c r="A574" s="1"/>
      <c r="B574" s="1"/>
      <c r="C574" s="4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x14ac:dyDescent="0.25" r="575" customHeight="1" ht="18.75">
      <c r="A575" s="1"/>
      <c r="B575" s="1"/>
      <c r="C575" s="4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x14ac:dyDescent="0.25" r="576" customHeight="1" ht="18.75">
      <c r="A576" s="1"/>
      <c r="B576" s="1"/>
      <c r="C576" s="4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x14ac:dyDescent="0.25" r="577" customHeight="1" ht="18.75">
      <c r="A577" s="1"/>
      <c r="B577" s="1"/>
      <c r="C577" s="4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x14ac:dyDescent="0.25" r="578" customHeight="1" ht="18.75">
      <c r="A578" s="1"/>
      <c r="B578" s="1"/>
      <c r="C578" s="4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x14ac:dyDescent="0.25" r="579" customHeight="1" ht="18.75">
      <c r="A579" s="1"/>
      <c r="B579" s="1"/>
      <c r="C579" s="4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x14ac:dyDescent="0.25" r="580" customHeight="1" ht="18.75">
      <c r="A580" s="1"/>
      <c r="B580" s="1"/>
      <c r="C580" s="4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x14ac:dyDescent="0.25" r="581" customHeight="1" ht="18.75">
      <c r="A581" s="1"/>
      <c r="B581" s="1"/>
      <c r="C581" s="4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x14ac:dyDescent="0.25" r="582" customHeight="1" ht="18.75">
      <c r="A582" s="1"/>
      <c r="B582" s="1"/>
      <c r="C582" s="4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x14ac:dyDescent="0.25" r="583" customHeight="1" ht="18.75">
      <c r="A583" s="1"/>
      <c r="B583" s="1"/>
      <c r="C583" s="4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x14ac:dyDescent="0.25" r="584" customHeight="1" ht="18.75">
      <c r="A584" s="1"/>
      <c r="B584" s="1"/>
      <c r="C584" s="4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x14ac:dyDescent="0.25" r="585" customHeight="1" ht="18.75">
      <c r="A585" s="1"/>
      <c r="B585" s="1"/>
      <c r="C585" s="4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x14ac:dyDescent="0.25" r="586" customHeight="1" ht="18.75">
      <c r="A586" s="1"/>
      <c r="B586" s="1"/>
      <c r="C586" s="4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x14ac:dyDescent="0.25" r="587" customHeight="1" ht="18.75">
      <c r="A587" s="1"/>
      <c r="B587" s="1"/>
      <c r="C587" s="4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x14ac:dyDescent="0.25" r="588" customHeight="1" ht="18.75">
      <c r="A588" s="1"/>
      <c r="B588" s="1"/>
      <c r="C588" s="4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x14ac:dyDescent="0.25" r="589" customHeight="1" ht="18.75">
      <c r="A589" s="1"/>
      <c r="B589" s="1"/>
      <c r="C589" s="4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x14ac:dyDescent="0.25" r="590" customHeight="1" ht="18.75">
      <c r="A590" s="1"/>
      <c r="B590" s="1"/>
      <c r="C590" s="4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x14ac:dyDescent="0.25" r="591" customHeight="1" ht="18.75">
      <c r="A591" s="1"/>
      <c r="B591" s="1"/>
      <c r="C591" s="4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x14ac:dyDescent="0.25" r="592" customHeight="1" ht="18.75">
      <c r="A592" s="1"/>
      <c r="B592" s="1"/>
      <c r="C592" s="4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x14ac:dyDescent="0.25" r="593" customHeight="1" ht="18.75">
      <c r="A593" s="1"/>
      <c r="B593" s="1"/>
      <c r="C593" s="4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x14ac:dyDescent="0.25" r="594" customHeight="1" ht="18.75">
      <c r="A594" s="1"/>
      <c r="B594" s="1"/>
      <c r="C594" s="4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x14ac:dyDescent="0.25" r="595" customHeight="1" ht="18.75">
      <c r="A595" s="1"/>
      <c r="B595" s="1"/>
      <c r="C595" s="4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x14ac:dyDescent="0.25" r="596" customHeight="1" ht="18.75">
      <c r="A596" s="1"/>
      <c r="B596" s="1"/>
      <c r="C596" s="4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x14ac:dyDescent="0.25" r="597" customHeight="1" ht="18.75">
      <c r="A597" s="1"/>
      <c r="B597" s="1"/>
      <c r="C597" s="4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x14ac:dyDescent="0.25" r="598" customHeight="1" ht="18.75">
      <c r="A598" s="1"/>
      <c r="B598" s="1"/>
      <c r="C598" s="4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x14ac:dyDescent="0.25" r="599" customHeight="1" ht="18.75">
      <c r="A599" s="1"/>
      <c r="B599" s="1"/>
      <c r="C599" s="4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x14ac:dyDescent="0.25" r="600" customHeight="1" ht="18.75">
      <c r="A600" s="1"/>
      <c r="B600" s="1"/>
      <c r="C600" s="4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x14ac:dyDescent="0.25" r="601" customHeight="1" ht="18.75">
      <c r="A601" s="1"/>
      <c r="B601" s="1"/>
      <c r="C601" s="4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x14ac:dyDescent="0.25" r="602" customHeight="1" ht="18.75">
      <c r="A602" s="1"/>
      <c r="B602" s="1"/>
      <c r="C602" s="4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x14ac:dyDescent="0.25" r="603" customHeight="1" ht="18.75">
      <c r="A603" s="1"/>
      <c r="B603" s="1"/>
      <c r="C603" s="4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x14ac:dyDescent="0.25" r="604" customHeight="1" ht="18.75">
      <c r="A604" s="1"/>
      <c r="B604" s="1"/>
      <c r="C604" s="4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x14ac:dyDescent="0.25" r="605" customHeight="1" ht="18.75">
      <c r="A605" s="1"/>
      <c r="B605" s="1"/>
      <c r="C605" s="4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x14ac:dyDescent="0.25" r="606" customHeight="1" ht="18.75">
      <c r="A606" s="1"/>
      <c r="B606" s="1"/>
      <c r="C606" s="4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x14ac:dyDescent="0.25" r="607" customHeight="1" ht="18.75">
      <c r="A607" s="1"/>
      <c r="B607" s="1"/>
      <c r="C607" s="4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x14ac:dyDescent="0.25" r="608" customHeight="1" ht="18.75">
      <c r="A608" s="1"/>
      <c r="B608" s="1"/>
      <c r="C608" s="4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x14ac:dyDescent="0.25" r="609" customHeight="1" ht="18.75">
      <c r="A609" s="1"/>
      <c r="B609" s="1"/>
      <c r="C609" s="4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x14ac:dyDescent="0.25" r="610" customHeight="1" ht="18.75">
      <c r="A610" s="1"/>
      <c r="B610" s="1"/>
      <c r="C610" s="4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x14ac:dyDescent="0.25" r="611" customHeight="1" ht="18.75">
      <c r="A611" s="1"/>
      <c r="B611" s="1"/>
      <c r="C611" s="4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x14ac:dyDescent="0.25" r="612" customHeight="1" ht="18.75">
      <c r="A612" s="1"/>
      <c r="B612" s="1"/>
      <c r="C612" s="4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x14ac:dyDescent="0.25" r="613" customHeight="1" ht="18.75">
      <c r="A613" s="1"/>
      <c r="B613" s="1"/>
      <c r="C613" s="4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x14ac:dyDescent="0.25" r="614" customHeight="1" ht="18.75">
      <c r="A614" s="1"/>
      <c r="B614" s="1"/>
      <c r="C614" s="4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x14ac:dyDescent="0.25" r="615" customHeight="1" ht="18.75">
      <c r="A615" s="1"/>
      <c r="B615" s="1"/>
      <c r="C615" s="4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x14ac:dyDescent="0.25" r="616" customHeight="1" ht="18.75">
      <c r="A616" s="1"/>
      <c r="B616" s="1"/>
      <c r="C616" s="4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x14ac:dyDescent="0.25" r="617" customHeight="1" ht="18.75">
      <c r="A617" s="1"/>
      <c r="B617" s="1"/>
      <c r="C617" s="4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x14ac:dyDescent="0.25" r="618" customHeight="1" ht="18.75">
      <c r="A618" s="1"/>
      <c r="B618" s="1"/>
      <c r="C618" s="4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x14ac:dyDescent="0.25" r="619" customHeight="1" ht="18.75">
      <c r="A619" s="1"/>
      <c r="B619" s="1"/>
      <c r="C619" s="4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x14ac:dyDescent="0.25" r="620" customHeight="1" ht="18.75">
      <c r="A620" s="1"/>
      <c r="B620" s="1"/>
      <c r="C620" s="4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x14ac:dyDescent="0.25" r="621" customHeight="1" ht="18.75">
      <c r="A621" s="1"/>
      <c r="B621" s="1"/>
      <c r="C621" s="4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x14ac:dyDescent="0.25" r="622" customHeight="1" ht="18.75">
      <c r="A622" s="1"/>
      <c r="B622" s="1"/>
      <c r="C622" s="4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x14ac:dyDescent="0.25" r="623" customHeight="1" ht="18.75">
      <c r="A623" s="1"/>
      <c r="B623" s="1"/>
      <c r="C623" s="4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x14ac:dyDescent="0.25" r="624" customHeight="1" ht="18.75">
      <c r="A624" s="1"/>
      <c r="B624" s="1"/>
      <c r="C624" s="4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x14ac:dyDescent="0.25" r="625" customHeight="1" ht="18.75">
      <c r="A625" s="1"/>
      <c r="B625" s="1"/>
      <c r="C625" s="4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x14ac:dyDescent="0.25" r="626" customHeight="1" ht="18.75">
      <c r="A626" s="1"/>
      <c r="B626" s="1"/>
      <c r="C626" s="4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x14ac:dyDescent="0.25" r="627" customHeight="1" ht="18.75">
      <c r="A627" s="1"/>
      <c r="B627" s="1"/>
      <c r="C627" s="4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x14ac:dyDescent="0.25" r="628" customHeight="1" ht="18.75">
      <c r="A628" s="1"/>
      <c r="B628" s="1"/>
      <c r="C628" s="4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x14ac:dyDescent="0.25" r="629" customHeight="1" ht="18.75">
      <c r="A629" s="1"/>
      <c r="B629" s="1"/>
      <c r="C629" s="4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x14ac:dyDescent="0.25" r="630" customHeight="1" ht="18.75">
      <c r="A630" s="1"/>
      <c r="B630" s="1"/>
      <c r="C630" s="4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x14ac:dyDescent="0.25" r="631" customHeight="1" ht="18.75">
      <c r="A631" s="1"/>
      <c r="B631" s="1"/>
      <c r="C631" s="4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x14ac:dyDescent="0.25" r="632" customHeight="1" ht="18.75">
      <c r="A632" s="1"/>
      <c r="B632" s="1"/>
      <c r="C632" s="4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x14ac:dyDescent="0.25" r="633" customHeight="1" ht="18.75">
      <c r="A633" s="1"/>
      <c r="B633" s="1"/>
      <c r="C633" s="4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x14ac:dyDescent="0.25" r="634" customHeight="1" ht="18.75">
      <c r="A634" s="1"/>
      <c r="B634" s="1"/>
      <c r="C634" s="4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x14ac:dyDescent="0.25" r="635" customHeight="1" ht="18.75">
      <c r="A635" s="1"/>
      <c r="B635" s="1"/>
      <c r="C635" s="4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x14ac:dyDescent="0.25" r="636" customHeight="1" ht="18.75">
      <c r="A636" s="1"/>
      <c r="B636" s="1"/>
      <c r="C636" s="4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x14ac:dyDescent="0.25" r="637" customHeight="1" ht="18.75">
      <c r="A637" s="1"/>
      <c r="B637" s="1"/>
      <c r="C637" s="4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x14ac:dyDescent="0.25" r="638" customHeight="1" ht="18.75">
      <c r="A638" s="1"/>
      <c r="B638" s="1"/>
      <c r="C638" s="4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x14ac:dyDescent="0.25" r="639" customHeight="1" ht="18.75">
      <c r="A639" s="1"/>
      <c r="B639" s="1"/>
      <c r="C639" s="4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x14ac:dyDescent="0.25" r="640" customHeight="1" ht="18.75">
      <c r="A640" s="1"/>
      <c r="B640" s="1"/>
      <c r="C640" s="4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x14ac:dyDescent="0.25" r="641" customHeight="1" ht="18.75">
      <c r="A641" s="1"/>
      <c r="B641" s="1"/>
      <c r="C641" s="4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x14ac:dyDescent="0.25" r="642" customHeight="1" ht="18.75">
      <c r="A642" s="1"/>
      <c r="B642" s="1"/>
      <c r="C642" s="4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x14ac:dyDescent="0.25" r="643" customHeight="1" ht="18.75">
      <c r="A643" s="1"/>
      <c r="B643" s="1"/>
      <c r="C643" s="4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x14ac:dyDescent="0.25" r="644" customHeight="1" ht="18.75">
      <c r="A644" s="1"/>
      <c r="B644" s="1"/>
      <c r="C644" s="4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x14ac:dyDescent="0.25" r="645" customHeight="1" ht="18.75">
      <c r="A645" s="1"/>
      <c r="B645" s="1"/>
      <c r="C645" s="4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x14ac:dyDescent="0.25" r="646" customHeight="1" ht="18.75">
      <c r="A646" s="1"/>
      <c r="B646" s="1"/>
      <c r="C646" s="4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x14ac:dyDescent="0.25" r="647" customHeight="1" ht="18.75">
      <c r="A647" s="1"/>
      <c r="B647" s="1"/>
      <c r="C647" s="4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x14ac:dyDescent="0.25" r="648" customHeight="1" ht="18.75">
      <c r="A648" s="1"/>
      <c r="B648" s="1"/>
      <c r="C648" s="4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x14ac:dyDescent="0.25" r="649" customHeight="1" ht="18.75">
      <c r="A649" s="1"/>
      <c r="B649" s="1"/>
      <c r="C649" s="4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x14ac:dyDescent="0.25" r="650" customHeight="1" ht="18.75">
      <c r="A650" s="1"/>
      <c r="B650" s="1"/>
      <c r="C650" s="4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x14ac:dyDescent="0.25" r="651" customHeight="1" ht="18.75">
      <c r="A651" s="1"/>
      <c r="B651" s="1"/>
      <c r="C651" s="4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x14ac:dyDescent="0.25" r="652" customHeight="1" ht="18.75">
      <c r="A652" s="1"/>
      <c r="B652" s="1"/>
      <c r="C652" s="4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x14ac:dyDescent="0.25" r="653" customHeight="1" ht="18.75">
      <c r="A653" s="1"/>
      <c r="B653" s="1"/>
      <c r="C653" s="4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x14ac:dyDescent="0.25" r="654" customHeight="1" ht="18.75">
      <c r="A654" s="1"/>
      <c r="B654" s="1"/>
      <c r="C654" s="4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x14ac:dyDescent="0.25" r="655" customHeight="1" ht="18.75">
      <c r="A655" s="1"/>
      <c r="B655" s="1"/>
      <c r="C655" s="4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x14ac:dyDescent="0.25" r="656" customHeight="1" ht="18.75">
      <c r="A656" s="1"/>
      <c r="B656" s="1"/>
      <c r="C656" s="4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x14ac:dyDescent="0.25" r="657" customHeight="1" ht="18.75">
      <c r="A657" s="1"/>
      <c r="B657" s="1"/>
      <c r="C657" s="4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x14ac:dyDescent="0.25" r="658" customHeight="1" ht="18.75">
      <c r="A658" s="1"/>
      <c r="B658" s="1"/>
      <c r="C658" s="4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x14ac:dyDescent="0.25" r="659" customHeight="1" ht="18.75">
      <c r="A659" s="1"/>
      <c r="B659" s="1"/>
      <c r="C659" s="4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x14ac:dyDescent="0.25" r="660" customHeight="1" ht="18.75">
      <c r="A660" s="1"/>
      <c r="B660" s="1"/>
      <c r="C660" s="4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x14ac:dyDescent="0.25" r="661" customHeight="1" ht="18.75">
      <c r="A661" s="1"/>
      <c r="B661" s="1"/>
      <c r="C661" s="4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x14ac:dyDescent="0.25" r="662" customHeight="1" ht="18.75">
      <c r="A662" s="1"/>
      <c r="B662" s="1"/>
      <c r="C662" s="4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x14ac:dyDescent="0.25" r="663" customHeight="1" ht="18.75">
      <c r="A663" s="1"/>
      <c r="B663" s="1"/>
      <c r="C663" s="4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x14ac:dyDescent="0.25" r="664" customHeight="1" ht="18.75">
      <c r="A664" s="1"/>
      <c r="B664" s="1"/>
      <c r="C664" s="4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x14ac:dyDescent="0.25" r="665" customHeight="1" ht="18.75">
      <c r="A665" s="1"/>
      <c r="B665" s="1"/>
      <c r="C665" s="4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x14ac:dyDescent="0.25" r="666" customHeight="1" ht="18.75">
      <c r="A666" s="1"/>
      <c r="B666" s="1"/>
      <c r="C666" s="4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x14ac:dyDescent="0.25" r="667" customHeight="1" ht="18.75">
      <c r="A667" s="1"/>
      <c r="B667" s="1"/>
      <c r="C667" s="4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x14ac:dyDescent="0.25" r="668" customHeight="1" ht="18.75">
      <c r="A668" s="1"/>
      <c r="B668" s="1"/>
      <c r="C668" s="4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x14ac:dyDescent="0.25" r="669" customHeight="1" ht="18.75">
      <c r="A669" s="1"/>
      <c r="B669" s="1"/>
      <c r="C669" s="4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x14ac:dyDescent="0.25" r="670" customHeight="1" ht="18.75">
      <c r="A670" s="1"/>
      <c r="B670" s="1"/>
      <c r="C670" s="4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x14ac:dyDescent="0.25" r="671" customHeight="1" ht="18.75">
      <c r="A671" s="1"/>
      <c r="B671" s="1"/>
      <c r="C671" s="4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x14ac:dyDescent="0.25" r="672" customHeight="1" ht="18.75">
      <c r="A672" s="1"/>
      <c r="B672" s="1"/>
      <c r="C672" s="4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x14ac:dyDescent="0.25" r="673" customHeight="1" ht="18.75">
      <c r="A673" s="1"/>
      <c r="B673" s="1"/>
      <c r="C673" s="4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x14ac:dyDescent="0.25" r="674" customHeight="1" ht="18.75">
      <c r="A674" s="1"/>
      <c r="B674" s="1"/>
      <c r="C674" s="4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x14ac:dyDescent="0.25" r="675" customHeight="1" ht="18.75">
      <c r="A675" s="1"/>
      <c r="B675" s="1"/>
      <c r="C675" s="4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x14ac:dyDescent="0.25" r="676" customHeight="1" ht="18.75">
      <c r="A676" s="1"/>
      <c r="B676" s="1"/>
      <c r="C676" s="4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x14ac:dyDescent="0.25" r="677" customHeight="1" ht="18.75">
      <c r="A677" s="1"/>
      <c r="B677" s="1"/>
      <c r="C677" s="4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x14ac:dyDescent="0.25" r="678" customHeight="1" ht="18.75">
      <c r="A678" s="1"/>
      <c r="B678" s="1"/>
      <c r="C678" s="4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x14ac:dyDescent="0.25" r="679" customHeight="1" ht="18.75">
      <c r="A679" s="1"/>
      <c r="B679" s="1"/>
      <c r="C679" s="4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x14ac:dyDescent="0.25" r="680" customHeight="1" ht="18.75">
      <c r="A680" s="1"/>
      <c r="B680" s="1"/>
      <c r="C680" s="4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x14ac:dyDescent="0.25" r="681" customHeight="1" ht="18.75">
      <c r="A681" s="1"/>
      <c r="B681" s="1"/>
      <c r="C681" s="4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x14ac:dyDescent="0.25" r="682" customHeight="1" ht="18.75">
      <c r="A682" s="1"/>
      <c r="B682" s="1"/>
      <c r="C682" s="4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x14ac:dyDescent="0.25" r="683" customHeight="1" ht="18.75">
      <c r="A683" s="1"/>
      <c r="B683" s="1"/>
      <c r="C683" s="4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x14ac:dyDescent="0.25" r="684" customHeight="1" ht="18.75">
      <c r="A684" s="1"/>
      <c r="B684" s="1"/>
      <c r="C684" s="4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x14ac:dyDescent="0.25" r="685" customHeight="1" ht="18.75">
      <c r="A685" s="1"/>
      <c r="B685" s="1"/>
      <c r="C685" s="4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x14ac:dyDescent="0.25" r="686" customHeight="1" ht="18.75">
      <c r="A686" s="1"/>
      <c r="B686" s="1"/>
      <c r="C686" s="4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x14ac:dyDescent="0.25" r="687" customHeight="1" ht="18.75">
      <c r="A687" s="1"/>
      <c r="B687" s="1"/>
      <c r="C687" s="4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x14ac:dyDescent="0.25" r="688" customHeight="1" ht="18.75">
      <c r="A688" s="1"/>
      <c r="B688" s="1"/>
      <c r="C688" s="4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x14ac:dyDescent="0.25" r="689" customHeight="1" ht="18.75">
      <c r="A689" s="1"/>
      <c r="B689" s="1"/>
      <c r="C689" s="4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x14ac:dyDescent="0.25" r="690" customHeight="1" ht="18.75">
      <c r="A690" s="1"/>
      <c r="B690" s="1"/>
      <c r="C690" s="4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x14ac:dyDescent="0.25" r="691" customHeight="1" ht="18.75">
      <c r="A691" s="1"/>
      <c r="B691" s="1"/>
      <c r="C691" s="4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x14ac:dyDescent="0.25" r="692" customHeight="1" ht="18.75">
      <c r="A692" s="1"/>
      <c r="B692" s="1"/>
      <c r="C692" s="4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x14ac:dyDescent="0.25" r="693" customHeight="1" ht="18.75">
      <c r="A693" s="1"/>
      <c r="B693" s="1"/>
      <c r="C693" s="4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x14ac:dyDescent="0.25" r="694" customHeight="1" ht="18.75">
      <c r="A694" s="1"/>
      <c r="B694" s="1"/>
      <c r="C694" s="4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x14ac:dyDescent="0.25" r="695" customHeight="1" ht="18.75">
      <c r="A695" s="1"/>
      <c r="B695" s="1"/>
      <c r="C695" s="4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x14ac:dyDescent="0.25" r="696" customHeight="1" ht="18.75">
      <c r="A696" s="1"/>
      <c r="B696" s="1"/>
      <c r="C696" s="4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x14ac:dyDescent="0.25" r="697" customHeight="1" ht="18.75">
      <c r="A697" s="1"/>
      <c r="B697" s="1"/>
      <c r="C697" s="4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x14ac:dyDescent="0.25" r="698" customHeight="1" ht="18.75">
      <c r="A698" s="1"/>
      <c r="B698" s="1"/>
      <c r="C698" s="4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x14ac:dyDescent="0.25" r="699" customHeight="1" ht="18.75">
      <c r="A699" s="1"/>
      <c r="B699" s="1"/>
      <c r="C699" s="4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x14ac:dyDescent="0.25" r="700" customHeight="1" ht="18.75">
      <c r="A700" s="1"/>
      <c r="B700" s="1"/>
      <c r="C700" s="4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x14ac:dyDescent="0.25" r="701" customHeight="1" ht="18.75">
      <c r="A701" s="1"/>
      <c r="B701" s="1"/>
      <c r="C701" s="4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x14ac:dyDescent="0.25" r="702" customHeight="1" ht="18.75">
      <c r="A702" s="1"/>
      <c r="B702" s="1"/>
      <c r="C702" s="4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x14ac:dyDescent="0.25" r="703" customHeight="1" ht="18.75">
      <c r="A703" s="1"/>
      <c r="B703" s="1"/>
      <c r="C703" s="4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x14ac:dyDescent="0.25" r="704" customHeight="1" ht="18.75">
      <c r="A704" s="1"/>
      <c r="B704" s="1"/>
      <c r="C704" s="4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x14ac:dyDescent="0.25" r="705" customHeight="1" ht="18.75">
      <c r="A705" s="1"/>
      <c r="B705" s="1"/>
      <c r="C705" s="4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x14ac:dyDescent="0.25" r="706" customHeight="1" ht="18.75">
      <c r="A706" s="1"/>
      <c r="B706" s="1"/>
      <c r="C706" s="4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x14ac:dyDescent="0.25" r="707" customHeight="1" ht="18.75">
      <c r="A707" s="1"/>
      <c r="B707" s="1"/>
      <c r="C707" s="4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x14ac:dyDescent="0.25" r="708" customHeight="1" ht="18.75">
      <c r="A708" s="1"/>
      <c r="B708" s="1"/>
      <c r="C708" s="4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x14ac:dyDescent="0.25" r="709" customHeight="1" ht="18.75">
      <c r="A709" s="1"/>
      <c r="B709" s="1"/>
      <c r="C709" s="4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x14ac:dyDescent="0.25" r="710" customHeight="1" ht="18.75">
      <c r="A710" s="1"/>
      <c r="B710" s="1"/>
      <c r="C710" s="4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x14ac:dyDescent="0.25" r="711" customHeight="1" ht="18.75">
      <c r="A711" s="1"/>
      <c r="B711" s="1"/>
      <c r="C711" s="4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x14ac:dyDescent="0.25" r="712" customHeight="1" ht="18.75">
      <c r="A712" s="1"/>
      <c r="B712" s="1"/>
      <c r="C712" s="4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x14ac:dyDescent="0.25" r="713" customHeight="1" ht="18.75">
      <c r="A713" s="1"/>
      <c r="B713" s="1"/>
      <c r="C713" s="4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x14ac:dyDescent="0.25" r="714" customHeight="1" ht="18.75">
      <c r="A714" s="1"/>
      <c r="B714" s="1"/>
      <c r="C714" s="4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x14ac:dyDescent="0.25" r="715" customHeight="1" ht="18.75">
      <c r="A715" s="1"/>
      <c r="B715" s="1"/>
      <c r="C715" s="4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x14ac:dyDescent="0.25" r="716" customHeight="1" ht="18.75">
      <c r="A716" s="1"/>
      <c r="B716" s="1"/>
      <c r="C716" s="4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x14ac:dyDescent="0.25" r="717" customHeight="1" ht="18.75">
      <c r="A717" s="1"/>
      <c r="B717" s="1"/>
      <c r="C717" s="4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x14ac:dyDescent="0.25" r="718" customHeight="1" ht="18.75">
      <c r="A718" s="1"/>
      <c r="B718" s="1"/>
      <c r="C718" s="4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x14ac:dyDescent="0.25" r="719" customHeight="1" ht="18.75">
      <c r="A719" s="1"/>
      <c r="B719" s="1"/>
      <c r="C719" s="4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x14ac:dyDescent="0.25" r="720" customHeight="1" ht="18.75">
      <c r="A720" s="1"/>
      <c r="B720" s="1"/>
      <c r="C720" s="4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x14ac:dyDescent="0.25" r="721" customHeight="1" ht="18.75">
      <c r="A721" s="1"/>
      <c r="B721" s="1"/>
      <c r="C721" s="4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x14ac:dyDescent="0.25" r="722" customHeight="1" ht="18.75">
      <c r="A722" s="1"/>
      <c r="B722" s="1"/>
      <c r="C722" s="4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x14ac:dyDescent="0.25" r="723" customHeight="1" ht="18.75">
      <c r="A723" s="1"/>
      <c r="B723" s="1"/>
      <c r="C723" s="4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x14ac:dyDescent="0.25" r="724" customHeight="1" ht="18.75">
      <c r="A724" s="1"/>
      <c r="B724" s="1"/>
      <c r="C724" s="4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x14ac:dyDescent="0.25" r="725" customHeight="1" ht="18.75">
      <c r="A725" s="1"/>
      <c r="B725" s="1"/>
      <c r="C725" s="4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x14ac:dyDescent="0.25" r="726" customHeight="1" ht="18.75">
      <c r="A726" s="1"/>
      <c r="B726" s="1"/>
      <c r="C726" s="4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x14ac:dyDescent="0.25" r="727" customHeight="1" ht="18.75">
      <c r="A727" s="1"/>
      <c r="B727" s="1"/>
      <c r="C727" s="4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x14ac:dyDescent="0.25" r="728" customHeight="1" ht="18.75">
      <c r="A728" s="1"/>
      <c r="B728" s="1"/>
      <c r="C728" s="4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x14ac:dyDescent="0.25" r="729" customHeight="1" ht="18.75">
      <c r="A729" s="1"/>
      <c r="B729" s="1"/>
      <c r="C729" s="4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x14ac:dyDescent="0.25" r="730" customHeight="1" ht="18.75">
      <c r="A730" s="1"/>
      <c r="B730" s="1"/>
      <c r="C730" s="4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x14ac:dyDescent="0.25" r="731" customHeight="1" ht="18.75">
      <c r="A731" s="1"/>
      <c r="B731" s="1"/>
      <c r="C731" s="4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x14ac:dyDescent="0.25" r="732" customHeight="1" ht="18.75">
      <c r="A732" s="1"/>
      <c r="B732" s="1"/>
      <c r="C732" s="4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x14ac:dyDescent="0.25" r="733" customHeight="1" ht="18.75">
      <c r="A733" s="1"/>
      <c r="B733" s="1"/>
      <c r="C733" s="4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x14ac:dyDescent="0.25" r="734" customHeight="1" ht="18.75">
      <c r="A734" s="1"/>
      <c r="B734" s="1"/>
      <c r="C734" s="4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x14ac:dyDescent="0.25" r="735" customHeight="1" ht="18.75">
      <c r="A735" s="1"/>
      <c r="B735" s="1"/>
      <c r="C735" s="4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x14ac:dyDescent="0.25" r="736" customHeight="1" ht="18.75">
      <c r="A736" s="1"/>
      <c r="B736" s="1"/>
      <c r="C736" s="4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x14ac:dyDescent="0.25" r="737" customHeight="1" ht="18.75">
      <c r="A737" s="1"/>
      <c r="B737" s="1"/>
      <c r="C737" s="4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x14ac:dyDescent="0.25" r="738" customHeight="1" ht="18.75">
      <c r="A738" s="1"/>
      <c r="B738" s="1"/>
      <c r="C738" s="4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x14ac:dyDescent="0.25" r="739" customHeight="1" ht="18.75">
      <c r="A739" s="1"/>
      <c r="B739" s="1"/>
      <c r="C739" s="4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x14ac:dyDescent="0.25" r="740" customHeight="1" ht="18.75">
      <c r="A740" s="1"/>
      <c r="B740" s="1"/>
      <c r="C740" s="4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x14ac:dyDescent="0.25" r="741" customHeight="1" ht="18.75">
      <c r="A741" s="1"/>
      <c r="B741" s="1"/>
      <c r="C741" s="4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x14ac:dyDescent="0.25" r="742" customHeight="1" ht="18.75">
      <c r="A742" s="1"/>
      <c r="B742" s="1"/>
      <c r="C742" s="4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x14ac:dyDescent="0.25" r="743" customHeight="1" ht="18.75">
      <c r="A743" s="1"/>
      <c r="B743" s="1"/>
      <c r="C743" s="4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x14ac:dyDescent="0.25" r="744" customHeight="1" ht="18.75">
      <c r="A744" s="1"/>
      <c r="B744" s="1"/>
      <c r="C744" s="4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x14ac:dyDescent="0.25" r="745" customHeight="1" ht="18.75">
      <c r="A745" s="1"/>
      <c r="B745" s="1"/>
      <c r="C745" s="4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x14ac:dyDescent="0.25" r="746" customHeight="1" ht="18.75">
      <c r="A746" s="1"/>
      <c r="B746" s="1"/>
      <c r="C746" s="4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x14ac:dyDescent="0.25" r="747" customHeight="1" ht="18.75">
      <c r="A747" s="1"/>
      <c r="B747" s="1"/>
      <c r="C747" s="4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x14ac:dyDescent="0.25" r="748" customHeight="1" ht="18.75">
      <c r="A748" s="1"/>
      <c r="B748" s="1"/>
      <c r="C748" s="4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x14ac:dyDescent="0.25" r="749" customHeight="1" ht="18.75">
      <c r="A749" s="1"/>
      <c r="B749" s="1"/>
      <c r="C749" s="4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x14ac:dyDescent="0.25" r="750" customHeight="1" ht="18.75">
      <c r="A750" s="1"/>
      <c r="B750" s="1"/>
      <c r="C750" s="4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x14ac:dyDescent="0.25" r="751" customHeight="1" ht="18.75">
      <c r="A751" s="1"/>
      <c r="B751" s="1"/>
      <c r="C751" s="4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x14ac:dyDescent="0.25" r="752" customHeight="1" ht="18.75">
      <c r="A752" s="1"/>
      <c r="B752" s="1"/>
      <c r="C752" s="4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x14ac:dyDescent="0.25" r="753" customHeight="1" ht="18.75">
      <c r="A753" s="1"/>
      <c r="B753" s="1"/>
      <c r="C753" s="4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x14ac:dyDescent="0.25" r="754" customHeight="1" ht="18.75">
      <c r="A754" s="1"/>
      <c r="B754" s="1"/>
      <c r="C754" s="4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x14ac:dyDescent="0.25" r="755" customHeight="1" ht="18.75">
      <c r="A755" s="1"/>
      <c r="B755" s="1"/>
      <c r="C755" s="4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x14ac:dyDescent="0.25" r="756" customHeight="1" ht="18.75">
      <c r="A756" s="1"/>
      <c r="B756" s="1"/>
      <c r="C756" s="4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x14ac:dyDescent="0.25" r="757" customHeight="1" ht="18.75">
      <c r="A757" s="1"/>
      <c r="B757" s="1"/>
      <c r="C757" s="4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x14ac:dyDescent="0.25" r="758" customHeight="1" ht="18.75">
      <c r="A758" s="1"/>
      <c r="B758" s="1"/>
      <c r="C758" s="4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x14ac:dyDescent="0.25" r="759" customHeight="1" ht="18.75">
      <c r="A759" s="1"/>
      <c r="B759" s="1"/>
      <c r="C759" s="4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x14ac:dyDescent="0.25" r="760" customHeight="1" ht="18.75">
      <c r="A760" s="1"/>
      <c r="B760" s="1"/>
      <c r="C760" s="4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x14ac:dyDescent="0.25" r="761" customHeight="1" ht="18.75">
      <c r="A761" s="1"/>
      <c r="B761" s="1"/>
      <c r="C761" s="4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x14ac:dyDescent="0.25" r="762" customHeight="1" ht="18.75">
      <c r="A762" s="1"/>
      <c r="B762" s="1"/>
      <c r="C762" s="4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x14ac:dyDescent="0.25" r="763" customHeight="1" ht="18.75">
      <c r="A763" s="1"/>
      <c r="B763" s="1"/>
      <c r="C763" s="4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x14ac:dyDescent="0.25" r="764" customHeight="1" ht="18.75">
      <c r="A764" s="1"/>
      <c r="B764" s="1"/>
      <c r="C764" s="4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x14ac:dyDescent="0.25" r="765" customHeight="1" ht="18.75">
      <c r="A765" s="1"/>
      <c r="B765" s="1"/>
      <c r="C765" s="4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x14ac:dyDescent="0.25" r="766" customHeight="1" ht="18.75">
      <c r="A766" s="1"/>
      <c r="B766" s="1"/>
      <c r="C766" s="4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x14ac:dyDescent="0.25" r="767" customHeight="1" ht="18.75">
      <c r="A767" s="1"/>
      <c r="B767" s="1"/>
      <c r="C767" s="4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x14ac:dyDescent="0.25" r="768" customHeight="1" ht="18.75">
      <c r="A768" s="1"/>
      <c r="B768" s="1"/>
      <c r="C768" s="4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x14ac:dyDescent="0.25" r="769" customHeight="1" ht="18.75">
      <c r="A769" s="1"/>
      <c r="B769" s="1"/>
      <c r="C769" s="4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x14ac:dyDescent="0.25" r="770" customHeight="1" ht="18.75">
      <c r="A770" s="1"/>
      <c r="B770" s="1"/>
      <c r="C770" s="4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x14ac:dyDescent="0.25" r="771" customHeight="1" ht="18.75">
      <c r="A771" s="1"/>
      <c r="B771" s="1"/>
      <c r="C771" s="4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x14ac:dyDescent="0.25" r="772" customHeight="1" ht="18.75">
      <c r="A772" s="1"/>
      <c r="B772" s="1"/>
      <c r="C772" s="4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x14ac:dyDescent="0.25" r="773" customHeight="1" ht="18.75">
      <c r="A773" s="1"/>
      <c r="B773" s="1"/>
      <c r="C773" s="4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x14ac:dyDescent="0.25" r="774" customHeight="1" ht="18.75">
      <c r="A774" s="1"/>
      <c r="B774" s="1"/>
      <c r="C774" s="4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x14ac:dyDescent="0.25" r="775" customHeight="1" ht="18.75">
      <c r="A775" s="1"/>
      <c r="B775" s="1"/>
      <c r="C775" s="4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x14ac:dyDescent="0.25" r="776" customHeight="1" ht="18.75">
      <c r="A776" s="1"/>
      <c r="B776" s="1"/>
      <c r="C776" s="4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x14ac:dyDescent="0.25" r="777" customHeight="1" ht="18.75">
      <c r="A777" s="1"/>
      <c r="B777" s="1"/>
      <c r="C777" s="4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x14ac:dyDescent="0.25" r="778" customHeight="1" ht="18.75">
      <c r="A778" s="1"/>
      <c r="B778" s="1"/>
      <c r="C778" s="4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x14ac:dyDescent="0.25" r="779" customHeight="1" ht="18.75">
      <c r="A779" s="1"/>
      <c r="B779" s="1"/>
      <c r="C779" s="4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x14ac:dyDescent="0.25" r="780" customHeight="1" ht="18.75">
      <c r="A780" s="1"/>
      <c r="B780" s="1"/>
      <c r="C780" s="4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x14ac:dyDescent="0.25" r="781" customHeight="1" ht="18.75">
      <c r="A781" s="1"/>
      <c r="B781" s="1"/>
      <c r="C781" s="4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x14ac:dyDescent="0.25" r="782" customHeight="1" ht="18.75">
      <c r="A782" s="1"/>
      <c r="B782" s="1"/>
      <c r="C782" s="4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x14ac:dyDescent="0.25" r="783" customHeight="1" ht="18.75">
      <c r="A783" s="1"/>
      <c r="B783" s="1"/>
      <c r="C783" s="4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x14ac:dyDescent="0.25" r="784" customHeight="1" ht="18.75">
      <c r="A784" s="1"/>
      <c r="B784" s="1"/>
      <c r="C784" s="4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x14ac:dyDescent="0.25" r="785" customHeight="1" ht="18.75">
      <c r="A785" s="1"/>
      <c r="B785" s="1"/>
      <c r="C785" s="4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x14ac:dyDescent="0.25" r="786" customHeight="1" ht="18.75">
      <c r="A786" s="1"/>
      <c r="B786" s="1"/>
      <c r="C786" s="4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x14ac:dyDescent="0.25" r="787" customHeight="1" ht="18.75">
      <c r="A787" s="1"/>
      <c r="B787" s="1"/>
      <c r="C787" s="4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x14ac:dyDescent="0.25" r="788" customHeight="1" ht="18.75">
      <c r="A788" s="1"/>
      <c r="B788" s="1"/>
      <c r="C788" s="4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x14ac:dyDescent="0.25" r="789" customHeight="1" ht="18.75">
      <c r="A789" s="1"/>
      <c r="B789" s="1"/>
      <c r="C789" s="4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x14ac:dyDescent="0.25" r="790" customHeight="1" ht="18.75">
      <c r="A790" s="1"/>
      <c r="B790" s="1"/>
      <c r="C790" s="4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x14ac:dyDescent="0.25" r="791" customHeight="1" ht="18.75">
      <c r="A791" s="1"/>
      <c r="B791" s="1"/>
      <c r="C791" s="4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x14ac:dyDescent="0.25" r="792" customHeight="1" ht="18.75">
      <c r="A792" s="1"/>
      <c r="B792" s="1"/>
      <c r="C792" s="4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x14ac:dyDescent="0.25" r="793" customHeight="1" ht="18.75">
      <c r="A793" s="1"/>
      <c r="B793" s="1"/>
      <c r="C793" s="4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x14ac:dyDescent="0.25" r="794" customHeight="1" ht="18.75">
      <c r="A794" s="1"/>
      <c r="B794" s="1"/>
      <c r="C794" s="4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x14ac:dyDescent="0.25" r="795" customHeight="1" ht="18.75">
      <c r="A795" s="1"/>
      <c r="B795" s="1"/>
      <c r="C795" s="4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x14ac:dyDescent="0.25" r="796" customHeight="1" ht="18.75">
      <c r="A796" s="1"/>
      <c r="B796" s="1"/>
      <c r="C796" s="4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x14ac:dyDescent="0.25" r="797" customHeight="1" ht="18.75">
      <c r="A797" s="1"/>
      <c r="B797" s="1"/>
      <c r="C797" s="4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x14ac:dyDescent="0.25" r="798" customHeight="1" ht="18.75">
      <c r="A798" s="1"/>
      <c r="B798" s="1"/>
      <c r="C798" s="4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x14ac:dyDescent="0.25" r="799" customHeight="1" ht="18.75">
      <c r="A799" s="1"/>
      <c r="B799" s="1"/>
      <c r="C799" s="4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x14ac:dyDescent="0.25" r="800" customHeight="1" ht="18.75">
      <c r="A800" s="1"/>
      <c r="B800" s="1"/>
      <c r="C800" s="4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x14ac:dyDescent="0.25" r="801" customHeight="1" ht="18.75">
      <c r="A801" s="1"/>
      <c r="B801" s="1"/>
      <c r="C801" s="4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x14ac:dyDescent="0.25" r="802" customHeight="1" ht="18.75">
      <c r="A802" s="1"/>
      <c r="B802" s="1"/>
      <c r="C802" s="4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x14ac:dyDescent="0.25" r="803" customHeight="1" ht="18.75">
      <c r="A803" s="1"/>
      <c r="B803" s="1"/>
      <c r="C803" s="4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x14ac:dyDescent="0.25" r="804" customHeight="1" ht="18.75">
      <c r="A804" s="1"/>
      <c r="B804" s="1"/>
      <c r="C804" s="4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x14ac:dyDescent="0.25" r="805" customHeight="1" ht="18.75">
      <c r="A805" s="1"/>
      <c r="B805" s="1"/>
      <c r="C805" s="4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x14ac:dyDescent="0.25" r="806" customHeight="1" ht="18.75">
      <c r="A806" s="1"/>
      <c r="B806" s="1"/>
      <c r="C806" s="4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x14ac:dyDescent="0.25" r="807" customHeight="1" ht="18.75">
      <c r="A807" s="1"/>
      <c r="B807" s="1"/>
      <c r="C807" s="4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x14ac:dyDescent="0.25" r="808" customHeight="1" ht="18.75">
      <c r="A808" s="1"/>
      <c r="B808" s="1"/>
      <c r="C808" s="4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x14ac:dyDescent="0.25" r="809" customHeight="1" ht="18.75">
      <c r="A809" s="1"/>
      <c r="B809" s="1"/>
      <c r="C809" s="4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x14ac:dyDescent="0.25" r="810" customHeight="1" ht="18.75">
      <c r="A810" s="1"/>
      <c r="B810" s="1"/>
      <c r="C810" s="4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x14ac:dyDescent="0.25" r="811" customHeight="1" ht="18.75">
      <c r="A811" s="1"/>
      <c r="B811" s="1"/>
      <c r="C811" s="4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x14ac:dyDescent="0.25" r="812" customHeight="1" ht="18.75">
      <c r="A812" s="1"/>
      <c r="B812" s="1"/>
      <c r="C812" s="4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x14ac:dyDescent="0.25" r="813" customHeight="1" ht="18.75">
      <c r="A813" s="1"/>
      <c r="B813" s="1"/>
      <c r="C813" s="4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x14ac:dyDescent="0.25" r="814" customHeight="1" ht="18.75">
      <c r="A814" s="1"/>
      <c r="B814" s="1"/>
      <c r="C814" s="4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x14ac:dyDescent="0.25" r="815" customHeight="1" ht="18.75">
      <c r="A815" s="1"/>
      <c r="B815" s="1"/>
      <c r="C815" s="4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x14ac:dyDescent="0.25" r="816" customHeight="1" ht="18.75">
      <c r="A816" s="1"/>
      <c r="B816" s="1"/>
      <c r="C816" s="4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x14ac:dyDescent="0.25" r="817" customHeight="1" ht="18.75">
      <c r="A817" s="1"/>
      <c r="B817" s="1"/>
      <c r="C817" s="4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x14ac:dyDescent="0.25" r="818" customHeight="1" ht="18.75">
      <c r="A818" s="1"/>
      <c r="B818" s="1"/>
      <c r="C818" s="4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x14ac:dyDescent="0.25" r="819" customHeight="1" ht="18.75">
      <c r="A819" s="1"/>
      <c r="B819" s="1"/>
      <c r="C819" s="4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x14ac:dyDescent="0.25" r="820" customHeight="1" ht="18.75">
      <c r="A820" s="1"/>
      <c r="B820" s="1"/>
      <c r="C820" s="4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x14ac:dyDescent="0.25" r="821" customHeight="1" ht="18.75">
      <c r="A821" s="1"/>
      <c r="B821" s="1"/>
      <c r="C821" s="4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x14ac:dyDescent="0.25" r="822" customHeight="1" ht="18.75">
      <c r="A822" s="1"/>
      <c r="B822" s="1"/>
      <c r="C822" s="4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x14ac:dyDescent="0.25" r="823" customHeight="1" ht="18.75">
      <c r="A823" s="1"/>
      <c r="B823" s="1"/>
      <c r="C823" s="4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x14ac:dyDescent="0.25" r="824" customHeight="1" ht="18.75">
      <c r="A824" s="1"/>
      <c r="B824" s="1"/>
      <c r="C824" s="4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x14ac:dyDescent="0.25" r="825" customHeight="1" ht="18.75">
      <c r="A825" s="1"/>
      <c r="B825" s="1"/>
      <c r="C825" s="4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x14ac:dyDescent="0.25" r="826" customHeight="1" ht="18.75">
      <c r="A826" s="1"/>
      <c r="B826" s="1"/>
      <c r="C826" s="4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x14ac:dyDescent="0.25" r="827" customHeight="1" ht="18.75">
      <c r="A827" s="1"/>
      <c r="B827" s="1"/>
      <c r="C827" s="4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x14ac:dyDescent="0.25" r="828" customHeight="1" ht="18.75">
      <c r="A828" s="1"/>
      <c r="B828" s="1"/>
      <c r="C828" s="4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x14ac:dyDescent="0.25" r="829" customHeight="1" ht="18.75">
      <c r="A829" s="1"/>
      <c r="B829" s="1"/>
      <c r="C829" s="4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x14ac:dyDescent="0.25" r="830" customHeight="1" ht="18.75">
      <c r="A830" s="1"/>
      <c r="B830" s="1"/>
      <c r="C830" s="4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x14ac:dyDescent="0.25" r="831" customHeight="1" ht="18.75">
      <c r="A831" s="1"/>
      <c r="B831" s="1"/>
      <c r="C831" s="4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x14ac:dyDescent="0.25" r="832" customHeight="1" ht="18.75">
      <c r="A832" s="1"/>
      <c r="B832" s="1"/>
      <c r="C832" s="4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x14ac:dyDescent="0.25" r="833" customHeight="1" ht="18.75">
      <c r="A833" s="1"/>
      <c r="B833" s="1"/>
      <c r="C833" s="4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x14ac:dyDescent="0.25" r="834" customHeight="1" ht="18.75">
      <c r="A834" s="1"/>
      <c r="B834" s="1"/>
      <c r="C834" s="4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x14ac:dyDescent="0.25" r="835" customHeight="1" ht="18.75">
      <c r="A835" s="1"/>
      <c r="B835" s="1"/>
      <c r="C835" s="4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x14ac:dyDescent="0.25" r="836" customHeight="1" ht="18.75">
      <c r="A836" s="1"/>
      <c r="B836" s="1"/>
      <c r="C836" s="4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x14ac:dyDescent="0.25" r="837" customHeight="1" ht="18.75">
      <c r="A837" s="1"/>
      <c r="B837" s="1"/>
      <c r="C837" s="4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x14ac:dyDescent="0.25" r="838" customHeight="1" ht="18.75">
      <c r="A838" s="1"/>
      <c r="B838" s="1"/>
      <c r="C838" s="4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x14ac:dyDescent="0.25" r="839" customHeight="1" ht="18.75">
      <c r="A839" s="1"/>
      <c r="B839" s="1"/>
      <c r="C839" s="4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x14ac:dyDescent="0.25" r="840" customHeight="1" ht="18.75">
      <c r="A840" s="1"/>
      <c r="B840" s="1"/>
      <c r="C840" s="4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x14ac:dyDescent="0.25" r="841" customHeight="1" ht="18.75">
      <c r="A841" s="1"/>
      <c r="B841" s="1"/>
      <c r="C841" s="4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x14ac:dyDescent="0.25" r="842" customHeight="1" ht="18.75">
      <c r="A842" s="1"/>
      <c r="B842" s="1"/>
      <c r="C842" s="4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x14ac:dyDescent="0.25" r="843" customHeight="1" ht="18.75">
      <c r="A843" s="1"/>
      <c r="B843" s="1"/>
      <c r="C843" s="4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x14ac:dyDescent="0.25" r="844" customHeight="1" ht="18.75">
      <c r="A844" s="1"/>
      <c r="B844" s="1"/>
      <c r="C844" s="4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x14ac:dyDescent="0.25" r="845" customHeight="1" ht="18.75">
      <c r="A845" s="1"/>
      <c r="B845" s="1"/>
      <c r="C845" s="4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x14ac:dyDescent="0.25" r="846" customHeight="1" ht="18.75">
      <c r="A846" s="1"/>
      <c r="B846" s="1"/>
      <c r="C846" s="4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x14ac:dyDescent="0.25" r="847" customHeight="1" ht="18.75">
      <c r="A847" s="1"/>
      <c r="B847" s="1"/>
      <c r="C847" s="4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x14ac:dyDescent="0.25" r="848" customHeight="1" ht="18.75">
      <c r="A848" s="1"/>
      <c r="B848" s="1"/>
      <c r="C848" s="4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x14ac:dyDescent="0.25" r="849" customHeight="1" ht="18.75">
      <c r="A849" s="1"/>
      <c r="B849" s="1"/>
      <c r="C849" s="4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x14ac:dyDescent="0.25" r="850" customHeight="1" ht="18.75">
      <c r="A850" s="1"/>
      <c r="B850" s="1"/>
      <c r="C850" s="4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x14ac:dyDescent="0.25" r="851" customHeight="1" ht="18.75">
      <c r="A851" s="1"/>
      <c r="B851" s="1"/>
      <c r="C851" s="4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x14ac:dyDescent="0.25" r="852" customHeight="1" ht="18.75">
      <c r="A852" s="1"/>
      <c r="B852" s="1"/>
      <c r="C852" s="4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x14ac:dyDescent="0.25" r="853" customHeight="1" ht="18.75">
      <c r="A853" s="1"/>
      <c r="B853" s="1"/>
      <c r="C853" s="4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x14ac:dyDescent="0.25" r="854" customHeight="1" ht="18.75">
      <c r="A854" s="1"/>
      <c r="B854" s="1"/>
      <c r="C854" s="4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x14ac:dyDescent="0.25" r="855" customHeight="1" ht="18.75">
      <c r="A855" s="1"/>
      <c r="B855" s="1"/>
      <c r="C855" s="4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x14ac:dyDescent="0.25" r="856" customHeight="1" ht="18.75">
      <c r="A856" s="1"/>
      <c r="B856" s="1"/>
      <c r="C856" s="4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x14ac:dyDescent="0.25" r="857" customHeight="1" ht="18.75">
      <c r="A857" s="1"/>
      <c r="B857" s="1"/>
      <c r="C857" s="4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x14ac:dyDescent="0.25" r="858" customHeight="1" ht="18.75">
      <c r="A858" s="1"/>
      <c r="B858" s="1"/>
      <c r="C858" s="4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x14ac:dyDescent="0.25" r="859" customHeight="1" ht="18.75">
      <c r="A859" s="1"/>
      <c r="B859" s="1"/>
      <c r="C859" s="4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x14ac:dyDescent="0.25" r="860" customHeight="1" ht="18.75">
      <c r="A860" s="1"/>
      <c r="B860" s="1"/>
      <c r="C860" s="4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x14ac:dyDescent="0.25" r="861" customHeight="1" ht="18.75">
      <c r="A861" s="1"/>
      <c r="B861" s="1"/>
      <c r="C861" s="4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x14ac:dyDescent="0.25" r="862" customHeight="1" ht="18.75">
      <c r="A862" s="1"/>
      <c r="B862" s="1"/>
      <c r="C862" s="4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x14ac:dyDescent="0.25" r="863" customHeight="1" ht="18.75">
      <c r="A863" s="1"/>
      <c r="B863" s="1"/>
      <c r="C863" s="4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x14ac:dyDescent="0.25" r="864" customHeight="1" ht="18.75">
      <c r="A864" s="1"/>
      <c r="B864" s="1"/>
      <c r="C864" s="4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x14ac:dyDescent="0.25" r="865" customHeight="1" ht="18.75">
      <c r="A865" s="1"/>
      <c r="B865" s="1"/>
      <c r="C865" s="4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x14ac:dyDescent="0.25" r="866" customHeight="1" ht="18.75">
      <c r="A866" s="1"/>
      <c r="B866" s="1"/>
      <c r="C866" s="4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x14ac:dyDescent="0.25" r="867" customHeight="1" ht="18.75">
      <c r="A867" s="1"/>
      <c r="B867" s="1"/>
      <c r="C867" s="4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x14ac:dyDescent="0.25" r="868" customHeight="1" ht="18.75">
      <c r="A868" s="1"/>
      <c r="B868" s="1"/>
      <c r="C868" s="4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x14ac:dyDescent="0.25" r="869" customHeight="1" ht="18.75">
      <c r="A869" s="1"/>
      <c r="B869" s="1"/>
      <c r="C869" s="4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x14ac:dyDescent="0.25" r="870" customHeight="1" ht="18.75">
      <c r="A870" s="1"/>
      <c r="B870" s="1"/>
      <c r="C870" s="4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x14ac:dyDescent="0.25" r="871" customHeight="1" ht="18.75">
      <c r="A871" s="1"/>
      <c r="B871" s="1"/>
      <c r="C871" s="4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x14ac:dyDescent="0.25" r="872" customHeight="1" ht="18.75">
      <c r="A872" s="1"/>
      <c r="B872" s="1"/>
      <c r="C872" s="4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x14ac:dyDescent="0.25" r="873" customHeight="1" ht="18.75">
      <c r="A873" s="1"/>
      <c r="B873" s="1"/>
      <c r="C873" s="4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x14ac:dyDescent="0.25" r="874" customHeight="1" ht="18.75">
      <c r="A874" s="1"/>
      <c r="B874" s="1"/>
      <c r="C874" s="4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x14ac:dyDescent="0.25" r="875" customHeight="1" ht="18.75">
      <c r="A875" s="1"/>
      <c r="B875" s="1"/>
      <c r="C875" s="4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x14ac:dyDescent="0.25" r="876" customHeight="1" ht="18.75">
      <c r="A876" s="1"/>
      <c r="B876" s="1"/>
      <c r="C876" s="4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x14ac:dyDescent="0.25" r="877" customHeight="1" ht="18.75">
      <c r="A877" s="1"/>
      <c r="B877" s="1"/>
      <c r="C877" s="4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x14ac:dyDescent="0.25" r="878" customHeight="1" ht="18.75">
      <c r="A878" s="1"/>
      <c r="B878" s="1"/>
      <c r="C878" s="4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x14ac:dyDescent="0.25" r="879" customHeight="1" ht="18.75">
      <c r="A879" s="1"/>
      <c r="B879" s="1"/>
      <c r="C879" s="4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x14ac:dyDescent="0.25" r="880" customHeight="1" ht="18.75">
      <c r="A880" s="1"/>
      <c r="B880" s="1"/>
      <c r="C880" s="4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x14ac:dyDescent="0.25" r="881" customHeight="1" ht="18.75">
      <c r="A881" s="1"/>
      <c r="B881" s="1"/>
      <c r="C881" s="4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x14ac:dyDescent="0.25" r="882" customHeight="1" ht="18.75">
      <c r="A882" s="1"/>
      <c r="B882" s="1"/>
      <c r="C882" s="4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x14ac:dyDescent="0.25" r="883" customHeight="1" ht="18.75">
      <c r="A883" s="1"/>
      <c r="B883" s="1"/>
      <c r="C883" s="4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x14ac:dyDescent="0.25" r="884" customHeight="1" ht="18.75">
      <c r="A884" s="1"/>
      <c r="B884" s="1"/>
      <c r="C884" s="4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x14ac:dyDescent="0.25" r="885" customHeight="1" ht="18.75">
      <c r="A885" s="1"/>
      <c r="B885" s="1"/>
      <c r="C885" s="4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x14ac:dyDescent="0.25" r="886" customHeight="1" ht="18.75">
      <c r="A886" s="1"/>
      <c r="B886" s="1"/>
      <c r="C886" s="4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x14ac:dyDescent="0.25" r="887" customHeight="1" ht="18.75">
      <c r="A887" s="1"/>
      <c r="B887" s="1"/>
      <c r="C887" s="4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x14ac:dyDescent="0.25" r="888" customHeight="1" ht="18.75">
      <c r="A888" s="1"/>
      <c r="B888" s="1"/>
      <c r="C888" s="4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x14ac:dyDescent="0.25" r="889" customHeight="1" ht="18.75">
      <c r="A889" s="1"/>
      <c r="B889" s="1"/>
      <c r="C889" s="4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x14ac:dyDescent="0.25" r="890" customHeight="1" ht="18.75">
      <c r="A890" s="1"/>
      <c r="B890" s="1"/>
      <c r="C890" s="4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x14ac:dyDescent="0.25" r="891" customHeight="1" ht="18.75">
      <c r="A891" s="1"/>
      <c r="B891" s="1"/>
      <c r="C891" s="4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x14ac:dyDescent="0.25" r="892" customHeight="1" ht="18.75">
      <c r="A892" s="1"/>
      <c r="B892" s="1"/>
      <c r="C892" s="4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x14ac:dyDescent="0.25" r="893" customHeight="1" ht="18.75">
      <c r="A893" s="1"/>
      <c r="B893" s="1"/>
      <c r="C893" s="4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x14ac:dyDescent="0.25" r="894" customHeight="1" ht="18.75">
      <c r="A894" s="1"/>
      <c r="B894" s="1"/>
      <c r="C894" s="4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x14ac:dyDescent="0.25" r="895" customHeight="1" ht="18.75">
      <c r="A895" s="1"/>
      <c r="B895" s="1"/>
      <c r="C895" s="4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x14ac:dyDescent="0.25" r="896" customHeight="1" ht="18.75">
      <c r="A896" s="1"/>
      <c r="B896" s="1"/>
      <c r="C896" s="4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x14ac:dyDescent="0.25" r="897" customHeight="1" ht="18.75">
      <c r="A897" s="1"/>
      <c r="B897" s="1"/>
      <c r="C897" s="4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x14ac:dyDescent="0.25" r="898" customHeight="1" ht="18.75">
      <c r="A898" s="1"/>
      <c r="B898" s="1"/>
      <c r="C898" s="4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x14ac:dyDescent="0.25" r="899" customHeight="1" ht="18.75">
      <c r="A899" s="1"/>
      <c r="B899" s="1"/>
      <c r="C899" s="4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x14ac:dyDescent="0.25" r="900" customHeight="1" ht="18.75">
      <c r="A900" s="1"/>
      <c r="B900" s="1"/>
      <c r="C900" s="4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x14ac:dyDescent="0.25" r="901" customHeight="1" ht="18.75">
      <c r="A901" s="1"/>
      <c r="B901" s="1"/>
      <c r="C901" s="4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x14ac:dyDescent="0.25" r="902" customHeight="1" ht="18.75">
      <c r="A902" s="1"/>
      <c r="B902" s="1"/>
      <c r="C902" s="4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x14ac:dyDescent="0.25" r="903" customHeight="1" ht="18.75">
      <c r="A903" s="1"/>
      <c r="B903" s="1"/>
      <c r="C903" s="4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x14ac:dyDescent="0.25" r="904" customHeight="1" ht="18.75">
      <c r="A904" s="1"/>
      <c r="B904" s="1"/>
      <c r="C904" s="4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x14ac:dyDescent="0.25" r="905" customHeight="1" ht="18.75">
      <c r="A905" s="1"/>
      <c r="B905" s="1"/>
      <c r="C905" s="4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x14ac:dyDescent="0.25" r="906" customHeight="1" ht="18.75">
      <c r="A906" s="1"/>
      <c r="B906" s="1"/>
      <c r="C906" s="4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x14ac:dyDescent="0.25" r="907" customHeight="1" ht="18.75">
      <c r="A907" s="1"/>
      <c r="B907" s="1"/>
      <c r="C907" s="4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x14ac:dyDescent="0.25" r="908" customHeight="1" ht="18.75">
      <c r="A908" s="1"/>
      <c r="B908" s="1"/>
      <c r="C908" s="4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x14ac:dyDescent="0.25" r="909" customHeight="1" ht="18.75">
      <c r="A909" s="1"/>
      <c r="B909" s="1"/>
      <c r="C909" s="4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x14ac:dyDescent="0.25" r="910" customHeight="1" ht="18.75">
      <c r="A910" s="1"/>
      <c r="B910" s="1"/>
      <c r="C910" s="4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x14ac:dyDescent="0.25" r="911" customHeight="1" ht="18.75">
      <c r="A911" s="1"/>
      <c r="B911" s="1"/>
      <c r="C911" s="4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x14ac:dyDescent="0.25" r="912" customHeight="1" ht="18.75">
      <c r="A912" s="1"/>
      <c r="B912" s="1"/>
      <c r="C912" s="4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x14ac:dyDescent="0.25" r="913" customHeight="1" ht="18.75">
      <c r="A913" s="1"/>
      <c r="B913" s="1"/>
      <c r="C913" s="4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x14ac:dyDescent="0.25" r="914" customHeight="1" ht="18.75">
      <c r="A914" s="1"/>
      <c r="B914" s="1"/>
      <c r="C914" s="4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x14ac:dyDescent="0.25" r="915" customHeight="1" ht="18.75">
      <c r="A915" s="1"/>
      <c r="B915" s="1"/>
      <c r="C915" s="4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x14ac:dyDescent="0.25" r="916" customHeight="1" ht="18.75">
      <c r="A916" s="1"/>
      <c r="B916" s="1"/>
      <c r="C916" s="4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x14ac:dyDescent="0.25" r="917" customHeight="1" ht="18.75">
      <c r="A917" s="1"/>
      <c r="B917" s="1"/>
      <c r="C917" s="4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x14ac:dyDescent="0.25" r="918" customHeight="1" ht="18.75">
      <c r="A918" s="1"/>
      <c r="B918" s="1"/>
      <c r="C918" s="4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x14ac:dyDescent="0.25" r="919" customHeight="1" ht="18.75">
      <c r="A919" s="1"/>
      <c r="B919" s="1"/>
      <c r="C919" s="4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x14ac:dyDescent="0.25" r="920" customHeight="1" ht="18.75">
      <c r="A920" s="1"/>
      <c r="B920" s="1"/>
      <c r="C920" s="4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x14ac:dyDescent="0.25" r="921" customHeight="1" ht="18.75">
      <c r="A921" s="1"/>
      <c r="B921" s="1"/>
      <c r="C921" s="4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x14ac:dyDescent="0.25" r="922" customHeight="1" ht="18.75">
      <c r="A922" s="1"/>
      <c r="B922" s="1"/>
      <c r="C922" s="4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x14ac:dyDescent="0.25" r="923" customHeight="1" ht="18.75">
      <c r="A923" s="1"/>
      <c r="B923" s="1"/>
      <c r="C923" s="4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x14ac:dyDescent="0.25" r="924" customHeight="1" ht="18.75">
      <c r="A924" s="1"/>
      <c r="B924" s="1"/>
      <c r="C924" s="4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x14ac:dyDescent="0.25" r="925" customHeight="1" ht="18.75">
      <c r="A925" s="1"/>
      <c r="B925" s="1"/>
      <c r="C925" s="4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x14ac:dyDescent="0.25" r="926" customHeight="1" ht="18.75">
      <c r="A926" s="1"/>
      <c r="B926" s="1"/>
      <c r="C926" s="4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x14ac:dyDescent="0.25" r="927" customHeight="1" ht="18.75">
      <c r="A927" s="1"/>
      <c r="B927" s="1"/>
      <c r="C927" s="4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x14ac:dyDescent="0.25" r="928" customHeight="1" ht="18.75">
      <c r="A928" s="1"/>
      <c r="B928" s="1"/>
      <c r="C928" s="4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x14ac:dyDescent="0.25" r="929" customHeight="1" ht="18.75">
      <c r="A929" s="1"/>
      <c r="B929" s="1"/>
      <c r="C929" s="4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x14ac:dyDescent="0.25" r="930" customHeight="1" ht="18.75">
      <c r="A930" s="1"/>
      <c r="B930" s="1"/>
      <c r="C930" s="4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x14ac:dyDescent="0.25" r="931" customHeight="1" ht="18.75">
      <c r="A931" s="1"/>
      <c r="B931" s="1"/>
      <c r="C931" s="4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x14ac:dyDescent="0.25" r="932" customHeight="1" ht="18.75">
      <c r="A932" s="1"/>
      <c r="B932" s="1"/>
      <c r="C932" s="4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x14ac:dyDescent="0.25" r="933" customHeight="1" ht="18.75">
      <c r="A933" s="1"/>
      <c r="B933" s="1"/>
      <c r="C933" s="4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x14ac:dyDescent="0.25" r="934" customHeight="1" ht="18.75">
      <c r="A934" s="1"/>
      <c r="B934" s="1"/>
      <c r="C934" s="4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x14ac:dyDescent="0.25" r="935" customHeight="1" ht="18.75">
      <c r="A935" s="1"/>
      <c r="B935" s="1"/>
      <c r="C935" s="4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x14ac:dyDescent="0.25" r="936" customHeight="1" ht="18.75">
      <c r="A936" s="1"/>
      <c r="B936" s="1"/>
      <c r="C936" s="4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x14ac:dyDescent="0.25" r="937" customHeight="1" ht="18.75">
      <c r="A937" s="1"/>
      <c r="B937" s="1"/>
      <c r="C937" s="4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x14ac:dyDescent="0.25" r="938" customHeight="1" ht="18.75">
      <c r="A938" s="1"/>
      <c r="B938" s="1"/>
      <c r="C938" s="4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x14ac:dyDescent="0.25" r="939" customHeight="1" ht="18.75">
      <c r="A939" s="1"/>
      <c r="B939" s="1"/>
      <c r="C939" s="4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x14ac:dyDescent="0.25" r="940" customHeight="1" ht="18.75">
      <c r="A940" s="1"/>
      <c r="B940" s="1"/>
      <c r="C940" s="4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x14ac:dyDescent="0.25" r="941" customHeight="1" ht="18.75">
      <c r="A941" s="1"/>
      <c r="B941" s="1"/>
      <c r="C941" s="4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x14ac:dyDescent="0.25" r="942" customHeight="1" ht="18.75">
      <c r="A942" s="1"/>
      <c r="B942" s="1"/>
      <c r="C942" s="4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x14ac:dyDescent="0.25" r="943" customHeight="1" ht="18.75">
      <c r="A943" s="1"/>
      <c r="B943" s="1"/>
      <c r="C943" s="4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x14ac:dyDescent="0.25" r="944" customHeight="1" ht="18.75">
      <c r="A944" s="1"/>
      <c r="B944" s="1"/>
      <c r="C944" s="4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x14ac:dyDescent="0.25" r="945" customHeight="1" ht="18.75">
      <c r="A945" s="1"/>
      <c r="B945" s="1"/>
      <c r="C945" s="4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x14ac:dyDescent="0.25" r="946" customHeight="1" ht="18.75">
      <c r="A946" s="1"/>
      <c r="B946" s="1"/>
      <c r="C946" s="4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x14ac:dyDescent="0.25" r="947" customHeight="1" ht="18.75">
      <c r="A947" s="1"/>
      <c r="B947" s="1"/>
      <c r="C947" s="4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x14ac:dyDescent="0.25" r="948" customHeight="1" ht="18.75">
      <c r="A948" s="1"/>
      <c r="B948" s="1"/>
      <c r="C948" s="4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x14ac:dyDescent="0.25" r="949" customHeight="1" ht="18.75">
      <c r="A949" s="1"/>
      <c r="B949" s="1"/>
      <c r="C949" s="4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x14ac:dyDescent="0.25" r="950" customHeight="1" ht="18.75">
      <c r="A950" s="1"/>
      <c r="B950" s="1"/>
      <c r="C950" s="4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x14ac:dyDescent="0.25" r="951" customHeight="1" ht="18.75">
      <c r="A951" s="1"/>
      <c r="B951" s="1"/>
      <c r="C951" s="4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x14ac:dyDescent="0.25" r="952" customHeight="1" ht="18.75">
      <c r="A952" s="1"/>
      <c r="B952" s="1"/>
      <c r="C952" s="4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x14ac:dyDescent="0.25" r="953" customHeight="1" ht="18.75">
      <c r="A953" s="1"/>
      <c r="B953" s="1"/>
      <c r="C953" s="4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x14ac:dyDescent="0.25" r="954" customHeight="1" ht="18.75">
      <c r="A954" s="1"/>
      <c r="B954" s="1"/>
      <c r="C954" s="4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x14ac:dyDescent="0.25" r="955" customHeight="1" ht="18.75">
      <c r="A955" s="1"/>
      <c r="B955" s="1"/>
      <c r="C955" s="4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x14ac:dyDescent="0.25" r="956" customHeight="1" ht="18.75">
      <c r="A956" s="1"/>
      <c r="B956" s="1"/>
      <c r="C956" s="4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x14ac:dyDescent="0.25" r="957" customHeight="1" ht="18.75">
      <c r="A957" s="1"/>
      <c r="B957" s="1"/>
      <c r="C957" s="4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x14ac:dyDescent="0.25" r="958" customHeight="1" ht="18.75">
      <c r="A958" s="1"/>
      <c r="B958" s="1"/>
      <c r="C958" s="4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x14ac:dyDescent="0.25" r="959" customHeight="1" ht="18.75">
      <c r="A959" s="1"/>
      <c r="B959" s="1"/>
      <c r="C959" s="4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x14ac:dyDescent="0.25" r="960" customHeight="1" ht="18.75">
      <c r="A960" s="1"/>
      <c r="B960" s="1"/>
      <c r="C960" s="4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x14ac:dyDescent="0.25" r="961" customHeight="1" ht="18.75">
      <c r="A961" s="1"/>
      <c r="B961" s="1"/>
      <c r="C961" s="4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x14ac:dyDescent="0.25" r="962" customHeight="1" ht="18.75">
      <c r="A962" s="1"/>
      <c r="B962" s="1"/>
      <c r="C962" s="4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x14ac:dyDescent="0.25" r="963" customHeight="1" ht="18.75">
      <c r="A963" s="1"/>
      <c r="B963" s="1"/>
      <c r="C963" s="4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x14ac:dyDescent="0.25" r="964" customHeight="1" ht="18.75">
      <c r="A964" s="1"/>
      <c r="B964" s="1"/>
      <c r="C964" s="4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x14ac:dyDescent="0.25" r="965" customHeight="1" ht="18.75">
      <c r="A965" s="1"/>
      <c r="B965" s="1"/>
      <c r="C965" s="4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x14ac:dyDescent="0.25" r="966" customHeight="1" ht="18.75">
      <c r="A966" s="1"/>
      <c r="B966" s="1"/>
      <c r="C966" s="4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x14ac:dyDescent="0.25" r="967" customHeight="1" ht="18.75">
      <c r="A967" s="1"/>
      <c r="B967" s="1"/>
      <c r="C967" s="4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x14ac:dyDescent="0.25" r="968" customHeight="1" ht="18.75">
      <c r="A968" s="1"/>
      <c r="B968" s="1"/>
      <c r="C968" s="4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x14ac:dyDescent="0.25" r="969" customHeight="1" ht="18.75">
      <c r="A969" s="1"/>
      <c r="B969" s="1"/>
      <c r="C969" s="4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x14ac:dyDescent="0.25" r="970" customHeight="1" ht="18.75">
      <c r="A970" s="1"/>
      <c r="B970" s="1"/>
      <c r="C970" s="4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x14ac:dyDescent="0.25" r="971" customHeight="1" ht="18.75">
      <c r="A971" s="1"/>
      <c r="B971" s="1"/>
      <c r="C971" s="4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x14ac:dyDescent="0.25" r="972" customHeight="1" ht="18.75">
      <c r="A972" s="1"/>
      <c r="B972" s="1"/>
      <c r="C972" s="4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x14ac:dyDescent="0.25" r="973" customHeight="1" ht="18.75">
      <c r="A973" s="1"/>
      <c r="B973" s="1"/>
      <c r="C973" s="4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x14ac:dyDescent="0.25" r="974" customHeight="1" ht="18.75">
      <c r="A974" s="1"/>
      <c r="B974" s="1"/>
      <c r="C974" s="4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x14ac:dyDescent="0.25" r="975" customHeight="1" ht="18.75">
      <c r="A975" s="1"/>
      <c r="B975" s="1"/>
      <c r="C975" s="4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x14ac:dyDescent="0.25" r="976" customHeight="1" ht="18.75">
      <c r="A976" s="1"/>
      <c r="B976" s="1"/>
      <c r="C976" s="4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x14ac:dyDescent="0.25" r="977" customHeight="1" ht="18.75">
      <c r="A977" s="1"/>
      <c r="B977" s="1"/>
      <c r="C977" s="4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x14ac:dyDescent="0.25" r="978" customHeight="1" ht="18.75">
      <c r="A978" s="1"/>
      <c r="B978" s="1"/>
      <c r="C978" s="4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x14ac:dyDescent="0.25" r="979" customHeight="1" ht="18.75">
      <c r="A979" s="1"/>
      <c r="B979" s="1"/>
      <c r="C979" s="4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x14ac:dyDescent="0.25" r="980" customHeight="1" ht="18.75">
      <c r="A980" s="1"/>
      <c r="B980" s="1"/>
      <c r="C980" s="4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x14ac:dyDescent="0.25" r="981" customHeight="1" ht="18.75">
      <c r="A981" s="1"/>
      <c r="B981" s="1"/>
      <c r="C981" s="4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x14ac:dyDescent="0.25" r="982" customHeight="1" ht="18.75">
      <c r="A982" s="1"/>
      <c r="B982" s="1"/>
      <c r="C982" s="4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x14ac:dyDescent="0.25" r="983" customHeight="1" ht="18.75">
      <c r="A983" s="1"/>
      <c r="B983" s="1"/>
      <c r="C983" s="4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x14ac:dyDescent="0.25" r="984" customHeight="1" ht="18.75">
      <c r="A984" s="1"/>
      <c r="B984" s="1"/>
      <c r="C984" s="4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x14ac:dyDescent="0.25" r="985" customHeight="1" ht="18.75">
      <c r="A985" s="1"/>
      <c r="B985" s="1"/>
      <c r="C985" s="4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x14ac:dyDescent="0.25" r="986" customHeight="1" ht="18.75">
      <c r="A986" s="1"/>
      <c r="B986" s="1"/>
      <c r="C986" s="4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x14ac:dyDescent="0.25" r="987" customHeight="1" ht="18.75">
      <c r="A987" s="1"/>
      <c r="B987" s="1"/>
      <c r="C987" s="4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x14ac:dyDescent="0.25" r="988" customHeight="1" ht="18.75">
      <c r="A988" s="1"/>
      <c r="B988" s="1"/>
      <c r="C988" s="4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x14ac:dyDescent="0.25" r="989" customHeight="1" ht="18.75">
      <c r="A989" s="1"/>
      <c r="B989" s="1"/>
      <c r="C989" s="4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x14ac:dyDescent="0.25" r="990" customHeight="1" ht="18.75">
      <c r="A990" s="1"/>
      <c r="B990" s="1"/>
      <c r="C990" s="4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x14ac:dyDescent="0.25" r="991" customHeight="1" ht="18.75">
      <c r="A991" s="1"/>
      <c r="B991" s="1"/>
      <c r="C991" s="4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x14ac:dyDescent="0.25" r="992" customHeight="1" ht="18.75">
      <c r="A992" s="1"/>
      <c r="B992" s="1"/>
      <c r="C992" s="4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x14ac:dyDescent="0.25" r="993" customHeight="1" ht="18.75">
      <c r="A993" s="1"/>
      <c r="B993" s="1"/>
      <c r="C993" s="4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x14ac:dyDescent="0.25" r="994" customHeight="1" ht="18.75">
      <c r="A994" s="1"/>
      <c r="B994" s="1"/>
      <c r="C994" s="4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x14ac:dyDescent="0.25" r="995" customHeight="1" ht="18.75">
      <c r="A995" s="1"/>
      <c r="B995" s="1"/>
      <c r="C995" s="4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x14ac:dyDescent="0.25" r="996" customHeight="1" ht="18.75">
      <c r="A996" s="1"/>
      <c r="B996" s="1"/>
      <c r="C996" s="4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x14ac:dyDescent="0.25" r="997" customHeight="1" ht="18.75">
      <c r="A997" s="1"/>
      <c r="B997" s="1"/>
      <c r="C997" s="4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x14ac:dyDescent="0.25" r="998" customHeight="1" ht="18.75">
      <c r="A998" s="1"/>
      <c r="B998" s="1"/>
      <c r="C998" s="4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x14ac:dyDescent="0.25" r="999" customHeight="1" ht="18.75">
      <c r="A999" s="1"/>
      <c r="B999" s="1"/>
      <c r="C999" s="4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x14ac:dyDescent="0.25" r="1000" customHeight="1" ht="18.75">
      <c r="A1000" s="1"/>
      <c r="B1000" s="1"/>
      <c r="C1000" s="4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R79"/>
  <sheetViews>
    <sheetView workbookViewId="0"/>
  </sheetViews>
  <sheetFormatPr defaultRowHeight="15" x14ac:dyDescent="0.25"/>
  <cols>
    <col min="1" max="1" style="7" width="13.576428571428572" customWidth="1" bestFit="1"/>
    <col min="2" max="2" style="8" width="13.576428571428572" customWidth="1" bestFit="1"/>
    <col min="3" max="3" style="8" width="13.576428571428572" customWidth="1" bestFit="1"/>
    <col min="4" max="4" style="7" width="13.576428571428572" customWidth="1" bestFit="1"/>
    <col min="5" max="5" style="9" width="13.576428571428572" customWidth="1" bestFit="1"/>
    <col min="6" max="6" style="7" width="13.576428571428572" customWidth="1" bestFit="1"/>
    <col min="7" max="7" style="7" width="13.576428571428572" customWidth="1" bestFit="1"/>
    <col min="8" max="8" style="7" width="13.576428571428572" customWidth="1" bestFit="1"/>
    <col min="9" max="9" style="7" width="13.576428571428572" customWidth="1" bestFit="1"/>
    <col min="10" max="10" style="7" width="13.576428571428572" customWidth="1" bestFit="1"/>
    <col min="11" max="11" style="7" width="13.576428571428572" customWidth="1" bestFit="1"/>
    <col min="12" max="12" style="7" width="13.576428571428572" customWidth="1" bestFit="1"/>
    <col min="13" max="13" style="7" width="13.576428571428572" customWidth="1" bestFit="1"/>
    <col min="14" max="14" style="9" width="13.576428571428572" customWidth="1" bestFit="1"/>
    <col min="15" max="15" style="9" width="13.576428571428572" customWidth="1" bestFit="1"/>
    <col min="16" max="16" style="7" width="13.576428571428572" customWidth="1" bestFit="1"/>
    <col min="17" max="17" style="7" width="13.576428571428572" customWidth="1" bestFit="1"/>
    <col min="18" max="18" style="8" width="13.576428571428572" customWidth="1" bestFit="1"/>
    <col min="19" max="19" style="7" width="13.576428571428572" customWidth="1" bestFit="1"/>
    <col min="20" max="20" style="9" width="13.576428571428572" customWidth="1" bestFit="1"/>
    <col min="21" max="21" style="7" width="13.576428571428572" customWidth="1" bestFit="1"/>
    <col min="22" max="22" style="7" width="13.576428571428572" customWidth="1" bestFit="1"/>
    <col min="23" max="23" style="7" width="13.576428571428572" customWidth="1" bestFit="1"/>
    <col min="24" max="24" style="7" width="13.576428571428572" customWidth="1" bestFit="1"/>
    <col min="25" max="25" style="7" width="13.576428571428572" customWidth="1" bestFit="1"/>
    <col min="26" max="26" style="7" width="13.576428571428572" customWidth="1" bestFit="1"/>
    <col min="27" max="27" style="7" width="13.576428571428572" customWidth="1" bestFit="1"/>
    <col min="28" max="28" style="7" width="13.576428571428572" customWidth="1" bestFit="1"/>
    <col min="29" max="29" style="7" width="13.576428571428572" customWidth="1" bestFit="1"/>
    <col min="30" max="30" style="7" width="13.576428571428572" customWidth="1" bestFit="1"/>
    <col min="31" max="31" style="7" width="13.576428571428572" customWidth="1" bestFit="1"/>
    <col min="32" max="32" style="7" width="13.576428571428572" customWidth="1" bestFit="1"/>
    <col min="33" max="33" style="7" width="13.576428571428572" customWidth="1" bestFit="1"/>
    <col min="34" max="34" style="7" width="13.576428571428572" customWidth="1" bestFit="1"/>
    <col min="35" max="35" style="7" width="13.576428571428572" customWidth="1" bestFit="1"/>
    <col min="36" max="36" style="7" width="13.576428571428572" customWidth="1" bestFit="1"/>
    <col min="37" max="37" style="7" width="13.576428571428572" customWidth="1" bestFit="1"/>
    <col min="38" max="38" style="7" width="13.576428571428572" customWidth="1" bestFit="1"/>
    <col min="39" max="39" style="7" width="13.576428571428572" customWidth="1" bestFit="1"/>
    <col min="40" max="40" style="7" width="13.576428571428572" customWidth="1" bestFit="1"/>
    <col min="41" max="41" style="7" width="13.576428571428572" customWidth="1" bestFit="1"/>
    <col min="42" max="42" style="7" width="13.576428571428572" customWidth="1" bestFit="1"/>
    <col min="43" max="43" style="7" width="13.576428571428572" customWidth="1" bestFit="1"/>
    <col min="44" max="44" style="7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3"/>
      <c r="E1" s="4" t="s">
        <v>3</v>
      </c>
      <c r="F1" s="3"/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4" t="s">
        <v>11</v>
      </c>
      <c r="O1" s="4" t="s">
        <v>12</v>
      </c>
      <c r="P1" s="1" t="s">
        <v>13</v>
      </c>
      <c r="Q1" s="1" t="s">
        <v>14</v>
      </c>
      <c r="R1" s="2" t="s">
        <v>15</v>
      </c>
      <c r="S1" s="1" t="s">
        <v>16</v>
      </c>
      <c r="T1" s="4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</row>
    <row x14ac:dyDescent="0.25" r="2" customHeight="1" ht="18.75">
      <c r="A2" s="1" t="s">
        <v>42</v>
      </c>
      <c r="B2" s="5">
        <v>99312553</v>
      </c>
      <c r="C2" s="5">
        <v>1234470</v>
      </c>
      <c r="D2" s="3"/>
      <c r="E2" s="6">
        <v>44933.64722222222</v>
      </c>
      <c r="F2" s="3"/>
      <c r="G2" s="1" t="s">
        <v>43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48</v>
      </c>
      <c r="M2" s="1" t="s">
        <v>47</v>
      </c>
      <c r="N2" s="6">
        <v>44933.64722222222</v>
      </c>
      <c r="O2" s="6">
        <v>44933.64722222222</v>
      </c>
      <c r="P2" s="1" t="s">
        <v>49</v>
      </c>
      <c r="Q2" s="1" t="s">
        <v>50</v>
      </c>
      <c r="R2" s="5">
        <v>10</v>
      </c>
      <c r="S2" s="1" t="s">
        <v>51</v>
      </c>
      <c r="T2" s="6">
        <v>44933.63402777778</v>
      </c>
      <c r="U2" s="1" t="s">
        <v>47</v>
      </c>
      <c r="V2" s="1" t="s">
        <v>52</v>
      </c>
      <c r="W2" s="1" t="s">
        <v>51</v>
      </c>
      <c r="X2" s="1" t="s">
        <v>53</v>
      </c>
      <c r="Y2" s="1" t="s">
        <v>53</v>
      </c>
      <c r="Z2" s="1" t="s">
        <v>54</v>
      </c>
      <c r="AA2" s="1" t="s">
        <v>47</v>
      </c>
      <c r="AB2" s="1" t="s">
        <v>51</v>
      </c>
      <c r="AC2" s="1" t="s">
        <v>53</v>
      </c>
      <c r="AD2" s="1" t="s">
        <v>51</v>
      </c>
      <c r="AE2" s="1" t="s">
        <v>53</v>
      </c>
      <c r="AF2" s="1" t="s">
        <v>47</v>
      </c>
      <c r="AG2" s="1" t="s">
        <v>47</v>
      </c>
      <c r="AH2" s="1" t="s">
        <v>47</v>
      </c>
      <c r="AI2" s="1" t="s">
        <v>55</v>
      </c>
      <c r="AJ2" s="1" t="s">
        <v>56</v>
      </c>
      <c r="AK2" s="1" t="s">
        <v>56</v>
      </c>
      <c r="AL2" s="1" t="s">
        <v>47</v>
      </c>
      <c r="AM2" s="1" t="s">
        <v>47</v>
      </c>
      <c r="AN2" s="1" t="s">
        <v>47</v>
      </c>
      <c r="AO2" s="1" t="s">
        <v>57</v>
      </c>
      <c r="AP2" s="1" t="s">
        <v>58</v>
      </c>
      <c r="AQ2" s="1" t="s">
        <v>58</v>
      </c>
      <c r="AR2" s="1" t="s">
        <v>51</v>
      </c>
    </row>
    <row x14ac:dyDescent="0.25" r="3" customHeight="1" ht="18.75">
      <c r="A3" s="1" t="s">
        <v>42</v>
      </c>
      <c r="B3" s="5">
        <v>99537003</v>
      </c>
      <c r="C3" s="5">
        <v>341519269</v>
      </c>
      <c r="D3" s="3"/>
      <c r="E3" s="6">
        <v>44940.57847222222</v>
      </c>
      <c r="F3" s="3"/>
      <c r="G3" s="1" t="s">
        <v>59</v>
      </c>
      <c r="H3" s="1" t="s">
        <v>44</v>
      </c>
      <c r="I3" s="1" t="s">
        <v>60</v>
      </c>
      <c r="J3" s="1" t="s">
        <v>61</v>
      </c>
      <c r="K3" s="1" t="s">
        <v>47</v>
      </c>
      <c r="L3" s="1" t="s">
        <v>48</v>
      </c>
      <c r="M3" s="1" t="s">
        <v>47</v>
      </c>
      <c r="N3" s="6">
        <v>44940.57847222222</v>
      </c>
      <c r="O3" s="6">
        <v>44940.57847222222</v>
      </c>
      <c r="P3" s="1" t="s">
        <v>49</v>
      </c>
      <c r="Q3" s="1" t="s">
        <v>50</v>
      </c>
      <c r="R3" s="5">
        <v>10</v>
      </c>
      <c r="S3" s="1" t="s">
        <v>51</v>
      </c>
      <c r="T3" s="6">
        <v>44940.56736111111</v>
      </c>
      <c r="U3" s="1" t="s">
        <v>47</v>
      </c>
      <c r="V3" s="1" t="s">
        <v>52</v>
      </c>
      <c r="W3" s="1" t="s">
        <v>51</v>
      </c>
      <c r="X3" s="1" t="s">
        <v>53</v>
      </c>
      <c r="Y3" s="1" t="s">
        <v>53</v>
      </c>
      <c r="Z3" s="1" t="s">
        <v>54</v>
      </c>
      <c r="AA3" s="1" t="s">
        <v>47</v>
      </c>
      <c r="AB3" s="1" t="s">
        <v>51</v>
      </c>
      <c r="AC3" s="1" t="s">
        <v>53</v>
      </c>
      <c r="AD3" s="1" t="s">
        <v>51</v>
      </c>
      <c r="AE3" s="1" t="s">
        <v>51</v>
      </c>
      <c r="AF3" s="1" t="s">
        <v>47</v>
      </c>
      <c r="AG3" s="1" t="s">
        <v>47</v>
      </c>
      <c r="AH3" s="1" t="s">
        <v>47</v>
      </c>
      <c r="AI3" s="1" t="s">
        <v>62</v>
      </c>
      <c r="AJ3" s="1" t="s">
        <v>56</v>
      </c>
      <c r="AK3" s="1" t="s">
        <v>56</v>
      </c>
      <c r="AL3" s="1" t="s">
        <v>47</v>
      </c>
      <c r="AM3" s="1" t="s">
        <v>47</v>
      </c>
      <c r="AN3" s="1" t="s">
        <v>47</v>
      </c>
      <c r="AO3" s="1" t="s">
        <v>47</v>
      </c>
      <c r="AP3" s="1" t="s">
        <v>47</v>
      </c>
      <c r="AQ3" s="1" t="s">
        <v>47</v>
      </c>
      <c r="AR3" s="1" t="s">
        <v>51</v>
      </c>
    </row>
    <row x14ac:dyDescent="0.25" r="4" customHeight="1" ht="18.75">
      <c r="A4" s="1" t="s">
        <v>42</v>
      </c>
      <c r="B4" s="5">
        <v>99313879</v>
      </c>
      <c r="C4" s="5">
        <v>341518653</v>
      </c>
      <c r="D4" s="3"/>
      <c r="E4" s="6">
        <v>44934.76597222222</v>
      </c>
      <c r="F4" s="3"/>
      <c r="G4" s="1" t="s">
        <v>59</v>
      </c>
      <c r="H4" s="1" t="s">
        <v>44</v>
      </c>
      <c r="I4" s="1" t="s">
        <v>63</v>
      </c>
      <c r="J4" s="1" t="s">
        <v>64</v>
      </c>
      <c r="K4" s="1" t="s">
        <v>47</v>
      </c>
      <c r="L4" s="1" t="s">
        <v>48</v>
      </c>
      <c r="M4" s="1" t="s">
        <v>47</v>
      </c>
      <c r="N4" s="6">
        <v>44934.76597222222</v>
      </c>
      <c r="O4" s="6">
        <v>44934.76597222222</v>
      </c>
      <c r="P4" s="1" t="s">
        <v>49</v>
      </c>
      <c r="Q4" s="1" t="s">
        <v>50</v>
      </c>
      <c r="R4" s="5">
        <v>10</v>
      </c>
      <c r="S4" s="1" t="s">
        <v>51</v>
      </c>
      <c r="T4" s="6">
        <v>44934.76388888889</v>
      </c>
      <c r="U4" s="1" t="s">
        <v>47</v>
      </c>
      <c r="V4" s="1" t="s">
        <v>52</v>
      </c>
      <c r="W4" s="1" t="s">
        <v>51</v>
      </c>
      <c r="X4" s="1" t="s">
        <v>53</v>
      </c>
      <c r="Y4" s="1" t="s">
        <v>53</v>
      </c>
      <c r="Z4" s="1" t="s">
        <v>65</v>
      </c>
      <c r="AA4" s="1" t="s">
        <v>47</v>
      </c>
      <c r="AB4" s="1" t="s">
        <v>51</v>
      </c>
      <c r="AC4" s="1" t="s">
        <v>53</v>
      </c>
      <c r="AD4" s="1" t="s">
        <v>51</v>
      </c>
      <c r="AE4" s="1" t="s">
        <v>51</v>
      </c>
      <c r="AF4" s="1" t="s">
        <v>47</v>
      </c>
      <c r="AG4" s="1" t="s">
        <v>47</v>
      </c>
      <c r="AH4" s="1" t="s">
        <v>47</v>
      </c>
      <c r="AI4" s="1" t="s">
        <v>62</v>
      </c>
      <c r="AJ4" s="1" t="s">
        <v>56</v>
      </c>
      <c r="AK4" s="1" t="s">
        <v>56</v>
      </c>
      <c r="AL4" s="1" t="s">
        <v>47</v>
      </c>
      <c r="AM4" s="1" t="s">
        <v>47</v>
      </c>
      <c r="AN4" s="1" t="s">
        <v>47</v>
      </c>
      <c r="AO4" s="1" t="s">
        <v>47</v>
      </c>
      <c r="AP4" s="1" t="s">
        <v>47</v>
      </c>
      <c r="AQ4" s="1" t="s">
        <v>47</v>
      </c>
      <c r="AR4" s="1" t="s">
        <v>51</v>
      </c>
    </row>
    <row x14ac:dyDescent="0.25" r="5" customHeight="1" ht="18.75">
      <c r="A5" s="1" t="s">
        <v>42</v>
      </c>
      <c r="B5" s="5">
        <v>99237509</v>
      </c>
      <c r="C5" s="5">
        <v>341518416</v>
      </c>
      <c r="D5" s="3"/>
      <c r="E5" s="6">
        <v>44931.73333333333</v>
      </c>
      <c r="F5" s="3"/>
      <c r="G5" s="1" t="s">
        <v>59</v>
      </c>
      <c r="H5" s="1" t="s">
        <v>44</v>
      </c>
      <c r="I5" s="1" t="s">
        <v>66</v>
      </c>
      <c r="J5" s="1" t="s">
        <v>67</v>
      </c>
      <c r="K5" s="1" t="s">
        <v>47</v>
      </c>
      <c r="L5" s="1" t="s">
        <v>48</v>
      </c>
      <c r="M5" s="1" t="s">
        <v>47</v>
      </c>
      <c r="N5" s="6">
        <v>44931.73333333333</v>
      </c>
      <c r="O5" s="6">
        <v>44931.73333333333</v>
      </c>
      <c r="P5" s="1" t="s">
        <v>49</v>
      </c>
      <c r="Q5" s="1" t="s">
        <v>50</v>
      </c>
      <c r="R5" s="5">
        <v>10</v>
      </c>
      <c r="S5" s="1" t="s">
        <v>51</v>
      </c>
      <c r="T5" s="6">
        <v>44931.6125</v>
      </c>
      <c r="U5" s="1" t="s">
        <v>47</v>
      </c>
      <c r="V5" s="1" t="s">
        <v>52</v>
      </c>
      <c r="W5" s="1" t="s">
        <v>51</v>
      </c>
      <c r="X5" s="1" t="s">
        <v>53</v>
      </c>
      <c r="Y5" s="1" t="s">
        <v>53</v>
      </c>
      <c r="Z5" s="1" t="s">
        <v>65</v>
      </c>
      <c r="AA5" s="1" t="s">
        <v>47</v>
      </c>
      <c r="AB5" s="1" t="s">
        <v>53</v>
      </c>
      <c r="AC5" s="1" t="s">
        <v>53</v>
      </c>
      <c r="AD5" s="1" t="s">
        <v>51</v>
      </c>
      <c r="AE5" s="1" t="s">
        <v>51</v>
      </c>
      <c r="AF5" s="1" t="s">
        <v>68</v>
      </c>
      <c r="AG5" s="1" t="s">
        <v>69</v>
      </c>
      <c r="AH5" s="1" t="s">
        <v>70</v>
      </c>
      <c r="AI5" s="1" t="s">
        <v>71</v>
      </c>
      <c r="AJ5" s="1" t="s">
        <v>72</v>
      </c>
      <c r="AK5" s="1" t="s">
        <v>72</v>
      </c>
      <c r="AL5" s="1" t="s">
        <v>47</v>
      </c>
      <c r="AM5" s="1" t="s">
        <v>47</v>
      </c>
      <c r="AN5" s="1" t="s">
        <v>47</v>
      </c>
      <c r="AO5" s="1" t="s">
        <v>47</v>
      </c>
      <c r="AP5" s="1" t="s">
        <v>47</v>
      </c>
      <c r="AQ5" s="1" t="s">
        <v>47</v>
      </c>
      <c r="AR5" s="1" t="s">
        <v>51</v>
      </c>
    </row>
    <row x14ac:dyDescent="0.25" r="6" customHeight="1" ht="18.75">
      <c r="A6" s="1" t="s">
        <v>42</v>
      </c>
      <c r="B6" s="5">
        <v>99174774</v>
      </c>
      <c r="C6" s="5">
        <v>341518076</v>
      </c>
      <c r="D6" s="3"/>
      <c r="E6" s="6">
        <v>44929.825694444444</v>
      </c>
      <c r="F6" s="3"/>
      <c r="G6" s="1" t="s">
        <v>59</v>
      </c>
      <c r="H6" s="1" t="s">
        <v>44</v>
      </c>
      <c r="I6" s="1" t="s">
        <v>66</v>
      </c>
      <c r="J6" s="1" t="s">
        <v>67</v>
      </c>
      <c r="K6" s="1" t="s">
        <v>47</v>
      </c>
      <c r="L6" s="1" t="s">
        <v>48</v>
      </c>
      <c r="M6" s="1" t="s">
        <v>47</v>
      </c>
      <c r="N6" s="6">
        <v>44929.825694444444</v>
      </c>
      <c r="O6" s="6">
        <v>44929.825694444444</v>
      </c>
      <c r="P6" s="1" t="s">
        <v>49</v>
      </c>
      <c r="Q6" s="1" t="s">
        <v>50</v>
      </c>
      <c r="R6" s="5">
        <v>10</v>
      </c>
      <c r="S6" s="1" t="s">
        <v>51</v>
      </c>
      <c r="T6" s="6">
        <v>44929.759722222225</v>
      </c>
      <c r="U6" s="1" t="s">
        <v>47</v>
      </c>
      <c r="V6" s="1" t="s">
        <v>52</v>
      </c>
      <c r="W6" s="1" t="s">
        <v>51</v>
      </c>
      <c r="X6" s="1" t="s">
        <v>53</v>
      </c>
      <c r="Y6" s="1" t="s">
        <v>53</v>
      </c>
      <c r="Z6" s="1" t="s">
        <v>65</v>
      </c>
      <c r="AA6" s="1" t="s">
        <v>47</v>
      </c>
      <c r="AB6" s="1" t="s">
        <v>53</v>
      </c>
      <c r="AC6" s="1" t="s">
        <v>51</v>
      </c>
      <c r="AD6" s="1" t="s">
        <v>51</v>
      </c>
      <c r="AE6" s="1" t="s">
        <v>51</v>
      </c>
      <c r="AF6" s="1" t="s">
        <v>73</v>
      </c>
      <c r="AG6" s="1" t="s">
        <v>74</v>
      </c>
      <c r="AH6" s="1" t="s">
        <v>74</v>
      </c>
      <c r="AI6" s="1" t="s">
        <v>47</v>
      </c>
      <c r="AJ6" s="1" t="s">
        <v>47</v>
      </c>
      <c r="AK6" s="1" t="s">
        <v>47</v>
      </c>
      <c r="AL6" s="1" t="s">
        <v>47</v>
      </c>
      <c r="AM6" s="1" t="s">
        <v>47</v>
      </c>
      <c r="AN6" s="1" t="s">
        <v>47</v>
      </c>
      <c r="AO6" s="1" t="s">
        <v>47</v>
      </c>
      <c r="AP6" s="1" t="s">
        <v>47</v>
      </c>
      <c r="AQ6" s="1" t="s">
        <v>47</v>
      </c>
      <c r="AR6" s="1" t="s">
        <v>51</v>
      </c>
    </row>
    <row x14ac:dyDescent="0.25" r="7" customHeight="1" ht="18.75">
      <c r="A7" s="1" t="s">
        <v>42</v>
      </c>
      <c r="B7" s="5">
        <v>99536861</v>
      </c>
      <c r="C7" s="5">
        <v>623149744</v>
      </c>
      <c r="D7" s="3"/>
      <c r="E7" s="6">
        <v>44940.57777777778</v>
      </c>
      <c r="F7" s="3"/>
      <c r="G7" s="1" t="s">
        <v>75</v>
      </c>
      <c r="H7" s="1" t="s">
        <v>44</v>
      </c>
      <c r="I7" s="1" t="s">
        <v>76</v>
      </c>
      <c r="J7" s="1" t="s">
        <v>47</v>
      </c>
      <c r="K7" s="1" t="s">
        <v>77</v>
      </c>
      <c r="L7" s="1" t="s">
        <v>48</v>
      </c>
      <c r="M7" s="1" t="s">
        <v>47</v>
      </c>
      <c r="N7" s="6">
        <v>44940.57777777778</v>
      </c>
      <c r="O7" s="6">
        <v>44940.57777777778</v>
      </c>
      <c r="P7" s="1" t="s">
        <v>49</v>
      </c>
      <c r="Q7" s="1" t="s">
        <v>50</v>
      </c>
      <c r="R7" s="5">
        <v>10</v>
      </c>
      <c r="S7" s="1" t="s">
        <v>51</v>
      </c>
      <c r="T7" s="6">
        <v>44940.561111111114</v>
      </c>
      <c r="U7" s="1" t="s">
        <v>47</v>
      </c>
      <c r="V7" s="1" t="s">
        <v>52</v>
      </c>
      <c r="W7" s="1" t="s">
        <v>51</v>
      </c>
      <c r="X7" s="1" t="s">
        <v>53</v>
      </c>
      <c r="Y7" s="1" t="s">
        <v>53</v>
      </c>
      <c r="Z7" s="1" t="s">
        <v>54</v>
      </c>
      <c r="AA7" s="1" t="s">
        <v>47</v>
      </c>
      <c r="AB7" s="1" t="s">
        <v>51</v>
      </c>
      <c r="AC7" s="1" t="s">
        <v>53</v>
      </c>
      <c r="AD7" s="1" t="s">
        <v>51</v>
      </c>
      <c r="AE7" s="1" t="s">
        <v>51</v>
      </c>
      <c r="AF7" s="1" t="s">
        <v>47</v>
      </c>
      <c r="AG7" s="1" t="s">
        <v>47</v>
      </c>
      <c r="AH7" s="1" t="s">
        <v>47</v>
      </c>
      <c r="AI7" s="1" t="s">
        <v>78</v>
      </c>
      <c r="AJ7" s="1" t="s">
        <v>79</v>
      </c>
      <c r="AK7" s="1" t="s">
        <v>79</v>
      </c>
      <c r="AL7" s="1" t="s">
        <v>47</v>
      </c>
      <c r="AM7" s="1" t="s">
        <v>47</v>
      </c>
      <c r="AN7" s="1" t="s">
        <v>47</v>
      </c>
      <c r="AO7" s="1" t="s">
        <v>47</v>
      </c>
      <c r="AP7" s="1" t="s">
        <v>47</v>
      </c>
      <c r="AQ7" s="1" t="s">
        <v>47</v>
      </c>
      <c r="AR7" s="1" t="s">
        <v>51</v>
      </c>
    </row>
    <row x14ac:dyDescent="0.25" r="8" customHeight="1" ht="18.75">
      <c r="A8" s="1" t="s">
        <v>42</v>
      </c>
      <c r="B8" s="5">
        <v>99439691</v>
      </c>
      <c r="C8" s="5">
        <v>623145242</v>
      </c>
      <c r="D8" s="3"/>
      <c r="E8" s="6">
        <v>44938.38611111111</v>
      </c>
      <c r="F8" s="3"/>
      <c r="G8" s="1" t="s">
        <v>75</v>
      </c>
      <c r="H8" s="1" t="s">
        <v>44</v>
      </c>
      <c r="I8" s="1" t="s">
        <v>80</v>
      </c>
      <c r="J8" s="1" t="s">
        <v>81</v>
      </c>
      <c r="K8" s="1" t="s">
        <v>47</v>
      </c>
      <c r="L8" s="1" t="s">
        <v>48</v>
      </c>
      <c r="M8" s="1" t="s">
        <v>47</v>
      </c>
      <c r="N8" s="6">
        <v>44938.38611111111</v>
      </c>
      <c r="O8" s="6">
        <v>44938.38611111111</v>
      </c>
      <c r="P8" s="1" t="s">
        <v>49</v>
      </c>
      <c r="Q8" s="1" t="s">
        <v>50</v>
      </c>
      <c r="R8" s="5">
        <v>10</v>
      </c>
      <c r="S8" s="1" t="s">
        <v>51</v>
      </c>
      <c r="T8" s="6">
        <v>44937.74791666667</v>
      </c>
      <c r="U8" s="1" t="s">
        <v>47</v>
      </c>
      <c r="V8" s="1" t="s">
        <v>52</v>
      </c>
      <c r="W8" s="1" t="s">
        <v>51</v>
      </c>
      <c r="X8" s="1" t="s">
        <v>53</v>
      </c>
      <c r="Y8" s="1" t="s">
        <v>53</v>
      </c>
      <c r="Z8" s="1" t="s">
        <v>65</v>
      </c>
      <c r="AA8" s="1" t="s">
        <v>47</v>
      </c>
      <c r="AB8" s="1" t="s">
        <v>53</v>
      </c>
      <c r="AC8" s="1" t="s">
        <v>53</v>
      </c>
      <c r="AD8" s="1" t="s">
        <v>51</v>
      </c>
      <c r="AE8" s="1" t="s">
        <v>51</v>
      </c>
      <c r="AF8" s="1" t="s">
        <v>73</v>
      </c>
      <c r="AG8" s="1" t="s">
        <v>74</v>
      </c>
      <c r="AH8" s="1" t="s">
        <v>74</v>
      </c>
      <c r="AI8" s="1" t="s">
        <v>82</v>
      </c>
      <c r="AJ8" s="1" t="s">
        <v>56</v>
      </c>
      <c r="AK8" s="1" t="s">
        <v>56</v>
      </c>
      <c r="AL8" s="1" t="s">
        <v>47</v>
      </c>
      <c r="AM8" s="1" t="s">
        <v>47</v>
      </c>
      <c r="AN8" s="1" t="s">
        <v>47</v>
      </c>
      <c r="AO8" s="1" t="s">
        <v>47</v>
      </c>
      <c r="AP8" s="1" t="s">
        <v>47</v>
      </c>
      <c r="AQ8" s="1" t="s">
        <v>47</v>
      </c>
      <c r="AR8" s="1" t="s">
        <v>51</v>
      </c>
    </row>
    <row x14ac:dyDescent="0.25" r="9" customHeight="1" ht="18.75">
      <c r="A9" s="1" t="s">
        <v>42</v>
      </c>
      <c r="B9" s="5">
        <v>99429139</v>
      </c>
      <c r="C9" s="5">
        <v>623144831</v>
      </c>
      <c r="D9" s="3"/>
      <c r="E9" s="6">
        <v>44937.691666666666</v>
      </c>
      <c r="F9" s="3"/>
      <c r="G9" s="1" t="s">
        <v>75</v>
      </c>
      <c r="H9" s="1" t="s">
        <v>44</v>
      </c>
      <c r="I9" s="1" t="s">
        <v>83</v>
      </c>
      <c r="J9" s="1" t="s">
        <v>84</v>
      </c>
      <c r="K9" s="1" t="s">
        <v>47</v>
      </c>
      <c r="L9" s="1" t="s">
        <v>48</v>
      </c>
      <c r="M9" s="1" t="s">
        <v>47</v>
      </c>
      <c r="N9" s="6">
        <v>44937.691666666666</v>
      </c>
      <c r="O9" s="6">
        <v>44937.691666666666</v>
      </c>
      <c r="P9" s="1" t="s">
        <v>49</v>
      </c>
      <c r="Q9" s="1" t="s">
        <v>50</v>
      </c>
      <c r="R9" s="5">
        <v>10</v>
      </c>
      <c r="S9" s="1" t="s">
        <v>51</v>
      </c>
      <c r="T9" s="6">
        <v>44937.666666666664</v>
      </c>
      <c r="U9" s="1" t="s">
        <v>47</v>
      </c>
      <c r="V9" s="1" t="s">
        <v>52</v>
      </c>
      <c r="W9" s="1" t="s">
        <v>51</v>
      </c>
      <c r="X9" s="1" t="s">
        <v>53</v>
      </c>
      <c r="Y9" s="1" t="s">
        <v>53</v>
      </c>
      <c r="Z9" s="1" t="s">
        <v>65</v>
      </c>
      <c r="AA9" s="1" t="s">
        <v>47</v>
      </c>
      <c r="AB9" s="1" t="s">
        <v>53</v>
      </c>
      <c r="AC9" s="1" t="s">
        <v>51</v>
      </c>
      <c r="AD9" s="1" t="s">
        <v>53</v>
      </c>
      <c r="AE9" s="1" t="s">
        <v>51</v>
      </c>
      <c r="AF9" s="1" t="s">
        <v>73</v>
      </c>
      <c r="AG9" s="1" t="s">
        <v>74</v>
      </c>
      <c r="AH9" s="1" t="s">
        <v>74</v>
      </c>
      <c r="AI9" s="1" t="s">
        <v>47</v>
      </c>
      <c r="AJ9" s="1" t="s">
        <v>47</v>
      </c>
      <c r="AK9" s="1" t="s">
        <v>47</v>
      </c>
      <c r="AL9" s="1" t="s">
        <v>85</v>
      </c>
      <c r="AM9" s="1" t="s">
        <v>86</v>
      </c>
      <c r="AN9" s="1" t="s">
        <v>86</v>
      </c>
      <c r="AO9" s="1" t="s">
        <v>47</v>
      </c>
      <c r="AP9" s="1" t="s">
        <v>47</v>
      </c>
      <c r="AQ9" s="1" t="s">
        <v>47</v>
      </c>
      <c r="AR9" s="1" t="s">
        <v>51</v>
      </c>
    </row>
    <row x14ac:dyDescent="0.25" r="10" customHeight="1" ht="18.75">
      <c r="A10" s="1" t="s">
        <v>42</v>
      </c>
      <c r="B10" s="5">
        <v>99425480</v>
      </c>
      <c r="C10" s="5">
        <v>623144327</v>
      </c>
      <c r="D10" s="3"/>
      <c r="E10" s="6">
        <v>44937.69097222222</v>
      </c>
      <c r="F10" s="3"/>
      <c r="G10" s="1" t="s">
        <v>75</v>
      </c>
      <c r="H10" s="1" t="s">
        <v>44</v>
      </c>
      <c r="I10" s="1" t="s">
        <v>87</v>
      </c>
      <c r="J10" s="1" t="s">
        <v>88</v>
      </c>
      <c r="K10" s="1" t="s">
        <v>47</v>
      </c>
      <c r="L10" s="1" t="s">
        <v>48</v>
      </c>
      <c r="M10" s="1" t="s">
        <v>47</v>
      </c>
      <c r="N10" s="6">
        <v>44937.69097222222</v>
      </c>
      <c r="O10" s="6">
        <v>44937.69097222222</v>
      </c>
      <c r="P10" s="1" t="s">
        <v>49</v>
      </c>
      <c r="Q10" s="1" t="s">
        <v>50</v>
      </c>
      <c r="R10" s="5">
        <v>10</v>
      </c>
      <c r="S10" s="1" t="s">
        <v>51</v>
      </c>
      <c r="T10" s="6">
        <v>44937.63611111111</v>
      </c>
      <c r="U10" s="1" t="s">
        <v>47</v>
      </c>
      <c r="V10" s="1" t="s">
        <v>52</v>
      </c>
      <c r="W10" s="1" t="s">
        <v>51</v>
      </c>
      <c r="X10" s="1" t="s">
        <v>53</v>
      </c>
      <c r="Y10" s="1" t="s">
        <v>53</v>
      </c>
      <c r="Z10" s="1" t="s">
        <v>54</v>
      </c>
      <c r="AA10" s="1" t="s">
        <v>47</v>
      </c>
      <c r="AB10" s="1" t="s">
        <v>51</v>
      </c>
      <c r="AC10" s="1" t="s">
        <v>53</v>
      </c>
      <c r="AD10" s="1" t="s">
        <v>51</v>
      </c>
      <c r="AE10" s="1" t="s">
        <v>51</v>
      </c>
      <c r="AF10" s="1" t="s">
        <v>47</v>
      </c>
      <c r="AG10" s="1" t="s">
        <v>47</v>
      </c>
      <c r="AH10" s="1" t="s">
        <v>47</v>
      </c>
      <c r="AI10" s="1" t="s">
        <v>62</v>
      </c>
      <c r="AJ10" s="1" t="s">
        <v>56</v>
      </c>
      <c r="AK10" s="1" t="s">
        <v>56</v>
      </c>
      <c r="AL10" s="1" t="s">
        <v>47</v>
      </c>
      <c r="AM10" s="1" t="s">
        <v>47</v>
      </c>
      <c r="AN10" s="1" t="s">
        <v>47</v>
      </c>
      <c r="AO10" s="1" t="s">
        <v>47</v>
      </c>
      <c r="AP10" s="1" t="s">
        <v>47</v>
      </c>
      <c r="AQ10" s="1" t="s">
        <v>47</v>
      </c>
      <c r="AR10" s="1" t="s">
        <v>51</v>
      </c>
    </row>
    <row x14ac:dyDescent="0.25" r="11" customHeight="1" ht="18.75">
      <c r="A11" s="1" t="s">
        <v>42</v>
      </c>
      <c r="B11" s="5">
        <v>99347361</v>
      </c>
      <c r="C11" s="5">
        <v>623140119</v>
      </c>
      <c r="D11" s="3"/>
      <c r="E11" s="6">
        <v>44935.73611111111</v>
      </c>
      <c r="F11" s="3"/>
      <c r="G11" s="1" t="s">
        <v>75</v>
      </c>
      <c r="H11" s="1" t="s">
        <v>44</v>
      </c>
      <c r="I11" s="1" t="s">
        <v>89</v>
      </c>
      <c r="J11" s="1" t="s">
        <v>90</v>
      </c>
      <c r="K11" s="1" t="s">
        <v>47</v>
      </c>
      <c r="L11" s="1" t="s">
        <v>48</v>
      </c>
      <c r="M11" s="1" t="s">
        <v>47</v>
      </c>
      <c r="N11" s="6">
        <v>44935.73611111111</v>
      </c>
      <c r="O11" s="6">
        <v>44935.73611111111</v>
      </c>
      <c r="P11" s="1" t="s">
        <v>49</v>
      </c>
      <c r="Q11" s="1" t="s">
        <v>50</v>
      </c>
      <c r="R11" s="5">
        <v>10</v>
      </c>
      <c r="S11" s="1" t="s">
        <v>51</v>
      </c>
      <c r="T11" s="6">
        <v>44935.69652777778</v>
      </c>
      <c r="U11" s="1" t="s">
        <v>47</v>
      </c>
      <c r="V11" s="1" t="s">
        <v>52</v>
      </c>
      <c r="W11" s="1" t="s">
        <v>51</v>
      </c>
      <c r="X11" s="1" t="s">
        <v>53</v>
      </c>
      <c r="Y11" s="1" t="s">
        <v>53</v>
      </c>
      <c r="Z11" s="1" t="s">
        <v>65</v>
      </c>
      <c r="AA11" s="1" t="s">
        <v>47</v>
      </c>
      <c r="AB11" s="1" t="s">
        <v>51</v>
      </c>
      <c r="AC11" s="1" t="s">
        <v>53</v>
      </c>
      <c r="AD11" s="1" t="s">
        <v>53</v>
      </c>
      <c r="AE11" s="1" t="s">
        <v>51</v>
      </c>
      <c r="AF11" s="1" t="s">
        <v>47</v>
      </c>
      <c r="AG11" s="1" t="s">
        <v>47</v>
      </c>
      <c r="AH11" s="1" t="s">
        <v>47</v>
      </c>
      <c r="AI11" s="1" t="s">
        <v>71</v>
      </c>
      <c r="AJ11" s="1" t="s">
        <v>72</v>
      </c>
      <c r="AK11" s="1" t="s">
        <v>72</v>
      </c>
      <c r="AL11" s="1" t="s">
        <v>85</v>
      </c>
      <c r="AM11" s="1" t="s">
        <v>86</v>
      </c>
      <c r="AN11" s="1" t="s">
        <v>86</v>
      </c>
      <c r="AO11" s="1" t="s">
        <v>47</v>
      </c>
      <c r="AP11" s="1" t="s">
        <v>47</v>
      </c>
      <c r="AQ11" s="1" t="s">
        <v>47</v>
      </c>
      <c r="AR11" s="1" t="s">
        <v>51</v>
      </c>
    </row>
    <row x14ac:dyDescent="0.25" r="12" customHeight="1" ht="18.75">
      <c r="A12" s="1" t="s">
        <v>42</v>
      </c>
      <c r="B12" s="5">
        <v>99207200</v>
      </c>
      <c r="C12" s="5">
        <v>623133368</v>
      </c>
      <c r="D12" s="3"/>
      <c r="E12" s="6">
        <v>44930.79861111111</v>
      </c>
      <c r="F12" s="3"/>
      <c r="G12" s="1" t="s">
        <v>75</v>
      </c>
      <c r="H12" s="1" t="s">
        <v>44</v>
      </c>
      <c r="I12" s="1" t="s">
        <v>83</v>
      </c>
      <c r="J12" s="1" t="s">
        <v>84</v>
      </c>
      <c r="K12" s="1" t="s">
        <v>47</v>
      </c>
      <c r="L12" s="1" t="s">
        <v>48</v>
      </c>
      <c r="M12" s="1" t="s">
        <v>47</v>
      </c>
      <c r="N12" s="6">
        <v>44930.79861111111</v>
      </c>
      <c r="O12" s="6">
        <v>44930.79861111111</v>
      </c>
      <c r="P12" s="1" t="s">
        <v>49</v>
      </c>
      <c r="Q12" s="1" t="s">
        <v>50</v>
      </c>
      <c r="R12" s="5">
        <v>10</v>
      </c>
      <c r="S12" s="1" t="s">
        <v>51</v>
      </c>
      <c r="T12" s="6">
        <v>44930.69930555556</v>
      </c>
      <c r="U12" s="1" t="s">
        <v>47</v>
      </c>
      <c r="V12" s="1" t="s">
        <v>52</v>
      </c>
      <c r="W12" s="1" t="s">
        <v>51</v>
      </c>
      <c r="X12" s="1" t="s">
        <v>53</v>
      </c>
      <c r="Y12" s="1" t="s">
        <v>53</v>
      </c>
      <c r="Z12" s="1" t="s">
        <v>65</v>
      </c>
      <c r="AA12" s="1" t="s">
        <v>47</v>
      </c>
      <c r="AB12" s="1" t="s">
        <v>53</v>
      </c>
      <c r="AC12" s="1" t="s">
        <v>51</v>
      </c>
      <c r="AD12" s="1" t="s">
        <v>53</v>
      </c>
      <c r="AE12" s="1" t="s">
        <v>51</v>
      </c>
      <c r="AF12" s="1" t="s">
        <v>73</v>
      </c>
      <c r="AG12" s="1" t="s">
        <v>74</v>
      </c>
      <c r="AH12" s="1" t="s">
        <v>74</v>
      </c>
      <c r="AI12" s="1" t="s">
        <v>47</v>
      </c>
      <c r="AJ12" s="1" t="s">
        <v>47</v>
      </c>
      <c r="AK12" s="1" t="s">
        <v>47</v>
      </c>
      <c r="AL12" s="1" t="s">
        <v>85</v>
      </c>
      <c r="AM12" s="1" t="s">
        <v>91</v>
      </c>
      <c r="AN12" s="1" t="s">
        <v>91</v>
      </c>
      <c r="AO12" s="1" t="s">
        <v>47</v>
      </c>
      <c r="AP12" s="1" t="s">
        <v>47</v>
      </c>
      <c r="AQ12" s="1" t="s">
        <v>47</v>
      </c>
      <c r="AR12" s="1" t="s">
        <v>51</v>
      </c>
    </row>
    <row x14ac:dyDescent="0.25" r="13" customHeight="1" ht="18.75">
      <c r="A13" s="1" t="s">
        <v>42</v>
      </c>
      <c r="B13" s="5">
        <v>99175007</v>
      </c>
      <c r="C13" s="5">
        <v>623130636</v>
      </c>
      <c r="D13" s="3"/>
      <c r="E13" s="6">
        <v>44929.82638888889</v>
      </c>
      <c r="F13" s="3"/>
      <c r="G13" s="1" t="s">
        <v>75</v>
      </c>
      <c r="H13" s="1" t="s">
        <v>44</v>
      </c>
      <c r="I13" s="1" t="s">
        <v>83</v>
      </c>
      <c r="J13" s="1" t="s">
        <v>84</v>
      </c>
      <c r="K13" s="1" t="s">
        <v>47</v>
      </c>
      <c r="L13" s="1" t="s">
        <v>48</v>
      </c>
      <c r="M13" s="1" t="s">
        <v>47</v>
      </c>
      <c r="N13" s="6">
        <v>44929.82638888889</v>
      </c>
      <c r="O13" s="6">
        <v>44929.82638888889</v>
      </c>
      <c r="P13" s="1" t="s">
        <v>49</v>
      </c>
      <c r="Q13" s="1" t="s">
        <v>50</v>
      </c>
      <c r="R13" s="5">
        <v>10</v>
      </c>
      <c r="S13" s="1" t="s">
        <v>51</v>
      </c>
      <c r="T13" s="6">
        <v>44929.76944444444</v>
      </c>
      <c r="U13" s="1" t="s">
        <v>47</v>
      </c>
      <c r="V13" s="1" t="s">
        <v>52</v>
      </c>
      <c r="W13" s="1" t="s">
        <v>51</v>
      </c>
      <c r="X13" s="1" t="s">
        <v>53</v>
      </c>
      <c r="Y13" s="1" t="s">
        <v>53</v>
      </c>
      <c r="Z13" s="1" t="s">
        <v>65</v>
      </c>
      <c r="AA13" s="1" t="s">
        <v>47</v>
      </c>
      <c r="AB13" s="1" t="s">
        <v>53</v>
      </c>
      <c r="AC13" s="1" t="s">
        <v>51</v>
      </c>
      <c r="AD13" s="1" t="s">
        <v>53</v>
      </c>
      <c r="AE13" s="1" t="s">
        <v>51</v>
      </c>
      <c r="AF13" s="1" t="s">
        <v>68</v>
      </c>
      <c r="AG13" s="1" t="s">
        <v>69</v>
      </c>
      <c r="AH13" s="1" t="s">
        <v>69</v>
      </c>
      <c r="AI13" s="1" t="s">
        <v>47</v>
      </c>
      <c r="AJ13" s="1" t="s">
        <v>47</v>
      </c>
      <c r="AK13" s="1" t="s">
        <v>47</v>
      </c>
      <c r="AL13" s="1" t="s">
        <v>85</v>
      </c>
      <c r="AM13" s="1" t="s">
        <v>91</v>
      </c>
      <c r="AN13" s="1" t="s">
        <v>91</v>
      </c>
      <c r="AO13" s="1" t="s">
        <v>47</v>
      </c>
      <c r="AP13" s="1" t="s">
        <v>47</v>
      </c>
      <c r="AQ13" s="1" t="s">
        <v>47</v>
      </c>
      <c r="AR13" s="1" t="s">
        <v>51</v>
      </c>
    </row>
    <row x14ac:dyDescent="0.25" r="14" customHeight="1" ht="18.75">
      <c r="A14" s="1" t="s">
        <v>42</v>
      </c>
      <c r="B14" s="5">
        <v>99538985</v>
      </c>
      <c r="C14" s="5">
        <v>624565333</v>
      </c>
      <c r="D14" s="3"/>
      <c r="E14" s="6">
        <v>44940.771527777775</v>
      </c>
      <c r="F14" s="3"/>
      <c r="G14" s="1" t="s">
        <v>92</v>
      </c>
      <c r="H14" s="1" t="s">
        <v>44</v>
      </c>
      <c r="I14" s="1" t="s">
        <v>93</v>
      </c>
      <c r="J14" s="1" t="s">
        <v>94</v>
      </c>
      <c r="K14" s="1" t="s">
        <v>47</v>
      </c>
      <c r="L14" s="1" t="s">
        <v>48</v>
      </c>
      <c r="M14" s="1" t="s">
        <v>47</v>
      </c>
      <c r="N14" s="6">
        <v>44940.771527777775</v>
      </c>
      <c r="O14" s="6">
        <v>44940.771527777775</v>
      </c>
      <c r="P14" s="1" t="s">
        <v>49</v>
      </c>
      <c r="Q14" s="1" t="s">
        <v>50</v>
      </c>
      <c r="R14" s="5">
        <v>10</v>
      </c>
      <c r="S14" s="1" t="s">
        <v>51</v>
      </c>
      <c r="T14" s="6">
        <v>44940.76458333333</v>
      </c>
      <c r="U14" s="1" t="s">
        <v>47</v>
      </c>
      <c r="V14" s="1" t="s">
        <v>52</v>
      </c>
      <c r="W14" s="1" t="s">
        <v>51</v>
      </c>
      <c r="X14" s="1" t="s">
        <v>53</v>
      </c>
      <c r="Y14" s="1" t="s">
        <v>53</v>
      </c>
      <c r="Z14" s="1" t="s">
        <v>54</v>
      </c>
      <c r="AA14" s="1" t="s">
        <v>47</v>
      </c>
      <c r="AB14" s="1" t="s">
        <v>51</v>
      </c>
      <c r="AC14" s="1" t="s">
        <v>53</v>
      </c>
      <c r="AD14" s="1" t="s">
        <v>51</v>
      </c>
      <c r="AE14" s="1" t="s">
        <v>51</v>
      </c>
      <c r="AF14" s="1" t="s">
        <v>47</v>
      </c>
      <c r="AG14" s="1" t="s">
        <v>47</v>
      </c>
      <c r="AH14" s="1" t="s">
        <v>47</v>
      </c>
      <c r="AI14" s="1" t="s">
        <v>62</v>
      </c>
      <c r="AJ14" s="1" t="s">
        <v>56</v>
      </c>
      <c r="AK14" s="1" t="s">
        <v>56</v>
      </c>
      <c r="AL14" s="1" t="s">
        <v>47</v>
      </c>
      <c r="AM14" s="1" t="s">
        <v>47</v>
      </c>
      <c r="AN14" s="1" t="s">
        <v>47</v>
      </c>
      <c r="AO14" s="1" t="s">
        <v>47</v>
      </c>
      <c r="AP14" s="1" t="s">
        <v>47</v>
      </c>
      <c r="AQ14" s="1" t="s">
        <v>47</v>
      </c>
      <c r="AR14" s="1" t="s">
        <v>51</v>
      </c>
    </row>
    <row x14ac:dyDescent="0.25" r="15" customHeight="1" ht="18.75">
      <c r="A15" s="1" t="s">
        <v>42</v>
      </c>
      <c r="B15" s="5">
        <v>99519773</v>
      </c>
      <c r="C15" s="5">
        <v>624564604</v>
      </c>
      <c r="D15" s="3"/>
      <c r="E15" s="6">
        <v>44939.751388888886</v>
      </c>
      <c r="F15" s="3"/>
      <c r="G15" s="1" t="s">
        <v>92</v>
      </c>
      <c r="H15" s="1" t="s">
        <v>44</v>
      </c>
      <c r="I15" s="1" t="s">
        <v>95</v>
      </c>
      <c r="J15" s="1" t="s">
        <v>96</v>
      </c>
      <c r="K15" s="1" t="s">
        <v>47</v>
      </c>
      <c r="L15" s="1" t="s">
        <v>48</v>
      </c>
      <c r="M15" s="1" t="s">
        <v>47</v>
      </c>
      <c r="N15" s="6">
        <v>44939.751388888886</v>
      </c>
      <c r="O15" s="6">
        <v>44939.751388888886</v>
      </c>
      <c r="P15" s="1" t="s">
        <v>49</v>
      </c>
      <c r="Q15" s="1" t="s">
        <v>50</v>
      </c>
      <c r="R15" s="5">
        <v>10</v>
      </c>
      <c r="S15" s="1" t="s">
        <v>51</v>
      </c>
      <c r="T15" s="6">
        <v>44939.64791666667</v>
      </c>
      <c r="U15" s="1" t="s">
        <v>47</v>
      </c>
      <c r="V15" s="1" t="s">
        <v>52</v>
      </c>
      <c r="W15" s="1" t="s">
        <v>51</v>
      </c>
      <c r="X15" s="1" t="s">
        <v>53</v>
      </c>
      <c r="Y15" s="1" t="s">
        <v>53</v>
      </c>
      <c r="Z15" s="1" t="s">
        <v>54</v>
      </c>
      <c r="AA15" s="1" t="s">
        <v>47</v>
      </c>
      <c r="AB15" s="1" t="s">
        <v>51</v>
      </c>
      <c r="AC15" s="1" t="s">
        <v>53</v>
      </c>
      <c r="AD15" s="1" t="s">
        <v>51</v>
      </c>
      <c r="AE15" s="1" t="s">
        <v>51</v>
      </c>
      <c r="AF15" s="1" t="s">
        <v>47</v>
      </c>
      <c r="AG15" s="1" t="s">
        <v>47</v>
      </c>
      <c r="AH15" s="1" t="s">
        <v>47</v>
      </c>
      <c r="AI15" s="1" t="s">
        <v>62</v>
      </c>
      <c r="AJ15" s="1" t="s">
        <v>56</v>
      </c>
      <c r="AK15" s="1" t="s">
        <v>56</v>
      </c>
      <c r="AL15" s="1" t="s">
        <v>47</v>
      </c>
      <c r="AM15" s="1" t="s">
        <v>47</v>
      </c>
      <c r="AN15" s="1" t="s">
        <v>47</v>
      </c>
      <c r="AO15" s="1" t="s">
        <v>47</v>
      </c>
      <c r="AP15" s="1" t="s">
        <v>47</v>
      </c>
      <c r="AQ15" s="1" t="s">
        <v>47</v>
      </c>
      <c r="AR15" s="1" t="s">
        <v>51</v>
      </c>
    </row>
    <row x14ac:dyDescent="0.25" r="16" customHeight="1" ht="18.75">
      <c r="A16" s="1" t="s">
        <v>42</v>
      </c>
      <c r="B16" s="5">
        <v>99465184</v>
      </c>
      <c r="C16" s="5">
        <v>624563209</v>
      </c>
      <c r="D16" s="3"/>
      <c r="E16" s="6">
        <v>44938.75277777778</v>
      </c>
      <c r="F16" s="3"/>
      <c r="G16" s="1" t="s">
        <v>92</v>
      </c>
      <c r="H16" s="1" t="s">
        <v>44</v>
      </c>
      <c r="I16" s="1" t="s">
        <v>97</v>
      </c>
      <c r="J16" s="1" t="s">
        <v>47</v>
      </c>
      <c r="K16" s="1" t="s">
        <v>98</v>
      </c>
      <c r="L16" s="1" t="s">
        <v>48</v>
      </c>
      <c r="M16" s="1" t="s">
        <v>47</v>
      </c>
      <c r="N16" s="6">
        <v>44938.75277777778</v>
      </c>
      <c r="O16" s="6">
        <v>44938.75277777778</v>
      </c>
      <c r="P16" s="1" t="s">
        <v>49</v>
      </c>
      <c r="Q16" s="1" t="s">
        <v>50</v>
      </c>
      <c r="R16" s="5">
        <v>10</v>
      </c>
      <c r="S16" s="1" t="s">
        <v>51</v>
      </c>
      <c r="T16" s="6">
        <v>44938.59375</v>
      </c>
      <c r="U16" s="1" t="s">
        <v>47</v>
      </c>
      <c r="V16" s="1" t="s">
        <v>52</v>
      </c>
      <c r="W16" s="1" t="s">
        <v>51</v>
      </c>
      <c r="X16" s="1" t="s">
        <v>53</v>
      </c>
      <c r="Y16" s="1" t="s">
        <v>53</v>
      </c>
      <c r="Z16" s="1" t="s">
        <v>54</v>
      </c>
      <c r="AA16" s="1" t="s">
        <v>47</v>
      </c>
      <c r="AB16" s="1" t="s">
        <v>51</v>
      </c>
      <c r="AC16" s="1" t="s">
        <v>53</v>
      </c>
      <c r="AD16" s="1" t="s">
        <v>51</v>
      </c>
      <c r="AE16" s="1" t="s">
        <v>51</v>
      </c>
      <c r="AF16" s="1" t="s">
        <v>47</v>
      </c>
      <c r="AG16" s="1" t="s">
        <v>47</v>
      </c>
      <c r="AH16" s="1" t="s">
        <v>47</v>
      </c>
      <c r="AI16" s="1" t="s">
        <v>99</v>
      </c>
      <c r="AJ16" s="1" t="s">
        <v>56</v>
      </c>
      <c r="AK16" s="1" t="s">
        <v>56</v>
      </c>
      <c r="AL16" s="1" t="s">
        <v>47</v>
      </c>
      <c r="AM16" s="1" t="s">
        <v>47</v>
      </c>
      <c r="AN16" s="1" t="s">
        <v>47</v>
      </c>
      <c r="AO16" s="1" t="s">
        <v>47</v>
      </c>
      <c r="AP16" s="1" t="s">
        <v>47</v>
      </c>
      <c r="AQ16" s="1" t="s">
        <v>47</v>
      </c>
      <c r="AR16" s="1" t="s">
        <v>51</v>
      </c>
    </row>
    <row x14ac:dyDescent="0.25" r="17" customHeight="1" ht="18.75">
      <c r="A17" s="1" t="s">
        <v>42</v>
      </c>
      <c r="B17" s="5">
        <v>99464428</v>
      </c>
      <c r="C17" s="5">
        <v>624563055</v>
      </c>
      <c r="D17" s="3"/>
      <c r="E17" s="6">
        <v>44938.75277777778</v>
      </c>
      <c r="F17" s="3"/>
      <c r="G17" s="1" t="s">
        <v>92</v>
      </c>
      <c r="H17" s="1" t="s">
        <v>44</v>
      </c>
      <c r="I17" s="1" t="s">
        <v>100</v>
      </c>
      <c r="J17" s="1" t="s">
        <v>47</v>
      </c>
      <c r="K17" s="1" t="s">
        <v>101</v>
      </c>
      <c r="L17" s="1" t="s">
        <v>48</v>
      </c>
      <c r="M17" s="1" t="s">
        <v>47</v>
      </c>
      <c r="N17" s="6">
        <v>44938.75277777778</v>
      </c>
      <c r="O17" s="6">
        <v>44938.75277777778</v>
      </c>
      <c r="P17" s="1" t="s">
        <v>49</v>
      </c>
      <c r="Q17" s="1" t="s">
        <v>50</v>
      </c>
      <c r="R17" s="5">
        <v>10</v>
      </c>
      <c r="S17" s="1" t="s">
        <v>51</v>
      </c>
      <c r="T17" s="6">
        <v>44938.58888888889</v>
      </c>
      <c r="U17" s="1" t="s">
        <v>47</v>
      </c>
      <c r="V17" s="1" t="s">
        <v>52</v>
      </c>
      <c r="W17" s="1" t="s">
        <v>51</v>
      </c>
      <c r="X17" s="1" t="s">
        <v>53</v>
      </c>
      <c r="Y17" s="1" t="s">
        <v>53</v>
      </c>
      <c r="Z17" s="1" t="s">
        <v>65</v>
      </c>
      <c r="AA17" s="1" t="s">
        <v>47</v>
      </c>
      <c r="AB17" s="1" t="s">
        <v>51</v>
      </c>
      <c r="AC17" s="1" t="s">
        <v>53</v>
      </c>
      <c r="AD17" s="1" t="s">
        <v>51</v>
      </c>
      <c r="AE17" s="1" t="s">
        <v>51</v>
      </c>
      <c r="AF17" s="1" t="s">
        <v>47</v>
      </c>
      <c r="AG17" s="1" t="s">
        <v>47</v>
      </c>
      <c r="AH17" s="1" t="s">
        <v>47</v>
      </c>
      <c r="AI17" s="1" t="s">
        <v>99</v>
      </c>
      <c r="AJ17" s="1" t="s">
        <v>56</v>
      </c>
      <c r="AK17" s="1" t="s">
        <v>56</v>
      </c>
      <c r="AL17" s="1" t="s">
        <v>47</v>
      </c>
      <c r="AM17" s="1" t="s">
        <v>47</v>
      </c>
      <c r="AN17" s="1" t="s">
        <v>47</v>
      </c>
      <c r="AO17" s="1" t="s">
        <v>47</v>
      </c>
      <c r="AP17" s="1" t="s">
        <v>47</v>
      </c>
      <c r="AQ17" s="1" t="s">
        <v>47</v>
      </c>
      <c r="AR17" s="1" t="s">
        <v>51</v>
      </c>
    </row>
    <row x14ac:dyDescent="0.25" r="18" customHeight="1" ht="18.75">
      <c r="A18" s="1" t="s">
        <v>42</v>
      </c>
      <c r="B18" s="5">
        <v>99425953</v>
      </c>
      <c r="C18" s="5">
        <v>624562881</v>
      </c>
      <c r="D18" s="3"/>
      <c r="E18" s="6">
        <v>44938.38611111111</v>
      </c>
      <c r="F18" s="3"/>
      <c r="G18" s="1" t="s">
        <v>92</v>
      </c>
      <c r="H18" s="1" t="s">
        <v>44</v>
      </c>
      <c r="I18" s="1" t="s">
        <v>102</v>
      </c>
      <c r="J18" s="1" t="s">
        <v>103</v>
      </c>
      <c r="K18" s="1" t="s">
        <v>47</v>
      </c>
      <c r="L18" s="1" t="s">
        <v>48</v>
      </c>
      <c r="M18" s="1" t="s">
        <v>47</v>
      </c>
      <c r="N18" s="6">
        <v>44938.38611111111</v>
      </c>
      <c r="O18" s="6">
        <v>44938.38611111111</v>
      </c>
      <c r="P18" s="1" t="s">
        <v>49</v>
      </c>
      <c r="Q18" s="1" t="s">
        <v>50</v>
      </c>
      <c r="R18" s="5">
        <v>10</v>
      </c>
      <c r="S18" s="1" t="s">
        <v>51</v>
      </c>
      <c r="T18" s="6">
        <v>44937.64027777778</v>
      </c>
      <c r="U18" s="1" t="s">
        <v>47</v>
      </c>
      <c r="V18" s="1" t="s">
        <v>52</v>
      </c>
      <c r="W18" s="1" t="s">
        <v>51</v>
      </c>
      <c r="X18" s="1" t="s">
        <v>53</v>
      </c>
      <c r="Y18" s="1" t="s">
        <v>53</v>
      </c>
      <c r="Z18" s="1" t="s">
        <v>65</v>
      </c>
      <c r="AA18" s="1" t="s">
        <v>47</v>
      </c>
      <c r="AB18" s="1" t="s">
        <v>51</v>
      </c>
      <c r="AC18" s="1" t="s">
        <v>53</v>
      </c>
      <c r="AD18" s="1" t="s">
        <v>51</v>
      </c>
      <c r="AE18" s="1" t="s">
        <v>51</v>
      </c>
      <c r="AF18" s="1" t="s">
        <v>47</v>
      </c>
      <c r="AG18" s="1" t="s">
        <v>47</v>
      </c>
      <c r="AH18" s="1" t="s">
        <v>47</v>
      </c>
      <c r="AI18" s="1" t="s">
        <v>71</v>
      </c>
      <c r="AJ18" s="1" t="s">
        <v>72</v>
      </c>
      <c r="AK18" s="1" t="s">
        <v>72</v>
      </c>
      <c r="AL18" s="1" t="s">
        <v>47</v>
      </c>
      <c r="AM18" s="1" t="s">
        <v>47</v>
      </c>
      <c r="AN18" s="1" t="s">
        <v>47</v>
      </c>
      <c r="AO18" s="1" t="s">
        <v>47</v>
      </c>
      <c r="AP18" s="1" t="s">
        <v>47</v>
      </c>
      <c r="AQ18" s="1" t="s">
        <v>47</v>
      </c>
      <c r="AR18" s="1" t="s">
        <v>51</v>
      </c>
    </row>
    <row x14ac:dyDescent="0.25" r="19" customHeight="1" ht="18.75">
      <c r="A19" s="1" t="s">
        <v>42</v>
      </c>
      <c r="B19" s="5">
        <v>99376212</v>
      </c>
      <c r="C19" s="5">
        <v>624558167</v>
      </c>
      <c r="D19" s="3"/>
      <c r="E19" s="6">
        <v>44936.58472222222</v>
      </c>
      <c r="F19" s="3"/>
      <c r="G19" s="1" t="s">
        <v>92</v>
      </c>
      <c r="H19" s="1" t="s">
        <v>44</v>
      </c>
      <c r="I19" s="1" t="s">
        <v>104</v>
      </c>
      <c r="J19" s="1" t="s">
        <v>105</v>
      </c>
      <c r="K19" s="1" t="s">
        <v>47</v>
      </c>
      <c r="L19" s="1" t="s">
        <v>48</v>
      </c>
      <c r="M19" s="1" t="s">
        <v>47</v>
      </c>
      <c r="N19" s="6">
        <v>44936.73541666667</v>
      </c>
      <c r="O19" s="6">
        <v>44936.73541666667</v>
      </c>
      <c r="P19" s="1" t="s">
        <v>106</v>
      </c>
      <c r="Q19" s="1" t="s">
        <v>50</v>
      </c>
      <c r="R19" s="5">
        <v>10</v>
      </c>
      <c r="S19" s="1" t="s">
        <v>51</v>
      </c>
      <c r="T19" s="6">
        <v>44936.58472222222</v>
      </c>
      <c r="U19" s="1" t="s">
        <v>47</v>
      </c>
      <c r="V19" s="1" t="s">
        <v>52</v>
      </c>
      <c r="W19" s="1" t="s">
        <v>53</v>
      </c>
      <c r="X19" s="1" t="s">
        <v>53</v>
      </c>
      <c r="Y19" s="1" t="s">
        <v>53</v>
      </c>
      <c r="Z19" s="1" t="s">
        <v>54</v>
      </c>
      <c r="AA19" s="1" t="s">
        <v>47</v>
      </c>
      <c r="AB19" s="1" t="s">
        <v>51</v>
      </c>
      <c r="AC19" s="1" t="s">
        <v>51</v>
      </c>
      <c r="AD19" s="1" t="s">
        <v>53</v>
      </c>
      <c r="AE19" s="1" t="s">
        <v>51</v>
      </c>
      <c r="AF19" s="1" t="s">
        <v>47</v>
      </c>
      <c r="AG19" s="1" t="s">
        <v>47</v>
      </c>
      <c r="AH19" s="1" t="s">
        <v>47</v>
      </c>
      <c r="AI19" s="1" t="s">
        <v>47</v>
      </c>
      <c r="AJ19" s="1" t="s">
        <v>47</v>
      </c>
      <c r="AK19" s="1" t="s">
        <v>47</v>
      </c>
      <c r="AL19" s="1" t="s">
        <v>85</v>
      </c>
      <c r="AM19" s="1" t="s">
        <v>86</v>
      </c>
      <c r="AN19" s="1" t="s">
        <v>86</v>
      </c>
      <c r="AO19" s="1" t="s">
        <v>47</v>
      </c>
      <c r="AP19" s="1" t="s">
        <v>47</v>
      </c>
      <c r="AQ19" s="1" t="s">
        <v>47</v>
      </c>
      <c r="AR19" s="1" t="s">
        <v>51</v>
      </c>
    </row>
    <row x14ac:dyDescent="0.25" r="20" customHeight="1" ht="18.75">
      <c r="A20" s="1" t="s">
        <v>42</v>
      </c>
      <c r="B20" s="5">
        <v>99349129</v>
      </c>
      <c r="C20" s="5">
        <v>624560390</v>
      </c>
      <c r="D20" s="3"/>
      <c r="E20" s="6">
        <v>44935.76944444444</v>
      </c>
      <c r="F20" s="3"/>
      <c r="G20" s="1" t="s">
        <v>92</v>
      </c>
      <c r="H20" s="1" t="s">
        <v>44</v>
      </c>
      <c r="I20" s="1" t="s">
        <v>107</v>
      </c>
      <c r="J20" s="1" t="s">
        <v>108</v>
      </c>
      <c r="K20" s="1" t="s">
        <v>47</v>
      </c>
      <c r="L20" s="1" t="s">
        <v>48</v>
      </c>
      <c r="M20" s="1" t="s">
        <v>47</v>
      </c>
      <c r="N20" s="6">
        <v>44935.76944444444</v>
      </c>
      <c r="O20" s="6">
        <v>44935.76944444444</v>
      </c>
      <c r="P20" s="1" t="s">
        <v>49</v>
      </c>
      <c r="Q20" s="1" t="s">
        <v>50</v>
      </c>
      <c r="R20" s="5">
        <v>10</v>
      </c>
      <c r="S20" s="1" t="s">
        <v>51</v>
      </c>
      <c r="T20" s="6">
        <v>44935.70972222222</v>
      </c>
      <c r="U20" s="1" t="s">
        <v>47</v>
      </c>
      <c r="V20" s="1" t="s">
        <v>52</v>
      </c>
      <c r="W20" s="1" t="s">
        <v>51</v>
      </c>
      <c r="X20" s="1" t="s">
        <v>53</v>
      </c>
      <c r="Y20" s="1" t="s">
        <v>53</v>
      </c>
      <c r="Z20" s="1" t="s">
        <v>54</v>
      </c>
      <c r="AA20" s="1" t="s">
        <v>47</v>
      </c>
      <c r="AB20" s="1" t="s">
        <v>51</v>
      </c>
      <c r="AC20" s="1" t="s">
        <v>53</v>
      </c>
      <c r="AD20" s="1" t="s">
        <v>51</v>
      </c>
      <c r="AE20" s="1" t="s">
        <v>51</v>
      </c>
      <c r="AF20" s="1" t="s">
        <v>47</v>
      </c>
      <c r="AG20" s="1" t="s">
        <v>47</v>
      </c>
      <c r="AH20" s="1" t="s">
        <v>47</v>
      </c>
      <c r="AI20" s="1" t="s">
        <v>62</v>
      </c>
      <c r="AJ20" s="1" t="s">
        <v>109</v>
      </c>
      <c r="AK20" s="1" t="s">
        <v>109</v>
      </c>
      <c r="AL20" s="1" t="s">
        <v>47</v>
      </c>
      <c r="AM20" s="1" t="s">
        <v>47</v>
      </c>
      <c r="AN20" s="1" t="s">
        <v>47</v>
      </c>
      <c r="AO20" s="1" t="s">
        <v>47</v>
      </c>
      <c r="AP20" s="1" t="s">
        <v>47</v>
      </c>
      <c r="AQ20" s="1" t="s">
        <v>47</v>
      </c>
      <c r="AR20" s="1" t="s">
        <v>51</v>
      </c>
    </row>
    <row x14ac:dyDescent="0.25" r="21" customHeight="1" ht="18.75">
      <c r="A21" s="1" t="s">
        <v>42</v>
      </c>
      <c r="B21" s="5">
        <v>99327959</v>
      </c>
      <c r="C21" s="5">
        <v>624559724</v>
      </c>
      <c r="D21" s="3"/>
      <c r="E21" s="6">
        <v>44935.53888888889</v>
      </c>
      <c r="F21" s="3"/>
      <c r="G21" s="1" t="s">
        <v>92</v>
      </c>
      <c r="H21" s="1" t="s">
        <v>44</v>
      </c>
      <c r="I21" s="1" t="s">
        <v>110</v>
      </c>
      <c r="J21" s="1" t="s">
        <v>111</v>
      </c>
      <c r="K21" s="1" t="s">
        <v>47</v>
      </c>
      <c r="L21" s="1" t="s">
        <v>48</v>
      </c>
      <c r="M21" s="1" t="s">
        <v>47</v>
      </c>
      <c r="N21" s="6">
        <v>44935.53888888889</v>
      </c>
      <c r="O21" s="6">
        <v>44935.53888888889</v>
      </c>
      <c r="P21" s="1" t="s">
        <v>49</v>
      </c>
      <c r="Q21" s="1" t="s">
        <v>50</v>
      </c>
      <c r="R21" s="5">
        <v>10</v>
      </c>
      <c r="S21" s="1" t="s">
        <v>51</v>
      </c>
      <c r="T21" s="6">
        <v>44935.518055555556</v>
      </c>
      <c r="U21" s="1" t="s">
        <v>47</v>
      </c>
      <c r="V21" s="1" t="s">
        <v>52</v>
      </c>
      <c r="W21" s="1" t="s">
        <v>51</v>
      </c>
      <c r="X21" s="1" t="s">
        <v>53</v>
      </c>
      <c r="Y21" s="1" t="s">
        <v>53</v>
      </c>
      <c r="Z21" s="1" t="s">
        <v>65</v>
      </c>
      <c r="AA21" s="1" t="s">
        <v>47</v>
      </c>
      <c r="AB21" s="1" t="s">
        <v>53</v>
      </c>
      <c r="AC21" s="1" t="s">
        <v>53</v>
      </c>
      <c r="AD21" s="1" t="s">
        <v>51</v>
      </c>
      <c r="AE21" s="1" t="s">
        <v>51</v>
      </c>
      <c r="AF21" s="1" t="s">
        <v>68</v>
      </c>
      <c r="AG21" s="1" t="s">
        <v>69</v>
      </c>
      <c r="AH21" s="1" t="s">
        <v>70</v>
      </c>
      <c r="AI21" s="1" t="s">
        <v>82</v>
      </c>
      <c r="AJ21" s="1" t="s">
        <v>109</v>
      </c>
      <c r="AK21" s="1" t="s">
        <v>109</v>
      </c>
      <c r="AL21" s="1" t="s">
        <v>47</v>
      </c>
      <c r="AM21" s="1" t="s">
        <v>47</v>
      </c>
      <c r="AN21" s="1" t="s">
        <v>47</v>
      </c>
      <c r="AO21" s="1" t="s">
        <v>47</v>
      </c>
      <c r="AP21" s="1" t="s">
        <v>47</v>
      </c>
      <c r="AQ21" s="1" t="s">
        <v>47</v>
      </c>
      <c r="AR21" s="1" t="s">
        <v>51</v>
      </c>
    </row>
    <row x14ac:dyDescent="0.25" r="22" customHeight="1" ht="18.75">
      <c r="A22" s="1" t="s">
        <v>42</v>
      </c>
      <c r="B22" s="5">
        <v>99313873</v>
      </c>
      <c r="C22" s="5">
        <v>624559481</v>
      </c>
      <c r="D22" s="3"/>
      <c r="E22" s="6">
        <v>44934.76597222222</v>
      </c>
      <c r="F22" s="3"/>
      <c r="G22" s="1" t="s">
        <v>92</v>
      </c>
      <c r="H22" s="1" t="s">
        <v>44</v>
      </c>
      <c r="I22" s="1" t="s">
        <v>112</v>
      </c>
      <c r="J22" s="1" t="s">
        <v>113</v>
      </c>
      <c r="K22" s="1" t="s">
        <v>47</v>
      </c>
      <c r="L22" s="1" t="s">
        <v>48</v>
      </c>
      <c r="M22" s="1" t="s">
        <v>47</v>
      </c>
      <c r="N22" s="6">
        <v>44934.76597222222</v>
      </c>
      <c r="O22" s="6">
        <v>44934.76597222222</v>
      </c>
      <c r="P22" s="1" t="s">
        <v>49</v>
      </c>
      <c r="Q22" s="1" t="s">
        <v>50</v>
      </c>
      <c r="R22" s="5">
        <v>10</v>
      </c>
      <c r="S22" s="1" t="s">
        <v>51</v>
      </c>
      <c r="T22" s="6">
        <v>44934.75833333333</v>
      </c>
      <c r="U22" s="1" t="s">
        <v>47</v>
      </c>
      <c r="V22" s="1" t="s">
        <v>52</v>
      </c>
      <c r="W22" s="1" t="s">
        <v>51</v>
      </c>
      <c r="X22" s="1" t="s">
        <v>53</v>
      </c>
      <c r="Y22" s="1" t="s">
        <v>53</v>
      </c>
      <c r="Z22" s="1" t="s">
        <v>54</v>
      </c>
      <c r="AA22" s="1" t="s">
        <v>47</v>
      </c>
      <c r="AB22" s="1" t="s">
        <v>51</v>
      </c>
      <c r="AC22" s="1" t="s">
        <v>53</v>
      </c>
      <c r="AD22" s="1" t="s">
        <v>51</v>
      </c>
      <c r="AE22" s="1" t="s">
        <v>51</v>
      </c>
      <c r="AF22" s="1" t="s">
        <v>47</v>
      </c>
      <c r="AG22" s="1" t="s">
        <v>47</v>
      </c>
      <c r="AH22" s="1" t="s">
        <v>47</v>
      </c>
      <c r="AI22" s="1" t="s">
        <v>62</v>
      </c>
      <c r="AJ22" s="1" t="s">
        <v>56</v>
      </c>
      <c r="AK22" s="1" t="s">
        <v>56</v>
      </c>
      <c r="AL22" s="1" t="s">
        <v>47</v>
      </c>
      <c r="AM22" s="1" t="s">
        <v>47</v>
      </c>
      <c r="AN22" s="1" t="s">
        <v>47</v>
      </c>
      <c r="AO22" s="1" t="s">
        <v>47</v>
      </c>
      <c r="AP22" s="1" t="s">
        <v>47</v>
      </c>
      <c r="AQ22" s="1" t="s">
        <v>47</v>
      </c>
      <c r="AR22" s="1" t="s">
        <v>51</v>
      </c>
    </row>
    <row x14ac:dyDescent="0.25" r="23" customHeight="1" ht="18.75">
      <c r="A23" s="1" t="s">
        <v>42</v>
      </c>
      <c r="B23" s="5">
        <v>99312915</v>
      </c>
      <c r="C23" s="5">
        <v>624559090</v>
      </c>
      <c r="D23" s="3"/>
      <c r="E23" s="6">
        <v>44933.64791666667</v>
      </c>
      <c r="F23" s="3"/>
      <c r="G23" s="1" t="s">
        <v>92</v>
      </c>
      <c r="H23" s="1" t="s">
        <v>44</v>
      </c>
      <c r="I23" s="1" t="s">
        <v>114</v>
      </c>
      <c r="J23" s="1" t="s">
        <v>115</v>
      </c>
      <c r="K23" s="1" t="s">
        <v>47</v>
      </c>
      <c r="L23" s="1" t="s">
        <v>48</v>
      </c>
      <c r="M23" s="1" t="s">
        <v>47</v>
      </c>
      <c r="N23" s="6">
        <v>44933.64791666667</v>
      </c>
      <c r="O23" s="6">
        <v>44933.64791666667</v>
      </c>
      <c r="P23" s="1" t="s">
        <v>49</v>
      </c>
      <c r="Q23" s="1" t="s">
        <v>50</v>
      </c>
      <c r="R23" s="5">
        <v>10</v>
      </c>
      <c r="S23" s="1" t="s">
        <v>51</v>
      </c>
      <c r="T23" s="6">
        <v>44933.645833333336</v>
      </c>
      <c r="U23" s="1" t="s">
        <v>47</v>
      </c>
      <c r="V23" s="1" t="s">
        <v>52</v>
      </c>
      <c r="W23" s="1" t="s">
        <v>51</v>
      </c>
      <c r="X23" s="1" t="s">
        <v>53</v>
      </c>
      <c r="Y23" s="1" t="s">
        <v>53</v>
      </c>
      <c r="Z23" s="1" t="s">
        <v>54</v>
      </c>
      <c r="AA23" s="1" t="s">
        <v>47</v>
      </c>
      <c r="AB23" s="1" t="s">
        <v>51</v>
      </c>
      <c r="AC23" s="1" t="s">
        <v>53</v>
      </c>
      <c r="AD23" s="1" t="s">
        <v>51</v>
      </c>
      <c r="AE23" s="1" t="s">
        <v>51</v>
      </c>
      <c r="AF23" s="1" t="s">
        <v>47</v>
      </c>
      <c r="AG23" s="1" t="s">
        <v>47</v>
      </c>
      <c r="AH23" s="1" t="s">
        <v>47</v>
      </c>
      <c r="AI23" s="1" t="s">
        <v>116</v>
      </c>
      <c r="AJ23" s="1" t="s">
        <v>56</v>
      </c>
      <c r="AK23" s="1" t="s">
        <v>56</v>
      </c>
      <c r="AL23" s="1" t="s">
        <v>47</v>
      </c>
      <c r="AM23" s="1" t="s">
        <v>47</v>
      </c>
      <c r="AN23" s="1" t="s">
        <v>47</v>
      </c>
      <c r="AO23" s="1" t="s">
        <v>47</v>
      </c>
      <c r="AP23" s="1" t="s">
        <v>47</v>
      </c>
      <c r="AQ23" s="1" t="s">
        <v>47</v>
      </c>
      <c r="AR23" s="1" t="s">
        <v>51</v>
      </c>
    </row>
    <row x14ac:dyDescent="0.25" r="24" customHeight="1" ht="18.75">
      <c r="A24" s="1" t="s">
        <v>42</v>
      </c>
      <c r="B24" s="5">
        <v>99306550</v>
      </c>
      <c r="C24" s="5">
        <v>624558760</v>
      </c>
      <c r="D24" s="3"/>
      <c r="E24" s="6">
        <v>44933.47430555556</v>
      </c>
      <c r="F24" s="3"/>
      <c r="G24" s="1" t="s">
        <v>92</v>
      </c>
      <c r="H24" s="1" t="s">
        <v>44</v>
      </c>
      <c r="I24" s="1" t="s">
        <v>117</v>
      </c>
      <c r="J24" s="1" t="s">
        <v>118</v>
      </c>
      <c r="K24" s="1" t="s">
        <v>47</v>
      </c>
      <c r="L24" s="1" t="s">
        <v>48</v>
      </c>
      <c r="M24" s="1" t="s">
        <v>47</v>
      </c>
      <c r="N24" s="6">
        <v>44933.47430555556</v>
      </c>
      <c r="O24" s="6">
        <v>44933.47430555556</v>
      </c>
      <c r="P24" s="1" t="s">
        <v>49</v>
      </c>
      <c r="Q24" s="1" t="s">
        <v>50</v>
      </c>
      <c r="R24" s="5">
        <v>10</v>
      </c>
      <c r="S24" s="1" t="s">
        <v>51</v>
      </c>
      <c r="T24" s="6">
        <v>44933.46944444445</v>
      </c>
      <c r="U24" s="1" t="s">
        <v>47</v>
      </c>
      <c r="V24" s="1" t="s">
        <v>52</v>
      </c>
      <c r="W24" s="1" t="s">
        <v>51</v>
      </c>
      <c r="X24" s="1" t="s">
        <v>53</v>
      </c>
      <c r="Y24" s="1" t="s">
        <v>53</v>
      </c>
      <c r="Z24" s="1" t="s">
        <v>54</v>
      </c>
      <c r="AA24" s="1" t="s">
        <v>47</v>
      </c>
      <c r="AB24" s="1" t="s">
        <v>51</v>
      </c>
      <c r="AC24" s="1" t="s">
        <v>53</v>
      </c>
      <c r="AD24" s="1" t="s">
        <v>51</v>
      </c>
      <c r="AE24" s="1" t="s">
        <v>51</v>
      </c>
      <c r="AF24" s="1" t="s">
        <v>47</v>
      </c>
      <c r="AG24" s="1" t="s">
        <v>47</v>
      </c>
      <c r="AH24" s="1" t="s">
        <v>47</v>
      </c>
      <c r="AI24" s="1" t="s">
        <v>62</v>
      </c>
      <c r="AJ24" s="1" t="s">
        <v>56</v>
      </c>
      <c r="AK24" s="1" t="s">
        <v>56</v>
      </c>
      <c r="AL24" s="1" t="s">
        <v>47</v>
      </c>
      <c r="AM24" s="1" t="s">
        <v>47</v>
      </c>
      <c r="AN24" s="1" t="s">
        <v>47</v>
      </c>
      <c r="AO24" s="1" t="s">
        <v>47</v>
      </c>
      <c r="AP24" s="1" t="s">
        <v>47</v>
      </c>
      <c r="AQ24" s="1" t="s">
        <v>47</v>
      </c>
      <c r="AR24" s="1" t="s">
        <v>51</v>
      </c>
    </row>
    <row x14ac:dyDescent="0.25" r="25" customHeight="1" ht="18.75">
      <c r="A25" s="1" t="s">
        <v>42</v>
      </c>
      <c r="B25" s="5">
        <v>99277339</v>
      </c>
      <c r="C25" s="5">
        <v>624558167</v>
      </c>
      <c r="D25" s="3"/>
      <c r="E25" s="6">
        <v>44932.57847222222</v>
      </c>
      <c r="F25" s="3"/>
      <c r="G25" s="1" t="s">
        <v>92</v>
      </c>
      <c r="H25" s="1" t="s">
        <v>44</v>
      </c>
      <c r="I25" s="1" t="s">
        <v>104</v>
      </c>
      <c r="J25" s="1" t="s">
        <v>105</v>
      </c>
      <c r="K25" s="1" t="s">
        <v>47</v>
      </c>
      <c r="L25" s="1" t="s">
        <v>48</v>
      </c>
      <c r="M25" s="1" t="s">
        <v>47</v>
      </c>
      <c r="N25" s="6">
        <v>44932.57847222222</v>
      </c>
      <c r="O25" s="6">
        <v>44932.57847222222</v>
      </c>
      <c r="P25" s="1" t="s">
        <v>49</v>
      </c>
      <c r="Q25" s="1" t="s">
        <v>50</v>
      </c>
      <c r="R25" s="5">
        <v>10</v>
      </c>
      <c r="S25" s="1" t="s">
        <v>51</v>
      </c>
      <c r="T25" s="6">
        <v>44932.55902777778</v>
      </c>
      <c r="U25" s="1" t="s">
        <v>47</v>
      </c>
      <c r="V25" s="1" t="s">
        <v>52</v>
      </c>
      <c r="W25" s="1" t="s">
        <v>51</v>
      </c>
      <c r="X25" s="1" t="s">
        <v>53</v>
      </c>
      <c r="Y25" s="1" t="s">
        <v>53</v>
      </c>
      <c r="Z25" s="1" t="s">
        <v>54</v>
      </c>
      <c r="AA25" s="1" t="s">
        <v>47</v>
      </c>
      <c r="AB25" s="1" t="s">
        <v>51</v>
      </c>
      <c r="AC25" s="1" t="s">
        <v>53</v>
      </c>
      <c r="AD25" s="1" t="s">
        <v>51</v>
      </c>
      <c r="AE25" s="1" t="s">
        <v>51</v>
      </c>
      <c r="AF25" s="1" t="s">
        <v>47</v>
      </c>
      <c r="AG25" s="1" t="s">
        <v>47</v>
      </c>
      <c r="AH25" s="1" t="s">
        <v>47</v>
      </c>
      <c r="AI25" s="1" t="s">
        <v>62</v>
      </c>
      <c r="AJ25" s="1" t="s">
        <v>109</v>
      </c>
      <c r="AK25" s="1" t="s">
        <v>109</v>
      </c>
      <c r="AL25" s="1" t="s">
        <v>47</v>
      </c>
      <c r="AM25" s="1" t="s">
        <v>47</v>
      </c>
      <c r="AN25" s="1" t="s">
        <v>47</v>
      </c>
      <c r="AO25" s="1" t="s">
        <v>47</v>
      </c>
      <c r="AP25" s="1" t="s">
        <v>47</v>
      </c>
      <c r="AQ25" s="1" t="s">
        <v>47</v>
      </c>
      <c r="AR25" s="1" t="s">
        <v>51</v>
      </c>
    </row>
    <row x14ac:dyDescent="0.25" r="26" customHeight="1" ht="18.75">
      <c r="A26" s="1" t="s">
        <v>42</v>
      </c>
      <c r="B26" s="5">
        <v>99243444</v>
      </c>
      <c r="C26" s="5">
        <v>624557195</v>
      </c>
      <c r="D26" s="3"/>
      <c r="E26" s="6">
        <v>44931.66180555556</v>
      </c>
      <c r="F26" s="3"/>
      <c r="G26" s="1" t="s">
        <v>92</v>
      </c>
      <c r="H26" s="1" t="s">
        <v>44</v>
      </c>
      <c r="I26" s="1" t="s">
        <v>107</v>
      </c>
      <c r="J26" s="1" t="s">
        <v>108</v>
      </c>
      <c r="K26" s="1" t="s">
        <v>47</v>
      </c>
      <c r="L26" s="1" t="s">
        <v>48</v>
      </c>
      <c r="M26" s="1" t="s">
        <v>47</v>
      </c>
      <c r="N26" s="6">
        <v>44931.66180555556</v>
      </c>
      <c r="O26" s="6">
        <v>44931.66180555556</v>
      </c>
      <c r="P26" s="1" t="s">
        <v>49</v>
      </c>
      <c r="Q26" s="1" t="s">
        <v>50</v>
      </c>
      <c r="R26" s="5">
        <v>10</v>
      </c>
      <c r="S26" s="1" t="s">
        <v>51</v>
      </c>
      <c r="T26" s="6">
        <v>44931.65833333333</v>
      </c>
      <c r="U26" s="1" t="s">
        <v>47</v>
      </c>
      <c r="V26" s="1" t="s">
        <v>52</v>
      </c>
      <c r="W26" s="1" t="s">
        <v>51</v>
      </c>
      <c r="X26" s="1" t="s">
        <v>53</v>
      </c>
      <c r="Y26" s="1" t="s">
        <v>53</v>
      </c>
      <c r="Z26" s="1" t="s">
        <v>65</v>
      </c>
      <c r="AA26" s="1" t="s">
        <v>47</v>
      </c>
      <c r="AB26" s="1" t="s">
        <v>51</v>
      </c>
      <c r="AC26" s="1" t="s">
        <v>53</v>
      </c>
      <c r="AD26" s="1" t="s">
        <v>51</v>
      </c>
      <c r="AE26" s="1" t="s">
        <v>51</v>
      </c>
      <c r="AF26" s="1" t="s">
        <v>47</v>
      </c>
      <c r="AG26" s="1" t="s">
        <v>47</v>
      </c>
      <c r="AH26" s="1" t="s">
        <v>47</v>
      </c>
      <c r="AI26" s="1" t="s">
        <v>116</v>
      </c>
      <c r="AJ26" s="1" t="s">
        <v>109</v>
      </c>
      <c r="AK26" s="1" t="s">
        <v>109</v>
      </c>
      <c r="AL26" s="1" t="s">
        <v>47</v>
      </c>
      <c r="AM26" s="1" t="s">
        <v>47</v>
      </c>
      <c r="AN26" s="1" t="s">
        <v>47</v>
      </c>
      <c r="AO26" s="1" t="s">
        <v>47</v>
      </c>
      <c r="AP26" s="1" t="s">
        <v>47</v>
      </c>
      <c r="AQ26" s="1" t="s">
        <v>47</v>
      </c>
      <c r="AR26" s="1" t="s">
        <v>51</v>
      </c>
    </row>
    <row x14ac:dyDescent="0.25" r="27" customHeight="1" ht="18.75">
      <c r="A27" s="1" t="s">
        <v>42</v>
      </c>
      <c r="B27" s="5">
        <v>99237953</v>
      </c>
      <c r="C27" s="5">
        <v>624557136</v>
      </c>
      <c r="D27" s="3"/>
      <c r="E27" s="6">
        <v>44931.66111111111</v>
      </c>
      <c r="F27" s="3"/>
      <c r="G27" s="1" t="s">
        <v>92</v>
      </c>
      <c r="H27" s="1" t="s">
        <v>44</v>
      </c>
      <c r="I27" s="1" t="s">
        <v>102</v>
      </c>
      <c r="J27" s="1" t="s">
        <v>103</v>
      </c>
      <c r="K27" s="1" t="s">
        <v>47</v>
      </c>
      <c r="L27" s="1" t="s">
        <v>48</v>
      </c>
      <c r="M27" s="1" t="s">
        <v>47</v>
      </c>
      <c r="N27" s="6">
        <v>44931.66111111111</v>
      </c>
      <c r="O27" s="6">
        <v>44931.66111111111</v>
      </c>
      <c r="P27" s="1" t="s">
        <v>49</v>
      </c>
      <c r="Q27" s="1" t="s">
        <v>50</v>
      </c>
      <c r="R27" s="5">
        <v>10</v>
      </c>
      <c r="S27" s="1" t="s">
        <v>51</v>
      </c>
      <c r="T27" s="6">
        <v>44931.61597222222</v>
      </c>
      <c r="U27" s="1" t="s">
        <v>47</v>
      </c>
      <c r="V27" s="1" t="s">
        <v>52</v>
      </c>
      <c r="W27" s="1" t="s">
        <v>51</v>
      </c>
      <c r="X27" s="1" t="s">
        <v>53</v>
      </c>
      <c r="Y27" s="1" t="s">
        <v>53</v>
      </c>
      <c r="Z27" s="1" t="s">
        <v>65</v>
      </c>
      <c r="AA27" s="1" t="s">
        <v>47</v>
      </c>
      <c r="AB27" s="1" t="s">
        <v>51</v>
      </c>
      <c r="AC27" s="1" t="s">
        <v>53</v>
      </c>
      <c r="AD27" s="1" t="s">
        <v>51</v>
      </c>
      <c r="AE27" s="1" t="s">
        <v>51</v>
      </c>
      <c r="AF27" s="1" t="s">
        <v>47</v>
      </c>
      <c r="AG27" s="1" t="s">
        <v>47</v>
      </c>
      <c r="AH27" s="1" t="s">
        <v>47</v>
      </c>
      <c r="AI27" s="1" t="s">
        <v>62</v>
      </c>
      <c r="AJ27" s="1" t="s">
        <v>109</v>
      </c>
      <c r="AK27" s="1" t="s">
        <v>109</v>
      </c>
      <c r="AL27" s="1" t="s">
        <v>47</v>
      </c>
      <c r="AM27" s="1" t="s">
        <v>47</v>
      </c>
      <c r="AN27" s="1" t="s">
        <v>47</v>
      </c>
      <c r="AO27" s="1" t="s">
        <v>47</v>
      </c>
      <c r="AP27" s="1" t="s">
        <v>47</v>
      </c>
      <c r="AQ27" s="1" t="s">
        <v>47</v>
      </c>
      <c r="AR27" s="1" t="s">
        <v>51</v>
      </c>
    </row>
    <row x14ac:dyDescent="0.25" r="28" customHeight="1" ht="18.75">
      <c r="A28" s="1" t="s">
        <v>42</v>
      </c>
      <c r="B28" s="5">
        <v>99175120</v>
      </c>
      <c r="C28" s="5">
        <v>624554897</v>
      </c>
      <c r="D28" s="3"/>
      <c r="E28" s="6">
        <v>44929.82708333333</v>
      </c>
      <c r="F28" s="3"/>
      <c r="G28" s="1" t="s">
        <v>92</v>
      </c>
      <c r="H28" s="1" t="s">
        <v>44</v>
      </c>
      <c r="I28" s="1" t="s">
        <v>119</v>
      </c>
      <c r="J28" s="1" t="s">
        <v>120</v>
      </c>
      <c r="K28" s="1" t="s">
        <v>47</v>
      </c>
      <c r="L28" s="1" t="s">
        <v>48</v>
      </c>
      <c r="M28" s="1" t="s">
        <v>47</v>
      </c>
      <c r="N28" s="6">
        <v>44929.82708333333</v>
      </c>
      <c r="O28" s="6">
        <v>44929.82708333333</v>
      </c>
      <c r="P28" s="1" t="s">
        <v>49</v>
      </c>
      <c r="Q28" s="1" t="s">
        <v>50</v>
      </c>
      <c r="R28" s="5">
        <v>10</v>
      </c>
      <c r="S28" s="1" t="s">
        <v>51</v>
      </c>
      <c r="T28" s="6">
        <v>44929.77361111111</v>
      </c>
      <c r="U28" s="1" t="s">
        <v>47</v>
      </c>
      <c r="V28" s="1" t="s">
        <v>52</v>
      </c>
      <c r="W28" s="1" t="s">
        <v>51</v>
      </c>
      <c r="X28" s="1" t="s">
        <v>53</v>
      </c>
      <c r="Y28" s="1" t="s">
        <v>53</v>
      </c>
      <c r="Z28" s="1" t="s">
        <v>54</v>
      </c>
      <c r="AA28" s="1" t="s">
        <v>47</v>
      </c>
      <c r="AB28" s="1" t="s">
        <v>51</v>
      </c>
      <c r="AC28" s="1" t="s">
        <v>53</v>
      </c>
      <c r="AD28" s="1" t="s">
        <v>51</v>
      </c>
      <c r="AE28" s="1" t="s">
        <v>51</v>
      </c>
      <c r="AF28" s="1" t="s">
        <v>47</v>
      </c>
      <c r="AG28" s="1" t="s">
        <v>47</v>
      </c>
      <c r="AH28" s="1" t="s">
        <v>47</v>
      </c>
      <c r="AI28" s="1" t="s">
        <v>62</v>
      </c>
      <c r="AJ28" s="1" t="s">
        <v>109</v>
      </c>
      <c r="AK28" s="1" t="s">
        <v>109</v>
      </c>
      <c r="AL28" s="1" t="s">
        <v>47</v>
      </c>
      <c r="AM28" s="1" t="s">
        <v>47</v>
      </c>
      <c r="AN28" s="1" t="s">
        <v>47</v>
      </c>
      <c r="AO28" s="1" t="s">
        <v>47</v>
      </c>
      <c r="AP28" s="1" t="s">
        <v>47</v>
      </c>
      <c r="AQ28" s="1" t="s">
        <v>47</v>
      </c>
      <c r="AR28" s="1" t="s">
        <v>51</v>
      </c>
    </row>
    <row x14ac:dyDescent="0.25" r="29" customHeight="1" ht="18.75">
      <c r="A29" s="1" t="s">
        <v>42</v>
      </c>
      <c r="B29" s="5">
        <v>99536923</v>
      </c>
      <c r="C29" s="5">
        <v>10593544</v>
      </c>
      <c r="D29" s="3"/>
      <c r="E29" s="6">
        <v>44940.57777777778</v>
      </c>
      <c r="F29" s="3"/>
      <c r="G29" s="1" t="s">
        <v>121</v>
      </c>
      <c r="H29" s="1" t="s">
        <v>44</v>
      </c>
      <c r="I29" s="1" t="s">
        <v>122</v>
      </c>
      <c r="J29" s="1" t="s">
        <v>47</v>
      </c>
      <c r="K29" s="1" t="s">
        <v>123</v>
      </c>
      <c r="L29" s="1" t="s">
        <v>48</v>
      </c>
      <c r="M29" s="1" t="s">
        <v>47</v>
      </c>
      <c r="N29" s="6">
        <v>44940.57777777778</v>
      </c>
      <c r="O29" s="6">
        <v>44940.57777777778</v>
      </c>
      <c r="P29" s="1" t="s">
        <v>49</v>
      </c>
      <c r="Q29" s="1" t="s">
        <v>50</v>
      </c>
      <c r="R29" s="5">
        <v>10</v>
      </c>
      <c r="S29" s="1" t="s">
        <v>51</v>
      </c>
      <c r="T29" s="6">
        <v>44940.563888888886</v>
      </c>
      <c r="U29" s="1" t="s">
        <v>47</v>
      </c>
      <c r="V29" s="1" t="s">
        <v>52</v>
      </c>
      <c r="W29" s="1" t="s">
        <v>51</v>
      </c>
      <c r="X29" s="1" t="s">
        <v>53</v>
      </c>
      <c r="Y29" s="1" t="s">
        <v>53</v>
      </c>
      <c r="Z29" s="1" t="s">
        <v>65</v>
      </c>
      <c r="AA29" s="1" t="s">
        <v>47</v>
      </c>
      <c r="AB29" s="1" t="s">
        <v>51</v>
      </c>
      <c r="AC29" s="1" t="s">
        <v>53</v>
      </c>
      <c r="AD29" s="1" t="s">
        <v>53</v>
      </c>
      <c r="AE29" s="1" t="s">
        <v>51</v>
      </c>
      <c r="AF29" s="1" t="s">
        <v>47</v>
      </c>
      <c r="AG29" s="1" t="s">
        <v>47</v>
      </c>
      <c r="AH29" s="1" t="s">
        <v>47</v>
      </c>
      <c r="AI29" s="1" t="s">
        <v>99</v>
      </c>
      <c r="AJ29" s="1" t="s">
        <v>56</v>
      </c>
      <c r="AK29" s="1" t="s">
        <v>56</v>
      </c>
      <c r="AL29" s="1" t="s">
        <v>124</v>
      </c>
      <c r="AM29" s="1" t="s">
        <v>125</v>
      </c>
      <c r="AN29" s="1" t="s">
        <v>125</v>
      </c>
      <c r="AO29" s="1" t="s">
        <v>47</v>
      </c>
      <c r="AP29" s="1" t="s">
        <v>47</v>
      </c>
      <c r="AQ29" s="1" t="s">
        <v>47</v>
      </c>
      <c r="AR29" s="1" t="s">
        <v>51</v>
      </c>
    </row>
    <row x14ac:dyDescent="0.25" r="30" customHeight="1" ht="18.75">
      <c r="A30" s="1" t="s">
        <v>42</v>
      </c>
      <c r="B30" s="5">
        <v>99276835</v>
      </c>
      <c r="C30" s="5">
        <v>10593188</v>
      </c>
      <c r="D30" s="3"/>
      <c r="E30" s="6">
        <v>44932.57777777778</v>
      </c>
      <c r="F30" s="3"/>
      <c r="G30" s="1" t="s">
        <v>121</v>
      </c>
      <c r="H30" s="1" t="s">
        <v>44</v>
      </c>
      <c r="I30" s="1" t="s">
        <v>126</v>
      </c>
      <c r="J30" s="1" t="s">
        <v>127</v>
      </c>
      <c r="K30" s="1" t="s">
        <v>47</v>
      </c>
      <c r="L30" s="1" t="s">
        <v>48</v>
      </c>
      <c r="M30" s="1" t="s">
        <v>47</v>
      </c>
      <c r="N30" s="6">
        <v>44932.57777777778</v>
      </c>
      <c r="O30" s="6">
        <v>44932.57777777778</v>
      </c>
      <c r="P30" s="1" t="s">
        <v>49</v>
      </c>
      <c r="Q30" s="1" t="s">
        <v>50</v>
      </c>
      <c r="R30" s="5">
        <v>10</v>
      </c>
      <c r="S30" s="1" t="s">
        <v>51</v>
      </c>
      <c r="T30" s="6">
        <v>44932.55</v>
      </c>
      <c r="U30" s="1" t="s">
        <v>47</v>
      </c>
      <c r="V30" s="1" t="s">
        <v>52</v>
      </c>
      <c r="W30" s="1" t="s">
        <v>51</v>
      </c>
      <c r="X30" s="1" t="s">
        <v>53</v>
      </c>
      <c r="Y30" s="1" t="s">
        <v>53</v>
      </c>
      <c r="Z30" s="1" t="s">
        <v>54</v>
      </c>
      <c r="AA30" s="1" t="s">
        <v>47</v>
      </c>
      <c r="AB30" s="1" t="s">
        <v>51</v>
      </c>
      <c r="AC30" s="1" t="s">
        <v>53</v>
      </c>
      <c r="AD30" s="1" t="s">
        <v>51</v>
      </c>
      <c r="AE30" s="1" t="s">
        <v>51</v>
      </c>
      <c r="AF30" s="1" t="s">
        <v>47</v>
      </c>
      <c r="AG30" s="1" t="s">
        <v>47</v>
      </c>
      <c r="AH30" s="1" t="s">
        <v>47</v>
      </c>
      <c r="AI30" s="1" t="s">
        <v>71</v>
      </c>
      <c r="AJ30" s="1" t="s">
        <v>72</v>
      </c>
      <c r="AK30" s="1" t="s">
        <v>72</v>
      </c>
      <c r="AL30" s="1" t="s">
        <v>47</v>
      </c>
      <c r="AM30" s="1" t="s">
        <v>47</v>
      </c>
      <c r="AN30" s="1" t="s">
        <v>47</v>
      </c>
      <c r="AO30" s="1" t="s">
        <v>47</v>
      </c>
      <c r="AP30" s="1" t="s">
        <v>47</v>
      </c>
      <c r="AQ30" s="1" t="s">
        <v>47</v>
      </c>
      <c r="AR30" s="1" t="s">
        <v>51</v>
      </c>
    </row>
    <row x14ac:dyDescent="0.25" r="31" customHeight="1" ht="18.75">
      <c r="A31" s="1" t="s">
        <v>42</v>
      </c>
      <c r="B31" s="5">
        <v>99295486</v>
      </c>
      <c r="C31" s="5">
        <v>1439904</v>
      </c>
      <c r="D31" s="3"/>
      <c r="E31" s="6">
        <v>44932.70277777778</v>
      </c>
      <c r="F31" s="3"/>
      <c r="G31" s="1" t="s">
        <v>128</v>
      </c>
      <c r="H31" s="1" t="s">
        <v>44</v>
      </c>
      <c r="I31" s="1" t="s">
        <v>129</v>
      </c>
      <c r="J31" s="1" t="s">
        <v>130</v>
      </c>
      <c r="K31" s="1" t="s">
        <v>47</v>
      </c>
      <c r="L31" s="1" t="s">
        <v>48</v>
      </c>
      <c r="M31" s="1" t="s">
        <v>47</v>
      </c>
      <c r="N31" s="6">
        <v>44932.77222222222</v>
      </c>
      <c r="O31" s="6">
        <v>44932.77222222222</v>
      </c>
      <c r="P31" s="1" t="s">
        <v>106</v>
      </c>
      <c r="Q31" s="1" t="s">
        <v>50</v>
      </c>
      <c r="R31" s="5">
        <v>10</v>
      </c>
      <c r="S31" s="1" t="s">
        <v>51</v>
      </c>
      <c r="T31" s="6">
        <v>44932.70277777778</v>
      </c>
      <c r="U31" s="1" t="s">
        <v>47</v>
      </c>
      <c r="V31" s="1" t="s">
        <v>52</v>
      </c>
      <c r="W31" s="1" t="s">
        <v>53</v>
      </c>
      <c r="X31" s="1" t="s">
        <v>53</v>
      </c>
      <c r="Y31" s="1" t="s">
        <v>53</v>
      </c>
      <c r="Z31" s="1" t="s">
        <v>54</v>
      </c>
      <c r="AA31" s="1" t="s">
        <v>47</v>
      </c>
      <c r="AB31" s="1" t="s">
        <v>51</v>
      </c>
      <c r="AC31" s="1" t="s">
        <v>51</v>
      </c>
      <c r="AD31" s="1" t="s">
        <v>53</v>
      </c>
      <c r="AE31" s="1" t="s">
        <v>51</v>
      </c>
      <c r="AF31" s="1" t="s">
        <v>47</v>
      </c>
      <c r="AG31" s="1" t="s">
        <v>47</v>
      </c>
      <c r="AH31" s="1" t="s">
        <v>47</v>
      </c>
      <c r="AI31" s="1" t="s">
        <v>47</v>
      </c>
      <c r="AJ31" s="1" t="s">
        <v>47</v>
      </c>
      <c r="AK31" s="1" t="s">
        <v>47</v>
      </c>
      <c r="AL31" s="1" t="s">
        <v>85</v>
      </c>
      <c r="AM31" s="1" t="s">
        <v>86</v>
      </c>
      <c r="AN31" s="1" t="s">
        <v>86</v>
      </c>
      <c r="AO31" s="1" t="s">
        <v>47</v>
      </c>
      <c r="AP31" s="1" t="s">
        <v>47</v>
      </c>
      <c r="AQ31" s="1" t="s">
        <v>47</v>
      </c>
      <c r="AR31" s="1" t="s">
        <v>51</v>
      </c>
    </row>
    <row x14ac:dyDescent="0.25" r="32" customHeight="1" ht="18.75">
      <c r="A32" s="1" t="s">
        <v>42</v>
      </c>
      <c r="B32" s="5">
        <v>99375840</v>
      </c>
      <c r="C32" s="5">
        <v>1321747</v>
      </c>
      <c r="D32" s="3"/>
      <c r="E32" s="6">
        <v>44936.73541666667</v>
      </c>
      <c r="F32" s="3"/>
      <c r="G32" s="1" t="s">
        <v>131</v>
      </c>
      <c r="H32" s="1" t="s">
        <v>44</v>
      </c>
      <c r="I32" s="1" t="s">
        <v>132</v>
      </c>
      <c r="J32" s="1" t="s">
        <v>133</v>
      </c>
      <c r="K32" s="1" t="s">
        <v>47</v>
      </c>
      <c r="L32" s="1" t="s">
        <v>48</v>
      </c>
      <c r="M32" s="1" t="s">
        <v>47</v>
      </c>
      <c r="N32" s="6">
        <v>44936.73541666667</v>
      </c>
      <c r="O32" s="6">
        <v>44936.73541666667</v>
      </c>
      <c r="P32" s="1" t="s">
        <v>49</v>
      </c>
      <c r="Q32" s="1" t="s">
        <v>50</v>
      </c>
      <c r="R32" s="5">
        <v>10</v>
      </c>
      <c r="S32" s="1" t="s">
        <v>51</v>
      </c>
      <c r="T32" s="6">
        <v>44936.580555555556</v>
      </c>
      <c r="U32" s="1" t="s">
        <v>47</v>
      </c>
      <c r="V32" s="1" t="s">
        <v>52</v>
      </c>
      <c r="W32" s="1" t="s">
        <v>51</v>
      </c>
      <c r="X32" s="1" t="s">
        <v>53</v>
      </c>
      <c r="Y32" s="1" t="s">
        <v>53</v>
      </c>
      <c r="Z32" s="1" t="s">
        <v>54</v>
      </c>
      <c r="AA32" s="1" t="s">
        <v>47</v>
      </c>
      <c r="AB32" s="1" t="s">
        <v>51</v>
      </c>
      <c r="AC32" s="1" t="s">
        <v>53</v>
      </c>
      <c r="AD32" s="1" t="s">
        <v>51</v>
      </c>
      <c r="AE32" s="1" t="s">
        <v>51</v>
      </c>
      <c r="AF32" s="1" t="s">
        <v>47</v>
      </c>
      <c r="AG32" s="1" t="s">
        <v>47</v>
      </c>
      <c r="AH32" s="1" t="s">
        <v>47</v>
      </c>
      <c r="AI32" s="1" t="s">
        <v>116</v>
      </c>
      <c r="AJ32" s="1" t="s">
        <v>56</v>
      </c>
      <c r="AK32" s="1" t="s">
        <v>56</v>
      </c>
      <c r="AL32" s="1" t="s">
        <v>47</v>
      </c>
      <c r="AM32" s="1" t="s">
        <v>47</v>
      </c>
      <c r="AN32" s="1" t="s">
        <v>47</v>
      </c>
      <c r="AO32" s="1" t="s">
        <v>47</v>
      </c>
      <c r="AP32" s="1" t="s">
        <v>47</v>
      </c>
      <c r="AQ32" s="1" t="s">
        <v>47</v>
      </c>
      <c r="AR32" s="1" t="s">
        <v>51</v>
      </c>
    </row>
    <row x14ac:dyDescent="0.25" r="33" customHeight="1" ht="18.75">
      <c r="A33" s="1" t="s">
        <v>42</v>
      </c>
      <c r="B33" s="5">
        <v>99463859</v>
      </c>
      <c r="C33" s="5">
        <v>366659490</v>
      </c>
      <c r="D33" s="3"/>
      <c r="E33" s="6">
        <v>44938.75208333333</v>
      </c>
      <c r="F33" s="3"/>
      <c r="G33" s="1" t="s">
        <v>134</v>
      </c>
      <c r="H33" s="1" t="s">
        <v>44</v>
      </c>
      <c r="I33" s="1" t="s">
        <v>135</v>
      </c>
      <c r="J33" s="1" t="s">
        <v>47</v>
      </c>
      <c r="K33" s="1" t="s">
        <v>136</v>
      </c>
      <c r="L33" s="1" t="s">
        <v>48</v>
      </c>
      <c r="M33" s="1" t="s">
        <v>47</v>
      </c>
      <c r="N33" s="6">
        <v>44938.75208333333</v>
      </c>
      <c r="O33" s="6">
        <v>44938.75208333333</v>
      </c>
      <c r="P33" s="1" t="s">
        <v>49</v>
      </c>
      <c r="Q33" s="1" t="s">
        <v>50</v>
      </c>
      <c r="R33" s="5">
        <v>10</v>
      </c>
      <c r="S33" s="1" t="s">
        <v>51</v>
      </c>
      <c r="T33" s="6">
        <v>44938.58541666667</v>
      </c>
      <c r="U33" s="1" t="s">
        <v>47</v>
      </c>
      <c r="V33" s="1" t="s">
        <v>52</v>
      </c>
      <c r="W33" s="1" t="s">
        <v>51</v>
      </c>
      <c r="X33" s="1" t="s">
        <v>53</v>
      </c>
      <c r="Y33" s="1" t="s">
        <v>53</v>
      </c>
      <c r="Z33" s="1" t="s">
        <v>54</v>
      </c>
      <c r="AA33" s="1" t="s">
        <v>47</v>
      </c>
      <c r="AB33" s="1" t="s">
        <v>51</v>
      </c>
      <c r="AC33" s="1" t="s">
        <v>53</v>
      </c>
      <c r="AD33" s="1" t="s">
        <v>51</v>
      </c>
      <c r="AE33" s="1" t="s">
        <v>51</v>
      </c>
      <c r="AF33" s="1" t="s">
        <v>47</v>
      </c>
      <c r="AG33" s="1" t="s">
        <v>47</v>
      </c>
      <c r="AH33" s="1" t="s">
        <v>47</v>
      </c>
      <c r="AI33" s="1" t="s">
        <v>137</v>
      </c>
      <c r="AJ33" s="1" t="s">
        <v>56</v>
      </c>
      <c r="AK33" s="1" t="s">
        <v>56</v>
      </c>
      <c r="AL33" s="1" t="s">
        <v>47</v>
      </c>
      <c r="AM33" s="1" t="s">
        <v>47</v>
      </c>
      <c r="AN33" s="1" t="s">
        <v>47</v>
      </c>
      <c r="AO33" s="1" t="s">
        <v>47</v>
      </c>
      <c r="AP33" s="1" t="s">
        <v>47</v>
      </c>
      <c r="AQ33" s="1" t="s">
        <v>47</v>
      </c>
      <c r="AR33" s="1" t="s">
        <v>51</v>
      </c>
    </row>
    <row x14ac:dyDescent="0.25" r="34" customHeight="1" ht="18.75">
      <c r="A34" s="1" t="s">
        <v>42</v>
      </c>
      <c r="B34" s="5">
        <v>99394210</v>
      </c>
      <c r="C34" s="5">
        <v>366657683</v>
      </c>
      <c r="D34" s="3"/>
      <c r="E34" s="6">
        <v>44936.73611111111</v>
      </c>
      <c r="F34" s="3"/>
      <c r="G34" s="1" t="s">
        <v>134</v>
      </c>
      <c r="H34" s="1" t="s">
        <v>44</v>
      </c>
      <c r="I34" s="1" t="s">
        <v>138</v>
      </c>
      <c r="J34" s="1" t="s">
        <v>47</v>
      </c>
      <c r="K34" s="1" t="s">
        <v>139</v>
      </c>
      <c r="L34" s="1" t="s">
        <v>48</v>
      </c>
      <c r="M34" s="1" t="s">
        <v>47</v>
      </c>
      <c r="N34" s="6">
        <v>44936.73611111111</v>
      </c>
      <c r="O34" s="6">
        <v>44936.73611111111</v>
      </c>
      <c r="P34" s="1" t="s">
        <v>49</v>
      </c>
      <c r="Q34" s="1" t="s">
        <v>50</v>
      </c>
      <c r="R34" s="5">
        <v>10</v>
      </c>
      <c r="S34" s="1" t="s">
        <v>51</v>
      </c>
      <c r="T34" s="6">
        <v>44936.73055555556</v>
      </c>
      <c r="U34" s="1" t="s">
        <v>47</v>
      </c>
      <c r="V34" s="1" t="s">
        <v>52</v>
      </c>
      <c r="W34" s="1" t="s">
        <v>51</v>
      </c>
      <c r="X34" s="1" t="s">
        <v>53</v>
      </c>
      <c r="Y34" s="1" t="s">
        <v>53</v>
      </c>
      <c r="Z34" s="1" t="s">
        <v>65</v>
      </c>
      <c r="AA34" s="1" t="s">
        <v>47</v>
      </c>
      <c r="AB34" s="1" t="s">
        <v>51</v>
      </c>
      <c r="AC34" s="1" t="s">
        <v>53</v>
      </c>
      <c r="AD34" s="1" t="s">
        <v>51</v>
      </c>
      <c r="AE34" s="1" t="s">
        <v>51</v>
      </c>
      <c r="AF34" s="1" t="s">
        <v>47</v>
      </c>
      <c r="AG34" s="1" t="s">
        <v>47</v>
      </c>
      <c r="AH34" s="1" t="s">
        <v>47</v>
      </c>
      <c r="AI34" s="1" t="s">
        <v>137</v>
      </c>
      <c r="AJ34" s="1" t="s">
        <v>56</v>
      </c>
      <c r="AK34" s="1" t="s">
        <v>56</v>
      </c>
      <c r="AL34" s="1" t="s">
        <v>47</v>
      </c>
      <c r="AM34" s="1" t="s">
        <v>47</v>
      </c>
      <c r="AN34" s="1" t="s">
        <v>47</v>
      </c>
      <c r="AO34" s="1" t="s">
        <v>47</v>
      </c>
      <c r="AP34" s="1" t="s">
        <v>47</v>
      </c>
      <c r="AQ34" s="1" t="s">
        <v>47</v>
      </c>
      <c r="AR34" s="1" t="s">
        <v>51</v>
      </c>
    </row>
    <row x14ac:dyDescent="0.25" r="35" customHeight="1" ht="18.75">
      <c r="A35" s="1" t="s">
        <v>42</v>
      </c>
      <c r="B35" s="5">
        <v>99376742</v>
      </c>
      <c r="C35" s="5">
        <v>366579879</v>
      </c>
      <c r="D35" s="3"/>
      <c r="E35" s="6">
        <v>44936.58819444444</v>
      </c>
      <c r="F35" s="3"/>
      <c r="G35" s="1" t="s">
        <v>134</v>
      </c>
      <c r="H35" s="1" t="s">
        <v>44</v>
      </c>
      <c r="I35" s="1" t="s">
        <v>140</v>
      </c>
      <c r="J35" s="1" t="s">
        <v>141</v>
      </c>
      <c r="K35" s="1" t="s">
        <v>47</v>
      </c>
      <c r="L35" s="1" t="s">
        <v>48</v>
      </c>
      <c r="M35" s="1" t="s">
        <v>47</v>
      </c>
      <c r="N35" s="6">
        <v>44936.73541666667</v>
      </c>
      <c r="O35" s="6">
        <v>44936.73541666667</v>
      </c>
      <c r="P35" s="1" t="s">
        <v>106</v>
      </c>
      <c r="Q35" s="1" t="s">
        <v>50</v>
      </c>
      <c r="R35" s="5">
        <v>10</v>
      </c>
      <c r="S35" s="1" t="s">
        <v>51</v>
      </c>
      <c r="T35" s="6">
        <v>44936.58819444444</v>
      </c>
      <c r="U35" s="1" t="s">
        <v>47</v>
      </c>
      <c r="V35" s="1" t="s">
        <v>52</v>
      </c>
      <c r="W35" s="1" t="s">
        <v>53</v>
      </c>
      <c r="X35" s="1" t="s">
        <v>53</v>
      </c>
      <c r="Y35" s="1" t="s">
        <v>53</v>
      </c>
      <c r="Z35" s="1" t="s">
        <v>54</v>
      </c>
      <c r="AA35" s="1" t="s">
        <v>47</v>
      </c>
      <c r="AB35" s="1" t="s">
        <v>51</v>
      </c>
      <c r="AC35" s="1" t="s">
        <v>51</v>
      </c>
      <c r="AD35" s="1" t="s">
        <v>53</v>
      </c>
      <c r="AE35" s="1" t="s">
        <v>51</v>
      </c>
      <c r="AF35" s="1" t="s">
        <v>47</v>
      </c>
      <c r="AG35" s="1" t="s">
        <v>47</v>
      </c>
      <c r="AH35" s="1" t="s">
        <v>47</v>
      </c>
      <c r="AI35" s="1" t="s">
        <v>47</v>
      </c>
      <c r="AJ35" s="1" t="s">
        <v>47</v>
      </c>
      <c r="AK35" s="1" t="s">
        <v>47</v>
      </c>
      <c r="AL35" s="1" t="s">
        <v>85</v>
      </c>
      <c r="AM35" s="1" t="s">
        <v>86</v>
      </c>
      <c r="AN35" s="1" t="s">
        <v>86</v>
      </c>
      <c r="AO35" s="1" t="s">
        <v>47</v>
      </c>
      <c r="AP35" s="1" t="s">
        <v>47</v>
      </c>
      <c r="AQ35" s="1" t="s">
        <v>47</v>
      </c>
      <c r="AR35" s="1" t="s">
        <v>51</v>
      </c>
    </row>
    <row x14ac:dyDescent="0.25" r="36" customHeight="1" ht="18.75">
      <c r="A36" s="1" t="s">
        <v>42</v>
      </c>
      <c r="B36" s="5">
        <v>99347999</v>
      </c>
      <c r="C36" s="5">
        <v>366656164</v>
      </c>
      <c r="D36" s="3"/>
      <c r="E36" s="6">
        <v>44935.73611111111</v>
      </c>
      <c r="F36" s="3"/>
      <c r="G36" s="1" t="s">
        <v>134</v>
      </c>
      <c r="H36" s="1" t="s">
        <v>44</v>
      </c>
      <c r="I36" s="1" t="s">
        <v>142</v>
      </c>
      <c r="J36" s="1" t="s">
        <v>143</v>
      </c>
      <c r="K36" s="1" t="s">
        <v>47</v>
      </c>
      <c r="L36" s="1" t="s">
        <v>48</v>
      </c>
      <c r="M36" s="1" t="s">
        <v>47</v>
      </c>
      <c r="N36" s="6">
        <v>44935.73611111111</v>
      </c>
      <c r="O36" s="6">
        <v>44935.73611111111</v>
      </c>
      <c r="P36" s="1" t="s">
        <v>49</v>
      </c>
      <c r="Q36" s="1" t="s">
        <v>50</v>
      </c>
      <c r="R36" s="5">
        <v>10</v>
      </c>
      <c r="S36" s="1" t="s">
        <v>51</v>
      </c>
      <c r="T36" s="6">
        <v>44935.700694444444</v>
      </c>
      <c r="U36" s="1" t="s">
        <v>47</v>
      </c>
      <c r="V36" s="1" t="s">
        <v>52</v>
      </c>
      <c r="W36" s="1" t="s">
        <v>51</v>
      </c>
      <c r="X36" s="1" t="s">
        <v>53</v>
      </c>
      <c r="Y36" s="1" t="s">
        <v>53</v>
      </c>
      <c r="Z36" s="1" t="s">
        <v>54</v>
      </c>
      <c r="AA36" s="1" t="s">
        <v>47</v>
      </c>
      <c r="AB36" s="1" t="s">
        <v>51</v>
      </c>
      <c r="AC36" s="1" t="s">
        <v>53</v>
      </c>
      <c r="AD36" s="1" t="s">
        <v>51</v>
      </c>
      <c r="AE36" s="1" t="s">
        <v>51</v>
      </c>
      <c r="AF36" s="1" t="s">
        <v>47</v>
      </c>
      <c r="AG36" s="1" t="s">
        <v>47</v>
      </c>
      <c r="AH36" s="1" t="s">
        <v>47</v>
      </c>
      <c r="AI36" s="1" t="s">
        <v>62</v>
      </c>
      <c r="AJ36" s="1" t="s">
        <v>109</v>
      </c>
      <c r="AK36" s="1" t="s">
        <v>109</v>
      </c>
      <c r="AL36" s="1" t="s">
        <v>47</v>
      </c>
      <c r="AM36" s="1" t="s">
        <v>47</v>
      </c>
      <c r="AN36" s="1" t="s">
        <v>47</v>
      </c>
      <c r="AO36" s="1" t="s">
        <v>47</v>
      </c>
      <c r="AP36" s="1" t="s">
        <v>47</v>
      </c>
      <c r="AQ36" s="1" t="s">
        <v>47</v>
      </c>
      <c r="AR36" s="1" t="s">
        <v>51</v>
      </c>
    </row>
    <row x14ac:dyDescent="0.25" r="37" customHeight="1" ht="18.75">
      <c r="A37" s="1" t="s">
        <v>42</v>
      </c>
      <c r="B37" s="5">
        <v>99346753</v>
      </c>
      <c r="C37" s="5">
        <v>366656091</v>
      </c>
      <c r="D37" s="3"/>
      <c r="E37" s="6">
        <v>44935.73611111111</v>
      </c>
      <c r="F37" s="3"/>
      <c r="G37" s="1" t="s">
        <v>134</v>
      </c>
      <c r="H37" s="1" t="s">
        <v>44</v>
      </c>
      <c r="I37" s="1" t="s">
        <v>144</v>
      </c>
      <c r="J37" s="1" t="s">
        <v>145</v>
      </c>
      <c r="K37" s="1" t="s">
        <v>47</v>
      </c>
      <c r="L37" s="1" t="s">
        <v>48</v>
      </c>
      <c r="M37" s="1" t="s">
        <v>47</v>
      </c>
      <c r="N37" s="6">
        <v>44935.73611111111</v>
      </c>
      <c r="O37" s="6">
        <v>44935.73611111111</v>
      </c>
      <c r="P37" s="1" t="s">
        <v>49</v>
      </c>
      <c r="Q37" s="1" t="s">
        <v>50</v>
      </c>
      <c r="R37" s="5">
        <v>10</v>
      </c>
      <c r="S37" s="1" t="s">
        <v>51</v>
      </c>
      <c r="T37" s="6">
        <v>44935.691666666666</v>
      </c>
      <c r="U37" s="1" t="s">
        <v>47</v>
      </c>
      <c r="V37" s="1" t="s">
        <v>52</v>
      </c>
      <c r="W37" s="1" t="s">
        <v>51</v>
      </c>
      <c r="X37" s="1" t="s">
        <v>53</v>
      </c>
      <c r="Y37" s="1" t="s">
        <v>53</v>
      </c>
      <c r="Z37" s="1" t="s">
        <v>54</v>
      </c>
      <c r="AA37" s="1" t="s">
        <v>47</v>
      </c>
      <c r="AB37" s="1" t="s">
        <v>51</v>
      </c>
      <c r="AC37" s="1" t="s">
        <v>53</v>
      </c>
      <c r="AD37" s="1" t="s">
        <v>51</v>
      </c>
      <c r="AE37" s="1" t="s">
        <v>53</v>
      </c>
      <c r="AF37" s="1" t="s">
        <v>47</v>
      </c>
      <c r="AG37" s="1" t="s">
        <v>47</v>
      </c>
      <c r="AH37" s="1" t="s">
        <v>47</v>
      </c>
      <c r="AI37" s="1" t="s">
        <v>146</v>
      </c>
      <c r="AJ37" s="1" t="s">
        <v>74</v>
      </c>
      <c r="AK37" s="1" t="s">
        <v>74</v>
      </c>
      <c r="AL37" s="1" t="s">
        <v>47</v>
      </c>
      <c r="AM37" s="1" t="s">
        <v>47</v>
      </c>
      <c r="AN37" s="1" t="s">
        <v>47</v>
      </c>
      <c r="AO37" s="1" t="s">
        <v>57</v>
      </c>
      <c r="AP37" s="1" t="s">
        <v>58</v>
      </c>
      <c r="AQ37" s="1" t="s">
        <v>58</v>
      </c>
      <c r="AR37" s="1" t="s">
        <v>51</v>
      </c>
    </row>
    <row x14ac:dyDescent="0.25" r="38" customHeight="1" ht="18.75">
      <c r="A38" s="1" t="s">
        <v>42</v>
      </c>
      <c r="B38" s="5">
        <v>99329670</v>
      </c>
      <c r="C38" s="5">
        <v>366655702</v>
      </c>
      <c r="D38" s="3"/>
      <c r="E38" s="6">
        <v>44935.53958333333</v>
      </c>
      <c r="F38" s="3"/>
      <c r="G38" s="1" t="s">
        <v>134</v>
      </c>
      <c r="H38" s="1" t="s">
        <v>44</v>
      </c>
      <c r="I38" s="1" t="s">
        <v>147</v>
      </c>
      <c r="J38" s="1" t="s">
        <v>148</v>
      </c>
      <c r="K38" s="1" t="s">
        <v>47</v>
      </c>
      <c r="L38" s="1" t="s">
        <v>48</v>
      </c>
      <c r="M38" s="1" t="s">
        <v>47</v>
      </c>
      <c r="N38" s="6">
        <v>44935.53958333333</v>
      </c>
      <c r="O38" s="6">
        <v>44935.53958333333</v>
      </c>
      <c r="P38" s="1" t="s">
        <v>49</v>
      </c>
      <c r="Q38" s="1" t="s">
        <v>50</v>
      </c>
      <c r="R38" s="5">
        <v>10</v>
      </c>
      <c r="S38" s="1" t="s">
        <v>51</v>
      </c>
      <c r="T38" s="6">
        <v>44935.535416666666</v>
      </c>
      <c r="U38" s="1" t="s">
        <v>47</v>
      </c>
      <c r="V38" s="1" t="s">
        <v>52</v>
      </c>
      <c r="W38" s="1" t="s">
        <v>51</v>
      </c>
      <c r="X38" s="1" t="s">
        <v>53</v>
      </c>
      <c r="Y38" s="1" t="s">
        <v>53</v>
      </c>
      <c r="Z38" s="1" t="s">
        <v>54</v>
      </c>
      <c r="AA38" s="1" t="s">
        <v>47</v>
      </c>
      <c r="AB38" s="1" t="s">
        <v>53</v>
      </c>
      <c r="AC38" s="1" t="s">
        <v>53</v>
      </c>
      <c r="AD38" s="1" t="s">
        <v>53</v>
      </c>
      <c r="AE38" s="1" t="s">
        <v>51</v>
      </c>
      <c r="AF38" s="1" t="s">
        <v>68</v>
      </c>
      <c r="AG38" s="1" t="s">
        <v>69</v>
      </c>
      <c r="AH38" s="1" t="s">
        <v>70</v>
      </c>
      <c r="AI38" s="1" t="s">
        <v>71</v>
      </c>
      <c r="AJ38" s="1" t="s">
        <v>72</v>
      </c>
      <c r="AK38" s="1" t="s">
        <v>72</v>
      </c>
      <c r="AL38" s="1" t="s">
        <v>85</v>
      </c>
      <c r="AM38" s="1" t="s">
        <v>86</v>
      </c>
      <c r="AN38" s="1" t="s">
        <v>86</v>
      </c>
      <c r="AO38" s="1" t="s">
        <v>47</v>
      </c>
      <c r="AP38" s="1" t="s">
        <v>47</v>
      </c>
      <c r="AQ38" s="1" t="s">
        <v>47</v>
      </c>
      <c r="AR38" s="1" t="s">
        <v>51</v>
      </c>
    </row>
    <row x14ac:dyDescent="0.25" r="39" customHeight="1" ht="18.75">
      <c r="A39" s="1" t="s">
        <v>42</v>
      </c>
      <c r="B39" s="5">
        <v>99328447</v>
      </c>
      <c r="C39" s="5">
        <v>366655583</v>
      </c>
      <c r="D39" s="3"/>
      <c r="E39" s="6">
        <v>44935.53888888889</v>
      </c>
      <c r="F39" s="3"/>
      <c r="G39" s="1" t="s">
        <v>134</v>
      </c>
      <c r="H39" s="1" t="s">
        <v>44</v>
      </c>
      <c r="I39" s="1" t="s">
        <v>149</v>
      </c>
      <c r="J39" s="1" t="s">
        <v>150</v>
      </c>
      <c r="K39" s="1" t="s">
        <v>47</v>
      </c>
      <c r="L39" s="1" t="s">
        <v>48</v>
      </c>
      <c r="M39" s="1" t="s">
        <v>47</v>
      </c>
      <c r="N39" s="6">
        <v>44935.53888888889</v>
      </c>
      <c r="O39" s="6">
        <v>44935.53888888889</v>
      </c>
      <c r="P39" s="1" t="s">
        <v>49</v>
      </c>
      <c r="Q39" s="1" t="s">
        <v>50</v>
      </c>
      <c r="R39" s="5">
        <v>10</v>
      </c>
      <c r="S39" s="1" t="s">
        <v>51</v>
      </c>
      <c r="T39" s="6">
        <v>44935.52291666667</v>
      </c>
      <c r="U39" s="1" t="s">
        <v>47</v>
      </c>
      <c r="V39" s="1" t="s">
        <v>52</v>
      </c>
      <c r="W39" s="1" t="s">
        <v>51</v>
      </c>
      <c r="X39" s="1" t="s">
        <v>53</v>
      </c>
      <c r="Y39" s="1" t="s">
        <v>53</v>
      </c>
      <c r="Z39" s="1" t="s">
        <v>54</v>
      </c>
      <c r="AA39" s="1" t="s">
        <v>47</v>
      </c>
      <c r="AB39" s="1" t="s">
        <v>51</v>
      </c>
      <c r="AC39" s="1" t="s">
        <v>53</v>
      </c>
      <c r="AD39" s="1" t="s">
        <v>51</v>
      </c>
      <c r="AE39" s="1" t="s">
        <v>51</v>
      </c>
      <c r="AF39" s="1" t="s">
        <v>47</v>
      </c>
      <c r="AG39" s="1" t="s">
        <v>47</v>
      </c>
      <c r="AH39" s="1" t="s">
        <v>47</v>
      </c>
      <c r="AI39" s="1" t="s">
        <v>116</v>
      </c>
      <c r="AJ39" s="1" t="s">
        <v>109</v>
      </c>
      <c r="AK39" s="1" t="s">
        <v>109</v>
      </c>
      <c r="AL39" s="1" t="s">
        <v>47</v>
      </c>
      <c r="AM39" s="1" t="s">
        <v>47</v>
      </c>
      <c r="AN39" s="1" t="s">
        <v>47</v>
      </c>
      <c r="AO39" s="1" t="s">
        <v>47</v>
      </c>
      <c r="AP39" s="1" t="s">
        <v>47</v>
      </c>
      <c r="AQ39" s="1" t="s">
        <v>47</v>
      </c>
      <c r="AR39" s="1" t="s">
        <v>51</v>
      </c>
    </row>
    <row x14ac:dyDescent="0.25" r="40" customHeight="1" ht="18.75">
      <c r="A40" s="1" t="s">
        <v>42</v>
      </c>
      <c r="B40" s="5">
        <v>99277674</v>
      </c>
      <c r="C40" s="5">
        <v>366654269</v>
      </c>
      <c r="D40" s="3"/>
      <c r="E40" s="6">
        <v>44932.57847222222</v>
      </c>
      <c r="F40" s="3"/>
      <c r="G40" s="1" t="s">
        <v>134</v>
      </c>
      <c r="H40" s="1" t="s">
        <v>44</v>
      </c>
      <c r="I40" s="1" t="s">
        <v>151</v>
      </c>
      <c r="J40" s="1" t="s">
        <v>152</v>
      </c>
      <c r="K40" s="1" t="s">
        <v>47</v>
      </c>
      <c r="L40" s="1" t="s">
        <v>48</v>
      </c>
      <c r="M40" s="1" t="s">
        <v>47</v>
      </c>
      <c r="N40" s="6">
        <v>44932.57847222222</v>
      </c>
      <c r="O40" s="6">
        <v>44932.57847222222</v>
      </c>
      <c r="P40" s="1" t="s">
        <v>49</v>
      </c>
      <c r="Q40" s="1" t="s">
        <v>50</v>
      </c>
      <c r="R40" s="5">
        <v>10</v>
      </c>
      <c r="S40" s="1" t="s">
        <v>51</v>
      </c>
      <c r="T40" s="6">
        <v>44932.563888888886</v>
      </c>
      <c r="U40" s="1" t="s">
        <v>47</v>
      </c>
      <c r="V40" s="1" t="s">
        <v>52</v>
      </c>
      <c r="W40" s="1" t="s">
        <v>51</v>
      </c>
      <c r="X40" s="1" t="s">
        <v>53</v>
      </c>
      <c r="Y40" s="1" t="s">
        <v>53</v>
      </c>
      <c r="Z40" s="1" t="s">
        <v>54</v>
      </c>
      <c r="AA40" s="1" t="s">
        <v>47</v>
      </c>
      <c r="AB40" s="1" t="s">
        <v>51</v>
      </c>
      <c r="AC40" s="1" t="s">
        <v>53</v>
      </c>
      <c r="AD40" s="1" t="s">
        <v>51</v>
      </c>
      <c r="AE40" s="1" t="s">
        <v>51</v>
      </c>
      <c r="AF40" s="1" t="s">
        <v>47</v>
      </c>
      <c r="AG40" s="1" t="s">
        <v>47</v>
      </c>
      <c r="AH40" s="1" t="s">
        <v>47</v>
      </c>
      <c r="AI40" s="1" t="s">
        <v>62</v>
      </c>
      <c r="AJ40" s="1" t="s">
        <v>109</v>
      </c>
      <c r="AK40" s="1" t="s">
        <v>109</v>
      </c>
      <c r="AL40" s="1" t="s">
        <v>47</v>
      </c>
      <c r="AM40" s="1" t="s">
        <v>47</v>
      </c>
      <c r="AN40" s="1" t="s">
        <v>47</v>
      </c>
      <c r="AO40" s="1" t="s">
        <v>47</v>
      </c>
      <c r="AP40" s="1" t="s">
        <v>47</v>
      </c>
      <c r="AQ40" s="1" t="s">
        <v>47</v>
      </c>
      <c r="AR40" s="1" t="s">
        <v>51</v>
      </c>
    </row>
    <row x14ac:dyDescent="0.25" r="41" customHeight="1" ht="18.75">
      <c r="A41" s="1" t="s">
        <v>42</v>
      </c>
      <c r="B41" s="5">
        <v>99203831</v>
      </c>
      <c r="C41" s="5">
        <v>366651928</v>
      </c>
      <c r="D41" s="3"/>
      <c r="E41" s="6">
        <v>44930.70138888889</v>
      </c>
      <c r="F41" s="3"/>
      <c r="G41" s="1" t="s">
        <v>134</v>
      </c>
      <c r="H41" s="1" t="s">
        <v>44</v>
      </c>
      <c r="I41" s="1" t="s">
        <v>153</v>
      </c>
      <c r="J41" s="1" t="s">
        <v>154</v>
      </c>
      <c r="K41" s="1" t="s">
        <v>47</v>
      </c>
      <c r="L41" s="1" t="s">
        <v>48</v>
      </c>
      <c r="M41" s="1" t="s">
        <v>47</v>
      </c>
      <c r="N41" s="6">
        <v>44930.70138888889</v>
      </c>
      <c r="O41" s="6">
        <v>44930.70138888889</v>
      </c>
      <c r="P41" s="1" t="s">
        <v>49</v>
      </c>
      <c r="Q41" s="1" t="s">
        <v>50</v>
      </c>
      <c r="R41" s="5">
        <v>10</v>
      </c>
      <c r="S41" s="1" t="s">
        <v>51</v>
      </c>
      <c r="T41" s="6">
        <v>44930.67083333333</v>
      </c>
      <c r="U41" s="1" t="s">
        <v>47</v>
      </c>
      <c r="V41" s="1" t="s">
        <v>52</v>
      </c>
      <c r="W41" s="1" t="s">
        <v>51</v>
      </c>
      <c r="X41" s="1" t="s">
        <v>53</v>
      </c>
      <c r="Y41" s="1" t="s">
        <v>53</v>
      </c>
      <c r="Z41" s="1" t="s">
        <v>54</v>
      </c>
      <c r="AA41" s="1" t="s">
        <v>47</v>
      </c>
      <c r="AB41" s="1" t="s">
        <v>51</v>
      </c>
      <c r="AC41" s="1" t="s">
        <v>53</v>
      </c>
      <c r="AD41" s="1" t="s">
        <v>51</v>
      </c>
      <c r="AE41" s="1" t="s">
        <v>51</v>
      </c>
      <c r="AF41" s="1" t="s">
        <v>47</v>
      </c>
      <c r="AG41" s="1" t="s">
        <v>47</v>
      </c>
      <c r="AH41" s="1" t="s">
        <v>47</v>
      </c>
      <c r="AI41" s="1" t="s">
        <v>62</v>
      </c>
      <c r="AJ41" s="1" t="s">
        <v>109</v>
      </c>
      <c r="AK41" s="1" t="s">
        <v>109</v>
      </c>
      <c r="AL41" s="1" t="s">
        <v>47</v>
      </c>
      <c r="AM41" s="1" t="s">
        <v>47</v>
      </c>
      <c r="AN41" s="1" t="s">
        <v>47</v>
      </c>
      <c r="AO41" s="1" t="s">
        <v>47</v>
      </c>
      <c r="AP41" s="1" t="s">
        <v>47</v>
      </c>
      <c r="AQ41" s="1" t="s">
        <v>47</v>
      </c>
      <c r="AR41" s="1" t="s">
        <v>51</v>
      </c>
    </row>
    <row x14ac:dyDescent="0.25" r="42" customHeight="1" ht="18.75">
      <c r="A42" s="1" t="s">
        <v>42</v>
      </c>
      <c r="B42" s="5">
        <v>99202902</v>
      </c>
      <c r="C42" s="5">
        <v>366651910</v>
      </c>
      <c r="D42" s="3"/>
      <c r="E42" s="6">
        <v>44930.70138888889</v>
      </c>
      <c r="F42" s="3"/>
      <c r="G42" s="1" t="s">
        <v>134</v>
      </c>
      <c r="H42" s="1" t="s">
        <v>44</v>
      </c>
      <c r="I42" s="1" t="s">
        <v>155</v>
      </c>
      <c r="J42" s="1" t="s">
        <v>156</v>
      </c>
      <c r="K42" s="1" t="s">
        <v>47</v>
      </c>
      <c r="L42" s="1" t="s">
        <v>48</v>
      </c>
      <c r="M42" s="1" t="s">
        <v>47</v>
      </c>
      <c r="N42" s="6">
        <v>44930.70138888889</v>
      </c>
      <c r="O42" s="6">
        <v>44930.70138888889</v>
      </c>
      <c r="P42" s="1" t="s">
        <v>49</v>
      </c>
      <c r="Q42" s="1" t="s">
        <v>50</v>
      </c>
      <c r="R42" s="5">
        <v>10</v>
      </c>
      <c r="S42" s="1" t="s">
        <v>51</v>
      </c>
      <c r="T42" s="6">
        <v>44930.66388888889</v>
      </c>
      <c r="U42" s="1" t="s">
        <v>47</v>
      </c>
      <c r="V42" s="1" t="s">
        <v>52</v>
      </c>
      <c r="W42" s="1" t="s">
        <v>51</v>
      </c>
      <c r="X42" s="1" t="s">
        <v>53</v>
      </c>
      <c r="Y42" s="1" t="s">
        <v>53</v>
      </c>
      <c r="Z42" s="1" t="s">
        <v>54</v>
      </c>
      <c r="AA42" s="1" t="s">
        <v>47</v>
      </c>
      <c r="AB42" s="1" t="s">
        <v>51</v>
      </c>
      <c r="AC42" s="1" t="s">
        <v>53</v>
      </c>
      <c r="AD42" s="1" t="s">
        <v>51</v>
      </c>
      <c r="AE42" s="1" t="s">
        <v>51</v>
      </c>
      <c r="AF42" s="1" t="s">
        <v>47</v>
      </c>
      <c r="AG42" s="1" t="s">
        <v>47</v>
      </c>
      <c r="AH42" s="1" t="s">
        <v>47</v>
      </c>
      <c r="AI42" s="1" t="s">
        <v>116</v>
      </c>
      <c r="AJ42" s="1" t="s">
        <v>109</v>
      </c>
      <c r="AK42" s="1" t="s">
        <v>109</v>
      </c>
      <c r="AL42" s="1" t="s">
        <v>47</v>
      </c>
      <c r="AM42" s="1" t="s">
        <v>47</v>
      </c>
      <c r="AN42" s="1" t="s">
        <v>47</v>
      </c>
      <c r="AO42" s="1" t="s">
        <v>47</v>
      </c>
      <c r="AP42" s="1" t="s">
        <v>47</v>
      </c>
      <c r="AQ42" s="1" t="s">
        <v>47</v>
      </c>
      <c r="AR42" s="1" t="s">
        <v>51</v>
      </c>
    </row>
    <row x14ac:dyDescent="0.25" r="43" customHeight="1" ht="18.75">
      <c r="A43" s="1" t="s">
        <v>42</v>
      </c>
      <c r="B43" s="5">
        <v>99175962</v>
      </c>
      <c r="C43" s="5">
        <v>366651740</v>
      </c>
      <c r="D43" s="3"/>
      <c r="E43" s="6">
        <v>44929.82777777778</v>
      </c>
      <c r="F43" s="3"/>
      <c r="G43" s="1" t="s">
        <v>134</v>
      </c>
      <c r="H43" s="1" t="s">
        <v>44</v>
      </c>
      <c r="I43" s="1" t="s">
        <v>157</v>
      </c>
      <c r="J43" s="1" t="s">
        <v>158</v>
      </c>
      <c r="K43" s="1" t="s">
        <v>47</v>
      </c>
      <c r="L43" s="1" t="s">
        <v>48</v>
      </c>
      <c r="M43" s="1" t="s">
        <v>47</v>
      </c>
      <c r="N43" s="6">
        <v>44929.82777777778</v>
      </c>
      <c r="O43" s="6">
        <v>44929.82777777778</v>
      </c>
      <c r="P43" s="1" t="s">
        <v>49</v>
      </c>
      <c r="Q43" s="1" t="s">
        <v>50</v>
      </c>
      <c r="R43" s="5">
        <v>10</v>
      </c>
      <c r="S43" s="1" t="s">
        <v>51</v>
      </c>
      <c r="T43" s="6">
        <v>44929.81527777778</v>
      </c>
      <c r="U43" s="1" t="s">
        <v>47</v>
      </c>
      <c r="V43" s="1" t="s">
        <v>52</v>
      </c>
      <c r="W43" s="1" t="s">
        <v>51</v>
      </c>
      <c r="X43" s="1" t="s">
        <v>53</v>
      </c>
      <c r="Y43" s="1" t="s">
        <v>53</v>
      </c>
      <c r="Z43" s="1" t="s">
        <v>54</v>
      </c>
      <c r="AA43" s="1" t="s">
        <v>47</v>
      </c>
      <c r="AB43" s="1" t="s">
        <v>51</v>
      </c>
      <c r="AC43" s="1" t="s">
        <v>53</v>
      </c>
      <c r="AD43" s="1" t="s">
        <v>51</v>
      </c>
      <c r="AE43" s="1" t="s">
        <v>51</v>
      </c>
      <c r="AF43" s="1" t="s">
        <v>47</v>
      </c>
      <c r="AG43" s="1" t="s">
        <v>47</v>
      </c>
      <c r="AH43" s="1" t="s">
        <v>47</v>
      </c>
      <c r="AI43" s="1" t="s">
        <v>62</v>
      </c>
      <c r="AJ43" s="1" t="s">
        <v>109</v>
      </c>
      <c r="AK43" s="1" t="s">
        <v>109</v>
      </c>
      <c r="AL43" s="1" t="s">
        <v>47</v>
      </c>
      <c r="AM43" s="1" t="s">
        <v>47</v>
      </c>
      <c r="AN43" s="1" t="s">
        <v>47</v>
      </c>
      <c r="AO43" s="1" t="s">
        <v>47</v>
      </c>
      <c r="AP43" s="1" t="s">
        <v>47</v>
      </c>
      <c r="AQ43" s="1" t="s">
        <v>47</v>
      </c>
      <c r="AR43" s="1" t="s">
        <v>51</v>
      </c>
    </row>
    <row x14ac:dyDescent="0.25" r="44" customHeight="1" ht="18.75">
      <c r="A44" s="1" t="s">
        <v>42</v>
      </c>
      <c r="B44" s="5">
        <v>99174541</v>
      </c>
      <c r="C44" s="5">
        <v>366651405</v>
      </c>
      <c r="D44" s="3"/>
      <c r="E44" s="6">
        <v>44929.825694444444</v>
      </c>
      <c r="F44" s="3"/>
      <c r="G44" s="1" t="s">
        <v>134</v>
      </c>
      <c r="H44" s="1" t="s">
        <v>44</v>
      </c>
      <c r="I44" s="1" t="s">
        <v>159</v>
      </c>
      <c r="J44" s="1" t="s">
        <v>160</v>
      </c>
      <c r="K44" s="1" t="s">
        <v>47</v>
      </c>
      <c r="L44" s="1" t="s">
        <v>48</v>
      </c>
      <c r="M44" s="1" t="s">
        <v>47</v>
      </c>
      <c r="N44" s="6">
        <v>44929.825694444444</v>
      </c>
      <c r="O44" s="6">
        <v>44929.825694444444</v>
      </c>
      <c r="P44" s="1" t="s">
        <v>49</v>
      </c>
      <c r="Q44" s="1" t="s">
        <v>50</v>
      </c>
      <c r="R44" s="5">
        <v>10</v>
      </c>
      <c r="S44" s="1" t="s">
        <v>51</v>
      </c>
      <c r="T44" s="6">
        <v>44929.75486111111</v>
      </c>
      <c r="U44" s="1" t="s">
        <v>47</v>
      </c>
      <c r="V44" s="1" t="s">
        <v>52</v>
      </c>
      <c r="W44" s="1" t="s">
        <v>51</v>
      </c>
      <c r="X44" s="1" t="s">
        <v>53</v>
      </c>
      <c r="Y44" s="1" t="s">
        <v>53</v>
      </c>
      <c r="Z44" s="1" t="s">
        <v>65</v>
      </c>
      <c r="AA44" s="1" t="s">
        <v>47</v>
      </c>
      <c r="AB44" s="1" t="s">
        <v>51</v>
      </c>
      <c r="AC44" s="1" t="s">
        <v>53</v>
      </c>
      <c r="AD44" s="1" t="s">
        <v>51</v>
      </c>
      <c r="AE44" s="1" t="s">
        <v>51</v>
      </c>
      <c r="AF44" s="1" t="s">
        <v>47</v>
      </c>
      <c r="AG44" s="1" t="s">
        <v>47</v>
      </c>
      <c r="AH44" s="1" t="s">
        <v>47</v>
      </c>
      <c r="AI44" s="1" t="s">
        <v>62</v>
      </c>
      <c r="AJ44" s="1" t="s">
        <v>109</v>
      </c>
      <c r="AK44" s="1" t="s">
        <v>109</v>
      </c>
      <c r="AL44" s="1" t="s">
        <v>47</v>
      </c>
      <c r="AM44" s="1" t="s">
        <v>47</v>
      </c>
      <c r="AN44" s="1" t="s">
        <v>47</v>
      </c>
      <c r="AO44" s="1" t="s">
        <v>47</v>
      </c>
      <c r="AP44" s="1" t="s">
        <v>47</v>
      </c>
      <c r="AQ44" s="1" t="s">
        <v>47</v>
      </c>
      <c r="AR44" s="1" t="s">
        <v>51</v>
      </c>
    </row>
    <row x14ac:dyDescent="0.25" r="45" customHeight="1" ht="18.75">
      <c r="A45" s="1" t="s">
        <v>42</v>
      </c>
      <c r="B45" s="5">
        <v>99173693</v>
      </c>
      <c r="C45" s="5">
        <v>366651260</v>
      </c>
      <c r="D45" s="3"/>
      <c r="E45" s="6">
        <v>44929.825</v>
      </c>
      <c r="F45" s="3"/>
      <c r="G45" s="1" t="s">
        <v>134</v>
      </c>
      <c r="H45" s="1" t="s">
        <v>44</v>
      </c>
      <c r="I45" s="1" t="s">
        <v>161</v>
      </c>
      <c r="J45" s="1" t="s">
        <v>162</v>
      </c>
      <c r="K45" s="1" t="s">
        <v>47</v>
      </c>
      <c r="L45" s="1" t="s">
        <v>48</v>
      </c>
      <c r="M45" s="1" t="s">
        <v>47</v>
      </c>
      <c r="N45" s="6">
        <v>44929.825</v>
      </c>
      <c r="O45" s="6">
        <v>44929.825</v>
      </c>
      <c r="P45" s="1" t="s">
        <v>49</v>
      </c>
      <c r="Q45" s="1" t="s">
        <v>50</v>
      </c>
      <c r="R45" s="5">
        <v>10</v>
      </c>
      <c r="S45" s="1" t="s">
        <v>51</v>
      </c>
      <c r="T45" s="6">
        <v>44929.745833333334</v>
      </c>
      <c r="U45" s="1" t="s">
        <v>47</v>
      </c>
      <c r="V45" s="1" t="s">
        <v>52</v>
      </c>
      <c r="W45" s="1" t="s">
        <v>51</v>
      </c>
      <c r="X45" s="1" t="s">
        <v>53</v>
      </c>
      <c r="Y45" s="1" t="s">
        <v>53</v>
      </c>
      <c r="Z45" s="1" t="s">
        <v>54</v>
      </c>
      <c r="AA45" s="1" t="s">
        <v>47</v>
      </c>
      <c r="AB45" s="1" t="s">
        <v>53</v>
      </c>
      <c r="AC45" s="1" t="s">
        <v>53</v>
      </c>
      <c r="AD45" s="1" t="s">
        <v>53</v>
      </c>
      <c r="AE45" s="1" t="s">
        <v>51</v>
      </c>
      <c r="AF45" s="1" t="s">
        <v>68</v>
      </c>
      <c r="AG45" s="1" t="s">
        <v>69</v>
      </c>
      <c r="AH45" s="1" t="s">
        <v>70</v>
      </c>
      <c r="AI45" s="1" t="s">
        <v>55</v>
      </c>
      <c r="AJ45" s="1" t="s">
        <v>109</v>
      </c>
      <c r="AK45" s="1" t="s">
        <v>109</v>
      </c>
      <c r="AL45" s="1" t="s">
        <v>85</v>
      </c>
      <c r="AM45" s="1" t="s">
        <v>86</v>
      </c>
      <c r="AN45" s="1" t="s">
        <v>86</v>
      </c>
      <c r="AO45" s="1" t="s">
        <v>47</v>
      </c>
      <c r="AP45" s="1" t="s">
        <v>47</v>
      </c>
      <c r="AQ45" s="1" t="s">
        <v>47</v>
      </c>
      <c r="AR45" s="1" t="s">
        <v>51</v>
      </c>
    </row>
    <row x14ac:dyDescent="0.25" r="46" customHeight="1" ht="18.75">
      <c r="A46" s="1" t="s">
        <v>42</v>
      </c>
      <c r="B46" s="5">
        <v>99172561</v>
      </c>
      <c r="C46" s="5">
        <v>366651235</v>
      </c>
      <c r="D46" s="3"/>
      <c r="E46" s="6">
        <v>44929.82430555556</v>
      </c>
      <c r="F46" s="3"/>
      <c r="G46" s="1" t="s">
        <v>134</v>
      </c>
      <c r="H46" s="1" t="s">
        <v>44</v>
      </c>
      <c r="I46" s="1" t="s">
        <v>163</v>
      </c>
      <c r="J46" s="1" t="s">
        <v>164</v>
      </c>
      <c r="K46" s="1" t="s">
        <v>47</v>
      </c>
      <c r="L46" s="1" t="s">
        <v>48</v>
      </c>
      <c r="M46" s="1" t="s">
        <v>47</v>
      </c>
      <c r="N46" s="6">
        <v>44929.82430555556</v>
      </c>
      <c r="O46" s="6">
        <v>44929.82430555556</v>
      </c>
      <c r="P46" s="1" t="s">
        <v>49</v>
      </c>
      <c r="Q46" s="1" t="s">
        <v>50</v>
      </c>
      <c r="R46" s="5">
        <v>10</v>
      </c>
      <c r="S46" s="1" t="s">
        <v>51</v>
      </c>
      <c r="T46" s="6">
        <v>44929.73402777778</v>
      </c>
      <c r="U46" s="1" t="s">
        <v>47</v>
      </c>
      <c r="V46" s="1" t="s">
        <v>52</v>
      </c>
      <c r="W46" s="1" t="s">
        <v>51</v>
      </c>
      <c r="X46" s="1" t="s">
        <v>53</v>
      </c>
      <c r="Y46" s="1" t="s">
        <v>53</v>
      </c>
      <c r="Z46" s="1" t="s">
        <v>65</v>
      </c>
      <c r="AA46" s="1" t="s">
        <v>47</v>
      </c>
      <c r="AB46" s="1" t="s">
        <v>51</v>
      </c>
      <c r="AC46" s="1" t="s">
        <v>53</v>
      </c>
      <c r="AD46" s="1" t="s">
        <v>51</v>
      </c>
      <c r="AE46" s="1" t="s">
        <v>51</v>
      </c>
      <c r="AF46" s="1" t="s">
        <v>47</v>
      </c>
      <c r="AG46" s="1" t="s">
        <v>47</v>
      </c>
      <c r="AH46" s="1" t="s">
        <v>47</v>
      </c>
      <c r="AI46" s="1" t="s">
        <v>165</v>
      </c>
      <c r="AJ46" s="1" t="s">
        <v>166</v>
      </c>
      <c r="AK46" s="1" t="s">
        <v>166</v>
      </c>
      <c r="AL46" s="1" t="s">
        <v>47</v>
      </c>
      <c r="AM46" s="1" t="s">
        <v>47</v>
      </c>
      <c r="AN46" s="1" t="s">
        <v>47</v>
      </c>
      <c r="AO46" s="1" t="s">
        <v>47</v>
      </c>
      <c r="AP46" s="1" t="s">
        <v>47</v>
      </c>
      <c r="AQ46" s="1" t="s">
        <v>47</v>
      </c>
      <c r="AR46" s="1" t="s">
        <v>51</v>
      </c>
    </row>
    <row x14ac:dyDescent="0.25" r="47" customHeight="1" ht="18.75">
      <c r="A47" s="1" t="s">
        <v>42</v>
      </c>
      <c r="B47" s="5">
        <v>99172148</v>
      </c>
      <c r="C47" s="5">
        <v>366651219</v>
      </c>
      <c r="D47" s="3"/>
      <c r="E47" s="6">
        <v>44929.82361111111</v>
      </c>
      <c r="F47" s="3"/>
      <c r="G47" s="1" t="s">
        <v>134</v>
      </c>
      <c r="H47" s="1" t="s">
        <v>44</v>
      </c>
      <c r="I47" s="1" t="s">
        <v>167</v>
      </c>
      <c r="J47" s="1" t="s">
        <v>168</v>
      </c>
      <c r="K47" s="1" t="s">
        <v>47</v>
      </c>
      <c r="L47" s="1" t="s">
        <v>48</v>
      </c>
      <c r="M47" s="1" t="s">
        <v>47</v>
      </c>
      <c r="N47" s="6">
        <v>44929.82361111111</v>
      </c>
      <c r="O47" s="6">
        <v>44929.82361111111</v>
      </c>
      <c r="P47" s="1" t="s">
        <v>49</v>
      </c>
      <c r="Q47" s="1" t="s">
        <v>50</v>
      </c>
      <c r="R47" s="5">
        <v>10</v>
      </c>
      <c r="S47" s="1" t="s">
        <v>51</v>
      </c>
      <c r="T47" s="6">
        <v>44929.729166666664</v>
      </c>
      <c r="U47" s="1" t="s">
        <v>47</v>
      </c>
      <c r="V47" s="1" t="s">
        <v>52</v>
      </c>
      <c r="W47" s="1" t="s">
        <v>51</v>
      </c>
      <c r="X47" s="1" t="s">
        <v>53</v>
      </c>
      <c r="Y47" s="1" t="s">
        <v>53</v>
      </c>
      <c r="Z47" s="1" t="s">
        <v>54</v>
      </c>
      <c r="AA47" s="1" t="s">
        <v>47</v>
      </c>
      <c r="AB47" s="1" t="s">
        <v>51</v>
      </c>
      <c r="AC47" s="1" t="s">
        <v>53</v>
      </c>
      <c r="AD47" s="1" t="s">
        <v>51</v>
      </c>
      <c r="AE47" s="1" t="s">
        <v>51</v>
      </c>
      <c r="AF47" s="1" t="s">
        <v>47</v>
      </c>
      <c r="AG47" s="1" t="s">
        <v>47</v>
      </c>
      <c r="AH47" s="1" t="s">
        <v>47</v>
      </c>
      <c r="AI47" s="1" t="s">
        <v>116</v>
      </c>
      <c r="AJ47" s="1" t="s">
        <v>109</v>
      </c>
      <c r="AK47" s="1" t="s">
        <v>109</v>
      </c>
      <c r="AL47" s="1" t="s">
        <v>47</v>
      </c>
      <c r="AM47" s="1" t="s">
        <v>47</v>
      </c>
      <c r="AN47" s="1" t="s">
        <v>47</v>
      </c>
      <c r="AO47" s="1" t="s">
        <v>47</v>
      </c>
      <c r="AP47" s="1" t="s">
        <v>47</v>
      </c>
      <c r="AQ47" s="1" t="s">
        <v>47</v>
      </c>
      <c r="AR47" s="1" t="s">
        <v>51</v>
      </c>
    </row>
    <row x14ac:dyDescent="0.25" r="48" customHeight="1" ht="18.75">
      <c r="A48" s="1" t="s">
        <v>42</v>
      </c>
      <c r="B48" s="5">
        <v>99171147</v>
      </c>
      <c r="C48" s="5">
        <v>366651154</v>
      </c>
      <c r="D48" s="3"/>
      <c r="E48" s="6">
        <v>44929.822916666664</v>
      </c>
      <c r="F48" s="3"/>
      <c r="G48" s="1" t="s">
        <v>134</v>
      </c>
      <c r="H48" s="1" t="s">
        <v>44</v>
      </c>
      <c r="I48" s="1" t="s">
        <v>169</v>
      </c>
      <c r="J48" s="1" t="s">
        <v>170</v>
      </c>
      <c r="K48" s="1" t="s">
        <v>47</v>
      </c>
      <c r="L48" s="1" t="s">
        <v>48</v>
      </c>
      <c r="M48" s="1" t="s">
        <v>47</v>
      </c>
      <c r="N48" s="6">
        <v>44929.822916666664</v>
      </c>
      <c r="O48" s="6">
        <v>44929.822916666664</v>
      </c>
      <c r="P48" s="1" t="s">
        <v>49</v>
      </c>
      <c r="Q48" s="1" t="s">
        <v>50</v>
      </c>
      <c r="R48" s="5">
        <v>10</v>
      </c>
      <c r="S48" s="1" t="s">
        <v>51</v>
      </c>
      <c r="T48" s="6">
        <v>44929.71805555555</v>
      </c>
      <c r="U48" s="1" t="s">
        <v>47</v>
      </c>
      <c r="V48" s="1" t="s">
        <v>52</v>
      </c>
      <c r="W48" s="1" t="s">
        <v>51</v>
      </c>
      <c r="X48" s="1" t="s">
        <v>53</v>
      </c>
      <c r="Y48" s="1" t="s">
        <v>53</v>
      </c>
      <c r="Z48" s="1" t="s">
        <v>54</v>
      </c>
      <c r="AA48" s="1" t="s">
        <v>47</v>
      </c>
      <c r="AB48" s="1" t="s">
        <v>51</v>
      </c>
      <c r="AC48" s="1" t="s">
        <v>53</v>
      </c>
      <c r="AD48" s="1" t="s">
        <v>51</v>
      </c>
      <c r="AE48" s="1" t="s">
        <v>51</v>
      </c>
      <c r="AF48" s="1" t="s">
        <v>47</v>
      </c>
      <c r="AG48" s="1" t="s">
        <v>47</v>
      </c>
      <c r="AH48" s="1" t="s">
        <v>47</v>
      </c>
      <c r="AI48" s="1" t="s">
        <v>116</v>
      </c>
      <c r="AJ48" s="1" t="s">
        <v>109</v>
      </c>
      <c r="AK48" s="1" t="s">
        <v>109</v>
      </c>
      <c r="AL48" s="1" t="s">
        <v>47</v>
      </c>
      <c r="AM48" s="1" t="s">
        <v>47</v>
      </c>
      <c r="AN48" s="1" t="s">
        <v>47</v>
      </c>
      <c r="AO48" s="1" t="s">
        <v>47</v>
      </c>
      <c r="AP48" s="1" t="s">
        <v>47</v>
      </c>
      <c r="AQ48" s="1" t="s">
        <v>47</v>
      </c>
      <c r="AR48" s="1" t="s">
        <v>51</v>
      </c>
    </row>
    <row x14ac:dyDescent="0.25" r="49" customHeight="1" ht="18.75">
      <c r="A49" s="1" t="s">
        <v>42</v>
      </c>
      <c r="B49" s="5">
        <v>99170683</v>
      </c>
      <c r="C49" s="5">
        <v>366651170</v>
      </c>
      <c r="D49" s="3"/>
      <c r="E49" s="6">
        <v>44929.822916666664</v>
      </c>
      <c r="F49" s="3"/>
      <c r="G49" s="1" t="s">
        <v>134</v>
      </c>
      <c r="H49" s="1" t="s">
        <v>44</v>
      </c>
      <c r="I49" s="1" t="s">
        <v>171</v>
      </c>
      <c r="J49" s="1" t="s">
        <v>172</v>
      </c>
      <c r="K49" s="1" t="s">
        <v>47</v>
      </c>
      <c r="L49" s="1" t="s">
        <v>48</v>
      </c>
      <c r="M49" s="1" t="s">
        <v>47</v>
      </c>
      <c r="N49" s="6">
        <v>44929.822916666664</v>
      </c>
      <c r="O49" s="6">
        <v>44929.822916666664</v>
      </c>
      <c r="P49" s="1" t="s">
        <v>49</v>
      </c>
      <c r="Q49" s="1" t="s">
        <v>50</v>
      </c>
      <c r="R49" s="5">
        <v>10</v>
      </c>
      <c r="S49" s="1" t="s">
        <v>51</v>
      </c>
      <c r="T49" s="6">
        <v>44929.7125</v>
      </c>
      <c r="U49" s="1" t="s">
        <v>47</v>
      </c>
      <c r="V49" s="1" t="s">
        <v>52</v>
      </c>
      <c r="W49" s="1" t="s">
        <v>51</v>
      </c>
      <c r="X49" s="1" t="s">
        <v>53</v>
      </c>
      <c r="Y49" s="1" t="s">
        <v>53</v>
      </c>
      <c r="Z49" s="1" t="s">
        <v>65</v>
      </c>
      <c r="AA49" s="1" t="s">
        <v>47</v>
      </c>
      <c r="AB49" s="1" t="s">
        <v>51</v>
      </c>
      <c r="AC49" s="1" t="s">
        <v>53</v>
      </c>
      <c r="AD49" s="1" t="s">
        <v>51</v>
      </c>
      <c r="AE49" s="1" t="s">
        <v>51</v>
      </c>
      <c r="AF49" s="1" t="s">
        <v>47</v>
      </c>
      <c r="AG49" s="1" t="s">
        <v>47</v>
      </c>
      <c r="AH49" s="1" t="s">
        <v>47</v>
      </c>
      <c r="AI49" s="1" t="s">
        <v>62</v>
      </c>
      <c r="AJ49" s="1" t="s">
        <v>109</v>
      </c>
      <c r="AK49" s="1" t="s">
        <v>109</v>
      </c>
      <c r="AL49" s="1" t="s">
        <v>47</v>
      </c>
      <c r="AM49" s="1" t="s">
        <v>47</v>
      </c>
      <c r="AN49" s="1" t="s">
        <v>47</v>
      </c>
      <c r="AO49" s="1" t="s">
        <v>47</v>
      </c>
      <c r="AP49" s="1" t="s">
        <v>47</v>
      </c>
      <c r="AQ49" s="1" t="s">
        <v>47</v>
      </c>
      <c r="AR49" s="1" t="s">
        <v>51</v>
      </c>
    </row>
    <row x14ac:dyDescent="0.25" r="50" customHeight="1" ht="18.75">
      <c r="A50" s="1" t="s">
        <v>42</v>
      </c>
      <c r="B50" s="5">
        <v>99465492</v>
      </c>
      <c r="C50" s="5">
        <v>1103630</v>
      </c>
      <c r="D50" s="3"/>
      <c r="E50" s="6">
        <v>44938.75347222222</v>
      </c>
      <c r="F50" s="3"/>
      <c r="G50" s="1" t="s">
        <v>173</v>
      </c>
      <c r="H50" s="1" t="s">
        <v>44</v>
      </c>
      <c r="I50" s="1" t="s">
        <v>174</v>
      </c>
      <c r="J50" s="1" t="s">
        <v>175</v>
      </c>
      <c r="K50" s="1" t="s">
        <v>47</v>
      </c>
      <c r="L50" s="1" t="s">
        <v>48</v>
      </c>
      <c r="M50" s="1" t="s">
        <v>47</v>
      </c>
      <c r="N50" s="6">
        <v>44938.75347222222</v>
      </c>
      <c r="O50" s="6">
        <v>44938.75347222222</v>
      </c>
      <c r="P50" s="1" t="s">
        <v>49</v>
      </c>
      <c r="Q50" s="1" t="s">
        <v>50</v>
      </c>
      <c r="R50" s="5">
        <v>10</v>
      </c>
      <c r="S50" s="1" t="s">
        <v>51</v>
      </c>
      <c r="T50" s="6">
        <v>44938.595138888886</v>
      </c>
      <c r="U50" s="1" t="s">
        <v>47</v>
      </c>
      <c r="V50" s="1" t="s">
        <v>52</v>
      </c>
      <c r="W50" s="1" t="s">
        <v>51</v>
      </c>
      <c r="X50" s="1" t="s">
        <v>53</v>
      </c>
      <c r="Y50" s="1" t="s">
        <v>53</v>
      </c>
      <c r="Z50" s="1" t="s">
        <v>54</v>
      </c>
      <c r="AA50" s="1" t="s">
        <v>47</v>
      </c>
      <c r="AB50" s="1" t="s">
        <v>51</v>
      </c>
      <c r="AC50" s="1" t="s">
        <v>53</v>
      </c>
      <c r="AD50" s="1" t="s">
        <v>51</v>
      </c>
      <c r="AE50" s="1" t="s">
        <v>51</v>
      </c>
      <c r="AF50" s="1" t="s">
        <v>47</v>
      </c>
      <c r="AG50" s="1" t="s">
        <v>47</v>
      </c>
      <c r="AH50" s="1" t="s">
        <v>47</v>
      </c>
      <c r="AI50" s="1" t="s">
        <v>146</v>
      </c>
      <c r="AJ50" s="1" t="s">
        <v>56</v>
      </c>
      <c r="AK50" s="1" t="s">
        <v>56</v>
      </c>
      <c r="AL50" s="1" t="s">
        <v>47</v>
      </c>
      <c r="AM50" s="1" t="s">
        <v>47</v>
      </c>
      <c r="AN50" s="1" t="s">
        <v>47</v>
      </c>
      <c r="AO50" s="1" t="s">
        <v>47</v>
      </c>
      <c r="AP50" s="1" t="s">
        <v>47</v>
      </c>
      <c r="AQ50" s="1" t="s">
        <v>47</v>
      </c>
      <c r="AR50" s="1" t="s">
        <v>51</v>
      </c>
    </row>
    <row x14ac:dyDescent="0.25" r="51" customHeight="1" ht="18.75">
      <c r="A51" s="1" t="s">
        <v>42</v>
      </c>
      <c r="B51" s="5">
        <v>99278508</v>
      </c>
      <c r="C51" s="5">
        <v>1103338</v>
      </c>
      <c r="D51" s="3"/>
      <c r="E51" s="6">
        <v>44932.57916666667</v>
      </c>
      <c r="F51" s="3"/>
      <c r="G51" s="1" t="s">
        <v>173</v>
      </c>
      <c r="H51" s="1" t="s">
        <v>44</v>
      </c>
      <c r="I51" s="1" t="s">
        <v>174</v>
      </c>
      <c r="J51" s="1" t="s">
        <v>175</v>
      </c>
      <c r="K51" s="1" t="s">
        <v>47</v>
      </c>
      <c r="L51" s="1" t="s">
        <v>48</v>
      </c>
      <c r="M51" s="1" t="s">
        <v>47</v>
      </c>
      <c r="N51" s="6">
        <v>44932.57916666667</v>
      </c>
      <c r="O51" s="6">
        <v>44932.57916666667</v>
      </c>
      <c r="P51" s="1" t="s">
        <v>49</v>
      </c>
      <c r="Q51" s="1" t="s">
        <v>50</v>
      </c>
      <c r="R51" s="5">
        <v>10</v>
      </c>
      <c r="S51" s="1" t="s">
        <v>51</v>
      </c>
      <c r="T51" s="6">
        <v>44932.575</v>
      </c>
      <c r="U51" s="1" t="s">
        <v>47</v>
      </c>
      <c r="V51" s="1" t="s">
        <v>52</v>
      </c>
      <c r="W51" s="1" t="s">
        <v>51</v>
      </c>
      <c r="X51" s="1" t="s">
        <v>53</v>
      </c>
      <c r="Y51" s="1" t="s">
        <v>53</v>
      </c>
      <c r="Z51" s="1" t="s">
        <v>65</v>
      </c>
      <c r="AA51" s="1" t="s">
        <v>47</v>
      </c>
      <c r="AB51" s="1" t="s">
        <v>51</v>
      </c>
      <c r="AC51" s="1" t="s">
        <v>53</v>
      </c>
      <c r="AD51" s="1" t="s">
        <v>51</v>
      </c>
      <c r="AE51" s="1" t="s">
        <v>51</v>
      </c>
      <c r="AF51" s="1" t="s">
        <v>47</v>
      </c>
      <c r="AG51" s="1" t="s">
        <v>47</v>
      </c>
      <c r="AH51" s="1" t="s">
        <v>47</v>
      </c>
      <c r="AI51" s="1" t="s">
        <v>146</v>
      </c>
      <c r="AJ51" s="1" t="s">
        <v>56</v>
      </c>
      <c r="AK51" s="1" t="s">
        <v>56</v>
      </c>
      <c r="AL51" s="1" t="s">
        <v>47</v>
      </c>
      <c r="AM51" s="1" t="s">
        <v>47</v>
      </c>
      <c r="AN51" s="1" t="s">
        <v>47</v>
      </c>
      <c r="AO51" s="1" t="s">
        <v>47</v>
      </c>
      <c r="AP51" s="1" t="s">
        <v>47</v>
      </c>
      <c r="AQ51" s="1" t="s">
        <v>47</v>
      </c>
      <c r="AR51" s="1" t="s">
        <v>51</v>
      </c>
    </row>
    <row x14ac:dyDescent="0.25" r="52" customHeight="1" ht="18.75">
      <c r="A52" s="1" t="s">
        <v>42</v>
      </c>
      <c r="B52" s="5">
        <v>99616559</v>
      </c>
      <c r="C52" s="2" t="s">
        <v>47</v>
      </c>
      <c r="D52" s="3"/>
      <c r="E52" s="4" t="s">
        <v>47</v>
      </c>
      <c r="F52" s="3"/>
      <c r="G52" s="1" t="s">
        <v>176</v>
      </c>
      <c r="H52" s="1" t="s">
        <v>44</v>
      </c>
      <c r="I52" s="1" t="s">
        <v>177</v>
      </c>
      <c r="J52" s="1" t="s">
        <v>178</v>
      </c>
      <c r="K52" s="1" t="s">
        <v>47</v>
      </c>
      <c r="L52" s="1" t="s">
        <v>48</v>
      </c>
      <c r="M52" s="1" t="s">
        <v>47</v>
      </c>
      <c r="N52" s="4" t="s">
        <v>47</v>
      </c>
      <c r="O52" s="4" t="s">
        <v>47</v>
      </c>
      <c r="P52" s="1" t="s">
        <v>49</v>
      </c>
      <c r="Q52" s="1" t="s">
        <v>50</v>
      </c>
      <c r="R52" s="5">
        <v>10</v>
      </c>
      <c r="S52" s="1" t="s">
        <v>51</v>
      </c>
      <c r="T52" s="6">
        <v>44943.67361111111</v>
      </c>
      <c r="U52" s="1" t="s">
        <v>47</v>
      </c>
      <c r="V52" s="1" t="s">
        <v>47</v>
      </c>
      <c r="W52" s="1" t="s">
        <v>53</v>
      </c>
      <c r="X52" s="1" t="s">
        <v>53</v>
      </c>
      <c r="Y52" s="1" t="s">
        <v>53</v>
      </c>
      <c r="Z52" s="1" t="s">
        <v>179</v>
      </c>
      <c r="AA52" s="1" t="s">
        <v>47</v>
      </c>
      <c r="AB52" s="1" t="s">
        <v>51</v>
      </c>
      <c r="AC52" s="1" t="s">
        <v>53</v>
      </c>
      <c r="AD52" s="1" t="s">
        <v>51</v>
      </c>
      <c r="AE52" s="1" t="s">
        <v>51</v>
      </c>
      <c r="AF52" s="1" t="s">
        <v>47</v>
      </c>
      <c r="AG52" s="1" t="s">
        <v>47</v>
      </c>
      <c r="AH52" s="1" t="s">
        <v>47</v>
      </c>
      <c r="AI52" s="1" t="s">
        <v>62</v>
      </c>
      <c r="AJ52" s="1" t="s">
        <v>56</v>
      </c>
      <c r="AK52" s="1" t="s">
        <v>56</v>
      </c>
      <c r="AL52" s="1" t="s">
        <v>47</v>
      </c>
      <c r="AM52" s="1" t="s">
        <v>47</v>
      </c>
      <c r="AN52" s="1" t="s">
        <v>47</v>
      </c>
      <c r="AO52" s="1" t="s">
        <v>47</v>
      </c>
      <c r="AP52" s="1" t="s">
        <v>47</v>
      </c>
      <c r="AQ52" s="1" t="s">
        <v>47</v>
      </c>
      <c r="AR52" s="1" t="s">
        <v>51</v>
      </c>
    </row>
    <row x14ac:dyDescent="0.25" r="53" customHeight="1" ht="18.75">
      <c r="A53" s="1" t="s">
        <v>42</v>
      </c>
      <c r="B53" s="5">
        <v>99513393</v>
      </c>
      <c r="C53" s="2" t="s">
        <v>47</v>
      </c>
      <c r="D53" s="3"/>
      <c r="E53" s="4" t="s">
        <v>47</v>
      </c>
      <c r="F53" s="3"/>
      <c r="G53" s="1" t="s">
        <v>176</v>
      </c>
      <c r="H53" s="1" t="s">
        <v>44</v>
      </c>
      <c r="I53" s="1" t="s">
        <v>180</v>
      </c>
      <c r="J53" s="1" t="s">
        <v>47</v>
      </c>
      <c r="K53" s="1" t="s">
        <v>181</v>
      </c>
      <c r="L53" s="1" t="s">
        <v>48</v>
      </c>
      <c r="M53" s="1" t="s">
        <v>47</v>
      </c>
      <c r="N53" s="4" t="s">
        <v>47</v>
      </c>
      <c r="O53" s="4" t="s">
        <v>47</v>
      </c>
      <c r="P53" s="1" t="s">
        <v>49</v>
      </c>
      <c r="Q53" s="1" t="s">
        <v>50</v>
      </c>
      <c r="R53" s="5">
        <v>10</v>
      </c>
      <c r="S53" s="1" t="s">
        <v>51</v>
      </c>
      <c r="T53" s="6">
        <v>44939.600694444445</v>
      </c>
      <c r="U53" s="1" t="s">
        <v>47</v>
      </c>
      <c r="V53" s="1" t="s">
        <v>47</v>
      </c>
      <c r="W53" s="1" t="s">
        <v>53</v>
      </c>
      <c r="X53" s="1" t="s">
        <v>53</v>
      </c>
      <c r="Y53" s="1" t="s">
        <v>53</v>
      </c>
      <c r="Z53" s="1" t="s">
        <v>179</v>
      </c>
      <c r="AA53" s="1" t="s">
        <v>47</v>
      </c>
      <c r="AB53" s="1" t="s">
        <v>51</v>
      </c>
      <c r="AC53" s="1" t="s">
        <v>53</v>
      </c>
      <c r="AD53" s="1" t="s">
        <v>51</v>
      </c>
      <c r="AE53" s="1" t="s">
        <v>51</v>
      </c>
      <c r="AF53" s="1" t="s">
        <v>47</v>
      </c>
      <c r="AG53" s="1" t="s">
        <v>47</v>
      </c>
      <c r="AH53" s="1" t="s">
        <v>47</v>
      </c>
      <c r="AI53" s="1" t="s">
        <v>99</v>
      </c>
      <c r="AJ53" s="1" t="s">
        <v>56</v>
      </c>
      <c r="AK53" s="1" t="s">
        <v>56</v>
      </c>
      <c r="AL53" s="1" t="s">
        <v>47</v>
      </c>
      <c r="AM53" s="1" t="s">
        <v>47</v>
      </c>
      <c r="AN53" s="1" t="s">
        <v>47</v>
      </c>
      <c r="AO53" s="1" t="s">
        <v>47</v>
      </c>
      <c r="AP53" s="1" t="s">
        <v>47</v>
      </c>
      <c r="AQ53" s="1" t="s">
        <v>47</v>
      </c>
      <c r="AR53" s="1" t="s">
        <v>51</v>
      </c>
    </row>
    <row x14ac:dyDescent="0.25" r="54" customHeight="1" ht="18.75">
      <c r="A54" s="1" t="s">
        <v>42</v>
      </c>
      <c r="B54" s="5">
        <v>99397102</v>
      </c>
      <c r="C54" s="5">
        <v>375105991</v>
      </c>
      <c r="D54" s="3"/>
      <c r="E54" s="6">
        <v>44936.760416666664</v>
      </c>
      <c r="F54" s="3"/>
      <c r="G54" s="1" t="s">
        <v>176</v>
      </c>
      <c r="H54" s="1" t="s">
        <v>44</v>
      </c>
      <c r="I54" s="1" t="s">
        <v>182</v>
      </c>
      <c r="J54" s="1" t="s">
        <v>183</v>
      </c>
      <c r="K54" s="1" t="s">
        <v>47</v>
      </c>
      <c r="L54" s="1" t="s">
        <v>48</v>
      </c>
      <c r="M54" s="1" t="s">
        <v>47</v>
      </c>
      <c r="N54" s="6">
        <v>44936.760416666664</v>
      </c>
      <c r="O54" s="6">
        <v>44936.760416666664</v>
      </c>
      <c r="P54" s="1" t="s">
        <v>49</v>
      </c>
      <c r="Q54" s="1" t="s">
        <v>50</v>
      </c>
      <c r="R54" s="5">
        <v>10</v>
      </c>
      <c r="S54" s="1" t="s">
        <v>51</v>
      </c>
      <c r="T54" s="6">
        <v>44936.756944444445</v>
      </c>
      <c r="U54" s="1" t="s">
        <v>47</v>
      </c>
      <c r="V54" s="1" t="s">
        <v>52</v>
      </c>
      <c r="W54" s="1" t="s">
        <v>51</v>
      </c>
      <c r="X54" s="1" t="s">
        <v>53</v>
      </c>
      <c r="Y54" s="1" t="s">
        <v>53</v>
      </c>
      <c r="Z54" s="1" t="s">
        <v>54</v>
      </c>
      <c r="AA54" s="1" t="s">
        <v>47</v>
      </c>
      <c r="AB54" s="1" t="s">
        <v>51</v>
      </c>
      <c r="AC54" s="1" t="s">
        <v>53</v>
      </c>
      <c r="AD54" s="1" t="s">
        <v>51</v>
      </c>
      <c r="AE54" s="1" t="s">
        <v>51</v>
      </c>
      <c r="AF54" s="1" t="s">
        <v>47</v>
      </c>
      <c r="AG54" s="1" t="s">
        <v>47</v>
      </c>
      <c r="AH54" s="1" t="s">
        <v>47</v>
      </c>
      <c r="AI54" s="1" t="s">
        <v>62</v>
      </c>
      <c r="AJ54" s="1" t="s">
        <v>56</v>
      </c>
      <c r="AK54" s="1" t="s">
        <v>56</v>
      </c>
      <c r="AL54" s="1" t="s">
        <v>47</v>
      </c>
      <c r="AM54" s="1" t="s">
        <v>47</v>
      </c>
      <c r="AN54" s="1" t="s">
        <v>47</v>
      </c>
      <c r="AO54" s="1" t="s">
        <v>47</v>
      </c>
      <c r="AP54" s="1" t="s">
        <v>47</v>
      </c>
      <c r="AQ54" s="1" t="s">
        <v>47</v>
      </c>
      <c r="AR54" s="1" t="s">
        <v>51</v>
      </c>
    </row>
    <row x14ac:dyDescent="0.25" r="55" customHeight="1" ht="18.75">
      <c r="A55" s="1" t="s">
        <v>42</v>
      </c>
      <c r="B55" s="5">
        <v>99346113</v>
      </c>
      <c r="C55" s="5">
        <v>375103204</v>
      </c>
      <c r="D55" s="3"/>
      <c r="E55" s="6">
        <v>44935.68680555555</v>
      </c>
      <c r="F55" s="3"/>
      <c r="G55" s="1" t="s">
        <v>176</v>
      </c>
      <c r="H55" s="1" t="s">
        <v>44</v>
      </c>
      <c r="I55" s="1" t="s">
        <v>184</v>
      </c>
      <c r="J55" s="1" t="s">
        <v>185</v>
      </c>
      <c r="K55" s="1" t="s">
        <v>47</v>
      </c>
      <c r="L55" s="1" t="s">
        <v>48</v>
      </c>
      <c r="M55" s="1" t="s">
        <v>47</v>
      </c>
      <c r="N55" s="6">
        <v>44935.73541666667</v>
      </c>
      <c r="O55" s="6">
        <v>44935.73541666667</v>
      </c>
      <c r="P55" s="1" t="s">
        <v>106</v>
      </c>
      <c r="Q55" s="1" t="s">
        <v>50</v>
      </c>
      <c r="R55" s="5">
        <v>10</v>
      </c>
      <c r="S55" s="1" t="s">
        <v>51</v>
      </c>
      <c r="T55" s="6">
        <v>44935.68680555555</v>
      </c>
      <c r="U55" s="1" t="s">
        <v>47</v>
      </c>
      <c r="V55" s="1" t="s">
        <v>52</v>
      </c>
      <c r="W55" s="1" t="s">
        <v>53</v>
      </c>
      <c r="X55" s="1" t="s">
        <v>53</v>
      </c>
      <c r="Y55" s="1" t="s">
        <v>53</v>
      </c>
      <c r="Z55" s="1" t="s">
        <v>54</v>
      </c>
      <c r="AA55" s="1" t="s">
        <v>47</v>
      </c>
      <c r="AB55" s="1" t="s">
        <v>53</v>
      </c>
      <c r="AC55" s="1" t="s">
        <v>51</v>
      </c>
      <c r="AD55" s="1" t="s">
        <v>51</v>
      </c>
      <c r="AE55" s="1" t="s">
        <v>51</v>
      </c>
      <c r="AF55" s="1" t="s">
        <v>68</v>
      </c>
      <c r="AG55" s="1" t="s">
        <v>69</v>
      </c>
      <c r="AH55" s="1" t="s">
        <v>69</v>
      </c>
      <c r="AI55" s="1" t="s">
        <v>47</v>
      </c>
      <c r="AJ55" s="1" t="s">
        <v>47</v>
      </c>
      <c r="AK55" s="1" t="s">
        <v>47</v>
      </c>
      <c r="AL55" s="1" t="s">
        <v>47</v>
      </c>
      <c r="AM55" s="1" t="s">
        <v>47</v>
      </c>
      <c r="AN55" s="1" t="s">
        <v>47</v>
      </c>
      <c r="AO55" s="1" t="s">
        <v>47</v>
      </c>
      <c r="AP55" s="1" t="s">
        <v>47</v>
      </c>
      <c r="AQ55" s="1" t="s">
        <v>47</v>
      </c>
      <c r="AR55" s="1" t="s">
        <v>51</v>
      </c>
    </row>
    <row x14ac:dyDescent="0.25" r="56" customHeight="1" ht="18.75">
      <c r="A56" s="1" t="s">
        <v>42</v>
      </c>
      <c r="B56" s="5">
        <v>99328890</v>
      </c>
      <c r="C56" s="5">
        <v>375104987</v>
      </c>
      <c r="D56" s="3"/>
      <c r="E56" s="6">
        <v>44935.53958333333</v>
      </c>
      <c r="F56" s="3"/>
      <c r="G56" s="1" t="s">
        <v>176</v>
      </c>
      <c r="H56" s="1" t="s">
        <v>44</v>
      </c>
      <c r="I56" s="1" t="s">
        <v>186</v>
      </c>
      <c r="J56" s="1" t="s">
        <v>187</v>
      </c>
      <c r="K56" s="1" t="s">
        <v>47</v>
      </c>
      <c r="L56" s="1" t="s">
        <v>48</v>
      </c>
      <c r="M56" s="1" t="s">
        <v>47</v>
      </c>
      <c r="N56" s="6">
        <v>44935.53958333333</v>
      </c>
      <c r="O56" s="6">
        <v>44935.53958333333</v>
      </c>
      <c r="P56" s="1" t="s">
        <v>49</v>
      </c>
      <c r="Q56" s="1" t="s">
        <v>50</v>
      </c>
      <c r="R56" s="5">
        <v>10</v>
      </c>
      <c r="S56" s="1" t="s">
        <v>51</v>
      </c>
      <c r="T56" s="6">
        <v>44935.527083333334</v>
      </c>
      <c r="U56" s="1" t="s">
        <v>47</v>
      </c>
      <c r="V56" s="1" t="s">
        <v>52</v>
      </c>
      <c r="W56" s="1" t="s">
        <v>51</v>
      </c>
      <c r="X56" s="1" t="s">
        <v>53</v>
      </c>
      <c r="Y56" s="1" t="s">
        <v>53</v>
      </c>
      <c r="Z56" s="1" t="s">
        <v>65</v>
      </c>
      <c r="AA56" s="1" t="s">
        <v>47</v>
      </c>
      <c r="AB56" s="1" t="s">
        <v>51</v>
      </c>
      <c r="AC56" s="1" t="s">
        <v>53</v>
      </c>
      <c r="AD56" s="1" t="s">
        <v>51</v>
      </c>
      <c r="AE56" s="1" t="s">
        <v>51</v>
      </c>
      <c r="AF56" s="1" t="s">
        <v>47</v>
      </c>
      <c r="AG56" s="1" t="s">
        <v>47</v>
      </c>
      <c r="AH56" s="1" t="s">
        <v>47</v>
      </c>
      <c r="AI56" s="1" t="s">
        <v>62</v>
      </c>
      <c r="AJ56" s="1" t="s">
        <v>109</v>
      </c>
      <c r="AK56" s="1" t="s">
        <v>109</v>
      </c>
      <c r="AL56" s="1" t="s">
        <v>47</v>
      </c>
      <c r="AM56" s="1" t="s">
        <v>47</v>
      </c>
      <c r="AN56" s="1" t="s">
        <v>47</v>
      </c>
      <c r="AO56" s="1" t="s">
        <v>47</v>
      </c>
      <c r="AP56" s="1" t="s">
        <v>47</v>
      </c>
      <c r="AQ56" s="1" t="s">
        <v>47</v>
      </c>
      <c r="AR56" s="1" t="s">
        <v>51</v>
      </c>
    </row>
    <row x14ac:dyDescent="0.25" r="57" customHeight="1" ht="18.75">
      <c r="A57" s="1" t="s">
        <v>42</v>
      </c>
      <c r="B57" s="5">
        <v>99205541</v>
      </c>
      <c r="C57" s="5">
        <v>375102909</v>
      </c>
      <c r="D57" s="3"/>
      <c r="E57" s="6">
        <v>44930.70208333333</v>
      </c>
      <c r="F57" s="3"/>
      <c r="G57" s="1" t="s">
        <v>176</v>
      </c>
      <c r="H57" s="1" t="s">
        <v>44</v>
      </c>
      <c r="I57" s="1" t="s">
        <v>188</v>
      </c>
      <c r="J57" s="1" t="s">
        <v>189</v>
      </c>
      <c r="K57" s="1" t="s">
        <v>47</v>
      </c>
      <c r="L57" s="1" t="s">
        <v>48</v>
      </c>
      <c r="M57" s="1" t="s">
        <v>47</v>
      </c>
      <c r="N57" s="6">
        <v>44930.70208333333</v>
      </c>
      <c r="O57" s="6">
        <v>44930.70208333333</v>
      </c>
      <c r="P57" s="1" t="s">
        <v>49</v>
      </c>
      <c r="Q57" s="1" t="s">
        <v>50</v>
      </c>
      <c r="R57" s="5">
        <v>10</v>
      </c>
      <c r="S57" s="1" t="s">
        <v>51</v>
      </c>
      <c r="T57" s="6">
        <v>44930.686111111114</v>
      </c>
      <c r="U57" s="1" t="s">
        <v>47</v>
      </c>
      <c r="V57" s="1" t="s">
        <v>52</v>
      </c>
      <c r="W57" s="1" t="s">
        <v>51</v>
      </c>
      <c r="X57" s="1" t="s">
        <v>53</v>
      </c>
      <c r="Y57" s="1" t="s">
        <v>53</v>
      </c>
      <c r="Z57" s="1" t="s">
        <v>54</v>
      </c>
      <c r="AA57" s="1" t="s">
        <v>47</v>
      </c>
      <c r="AB57" s="1" t="s">
        <v>51</v>
      </c>
      <c r="AC57" s="1" t="s">
        <v>53</v>
      </c>
      <c r="AD57" s="1" t="s">
        <v>51</v>
      </c>
      <c r="AE57" s="1" t="s">
        <v>51</v>
      </c>
      <c r="AF57" s="1" t="s">
        <v>47</v>
      </c>
      <c r="AG57" s="1" t="s">
        <v>47</v>
      </c>
      <c r="AH57" s="1" t="s">
        <v>47</v>
      </c>
      <c r="AI57" s="1" t="s">
        <v>62</v>
      </c>
      <c r="AJ57" s="1" t="s">
        <v>109</v>
      </c>
      <c r="AK57" s="1" t="s">
        <v>109</v>
      </c>
      <c r="AL57" s="1" t="s">
        <v>47</v>
      </c>
      <c r="AM57" s="1" t="s">
        <v>47</v>
      </c>
      <c r="AN57" s="1" t="s">
        <v>47</v>
      </c>
      <c r="AO57" s="1" t="s">
        <v>47</v>
      </c>
      <c r="AP57" s="1" t="s">
        <v>47</v>
      </c>
      <c r="AQ57" s="1" t="s">
        <v>47</v>
      </c>
      <c r="AR57" s="1" t="s">
        <v>51</v>
      </c>
    </row>
    <row x14ac:dyDescent="0.25" r="58" customHeight="1" ht="18.75">
      <c r="A58" s="1" t="s">
        <v>42</v>
      </c>
      <c r="B58" s="5">
        <v>99204468</v>
      </c>
      <c r="C58" s="5">
        <v>375102844</v>
      </c>
      <c r="D58" s="3"/>
      <c r="E58" s="6">
        <v>44930.70208333333</v>
      </c>
      <c r="F58" s="3"/>
      <c r="G58" s="1" t="s">
        <v>176</v>
      </c>
      <c r="H58" s="1" t="s">
        <v>44</v>
      </c>
      <c r="I58" s="1" t="s">
        <v>190</v>
      </c>
      <c r="J58" s="1" t="s">
        <v>191</v>
      </c>
      <c r="K58" s="1" t="s">
        <v>47</v>
      </c>
      <c r="L58" s="1" t="s">
        <v>48</v>
      </c>
      <c r="M58" s="1" t="s">
        <v>47</v>
      </c>
      <c r="N58" s="6">
        <v>44930.70208333333</v>
      </c>
      <c r="O58" s="6">
        <v>44930.70208333333</v>
      </c>
      <c r="P58" s="1" t="s">
        <v>49</v>
      </c>
      <c r="Q58" s="1" t="s">
        <v>50</v>
      </c>
      <c r="R58" s="5">
        <v>10</v>
      </c>
      <c r="S58" s="1" t="s">
        <v>51</v>
      </c>
      <c r="T58" s="6">
        <v>44930.67638888889</v>
      </c>
      <c r="U58" s="1" t="s">
        <v>47</v>
      </c>
      <c r="V58" s="1" t="s">
        <v>52</v>
      </c>
      <c r="W58" s="1" t="s">
        <v>51</v>
      </c>
      <c r="X58" s="1" t="s">
        <v>53</v>
      </c>
      <c r="Y58" s="1" t="s">
        <v>53</v>
      </c>
      <c r="Z58" s="1" t="s">
        <v>54</v>
      </c>
      <c r="AA58" s="1" t="s">
        <v>47</v>
      </c>
      <c r="AB58" s="1" t="s">
        <v>51</v>
      </c>
      <c r="AC58" s="1" t="s">
        <v>53</v>
      </c>
      <c r="AD58" s="1" t="s">
        <v>51</v>
      </c>
      <c r="AE58" s="1" t="s">
        <v>51</v>
      </c>
      <c r="AF58" s="1" t="s">
        <v>47</v>
      </c>
      <c r="AG58" s="1" t="s">
        <v>47</v>
      </c>
      <c r="AH58" s="1" t="s">
        <v>47</v>
      </c>
      <c r="AI58" s="1" t="s">
        <v>62</v>
      </c>
      <c r="AJ58" s="1" t="s">
        <v>109</v>
      </c>
      <c r="AK58" s="1" t="s">
        <v>109</v>
      </c>
      <c r="AL58" s="1" t="s">
        <v>47</v>
      </c>
      <c r="AM58" s="1" t="s">
        <v>47</v>
      </c>
      <c r="AN58" s="1" t="s">
        <v>47</v>
      </c>
      <c r="AO58" s="1" t="s">
        <v>47</v>
      </c>
      <c r="AP58" s="1" t="s">
        <v>47</v>
      </c>
      <c r="AQ58" s="1" t="s">
        <v>47</v>
      </c>
      <c r="AR58" s="1" t="s">
        <v>51</v>
      </c>
    </row>
    <row x14ac:dyDescent="0.25" r="59" customHeight="1" ht="18.75">
      <c r="A59" s="1" t="s">
        <v>42</v>
      </c>
      <c r="B59" s="5">
        <v>99175902</v>
      </c>
      <c r="C59" s="5">
        <v>375102585</v>
      </c>
      <c r="D59" s="3"/>
      <c r="E59" s="6">
        <v>44929.82777777778</v>
      </c>
      <c r="F59" s="3"/>
      <c r="G59" s="1" t="s">
        <v>176</v>
      </c>
      <c r="H59" s="1" t="s">
        <v>44</v>
      </c>
      <c r="I59" s="1" t="s">
        <v>192</v>
      </c>
      <c r="J59" s="1" t="s">
        <v>193</v>
      </c>
      <c r="K59" s="1" t="s">
        <v>47</v>
      </c>
      <c r="L59" s="1" t="s">
        <v>48</v>
      </c>
      <c r="M59" s="1" t="s">
        <v>47</v>
      </c>
      <c r="N59" s="6">
        <v>44929.82777777778</v>
      </c>
      <c r="O59" s="6">
        <v>44929.82777777778</v>
      </c>
      <c r="P59" s="1" t="s">
        <v>49</v>
      </c>
      <c r="Q59" s="1" t="s">
        <v>50</v>
      </c>
      <c r="R59" s="5">
        <v>10</v>
      </c>
      <c r="S59" s="1" t="s">
        <v>51</v>
      </c>
      <c r="T59" s="6">
        <v>44929.80972222222</v>
      </c>
      <c r="U59" s="1" t="s">
        <v>47</v>
      </c>
      <c r="V59" s="1" t="s">
        <v>52</v>
      </c>
      <c r="W59" s="1" t="s">
        <v>51</v>
      </c>
      <c r="X59" s="1" t="s">
        <v>53</v>
      </c>
      <c r="Y59" s="1" t="s">
        <v>53</v>
      </c>
      <c r="Z59" s="1" t="s">
        <v>54</v>
      </c>
      <c r="AA59" s="1" t="s">
        <v>47</v>
      </c>
      <c r="AB59" s="1" t="s">
        <v>51</v>
      </c>
      <c r="AC59" s="1" t="s">
        <v>53</v>
      </c>
      <c r="AD59" s="1" t="s">
        <v>51</v>
      </c>
      <c r="AE59" s="1" t="s">
        <v>51</v>
      </c>
      <c r="AF59" s="1" t="s">
        <v>47</v>
      </c>
      <c r="AG59" s="1" t="s">
        <v>47</v>
      </c>
      <c r="AH59" s="1" t="s">
        <v>47</v>
      </c>
      <c r="AI59" s="1" t="s">
        <v>62</v>
      </c>
      <c r="AJ59" s="1" t="s">
        <v>109</v>
      </c>
      <c r="AK59" s="1" t="s">
        <v>109</v>
      </c>
      <c r="AL59" s="1" t="s">
        <v>47</v>
      </c>
      <c r="AM59" s="1" t="s">
        <v>47</v>
      </c>
      <c r="AN59" s="1" t="s">
        <v>47</v>
      </c>
      <c r="AO59" s="1" t="s">
        <v>47</v>
      </c>
      <c r="AP59" s="1" t="s">
        <v>47</v>
      </c>
      <c r="AQ59" s="1" t="s">
        <v>47</v>
      </c>
      <c r="AR59" s="1" t="s">
        <v>51</v>
      </c>
    </row>
    <row x14ac:dyDescent="0.25" r="60" customHeight="1" ht="18.75">
      <c r="A60" s="1" t="s">
        <v>42</v>
      </c>
      <c r="B60" s="5">
        <v>99538694</v>
      </c>
      <c r="C60" s="5">
        <v>380375821</v>
      </c>
      <c r="D60" s="3"/>
      <c r="E60" s="6">
        <v>44940.654861111114</v>
      </c>
      <c r="F60" s="3"/>
      <c r="G60" s="1" t="s">
        <v>194</v>
      </c>
      <c r="H60" s="1" t="s">
        <v>44</v>
      </c>
      <c r="I60" s="1" t="s">
        <v>195</v>
      </c>
      <c r="J60" s="1" t="s">
        <v>196</v>
      </c>
      <c r="K60" s="1" t="s">
        <v>47</v>
      </c>
      <c r="L60" s="1" t="s">
        <v>48</v>
      </c>
      <c r="M60" s="1" t="s">
        <v>47</v>
      </c>
      <c r="N60" s="6">
        <v>44940.654861111114</v>
      </c>
      <c r="O60" s="6">
        <v>44940.654861111114</v>
      </c>
      <c r="P60" s="1" t="s">
        <v>49</v>
      </c>
      <c r="Q60" s="1" t="s">
        <v>197</v>
      </c>
      <c r="R60" s="5">
        <v>10</v>
      </c>
      <c r="S60" s="1" t="s">
        <v>51</v>
      </c>
      <c r="T60" s="6">
        <v>44940.652083333334</v>
      </c>
      <c r="U60" s="1" t="s">
        <v>47</v>
      </c>
      <c r="V60" s="1" t="s">
        <v>52</v>
      </c>
      <c r="W60" s="1" t="s">
        <v>51</v>
      </c>
      <c r="X60" s="1" t="s">
        <v>53</v>
      </c>
      <c r="Y60" s="1" t="s">
        <v>53</v>
      </c>
      <c r="Z60" s="1" t="s">
        <v>54</v>
      </c>
      <c r="AA60" s="1" t="s">
        <v>47</v>
      </c>
      <c r="AB60" s="1" t="s">
        <v>51</v>
      </c>
      <c r="AC60" s="1" t="s">
        <v>53</v>
      </c>
      <c r="AD60" s="1" t="s">
        <v>51</v>
      </c>
      <c r="AE60" s="1" t="s">
        <v>51</v>
      </c>
      <c r="AF60" s="1" t="s">
        <v>47</v>
      </c>
      <c r="AG60" s="1" t="s">
        <v>47</v>
      </c>
      <c r="AH60" s="1" t="s">
        <v>47</v>
      </c>
      <c r="AI60" s="1" t="s">
        <v>165</v>
      </c>
      <c r="AJ60" s="1" t="s">
        <v>198</v>
      </c>
      <c r="AK60" s="1" t="s">
        <v>198</v>
      </c>
      <c r="AL60" s="1" t="s">
        <v>47</v>
      </c>
      <c r="AM60" s="1" t="s">
        <v>47</v>
      </c>
      <c r="AN60" s="1" t="s">
        <v>47</v>
      </c>
      <c r="AO60" s="1" t="s">
        <v>47</v>
      </c>
      <c r="AP60" s="1" t="s">
        <v>47</v>
      </c>
      <c r="AQ60" s="1" t="s">
        <v>47</v>
      </c>
      <c r="AR60" s="1" t="s">
        <v>51</v>
      </c>
    </row>
    <row x14ac:dyDescent="0.25" r="61" customHeight="1" ht="18.75">
      <c r="A61" s="1" t="s">
        <v>42</v>
      </c>
      <c r="B61" s="5">
        <v>99426509</v>
      </c>
      <c r="C61" s="5">
        <v>380374701</v>
      </c>
      <c r="D61" s="3"/>
      <c r="E61" s="6">
        <v>44937.69097222222</v>
      </c>
      <c r="F61" s="3"/>
      <c r="G61" s="1" t="s">
        <v>194</v>
      </c>
      <c r="H61" s="1" t="s">
        <v>44</v>
      </c>
      <c r="I61" s="1" t="s">
        <v>199</v>
      </c>
      <c r="J61" s="1" t="s">
        <v>200</v>
      </c>
      <c r="K61" s="1" t="s">
        <v>47</v>
      </c>
      <c r="L61" s="1" t="s">
        <v>48</v>
      </c>
      <c r="M61" s="1" t="s">
        <v>47</v>
      </c>
      <c r="N61" s="6">
        <v>44937.69097222222</v>
      </c>
      <c r="O61" s="6">
        <v>44937.69097222222</v>
      </c>
      <c r="P61" s="1" t="s">
        <v>49</v>
      </c>
      <c r="Q61" s="1" t="s">
        <v>50</v>
      </c>
      <c r="R61" s="5">
        <v>10</v>
      </c>
      <c r="S61" s="1" t="s">
        <v>51</v>
      </c>
      <c r="T61" s="6">
        <v>44937.64444444444</v>
      </c>
      <c r="U61" s="1" t="s">
        <v>47</v>
      </c>
      <c r="V61" s="1" t="s">
        <v>52</v>
      </c>
      <c r="W61" s="1" t="s">
        <v>51</v>
      </c>
      <c r="X61" s="1" t="s">
        <v>53</v>
      </c>
      <c r="Y61" s="1" t="s">
        <v>53</v>
      </c>
      <c r="Z61" s="1" t="s">
        <v>65</v>
      </c>
      <c r="AA61" s="1" t="s">
        <v>47</v>
      </c>
      <c r="AB61" s="1" t="s">
        <v>53</v>
      </c>
      <c r="AC61" s="1" t="s">
        <v>53</v>
      </c>
      <c r="AD61" s="1" t="s">
        <v>53</v>
      </c>
      <c r="AE61" s="1" t="s">
        <v>51</v>
      </c>
      <c r="AF61" s="1" t="s">
        <v>68</v>
      </c>
      <c r="AG61" s="1" t="s">
        <v>56</v>
      </c>
      <c r="AH61" s="1" t="s">
        <v>201</v>
      </c>
      <c r="AI61" s="1" t="s">
        <v>82</v>
      </c>
      <c r="AJ61" s="1" t="s">
        <v>56</v>
      </c>
      <c r="AK61" s="1" t="s">
        <v>56</v>
      </c>
      <c r="AL61" s="1" t="s">
        <v>85</v>
      </c>
      <c r="AM61" s="1" t="s">
        <v>86</v>
      </c>
      <c r="AN61" s="1" t="s">
        <v>86</v>
      </c>
      <c r="AO61" s="1" t="s">
        <v>47</v>
      </c>
      <c r="AP61" s="1" t="s">
        <v>47</v>
      </c>
      <c r="AQ61" s="1" t="s">
        <v>47</v>
      </c>
      <c r="AR61" s="1" t="s">
        <v>51</v>
      </c>
    </row>
    <row x14ac:dyDescent="0.25" r="62" customHeight="1" ht="18.75">
      <c r="A62" s="1" t="s">
        <v>42</v>
      </c>
      <c r="B62" s="5">
        <v>99424944</v>
      </c>
      <c r="C62" s="5">
        <v>380374671</v>
      </c>
      <c r="D62" s="3"/>
      <c r="E62" s="6">
        <v>44937.69097222222</v>
      </c>
      <c r="F62" s="3"/>
      <c r="G62" s="1" t="s">
        <v>194</v>
      </c>
      <c r="H62" s="1" t="s">
        <v>44</v>
      </c>
      <c r="I62" s="1" t="s">
        <v>202</v>
      </c>
      <c r="J62" s="1" t="s">
        <v>203</v>
      </c>
      <c r="K62" s="1" t="s">
        <v>47</v>
      </c>
      <c r="L62" s="1" t="s">
        <v>48</v>
      </c>
      <c r="M62" s="1" t="s">
        <v>47</v>
      </c>
      <c r="N62" s="6">
        <v>44937.69097222222</v>
      </c>
      <c r="O62" s="6">
        <v>44937.69097222222</v>
      </c>
      <c r="P62" s="1" t="s">
        <v>49</v>
      </c>
      <c r="Q62" s="1" t="s">
        <v>50</v>
      </c>
      <c r="R62" s="5">
        <v>10</v>
      </c>
      <c r="S62" s="1" t="s">
        <v>51</v>
      </c>
      <c r="T62" s="6">
        <v>44937.631944444445</v>
      </c>
      <c r="U62" s="1" t="s">
        <v>47</v>
      </c>
      <c r="V62" s="1" t="s">
        <v>52</v>
      </c>
      <c r="W62" s="1" t="s">
        <v>51</v>
      </c>
      <c r="X62" s="1" t="s">
        <v>53</v>
      </c>
      <c r="Y62" s="1" t="s">
        <v>53</v>
      </c>
      <c r="Z62" s="1" t="s">
        <v>54</v>
      </c>
      <c r="AA62" s="1" t="s">
        <v>47</v>
      </c>
      <c r="AB62" s="1" t="s">
        <v>51</v>
      </c>
      <c r="AC62" s="1" t="s">
        <v>53</v>
      </c>
      <c r="AD62" s="1" t="s">
        <v>51</v>
      </c>
      <c r="AE62" s="1" t="s">
        <v>51</v>
      </c>
      <c r="AF62" s="1" t="s">
        <v>47</v>
      </c>
      <c r="AG62" s="1" t="s">
        <v>47</v>
      </c>
      <c r="AH62" s="1" t="s">
        <v>47</v>
      </c>
      <c r="AI62" s="1" t="s">
        <v>62</v>
      </c>
      <c r="AJ62" s="1" t="s">
        <v>56</v>
      </c>
      <c r="AK62" s="1" t="s">
        <v>56</v>
      </c>
      <c r="AL62" s="1" t="s">
        <v>47</v>
      </c>
      <c r="AM62" s="1" t="s">
        <v>47</v>
      </c>
      <c r="AN62" s="1" t="s">
        <v>47</v>
      </c>
      <c r="AO62" s="1" t="s">
        <v>47</v>
      </c>
      <c r="AP62" s="1" t="s">
        <v>47</v>
      </c>
      <c r="AQ62" s="1" t="s">
        <v>47</v>
      </c>
      <c r="AR62" s="1" t="s">
        <v>51</v>
      </c>
    </row>
    <row x14ac:dyDescent="0.25" r="63" customHeight="1" ht="18.75">
      <c r="A63" s="1" t="s">
        <v>42</v>
      </c>
      <c r="B63" s="5">
        <v>99375409</v>
      </c>
      <c r="C63" s="5">
        <v>380374299</v>
      </c>
      <c r="D63" s="3"/>
      <c r="E63" s="6">
        <v>44936.73472222222</v>
      </c>
      <c r="F63" s="3"/>
      <c r="G63" s="1" t="s">
        <v>194</v>
      </c>
      <c r="H63" s="1" t="s">
        <v>44</v>
      </c>
      <c r="I63" s="1" t="s">
        <v>204</v>
      </c>
      <c r="J63" s="1" t="s">
        <v>205</v>
      </c>
      <c r="K63" s="1" t="s">
        <v>47</v>
      </c>
      <c r="L63" s="1" t="s">
        <v>48</v>
      </c>
      <c r="M63" s="1" t="s">
        <v>47</v>
      </c>
      <c r="N63" s="6">
        <v>44936.73472222222</v>
      </c>
      <c r="O63" s="6">
        <v>44936.73472222222</v>
      </c>
      <c r="P63" s="1" t="s">
        <v>49</v>
      </c>
      <c r="Q63" s="1" t="s">
        <v>50</v>
      </c>
      <c r="R63" s="5">
        <v>10</v>
      </c>
      <c r="S63" s="1" t="s">
        <v>51</v>
      </c>
      <c r="T63" s="6">
        <v>44936.575</v>
      </c>
      <c r="U63" s="1" t="s">
        <v>47</v>
      </c>
      <c r="V63" s="1" t="s">
        <v>52</v>
      </c>
      <c r="W63" s="1" t="s">
        <v>51</v>
      </c>
      <c r="X63" s="1" t="s">
        <v>53</v>
      </c>
      <c r="Y63" s="1" t="s">
        <v>53</v>
      </c>
      <c r="Z63" s="1" t="s">
        <v>54</v>
      </c>
      <c r="AA63" s="1" t="s">
        <v>47</v>
      </c>
      <c r="AB63" s="1" t="s">
        <v>51</v>
      </c>
      <c r="AC63" s="1" t="s">
        <v>53</v>
      </c>
      <c r="AD63" s="1" t="s">
        <v>51</v>
      </c>
      <c r="AE63" s="1" t="s">
        <v>51</v>
      </c>
      <c r="AF63" s="1" t="s">
        <v>47</v>
      </c>
      <c r="AG63" s="1" t="s">
        <v>47</v>
      </c>
      <c r="AH63" s="1" t="s">
        <v>47</v>
      </c>
      <c r="AI63" s="1" t="s">
        <v>62</v>
      </c>
      <c r="AJ63" s="1" t="s">
        <v>56</v>
      </c>
      <c r="AK63" s="1" t="s">
        <v>56</v>
      </c>
      <c r="AL63" s="1" t="s">
        <v>47</v>
      </c>
      <c r="AM63" s="1" t="s">
        <v>47</v>
      </c>
      <c r="AN63" s="1" t="s">
        <v>47</v>
      </c>
      <c r="AO63" s="1" t="s">
        <v>47</v>
      </c>
      <c r="AP63" s="1" t="s">
        <v>47</v>
      </c>
      <c r="AQ63" s="1" t="s">
        <v>47</v>
      </c>
      <c r="AR63" s="1" t="s">
        <v>51</v>
      </c>
    </row>
    <row x14ac:dyDescent="0.25" r="64" customHeight="1" ht="18.75">
      <c r="A64" s="1" t="s">
        <v>42</v>
      </c>
      <c r="B64" s="5">
        <v>99206736</v>
      </c>
      <c r="C64" s="5">
        <v>380372717</v>
      </c>
      <c r="D64" s="3"/>
      <c r="E64" s="6">
        <v>44930.70277777778</v>
      </c>
      <c r="F64" s="3"/>
      <c r="G64" s="1" t="s">
        <v>194</v>
      </c>
      <c r="H64" s="1" t="s">
        <v>44</v>
      </c>
      <c r="I64" s="1" t="s">
        <v>206</v>
      </c>
      <c r="J64" s="1" t="s">
        <v>207</v>
      </c>
      <c r="K64" s="1" t="s">
        <v>47</v>
      </c>
      <c r="L64" s="1" t="s">
        <v>48</v>
      </c>
      <c r="M64" s="1" t="s">
        <v>47</v>
      </c>
      <c r="N64" s="6">
        <v>44930.70277777778</v>
      </c>
      <c r="O64" s="6">
        <v>44930.70277777778</v>
      </c>
      <c r="P64" s="1" t="s">
        <v>49</v>
      </c>
      <c r="Q64" s="1" t="s">
        <v>50</v>
      </c>
      <c r="R64" s="5">
        <v>10</v>
      </c>
      <c r="S64" s="1" t="s">
        <v>51</v>
      </c>
      <c r="T64" s="6">
        <v>44930.69513888889</v>
      </c>
      <c r="U64" s="1" t="s">
        <v>47</v>
      </c>
      <c r="V64" s="1" t="s">
        <v>52</v>
      </c>
      <c r="W64" s="1" t="s">
        <v>51</v>
      </c>
      <c r="X64" s="1" t="s">
        <v>53</v>
      </c>
      <c r="Y64" s="1" t="s">
        <v>53</v>
      </c>
      <c r="Z64" s="1" t="s">
        <v>65</v>
      </c>
      <c r="AA64" s="1" t="s">
        <v>47</v>
      </c>
      <c r="AB64" s="1" t="s">
        <v>51</v>
      </c>
      <c r="AC64" s="1" t="s">
        <v>53</v>
      </c>
      <c r="AD64" s="1" t="s">
        <v>51</v>
      </c>
      <c r="AE64" s="1" t="s">
        <v>51</v>
      </c>
      <c r="AF64" s="1" t="s">
        <v>47</v>
      </c>
      <c r="AG64" s="1" t="s">
        <v>47</v>
      </c>
      <c r="AH64" s="1" t="s">
        <v>47</v>
      </c>
      <c r="AI64" s="1" t="s">
        <v>62</v>
      </c>
      <c r="AJ64" s="1" t="s">
        <v>109</v>
      </c>
      <c r="AK64" s="1" t="s">
        <v>109</v>
      </c>
      <c r="AL64" s="1" t="s">
        <v>47</v>
      </c>
      <c r="AM64" s="1" t="s">
        <v>47</v>
      </c>
      <c r="AN64" s="1" t="s">
        <v>47</v>
      </c>
      <c r="AO64" s="1" t="s">
        <v>47</v>
      </c>
      <c r="AP64" s="1" t="s">
        <v>47</v>
      </c>
      <c r="AQ64" s="1" t="s">
        <v>47</v>
      </c>
      <c r="AR64" s="1" t="s">
        <v>51</v>
      </c>
    </row>
    <row x14ac:dyDescent="0.25" r="65" customHeight="1" ht="18.75">
      <c r="A65" s="1" t="s">
        <v>42</v>
      </c>
      <c r="B65" s="5">
        <v>99206198</v>
      </c>
      <c r="C65" s="5">
        <v>380372709</v>
      </c>
      <c r="D65" s="3"/>
      <c r="E65" s="6">
        <v>44930.70277777778</v>
      </c>
      <c r="F65" s="3"/>
      <c r="G65" s="1" t="s">
        <v>194</v>
      </c>
      <c r="H65" s="1" t="s">
        <v>44</v>
      </c>
      <c r="I65" s="1" t="s">
        <v>208</v>
      </c>
      <c r="J65" s="1" t="s">
        <v>209</v>
      </c>
      <c r="K65" s="1" t="s">
        <v>47</v>
      </c>
      <c r="L65" s="1" t="s">
        <v>48</v>
      </c>
      <c r="M65" s="1" t="s">
        <v>47</v>
      </c>
      <c r="N65" s="6">
        <v>44930.70277777778</v>
      </c>
      <c r="O65" s="6">
        <v>44930.70277777778</v>
      </c>
      <c r="P65" s="1" t="s">
        <v>49</v>
      </c>
      <c r="Q65" s="1" t="s">
        <v>50</v>
      </c>
      <c r="R65" s="5">
        <v>10</v>
      </c>
      <c r="S65" s="1" t="s">
        <v>51</v>
      </c>
      <c r="T65" s="6">
        <v>44930.69097222222</v>
      </c>
      <c r="U65" s="1" t="s">
        <v>47</v>
      </c>
      <c r="V65" s="1" t="s">
        <v>52</v>
      </c>
      <c r="W65" s="1" t="s">
        <v>51</v>
      </c>
      <c r="X65" s="1" t="s">
        <v>53</v>
      </c>
      <c r="Y65" s="1" t="s">
        <v>53</v>
      </c>
      <c r="Z65" s="1" t="s">
        <v>54</v>
      </c>
      <c r="AA65" s="1" t="s">
        <v>47</v>
      </c>
      <c r="AB65" s="1" t="s">
        <v>53</v>
      </c>
      <c r="AC65" s="1" t="s">
        <v>53</v>
      </c>
      <c r="AD65" s="1" t="s">
        <v>53</v>
      </c>
      <c r="AE65" s="1" t="s">
        <v>51</v>
      </c>
      <c r="AF65" s="1" t="s">
        <v>210</v>
      </c>
      <c r="AG65" s="1" t="s">
        <v>166</v>
      </c>
      <c r="AH65" s="1" t="s">
        <v>166</v>
      </c>
      <c r="AI65" s="1" t="s">
        <v>165</v>
      </c>
      <c r="AJ65" s="1" t="s">
        <v>56</v>
      </c>
      <c r="AK65" s="1" t="s">
        <v>56</v>
      </c>
      <c r="AL65" s="1" t="s">
        <v>85</v>
      </c>
      <c r="AM65" s="1" t="s">
        <v>86</v>
      </c>
      <c r="AN65" s="1" t="s">
        <v>86</v>
      </c>
      <c r="AO65" s="1" t="s">
        <v>47</v>
      </c>
      <c r="AP65" s="1" t="s">
        <v>47</v>
      </c>
      <c r="AQ65" s="1" t="s">
        <v>47</v>
      </c>
      <c r="AR65" s="1" t="s">
        <v>51</v>
      </c>
    </row>
    <row x14ac:dyDescent="0.25" r="66" customHeight="1" ht="18.75">
      <c r="A66" s="1" t="s">
        <v>42</v>
      </c>
      <c r="B66" s="5">
        <v>99204972</v>
      </c>
      <c r="C66" s="5">
        <v>380372598</v>
      </c>
      <c r="D66" s="3"/>
      <c r="E66" s="6">
        <v>44930.70208333333</v>
      </c>
      <c r="F66" s="3"/>
      <c r="G66" s="1" t="s">
        <v>194</v>
      </c>
      <c r="H66" s="1" t="s">
        <v>44</v>
      </c>
      <c r="I66" s="1" t="s">
        <v>211</v>
      </c>
      <c r="J66" s="1" t="s">
        <v>212</v>
      </c>
      <c r="K66" s="1" t="s">
        <v>47</v>
      </c>
      <c r="L66" s="1" t="s">
        <v>48</v>
      </c>
      <c r="M66" s="1" t="s">
        <v>47</v>
      </c>
      <c r="N66" s="6">
        <v>44930.70208333333</v>
      </c>
      <c r="O66" s="6">
        <v>44930.70208333333</v>
      </c>
      <c r="P66" s="1" t="s">
        <v>49</v>
      </c>
      <c r="Q66" s="1" t="s">
        <v>50</v>
      </c>
      <c r="R66" s="5">
        <v>10</v>
      </c>
      <c r="S66" s="1" t="s">
        <v>51</v>
      </c>
      <c r="T66" s="6">
        <v>44930.680555555555</v>
      </c>
      <c r="U66" s="1" t="s">
        <v>47</v>
      </c>
      <c r="V66" s="1" t="s">
        <v>52</v>
      </c>
      <c r="W66" s="1" t="s">
        <v>51</v>
      </c>
      <c r="X66" s="1" t="s">
        <v>53</v>
      </c>
      <c r="Y66" s="1" t="s">
        <v>53</v>
      </c>
      <c r="Z66" s="1" t="s">
        <v>54</v>
      </c>
      <c r="AA66" s="1" t="s">
        <v>47</v>
      </c>
      <c r="AB66" s="1" t="s">
        <v>51</v>
      </c>
      <c r="AC66" s="1" t="s">
        <v>53</v>
      </c>
      <c r="AD66" s="1" t="s">
        <v>51</v>
      </c>
      <c r="AE66" s="1" t="s">
        <v>51</v>
      </c>
      <c r="AF66" s="1" t="s">
        <v>47</v>
      </c>
      <c r="AG66" s="1" t="s">
        <v>47</v>
      </c>
      <c r="AH66" s="1" t="s">
        <v>47</v>
      </c>
      <c r="AI66" s="1" t="s">
        <v>62</v>
      </c>
      <c r="AJ66" s="1" t="s">
        <v>109</v>
      </c>
      <c r="AK66" s="1" t="s">
        <v>109</v>
      </c>
      <c r="AL66" s="1" t="s">
        <v>47</v>
      </c>
      <c r="AM66" s="1" t="s">
        <v>47</v>
      </c>
      <c r="AN66" s="1" t="s">
        <v>47</v>
      </c>
      <c r="AO66" s="1" t="s">
        <v>47</v>
      </c>
      <c r="AP66" s="1" t="s">
        <v>47</v>
      </c>
      <c r="AQ66" s="1" t="s">
        <v>47</v>
      </c>
      <c r="AR66" s="1" t="s">
        <v>51</v>
      </c>
    </row>
    <row x14ac:dyDescent="0.25" r="67" customHeight="1" ht="18.75">
      <c r="A67" s="1" t="s">
        <v>42</v>
      </c>
      <c r="B67" s="5">
        <v>99175282</v>
      </c>
      <c r="C67" s="5">
        <v>380372270</v>
      </c>
      <c r="D67" s="3"/>
      <c r="E67" s="6">
        <v>44929.82708333333</v>
      </c>
      <c r="F67" s="3"/>
      <c r="G67" s="1" t="s">
        <v>194</v>
      </c>
      <c r="H67" s="1" t="s">
        <v>44</v>
      </c>
      <c r="I67" s="1" t="s">
        <v>213</v>
      </c>
      <c r="J67" s="1" t="s">
        <v>214</v>
      </c>
      <c r="K67" s="1" t="s">
        <v>47</v>
      </c>
      <c r="L67" s="1" t="s">
        <v>48</v>
      </c>
      <c r="M67" s="1" t="s">
        <v>47</v>
      </c>
      <c r="N67" s="6">
        <v>44929.82708333333</v>
      </c>
      <c r="O67" s="6">
        <v>44929.82708333333</v>
      </c>
      <c r="P67" s="1" t="s">
        <v>49</v>
      </c>
      <c r="Q67" s="1" t="s">
        <v>197</v>
      </c>
      <c r="R67" s="5">
        <v>10</v>
      </c>
      <c r="S67" s="1" t="s">
        <v>51</v>
      </c>
      <c r="T67" s="6">
        <v>44929.77916666667</v>
      </c>
      <c r="U67" s="1" t="s">
        <v>47</v>
      </c>
      <c r="V67" s="1" t="s">
        <v>52</v>
      </c>
      <c r="W67" s="1" t="s">
        <v>51</v>
      </c>
      <c r="X67" s="1" t="s">
        <v>53</v>
      </c>
      <c r="Y67" s="1" t="s">
        <v>53</v>
      </c>
      <c r="Z67" s="1" t="s">
        <v>54</v>
      </c>
      <c r="AA67" s="1" t="s">
        <v>47</v>
      </c>
      <c r="AB67" s="1" t="s">
        <v>51</v>
      </c>
      <c r="AC67" s="1" t="s">
        <v>53</v>
      </c>
      <c r="AD67" s="1" t="s">
        <v>51</v>
      </c>
      <c r="AE67" s="1" t="s">
        <v>51</v>
      </c>
      <c r="AF67" s="1" t="s">
        <v>47</v>
      </c>
      <c r="AG67" s="1" t="s">
        <v>47</v>
      </c>
      <c r="AH67" s="1" t="s">
        <v>47</v>
      </c>
      <c r="AI67" s="1" t="s">
        <v>165</v>
      </c>
      <c r="AJ67" s="1" t="s">
        <v>198</v>
      </c>
      <c r="AK67" s="1" t="s">
        <v>198</v>
      </c>
      <c r="AL67" s="1" t="s">
        <v>47</v>
      </c>
      <c r="AM67" s="1" t="s">
        <v>47</v>
      </c>
      <c r="AN67" s="1" t="s">
        <v>47</v>
      </c>
      <c r="AO67" s="1" t="s">
        <v>47</v>
      </c>
      <c r="AP67" s="1" t="s">
        <v>47</v>
      </c>
      <c r="AQ67" s="1" t="s">
        <v>47</v>
      </c>
      <c r="AR67" s="1" t="s">
        <v>51</v>
      </c>
    </row>
    <row x14ac:dyDescent="0.25" r="68" customHeight="1" ht="18.75">
      <c r="A68" s="1" t="s">
        <v>42</v>
      </c>
      <c r="B68" s="5">
        <v>99171712</v>
      </c>
      <c r="C68" s="5">
        <v>380372199</v>
      </c>
      <c r="D68" s="3"/>
      <c r="E68" s="6">
        <v>44929.82361111111</v>
      </c>
      <c r="F68" s="3"/>
      <c r="G68" s="1" t="s">
        <v>194</v>
      </c>
      <c r="H68" s="1" t="s">
        <v>44</v>
      </c>
      <c r="I68" s="1" t="s">
        <v>215</v>
      </c>
      <c r="J68" s="1" t="s">
        <v>216</v>
      </c>
      <c r="K68" s="1" t="s">
        <v>47</v>
      </c>
      <c r="L68" s="1" t="s">
        <v>48</v>
      </c>
      <c r="M68" s="1" t="s">
        <v>47</v>
      </c>
      <c r="N68" s="6">
        <v>44929.82361111111</v>
      </c>
      <c r="O68" s="6">
        <v>44929.82361111111</v>
      </c>
      <c r="P68" s="1" t="s">
        <v>49</v>
      </c>
      <c r="Q68" s="1" t="s">
        <v>50</v>
      </c>
      <c r="R68" s="5">
        <v>10</v>
      </c>
      <c r="S68" s="1" t="s">
        <v>51</v>
      </c>
      <c r="T68" s="6">
        <v>44929.72430555556</v>
      </c>
      <c r="U68" s="1" t="s">
        <v>47</v>
      </c>
      <c r="V68" s="1" t="s">
        <v>52</v>
      </c>
      <c r="W68" s="1" t="s">
        <v>51</v>
      </c>
      <c r="X68" s="1" t="s">
        <v>53</v>
      </c>
      <c r="Y68" s="1" t="s">
        <v>53</v>
      </c>
      <c r="Z68" s="1" t="s">
        <v>54</v>
      </c>
      <c r="AA68" s="1" t="s">
        <v>47</v>
      </c>
      <c r="AB68" s="1" t="s">
        <v>51</v>
      </c>
      <c r="AC68" s="1" t="s">
        <v>53</v>
      </c>
      <c r="AD68" s="1" t="s">
        <v>51</v>
      </c>
      <c r="AE68" s="1" t="s">
        <v>51</v>
      </c>
      <c r="AF68" s="1" t="s">
        <v>47</v>
      </c>
      <c r="AG68" s="1" t="s">
        <v>47</v>
      </c>
      <c r="AH68" s="1" t="s">
        <v>47</v>
      </c>
      <c r="AI68" s="1" t="s">
        <v>165</v>
      </c>
      <c r="AJ68" s="1" t="s">
        <v>217</v>
      </c>
      <c r="AK68" s="1" t="s">
        <v>217</v>
      </c>
      <c r="AL68" s="1" t="s">
        <v>47</v>
      </c>
      <c r="AM68" s="1" t="s">
        <v>47</v>
      </c>
      <c r="AN68" s="1" t="s">
        <v>47</v>
      </c>
      <c r="AO68" s="1" t="s">
        <v>47</v>
      </c>
      <c r="AP68" s="1" t="s">
        <v>47</v>
      </c>
      <c r="AQ68" s="1" t="s">
        <v>47</v>
      </c>
      <c r="AR68" s="1" t="s">
        <v>51</v>
      </c>
    </row>
    <row x14ac:dyDescent="0.25" r="69" customHeight="1" ht="18.75">
      <c r="A69" s="1" t="s">
        <v>42</v>
      </c>
      <c r="B69" s="5">
        <v>99538991</v>
      </c>
      <c r="C69" s="5">
        <v>1763260</v>
      </c>
      <c r="D69" s="3"/>
      <c r="E69" s="6">
        <v>44940.771527777775</v>
      </c>
      <c r="F69" s="3"/>
      <c r="G69" s="1" t="s">
        <v>218</v>
      </c>
      <c r="H69" s="1" t="s">
        <v>44</v>
      </c>
      <c r="I69" s="1" t="s">
        <v>219</v>
      </c>
      <c r="J69" s="1" t="s">
        <v>220</v>
      </c>
      <c r="K69" s="1" t="s">
        <v>47</v>
      </c>
      <c r="L69" s="1" t="s">
        <v>48</v>
      </c>
      <c r="M69" s="1" t="s">
        <v>47</v>
      </c>
      <c r="N69" s="6">
        <v>44940.771527777775</v>
      </c>
      <c r="O69" s="6">
        <v>44940.771527777775</v>
      </c>
      <c r="P69" s="1" t="s">
        <v>49</v>
      </c>
      <c r="Q69" s="1" t="s">
        <v>50</v>
      </c>
      <c r="R69" s="5">
        <v>10</v>
      </c>
      <c r="S69" s="1" t="s">
        <v>51</v>
      </c>
      <c r="T69" s="6">
        <v>44940.76944444444</v>
      </c>
      <c r="U69" s="1" t="s">
        <v>47</v>
      </c>
      <c r="V69" s="1" t="s">
        <v>52</v>
      </c>
      <c r="W69" s="1" t="s">
        <v>51</v>
      </c>
      <c r="X69" s="1" t="s">
        <v>53</v>
      </c>
      <c r="Y69" s="1" t="s">
        <v>53</v>
      </c>
      <c r="Z69" s="1" t="s">
        <v>54</v>
      </c>
      <c r="AA69" s="1" t="s">
        <v>47</v>
      </c>
      <c r="AB69" s="1" t="s">
        <v>51</v>
      </c>
      <c r="AC69" s="1" t="s">
        <v>53</v>
      </c>
      <c r="AD69" s="1" t="s">
        <v>51</v>
      </c>
      <c r="AE69" s="1" t="s">
        <v>51</v>
      </c>
      <c r="AF69" s="1" t="s">
        <v>47</v>
      </c>
      <c r="AG69" s="1" t="s">
        <v>47</v>
      </c>
      <c r="AH69" s="1" t="s">
        <v>47</v>
      </c>
      <c r="AI69" s="1" t="s">
        <v>62</v>
      </c>
      <c r="AJ69" s="1" t="s">
        <v>56</v>
      </c>
      <c r="AK69" s="1" t="s">
        <v>56</v>
      </c>
      <c r="AL69" s="1" t="s">
        <v>47</v>
      </c>
      <c r="AM69" s="1" t="s">
        <v>47</v>
      </c>
      <c r="AN69" s="1" t="s">
        <v>47</v>
      </c>
      <c r="AO69" s="1" t="s">
        <v>47</v>
      </c>
      <c r="AP69" s="1" t="s">
        <v>47</v>
      </c>
      <c r="AQ69" s="1" t="s">
        <v>47</v>
      </c>
      <c r="AR69" s="1" t="s">
        <v>51</v>
      </c>
    </row>
    <row x14ac:dyDescent="0.25" r="70" customHeight="1" ht="18.75">
      <c r="A70" s="1" t="s">
        <v>42</v>
      </c>
      <c r="B70" s="5">
        <v>99174892</v>
      </c>
      <c r="C70" s="5">
        <v>1760465</v>
      </c>
      <c r="D70" s="3"/>
      <c r="E70" s="6">
        <v>44929.76458333333</v>
      </c>
      <c r="F70" s="3"/>
      <c r="G70" s="1" t="s">
        <v>218</v>
      </c>
      <c r="H70" s="1" t="s">
        <v>44</v>
      </c>
      <c r="I70" s="1" t="s">
        <v>221</v>
      </c>
      <c r="J70" s="1" t="s">
        <v>222</v>
      </c>
      <c r="K70" s="1" t="s">
        <v>47</v>
      </c>
      <c r="L70" s="1" t="s">
        <v>48</v>
      </c>
      <c r="M70" s="1" t="s">
        <v>47</v>
      </c>
      <c r="N70" s="6">
        <v>44929.82638888889</v>
      </c>
      <c r="O70" s="6">
        <v>44929.82638888889</v>
      </c>
      <c r="P70" s="1" t="s">
        <v>106</v>
      </c>
      <c r="Q70" s="1" t="s">
        <v>50</v>
      </c>
      <c r="R70" s="5">
        <v>10</v>
      </c>
      <c r="S70" s="1" t="s">
        <v>51</v>
      </c>
      <c r="T70" s="6">
        <v>44929.76458333333</v>
      </c>
      <c r="U70" s="1" t="s">
        <v>47</v>
      </c>
      <c r="V70" s="1" t="s">
        <v>52</v>
      </c>
      <c r="W70" s="1" t="s">
        <v>53</v>
      </c>
      <c r="X70" s="1" t="s">
        <v>53</v>
      </c>
      <c r="Y70" s="1" t="s">
        <v>53</v>
      </c>
      <c r="Z70" s="1" t="s">
        <v>54</v>
      </c>
      <c r="AA70" s="1" t="s">
        <v>47</v>
      </c>
      <c r="AB70" s="1" t="s">
        <v>53</v>
      </c>
      <c r="AC70" s="1" t="s">
        <v>51</v>
      </c>
      <c r="AD70" s="1" t="s">
        <v>51</v>
      </c>
      <c r="AE70" s="1" t="s">
        <v>51</v>
      </c>
      <c r="AF70" s="1" t="s">
        <v>68</v>
      </c>
      <c r="AG70" s="1" t="s">
        <v>69</v>
      </c>
      <c r="AH70" s="1" t="s">
        <v>70</v>
      </c>
      <c r="AI70" s="1" t="s">
        <v>47</v>
      </c>
      <c r="AJ70" s="1" t="s">
        <v>47</v>
      </c>
      <c r="AK70" s="1" t="s">
        <v>47</v>
      </c>
      <c r="AL70" s="1" t="s">
        <v>47</v>
      </c>
      <c r="AM70" s="1" t="s">
        <v>47</v>
      </c>
      <c r="AN70" s="1" t="s">
        <v>47</v>
      </c>
      <c r="AO70" s="1" t="s">
        <v>47</v>
      </c>
      <c r="AP70" s="1" t="s">
        <v>47</v>
      </c>
      <c r="AQ70" s="1" t="s">
        <v>47</v>
      </c>
      <c r="AR70" s="1" t="s">
        <v>51</v>
      </c>
    </row>
    <row x14ac:dyDescent="0.25" r="71" customHeight="1" ht="18.75">
      <c r="A71" s="1" t="s">
        <v>42</v>
      </c>
      <c r="B71" s="5">
        <v>99174114</v>
      </c>
      <c r="C71" s="5">
        <v>1761313</v>
      </c>
      <c r="D71" s="3"/>
      <c r="E71" s="6">
        <v>44929.825</v>
      </c>
      <c r="F71" s="3"/>
      <c r="G71" s="1" t="s">
        <v>218</v>
      </c>
      <c r="H71" s="1" t="s">
        <v>44</v>
      </c>
      <c r="I71" s="1" t="s">
        <v>223</v>
      </c>
      <c r="J71" s="1" t="s">
        <v>224</v>
      </c>
      <c r="K71" s="1" t="s">
        <v>47</v>
      </c>
      <c r="L71" s="1" t="s">
        <v>48</v>
      </c>
      <c r="M71" s="1" t="s">
        <v>47</v>
      </c>
      <c r="N71" s="6">
        <v>44929.825</v>
      </c>
      <c r="O71" s="6">
        <v>44929.825</v>
      </c>
      <c r="P71" s="1" t="s">
        <v>49</v>
      </c>
      <c r="Q71" s="1" t="s">
        <v>50</v>
      </c>
      <c r="R71" s="5">
        <v>10</v>
      </c>
      <c r="S71" s="1" t="s">
        <v>51</v>
      </c>
      <c r="T71" s="6">
        <v>44929.75</v>
      </c>
      <c r="U71" s="1" t="s">
        <v>47</v>
      </c>
      <c r="V71" s="1" t="s">
        <v>52</v>
      </c>
      <c r="W71" s="1" t="s">
        <v>51</v>
      </c>
      <c r="X71" s="1" t="s">
        <v>53</v>
      </c>
      <c r="Y71" s="1" t="s">
        <v>53</v>
      </c>
      <c r="Z71" s="1" t="s">
        <v>54</v>
      </c>
      <c r="AA71" s="1" t="s">
        <v>47</v>
      </c>
      <c r="AB71" s="1" t="s">
        <v>51</v>
      </c>
      <c r="AC71" s="1" t="s">
        <v>53</v>
      </c>
      <c r="AD71" s="1" t="s">
        <v>51</v>
      </c>
      <c r="AE71" s="1" t="s">
        <v>51</v>
      </c>
      <c r="AF71" s="1" t="s">
        <v>47</v>
      </c>
      <c r="AG71" s="1" t="s">
        <v>47</v>
      </c>
      <c r="AH71" s="1" t="s">
        <v>47</v>
      </c>
      <c r="AI71" s="1" t="s">
        <v>62</v>
      </c>
      <c r="AJ71" s="1" t="s">
        <v>109</v>
      </c>
      <c r="AK71" s="1" t="s">
        <v>109</v>
      </c>
      <c r="AL71" s="1" t="s">
        <v>47</v>
      </c>
      <c r="AM71" s="1" t="s">
        <v>47</v>
      </c>
      <c r="AN71" s="1" t="s">
        <v>47</v>
      </c>
      <c r="AO71" s="1" t="s">
        <v>47</v>
      </c>
      <c r="AP71" s="1" t="s">
        <v>47</v>
      </c>
      <c r="AQ71" s="1" t="s">
        <v>47</v>
      </c>
      <c r="AR71" s="1" t="s">
        <v>51</v>
      </c>
    </row>
    <row x14ac:dyDescent="0.25" r="72" customHeight="1" ht="18.75">
      <c r="A72" s="1" t="s">
        <v>42</v>
      </c>
      <c r="B72" s="5">
        <v>99513699</v>
      </c>
      <c r="C72" s="5">
        <v>1421060</v>
      </c>
      <c r="D72" s="3"/>
      <c r="E72" s="6">
        <v>44939.75069444445</v>
      </c>
      <c r="F72" s="3"/>
      <c r="G72" s="1" t="s">
        <v>225</v>
      </c>
      <c r="H72" s="1" t="s">
        <v>44</v>
      </c>
      <c r="I72" s="1" t="s">
        <v>226</v>
      </c>
      <c r="J72" s="1" t="s">
        <v>227</v>
      </c>
      <c r="K72" s="1" t="s">
        <v>47</v>
      </c>
      <c r="L72" s="1" t="s">
        <v>48</v>
      </c>
      <c r="M72" s="1" t="s">
        <v>47</v>
      </c>
      <c r="N72" s="6">
        <v>44939.75069444445</v>
      </c>
      <c r="O72" s="6">
        <v>44939.75069444445</v>
      </c>
      <c r="P72" s="1" t="s">
        <v>49</v>
      </c>
      <c r="Q72" s="1" t="s">
        <v>50</v>
      </c>
      <c r="R72" s="5">
        <v>10</v>
      </c>
      <c r="S72" s="1" t="s">
        <v>51</v>
      </c>
      <c r="T72" s="6">
        <v>44939.60277777778</v>
      </c>
      <c r="U72" s="1" t="s">
        <v>47</v>
      </c>
      <c r="V72" s="1" t="s">
        <v>52</v>
      </c>
      <c r="W72" s="1" t="s">
        <v>51</v>
      </c>
      <c r="X72" s="1" t="s">
        <v>53</v>
      </c>
      <c r="Y72" s="1" t="s">
        <v>53</v>
      </c>
      <c r="Z72" s="1" t="s">
        <v>54</v>
      </c>
      <c r="AA72" s="1" t="s">
        <v>47</v>
      </c>
      <c r="AB72" s="1" t="s">
        <v>51</v>
      </c>
      <c r="AC72" s="1" t="s">
        <v>53</v>
      </c>
      <c r="AD72" s="1" t="s">
        <v>51</v>
      </c>
      <c r="AE72" s="1" t="s">
        <v>51</v>
      </c>
      <c r="AF72" s="1" t="s">
        <v>47</v>
      </c>
      <c r="AG72" s="1" t="s">
        <v>47</v>
      </c>
      <c r="AH72" s="1" t="s">
        <v>47</v>
      </c>
      <c r="AI72" s="1" t="s">
        <v>146</v>
      </c>
      <c r="AJ72" s="1" t="s">
        <v>217</v>
      </c>
      <c r="AK72" s="1" t="s">
        <v>217</v>
      </c>
      <c r="AL72" s="1" t="s">
        <v>47</v>
      </c>
      <c r="AM72" s="1" t="s">
        <v>47</v>
      </c>
      <c r="AN72" s="1" t="s">
        <v>47</v>
      </c>
      <c r="AO72" s="1" t="s">
        <v>47</v>
      </c>
      <c r="AP72" s="1" t="s">
        <v>47</v>
      </c>
      <c r="AQ72" s="1" t="s">
        <v>47</v>
      </c>
      <c r="AR72" s="1" t="s">
        <v>51</v>
      </c>
    </row>
    <row x14ac:dyDescent="0.25" r="73" customHeight="1" ht="18.75">
      <c r="A73" s="1" t="s">
        <v>42</v>
      </c>
      <c r="B73" s="5">
        <v>99327223</v>
      </c>
      <c r="C73" s="5">
        <v>1420268</v>
      </c>
      <c r="D73" s="3"/>
      <c r="E73" s="6">
        <v>44935.53888888889</v>
      </c>
      <c r="F73" s="3"/>
      <c r="G73" s="1" t="s">
        <v>225</v>
      </c>
      <c r="H73" s="1" t="s">
        <v>44</v>
      </c>
      <c r="I73" s="1" t="s">
        <v>228</v>
      </c>
      <c r="J73" s="1" t="s">
        <v>229</v>
      </c>
      <c r="K73" s="1" t="s">
        <v>47</v>
      </c>
      <c r="L73" s="1" t="s">
        <v>48</v>
      </c>
      <c r="M73" s="1" t="s">
        <v>47</v>
      </c>
      <c r="N73" s="6">
        <v>44935.53888888889</v>
      </c>
      <c r="O73" s="6">
        <v>44935.53888888889</v>
      </c>
      <c r="P73" s="1" t="s">
        <v>49</v>
      </c>
      <c r="Q73" s="1" t="s">
        <v>50</v>
      </c>
      <c r="R73" s="5">
        <v>10</v>
      </c>
      <c r="S73" s="1" t="s">
        <v>51</v>
      </c>
      <c r="T73" s="6">
        <v>44935.51111111111</v>
      </c>
      <c r="U73" s="1" t="s">
        <v>47</v>
      </c>
      <c r="V73" s="1" t="s">
        <v>52</v>
      </c>
      <c r="W73" s="1" t="s">
        <v>51</v>
      </c>
      <c r="X73" s="1" t="s">
        <v>53</v>
      </c>
      <c r="Y73" s="1" t="s">
        <v>53</v>
      </c>
      <c r="Z73" s="1" t="s">
        <v>54</v>
      </c>
      <c r="AA73" s="1" t="s">
        <v>47</v>
      </c>
      <c r="AB73" s="1" t="s">
        <v>51</v>
      </c>
      <c r="AC73" s="1" t="s">
        <v>53</v>
      </c>
      <c r="AD73" s="1" t="s">
        <v>51</v>
      </c>
      <c r="AE73" s="1" t="s">
        <v>51</v>
      </c>
      <c r="AF73" s="1" t="s">
        <v>47</v>
      </c>
      <c r="AG73" s="1" t="s">
        <v>47</v>
      </c>
      <c r="AH73" s="1" t="s">
        <v>47</v>
      </c>
      <c r="AI73" s="1" t="s">
        <v>116</v>
      </c>
      <c r="AJ73" s="1" t="s">
        <v>109</v>
      </c>
      <c r="AK73" s="1" t="s">
        <v>109</v>
      </c>
      <c r="AL73" s="1" t="s">
        <v>47</v>
      </c>
      <c r="AM73" s="1" t="s">
        <v>47</v>
      </c>
      <c r="AN73" s="1" t="s">
        <v>47</v>
      </c>
      <c r="AO73" s="1" t="s">
        <v>47</v>
      </c>
      <c r="AP73" s="1" t="s">
        <v>47</v>
      </c>
      <c r="AQ73" s="1" t="s">
        <v>47</v>
      </c>
      <c r="AR73" s="1" t="s">
        <v>51</v>
      </c>
    </row>
    <row x14ac:dyDescent="0.25" r="74" customHeight="1" ht="18.75">
      <c r="A74" s="1" t="s">
        <v>42</v>
      </c>
      <c r="B74" s="5">
        <v>99277117</v>
      </c>
      <c r="C74" s="5">
        <v>1419987</v>
      </c>
      <c r="D74" s="3"/>
      <c r="E74" s="6">
        <v>44932.57777777778</v>
      </c>
      <c r="F74" s="3"/>
      <c r="G74" s="1" t="s">
        <v>225</v>
      </c>
      <c r="H74" s="1" t="s">
        <v>44</v>
      </c>
      <c r="I74" s="1" t="s">
        <v>230</v>
      </c>
      <c r="J74" s="1" t="s">
        <v>231</v>
      </c>
      <c r="K74" s="1" t="s">
        <v>47</v>
      </c>
      <c r="L74" s="1" t="s">
        <v>48</v>
      </c>
      <c r="M74" s="1" t="s">
        <v>47</v>
      </c>
      <c r="N74" s="6">
        <v>44932.57777777778</v>
      </c>
      <c r="O74" s="6">
        <v>44932.57777777778</v>
      </c>
      <c r="P74" s="1" t="s">
        <v>49</v>
      </c>
      <c r="Q74" s="1" t="s">
        <v>50</v>
      </c>
      <c r="R74" s="5">
        <v>10</v>
      </c>
      <c r="S74" s="1" t="s">
        <v>51</v>
      </c>
      <c r="T74" s="6">
        <v>44932.555555555555</v>
      </c>
      <c r="U74" s="1" t="s">
        <v>47</v>
      </c>
      <c r="V74" s="1" t="s">
        <v>52</v>
      </c>
      <c r="W74" s="1" t="s">
        <v>51</v>
      </c>
      <c r="X74" s="1" t="s">
        <v>53</v>
      </c>
      <c r="Y74" s="1" t="s">
        <v>53</v>
      </c>
      <c r="Z74" s="1" t="s">
        <v>54</v>
      </c>
      <c r="AA74" s="1" t="s">
        <v>47</v>
      </c>
      <c r="AB74" s="1" t="s">
        <v>51</v>
      </c>
      <c r="AC74" s="1" t="s">
        <v>53</v>
      </c>
      <c r="AD74" s="1" t="s">
        <v>51</v>
      </c>
      <c r="AE74" s="1" t="s">
        <v>51</v>
      </c>
      <c r="AF74" s="1" t="s">
        <v>47</v>
      </c>
      <c r="AG74" s="1" t="s">
        <v>47</v>
      </c>
      <c r="AH74" s="1" t="s">
        <v>47</v>
      </c>
      <c r="AI74" s="1" t="s">
        <v>116</v>
      </c>
      <c r="AJ74" s="1" t="s">
        <v>109</v>
      </c>
      <c r="AK74" s="1" t="s">
        <v>109</v>
      </c>
      <c r="AL74" s="1" t="s">
        <v>47</v>
      </c>
      <c r="AM74" s="1" t="s">
        <v>47</v>
      </c>
      <c r="AN74" s="1" t="s">
        <v>47</v>
      </c>
      <c r="AO74" s="1" t="s">
        <v>47</v>
      </c>
      <c r="AP74" s="1" t="s">
        <v>47</v>
      </c>
      <c r="AQ74" s="1" t="s">
        <v>47</v>
      </c>
      <c r="AR74" s="1" t="s">
        <v>51</v>
      </c>
    </row>
    <row x14ac:dyDescent="0.25" r="75" customHeight="1" ht="18.75">
      <c r="A75" s="1" t="s">
        <v>42</v>
      </c>
      <c r="B75" s="5">
        <v>99236798</v>
      </c>
      <c r="C75" s="5">
        <v>1419731</v>
      </c>
      <c r="D75" s="3"/>
      <c r="E75" s="6">
        <v>44931.66111111111</v>
      </c>
      <c r="F75" s="3"/>
      <c r="G75" s="1" t="s">
        <v>225</v>
      </c>
      <c r="H75" s="1" t="s">
        <v>44</v>
      </c>
      <c r="I75" s="1" t="s">
        <v>232</v>
      </c>
      <c r="J75" s="1" t="s">
        <v>233</v>
      </c>
      <c r="K75" s="1" t="s">
        <v>47</v>
      </c>
      <c r="L75" s="1" t="s">
        <v>48</v>
      </c>
      <c r="M75" s="1" t="s">
        <v>47</v>
      </c>
      <c r="N75" s="6">
        <v>44931.66111111111</v>
      </c>
      <c r="O75" s="6">
        <v>44931.66111111111</v>
      </c>
      <c r="P75" s="1" t="s">
        <v>49</v>
      </c>
      <c r="Q75" s="1" t="s">
        <v>50</v>
      </c>
      <c r="R75" s="5">
        <v>10</v>
      </c>
      <c r="S75" s="1" t="s">
        <v>51</v>
      </c>
      <c r="T75" s="6">
        <v>44931.60833333333</v>
      </c>
      <c r="U75" s="1" t="s">
        <v>47</v>
      </c>
      <c r="V75" s="1" t="s">
        <v>52</v>
      </c>
      <c r="W75" s="1" t="s">
        <v>51</v>
      </c>
      <c r="X75" s="1" t="s">
        <v>53</v>
      </c>
      <c r="Y75" s="1" t="s">
        <v>53</v>
      </c>
      <c r="Z75" s="1" t="s">
        <v>54</v>
      </c>
      <c r="AA75" s="1" t="s">
        <v>47</v>
      </c>
      <c r="AB75" s="1" t="s">
        <v>51</v>
      </c>
      <c r="AC75" s="1" t="s">
        <v>53</v>
      </c>
      <c r="AD75" s="1" t="s">
        <v>51</v>
      </c>
      <c r="AE75" s="1" t="s">
        <v>51</v>
      </c>
      <c r="AF75" s="1" t="s">
        <v>47</v>
      </c>
      <c r="AG75" s="1" t="s">
        <v>47</v>
      </c>
      <c r="AH75" s="1" t="s">
        <v>47</v>
      </c>
      <c r="AI75" s="1" t="s">
        <v>116</v>
      </c>
      <c r="AJ75" s="1" t="s">
        <v>109</v>
      </c>
      <c r="AK75" s="1" t="s">
        <v>109</v>
      </c>
      <c r="AL75" s="1" t="s">
        <v>47</v>
      </c>
      <c r="AM75" s="1" t="s">
        <v>47</v>
      </c>
      <c r="AN75" s="1" t="s">
        <v>47</v>
      </c>
      <c r="AO75" s="1" t="s">
        <v>47</v>
      </c>
      <c r="AP75" s="1" t="s">
        <v>47</v>
      </c>
      <c r="AQ75" s="1" t="s">
        <v>47</v>
      </c>
      <c r="AR75" s="1" t="s">
        <v>51</v>
      </c>
    </row>
    <row x14ac:dyDescent="0.25" r="76" customHeight="1" ht="18.75">
      <c r="A76" s="1" t="s">
        <v>42</v>
      </c>
      <c r="B76" s="5">
        <v>99172933</v>
      </c>
      <c r="C76" s="5">
        <v>1419383</v>
      </c>
      <c r="D76" s="3"/>
      <c r="E76" s="6">
        <v>44929.82430555556</v>
      </c>
      <c r="F76" s="3"/>
      <c r="G76" s="1" t="s">
        <v>225</v>
      </c>
      <c r="H76" s="1" t="s">
        <v>44</v>
      </c>
      <c r="I76" s="1" t="s">
        <v>234</v>
      </c>
      <c r="J76" s="1" t="s">
        <v>235</v>
      </c>
      <c r="K76" s="1" t="s">
        <v>47</v>
      </c>
      <c r="L76" s="1" t="s">
        <v>48</v>
      </c>
      <c r="M76" s="1" t="s">
        <v>47</v>
      </c>
      <c r="N76" s="6">
        <v>44929.82430555556</v>
      </c>
      <c r="O76" s="6">
        <v>44929.82430555556</v>
      </c>
      <c r="P76" s="1" t="s">
        <v>49</v>
      </c>
      <c r="Q76" s="1" t="s">
        <v>50</v>
      </c>
      <c r="R76" s="5">
        <v>10</v>
      </c>
      <c r="S76" s="1" t="s">
        <v>51</v>
      </c>
      <c r="T76" s="6">
        <v>44929.73819444444</v>
      </c>
      <c r="U76" s="1" t="s">
        <v>47</v>
      </c>
      <c r="V76" s="1" t="s">
        <v>52</v>
      </c>
      <c r="W76" s="1" t="s">
        <v>51</v>
      </c>
      <c r="X76" s="1" t="s">
        <v>53</v>
      </c>
      <c r="Y76" s="1" t="s">
        <v>53</v>
      </c>
      <c r="Z76" s="1" t="s">
        <v>54</v>
      </c>
      <c r="AA76" s="1" t="s">
        <v>47</v>
      </c>
      <c r="AB76" s="1" t="s">
        <v>51</v>
      </c>
      <c r="AC76" s="1" t="s">
        <v>53</v>
      </c>
      <c r="AD76" s="1" t="s">
        <v>51</v>
      </c>
      <c r="AE76" s="1" t="s">
        <v>51</v>
      </c>
      <c r="AF76" s="1" t="s">
        <v>47</v>
      </c>
      <c r="AG76" s="1" t="s">
        <v>47</v>
      </c>
      <c r="AH76" s="1" t="s">
        <v>47</v>
      </c>
      <c r="AI76" s="1" t="s">
        <v>116</v>
      </c>
      <c r="AJ76" s="1" t="s">
        <v>109</v>
      </c>
      <c r="AK76" s="1" t="s">
        <v>109</v>
      </c>
      <c r="AL76" s="1" t="s">
        <v>47</v>
      </c>
      <c r="AM76" s="1" t="s">
        <v>47</v>
      </c>
      <c r="AN76" s="1" t="s">
        <v>47</v>
      </c>
      <c r="AO76" s="1" t="s">
        <v>47</v>
      </c>
      <c r="AP76" s="1" t="s">
        <v>47</v>
      </c>
      <c r="AQ76" s="1" t="s">
        <v>47</v>
      </c>
      <c r="AR76" s="1" t="s">
        <v>51</v>
      </c>
    </row>
    <row x14ac:dyDescent="0.25" r="77" customHeight="1" ht="18.75">
      <c r="A77" s="1" t="s">
        <v>42</v>
      </c>
      <c r="B77" s="5">
        <v>99375083</v>
      </c>
      <c r="C77" s="5">
        <v>1006832</v>
      </c>
      <c r="D77" s="3"/>
      <c r="E77" s="6">
        <v>44936.73472222222</v>
      </c>
      <c r="F77" s="3"/>
      <c r="G77" s="1" t="s">
        <v>236</v>
      </c>
      <c r="H77" s="1" t="s">
        <v>44</v>
      </c>
      <c r="I77" s="1" t="s">
        <v>237</v>
      </c>
      <c r="J77" s="1" t="s">
        <v>238</v>
      </c>
      <c r="K77" s="1" t="s">
        <v>47</v>
      </c>
      <c r="L77" s="1" t="s">
        <v>48</v>
      </c>
      <c r="M77" s="1" t="s">
        <v>47</v>
      </c>
      <c r="N77" s="6">
        <v>44936.73472222222</v>
      </c>
      <c r="O77" s="6">
        <v>44936.73472222222</v>
      </c>
      <c r="P77" s="1" t="s">
        <v>49</v>
      </c>
      <c r="Q77" s="1" t="s">
        <v>50</v>
      </c>
      <c r="R77" s="5">
        <v>10</v>
      </c>
      <c r="S77" s="1" t="s">
        <v>51</v>
      </c>
      <c r="T77" s="6">
        <v>44936.57013888889</v>
      </c>
      <c r="U77" s="1" t="s">
        <v>47</v>
      </c>
      <c r="V77" s="1" t="s">
        <v>52</v>
      </c>
      <c r="W77" s="1" t="s">
        <v>51</v>
      </c>
      <c r="X77" s="1" t="s">
        <v>53</v>
      </c>
      <c r="Y77" s="1" t="s">
        <v>53</v>
      </c>
      <c r="Z77" s="1" t="s">
        <v>54</v>
      </c>
      <c r="AA77" s="1" t="s">
        <v>47</v>
      </c>
      <c r="AB77" s="1" t="s">
        <v>53</v>
      </c>
      <c r="AC77" s="1" t="s">
        <v>51</v>
      </c>
      <c r="AD77" s="1" t="s">
        <v>51</v>
      </c>
      <c r="AE77" s="1" t="s">
        <v>51</v>
      </c>
      <c r="AF77" s="1" t="s">
        <v>68</v>
      </c>
      <c r="AG77" s="1" t="s">
        <v>56</v>
      </c>
      <c r="AH77" s="1" t="s">
        <v>201</v>
      </c>
      <c r="AI77" s="1" t="s">
        <v>47</v>
      </c>
      <c r="AJ77" s="1" t="s">
        <v>47</v>
      </c>
      <c r="AK77" s="1" t="s">
        <v>47</v>
      </c>
      <c r="AL77" s="1" t="s">
        <v>47</v>
      </c>
      <c r="AM77" s="1" t="s">
        <v>47</v>
      </c>
      <c r="AN77" s="1" t="s">
        <v>47</v>
      </c>
      <c r="AO77" s="1" t="s">
        <v>47</v>
      </c>
      <c r="AP77" s="1" t="s">
        <v>47</v>
      </c>
      <c r="AQ77" s="1" t="s">
        <v>47</v>
      </c>
      <c r="AR77" s="1" t="s">
        <v>51</v>
      </c>
    </row>
    <row x14ac:dyDescent="0.25" r="78" customHeight="1" ht="18.75">
      <c r="A78" s="1" t="s">
        <v>42</v>
      </c>
      <c r="B78" s="5">
        <v>99484892</v>
      </c>
      <c r="C78" s="5">
        <v>1040279</v>
      </c>
      <c r="D78" s="3"/>
      <c r="E78" s="6">
        <v>44938.75347222222</v>
      </c>
      <c r="F78" s="3"/>
      <c r="G78" s="1" t="s">
        <v>239</v>
      </c>
      <c r="H78" s="1" t="s">
        <v>44</v>
      </c>
      <c r="I78" s="1" t="s">
        <v>240</v>
      </c>
      <c r="J78" s="1" t="s">
        <v>241</v>
      </c>
      <c r="K78" s="1" t="s">
        <v>47</v>
      </c>
      <c r="L78" s="1" t="s">
        <v>48</v>
      </c>
      <c r="M78" s="1" t="s">
        <v>47</v>
      </c>
      <c r="N78" s="6">
        <v>44938.75347222222</v>
      </c>
      <c r="O78" s="6">
        <v>44938.75347222222</v>
      </c>
      <c r="P78" s="1" t="s">
        <v>49</v>
      </c>
      <c r="Q78" s="1" t="s">
        <v>50</v>
      </c>
      <c r="R78" s="5">
        <v>10</v>
      </c>
      <c r="S78" s="1" t="s">
        <v>51</v>
      </c>
      <c r="T78" s="6">
        <v>44938.748611111114</v>
      </c>
      <c r="U78" s="1" t="s">
        <v>47</v>
      </c>
      <c r="V78" s="1" t="s">
        <v>52</v>
      </c>
      <c r="W78" s="1" t="s">
        <v>51</v>
      </c>
      <c r="X78" s="1" t="s">
        <v>53</v>
      </c>
      <c r="Y78" s="1" t="s">
        <v>53</v>
      </c>
      <c r="Z78" s="1" t="s">
        <v>54</v>
      </c>
      <c r="AA78" s="1" t="s">
        <v>47</v>
      </c>
      <c r="AB78" s="1" t="s">
        <v>51</v>
      </c>
      <c r="AC78" s="1" t="s">
        <v>53</v>
      </c>
      <c r="AD78" s="1" t="s">
        <v>51</v>
      </c>
      <c r="AE78" s="1" t="s">
        <v>51</v>
      </c>
      <c r="AF78" s="1" t="s">
        <v>47</v>
      </c>
      <c r="AG78" s="1" t="s">
        <v>47</v>
      </c>
      <c r="AH78" s="1" t="s">
        <v>47</v>
      </c>
      <c r="AI78" s="1" t="s">
        <v>146</v>
      </c>
      <c r="AJ78" s="1" t="s">
        <v>56</v>
      </c>
      <c r="AK78" s="1" t="s">
        <v>56</v>
      </c>
      <c r="AL78" s="1" t="s">
        <v>47</v>
      </c>
      <c r="AM78" s="1" t="s">
        <v>47</v>
      </c>
      <c r="AN78" s="1" t="s">
        <v>47</v>
      </c>
      <c r="AO78" s="1" t="s">
        <v>47</v>
      </c>
      <c r="AP78" s="1" t="s">
        <v>47</v>
      </c>
      <c r="AQ78" s="1" t="s">
        <v>47</v>
      </c>
      <c r="AR78" s="1" t="s">
        <v>51</v>
      </c>
    </row>
    <row x14ac:dyDescent="0.25" r="79" customHeight="1" ht="18.75">
      <c r="A79" s="1" t="s">
        <v>42</v>
      </c>
      <c r="B79" s="5">
        <v>99424266</v>
      </c>
      <c r="C79" s="5">
        <v>1040244</v>
      </c>
      <c r="D79" s="3"/>
      <c r="E79" s="6">
        <v>44937.69027777778</v>
      </c>
      <c r="F79" s="3"/>
      <c r="G79" s="1" t="s">
        <v>239</v>
      </c>
      <c r="H79" s="1" t="s">
        <v>44</v>
      </c>
      <c r="I79" s="1" t="s">
        <v>242</v>
      </c>
      <c r="J79" s="1" t="s">
        <v>243</v>
      </c>
      <c r="K79" s="1" t="s">
        <v>47</v>
      </c>
      <c r="L79" s="1" t="s">
        <v>48</v>
      </c>
      <c r="M79" s="1" t="s">
        <v>47</v>
      </c>
      <c r="N79" s="6">
        <v>44937.69027777778</v>
      </c>
      <c r="O79" s="6">
        <v>44937.69027777778</v>
      </c>
      <c r="P79" s="1" t="s">
        <v>49</v>
      </c>
      <c r="Q79" s="1" t="s">
        <v>50</v>
      </c>
      <c r="R79" s="5">
        <v>10</v>
      </c>
      <c r="S79" s="1" t="s">
        <v>51</v>
      </c>
      <c r="T79" s="6">
        <v>44937.62708333333</v>
      </c>
      <c r="U79" s="1" t="s">
        <v>47</v>
      </c>
      <c r="V79" s="1" t="s">
        <v>52</v>
      </c>
      <c r="W79" s="1" t="s">
        <v>51</v>
      </c>
      <c r="X79" s="1" t="s">
        <v>53</v>
      </c>
      <c r="Y79" s="1" t="s">
        <v>53</v>
      </c>
      <c r="Z79" s="1" t="s">
        <v>54</v>
      </c>
      <c r="AA79" s="1" t="s">
        <v>47</v>
      </c>
      <c r="AB79" s="1" t="s">
        <v>51</v>
      </c>
      <c r="AC79" s="1" t="s">
        <v>53</v>
      </c>
      <c r="AD79" s="1" t="s">
        <v>51</v>
      </c>
      <c r="AE79" s="1" t="s">
        <v>51</v>
      </c>
      <c r="AF79" s="1" t="s">
        <v>47</v>
      </c>
      <c r="AG79" s="1" t="s">
        <v>47</v>
      </c>
      <c r="AH79" s="1" t="s">
        <v>47</v>
      </c>
      <c r="AI79" s="1" t="s">
        <v>146</v>
      </c>
      <c r="AJ79" s="1" t="s">
        <v>56</v>
      </c>
      <c r="AK79" s="1" t="s">
        <v>56</v>
      </c>
      <c r="AL79" s="1" t="s">
        <v>47</v>
      </c>
      <c r="AM79" s="1" t="s">
        <v>47</v>
      </c>
      <c r="AN79" s="1" t="s">
        <v>47</v>
      </c>
      <c r="AO79" s="1" t="s">
        <v>47</v>
      </c>
      <c r="AP79" s="1" t="s">
        <v>47</v>
      </c>
      <c r="AQ79" s="1" t="s">
        <v>47</v>
      </c>
      <c r="AR79" s="1" t="s">
        <v>51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Outubro</vt:lpstr>
      <vt:lpstr>dados</vt:lpstr>
      <vt:lpstr>Tabela dinâmica 3</vt:lpstr>
      <vt:lpstr>Tabela dinâmica 2</vt:lpstr>
      <vt:lpstr>Gian fev 2023</vt:lpstr>
      <vt:lpstr>tratamento iw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2023-12-28T21:02:07.738Z</dcterms:created>
  <dcterms:modified xsi:type="dcterms:W3CDTF">2023-12-28T21:02:07.738Z</dcterms:modified>
</cp:coreProperties>
</file>