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onalder/Dropbox/Work/Research/GitHub/teachers/slides/"/>
    </mc:Choice>
  </mc:AlternateContent>
  <xr:revisionPtr revIDLastSave="0" documentId="13_ncr:1_{8F3DCFD6-12D7-3F4B-B30F-69A64890ED07}" xr6:coauthVersionLast="47" xr6:coauthVersionMax="47" xr10:uidLastSave="{00000000-0000-0000-0000-000000000000}"/>
  <bookViews>
    <workbookView xWindow="28020" yWindow="6460" windowWidth="21060" windowHeight="19880" firstSheet="1" activeTab="8" xr2:uid="{EBC51016-824C-EA4E-AF49-0EE0EBBB4168}"/>
  </bookViews>
  <sheets>
    <sheet name="benchmark" sheetId="1" r:id="rId1"/>
    <sheet name="high_beta" sheetId="2" r:id="rId2"/>
    <sheet name="low_beta" sheetId="3" r:id="rId3"/>
    <sheet name="high_beta_high_sigma" sheetId="4" r:id="rId4"/>
    <sheet name="low_beta_low_sigma" sheetId="5" r:id="rId5"/>
    <sheet name="counter_1" sheetId="6" r:id="rId6"/>
    <sheet name="counter_2" sheetId="7" r:id="rId7"/>
    <sheet name="counter_3" sheetId="8" r:id="rId8"/>
    <sheet name="counter_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C8" i="9"/>
  <c r="D8" i="9" s="1"/>
  <c r="D6" i="9"/>
  <c r="C6" i="9"/>
  <c r="B6" i="9"/>
  <c r="C1" i="9"/>
  <c r="D1" i="9" s="1"/>
  <c r="B10" i="8"/>
  <c r="B5" i="8" s="1"/>
  <c r="B9" i="8"/>
  <c r="C8" i="8"/>
  <c r="D8" i="8" s="1"/>
  <c r="D6" i="8"/>
  <c r="C6" i="8"/>
  <c r="B6" i="8"/>
  <c r="D5" i="8"/>
  <c r="C5" i="8"/>
  <c r="D4" i="8"/>
  <c r="C4" i="8"/>
  <c r="B4" i="8"/>
  <c r="D3" i="8"/>
  <c r="C3" i="8"/>
  <c r="D2" i="8"/>
  <c r="C2" i="8"/>
  <c r="B2" i="8"/>
  <c r="C1" i="8"/>
  <c r="D1" i="8" s="1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9" i="7"/>
  <c r="C9" i="7"/>
  <c r="B9" i="7"/>
  <c r="D6" i="6"/>
  <c r="C6" i="6"/>
  <c r="D5" i="6"/>
  <c r="C5" i="6"/>
  <c r="D4" i="6"/>
  <c r="C4" i="6"/>
  <c r="D3" i="6"/>
  <c r="C3" i="6"/>
  <c r="D2" i="6"/>
  <c r="C2" i="6"/>
  <c r="B6" i="6"/>
  <c r="B5" i="6"/>
  <c r="B4" i="6"/>
  <c r="B3" i="6"/>
  <c r="B2" i="6"/>
  <c r="D10" i="7"/>
  <c r="C10" i="7"/>
  <c r="B10" i="7"/>
  <c r="D10" i="6"/>
  <c r="C10" i="6"/>
  <c r="B10" i="6"/>
  <c r="B9" i="6"/>
  <c r="D10" i="5"/>
  <c r="C10" i="5"/>
  <c r="B10" i="5"/>
  <c r="D9" i="5"/>
  <c r="C9" i="5"/>
  <c r="B9" i="5"/>
  <c r="D10" i="4"/>
  <c r="C10" i="4"/>
  <c r="B10" i="4"/>
  <c r="D9" i="4"/>
  <c r="C9" i="4"/>
  <c r="B9" i="4"/>
  <c r="D10" i="3"/>
  <c r="C10" i="3"/>
  <c r="B10" i="3"/>
  <c r="D9" i="3"/>
  <c r="C9" i="3"/>
  <c r="B9" i="3"/>
  <c r="D10" i="2"/>
  <c r="C10" i="2"/>
  <c r="B10" i="2"/>
  <c r="D9" i="2"/>
  <c r="C9" i="2"/>
  <c r="B9" i="2"/>
  <c r="C2" i="9" l="1"/>
  <c r="C4" i="9"/>
  <c r="D2" i="9"/>
  <c r="D4" i="9"/>
  <c r="C3" i="9"/>
  <c r="B5" i="9"/>
  <c r="D3" i="9"/>
  <c r="C5" i="9"/>
  <c r="D5" i="9"/>
  <c r="B3" i="8"/>
  <c r="B4" i="9" l="1"/>
  <c r="B2" i="9"/>
  <c r="C8" i="7" l="1"/>
  <c r="D8" i="7" s="1"/>
  <c r="C1" i="7"/>
  <c r="D1" i="7" s="1"/>
  <c r="C8" i="6"/>
  <c r="D8" i="6" s="1"/>
  <c r="C1" i="6"/>
  <c r="D1" i="6" s="1"/>
  <c r="C8" i="5"/>
  <c r="D8" i="5" s="1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C1" i="5"/>
  <c r="D1" i="5" s="1"/>
  <c r="C8" i="4"/>
  <c r="D8" i="4" s="1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1" i="4"/>
  <c r="C1" i="4"/>
  <c r="C8" i="3"/>
  <c r="D8" i="3" s="1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C1" i="3"/>
  <c r="D1" i="3" s="1"/>
  <c r="C8" i="2"/>
  <c r="D8" i="2" s="1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1" i="2"/>
  <c r="C1" i="2"/>
  <c r="D4" i="1"/>
  <c r="C4" i="1"/>
  <c r="D5" i="1"/>
  <c r="C5" i="1"/>
  <c r="B4" i="1"/>
  <c r="B5" i="1"/>
  <c r="D2" i="1"/>
  <c r="C2" i="1"/>
  <c r="B2" i="1"/>
  <c r="D3" i="1"/>
  <c r="C3" i="1"/>
  <c r="B3" i="1"/>
  <c r="D6" i="1"/>
  <c r="C6" i="1"/>
  <c r="B6" i="1"/>
  <c r="C8" i="1"/>
  <c r="D8" i="1" s="1"/>
  <c r="C1" i="1"/>
  <c r="D1" i="1" s="1"/>
</calcChain>
</file>

<file path=xl/sharedStrings.xml><?xml version="1.0" encoding="utf-8"?>
<sst xmlns="http://schemas.openxmlformats.org/spreadsheetml/2006/main" count="90" uniqueCount="7">
  <si>
    <t>\widetilde{H}_T^*</t>
  </si>
  <si>
    <t>measure of male teachers</t>
  </si>
  <si>
    <t>measure of female teachers</t>
  </si>
  <si>
    <t>\widetilde{H}_T^* per teacher (female)</t>
  </si>
  <si>
    <t>\widetilde{H}_T^* per teacher (male</t>
  </si>
  <si>
    <t>\widetilde{H}_T^* (female)</t>
  </si>
  <si>
    <t>\widetilde{H}_T^* (male)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</si>
</sst>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57F2B-734B-B446-AFB4-B9E5CF6564CC}">
  <dimension ref="A1:D13"/>
  <sheetViews>
    <sheetView workbookViewId="0">
      <selection activeCell="D5" sqref="D5"/>
    </sheetView>
  </sheetViews>
  <sheetFormatPr baseColWidth="10" defaultRowHeight="16" x14ac:dyDescent="0.2"/>
  <cols>
    <col min="1" max="1" width="34.66406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B9/$B9</f>
        <v>1</v>
      </c>
      <c r="C2" s="2">
        <f>C9/$B9</f>
        <v>1</v>
      </c>
      <c r="D2" s="2">
        <f>D9/$B9</f>
        <v>1.7647058823529409</v>
      </c>
    </row>
    <row r="3" spans="1:4" x14ac:dyDescent="0.2">
      <c r="A3" t="s">
        <v>1</v>
      </c>
      <c r="B3" s="2">
        <f t="shared" ref="B3:D3" si="0">B10/$B10</f>
        <v>1</v>
      </c>
      <c r="C3" s="2">
        <f t="shared" si="0"/>
        <v>0.46153846153846156</v>
      </c>
      <c r="D3" s="2">
        <f t="shared" si="0"/>
        <v>0.73076923076923084</v>
      </c>
    </row>
    <row r="4" spans="1:4" x14ac:dyDescent="0.2">
      <c r="A4" t="s">
        <v>3</v>
      </c>
      <c r="B4" s="2">
        <f>B11/B9/($B11/$B9)</f>
        <v>1</v>
      </c>
      <c r="C4" s="2">
        <f>C11/C9/($B11/$B9)</f>
        <v>0.73188614017268261</v>
      </c>
      <c r="D4" s="2">
        <f>D11/D9/($B11/$B9)</f>
        <v>0.6645433822162492</v>
      </c>
    </row>
    <row r="5" spans="1:4" x14ac:dyDescent="0.2">
      <c r="A5" t="s">
        <v>4</v>
      </c>
      <c r="B5" s="2">
        <f>B12/B10/($B12/$B10)</f>
        <v>1</v>
      </c>
      <c r="C5" s="2">
        <f t="shared" ref="C5:D5" si="1">C12/C10/($B12/$B10)</f>
        <v>1.0687393131239855</v>
      </c>
      <c r="D5" s="2">
        <f t="shared" si="1"/>
        <v>1.1068867245837448</v>
      </c>
    </row>
    <row r="6" spans="1:4" x14ac:dyDescent="0.2">
      <c r="A6" t="s">
        <v>0</v>
      </c>
      <c r="B6" s="2">
        <f>B13/$B13</f>
        <v>1</v>
      </c>
      <c r="C6" s="2">
        <f>C13/$B13</f>
        <v>0.61964762093306702</v>
      </c>
      <c r="D6" s="2">
        <f>D13/$B13</f>
        <v>1.0015850162331734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v>1.7000000000000001E-2</v>
      </c>
      <c r="C9" s="2">
        <v>1.7000000000000001E-2</v>
      </c>
      <c r="D9" s="2">
        <v>0.03</v>
      </c>
    </row>
    <row r="10" spans="1:4" x14ac:dyDescent="0.2">
      <c r="A10" t="s">
        <v>1</v>
      </c>
      <c r="B10" s="2">
        <v>1.2999999999999999E-2</v>
      </c>
      <c r="C10" s="2">
        <v>6.0000000000000001E-3</v>
      </c>
      <c r="D10" s="2">
        <v>9.4999999999999998E-3</v>
      </c>
    </row>
    <row r="11" spans="1:4" x14ac:dyDescent="0.2">
      <c r="A11" t="s">
        <v>5</v>
      </c>
      <c r="B11" s="2">
        <v>3.7099558622315003E-2</v>
      </c>
      <c r="C11" s="2">
        <v>2.7152652762196298E-2</v>
      </c>
      <c r="D11" s="2">
        <v>4.3507528527535103E-2</v>
      </c>
    </row>
    <row r="12" spans="1:4" x14ac:dyDescent="0.2">
      <c r="A12" t="s">
        <v>6</v>
      </c>
      <c r="B12" s="2">
        <v>3.29473813442962E-2</v>
      </c>
      <c r="C12" s="2">
        <v>1.6251766941755601E-2</v>
      </c>
      <c r="D12" s="2">
        <v>2.6650436976007399E-2</v>
      </c>
    </row>
    <row r="13" spans="1:4" x14ac:dyDescent="0.2">
      <c r="A13" t="s">
        <v>0</v>
      </c>
      <c r="B13" s="2">
        <v>1.7511734991652799E-2</v>
      </c>
      <c r="C13" s="2">
        <v>1.0851104925988E-2</v>
      </c>
      <c r="D13" s="2">
        <v>1.7539491375885601E-2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323E-6AEF-4F4B-9AF4-3C5DED2C8A6D}">
  <dimension ref="A1:D13"/>
  <sheetViews>
    <sheetView workbookViewId="0">
      <selection activeCell="B9" sqref="B9"/>
    </sheetView>
  </sheetViews>
  <sheetFormatPr baseColWidth="10" defaultRowHeight="16" x14ac:dyDescent="0.2"/>
  <cols>
    <col min="1" max="1" width="34.66406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B9/$B9</f>
        <v>1</v>
      </c>
      <c r="C2" s="2">
        <f>C9/$B9</f>
        <v>1</v>
      </c>
      <c r="D2" s="2">
        <f>D9/$B9</f>
        <v>1.7647058823529409</v>
      </c>
    </row>
    <row r="3" spans="1:4" x14ac:dyDescent="0.2">
      <c r="A3" t="s">
        <v>1</v>
      </c>
      <c r="B3" s="2">
        <f t="shared" ref="B3:D3" si="0">B10/$B10</f>
        <v>1</v>
      </c>
      <c r="C3" s="2">
        <f t="shared" si="0"/>
        <v>0.46153846153846156</v>
      </c>
      <c r="D3" s="2">
        <f t="shared" si="0"/>
        <v>0.73076923076923084</v>
      </c>
    </row>
    <row r="4" spans="1:4" x14ac:dyDescent="0.2">
      <c r="A4" t="s">
        <v>3</v>
      </c>
      <c r="B4" s="2" t="e">
        <f>B11/B9/($B11/$B9)</f>
        <v>#DIV/0!</v>
      </c>
      <c r="C4" s="2" t="e">
        <f>C11/C9/($B11/$B9)</f>
        <v>#DIV/0!</v>
      </c>
      <c r="D4" s="2" t="e">
        <f>D11/D9/($B11/$B9)</f>
        <v>#DIV/0!</v>
      </c>
    </row>
    <row r="5" spans="1:4" x14ac:dyDescent="0.2">
      <c r="A5" t="s">
        <v>4</v>
      </c>
      <c r="B5" s="2" t="e">
        <f>B12/B10/($B12/$B10)</f>
        <v>#DIV/0!</v>
      </c>
      <c r="C5" s="2" t="e">
        <f t="shared" ref="C5:D5" si="1">C12/C10/($B12/$B10)</f>
        <v>#DIV/0!</v>
      </c>
      <c r="D5" s="2" t="e">
        <f t="shared" si="1"/>
        <v>#DIV/0!</v>
      </c>
    </row>
    <row r="6" spans="1:4" x14ac:dyDescent="0.2">
      <c r="A6" t="s">
        <v>0</v>
      </c>
      <c r="B6" s="2" t="e">
        <f>B13/$B13</f>
        <v>#DIV/0!</v>
      </c>
      <c r="C6" s="2" t="e">
        <f>C13/$B13</f>
        <v>#DIV/0!</v>
      </c>
      <c r="D6" s="2" t="e">
        <f>D13/$B13</f>
        <v>#DIV/0!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f>benchmark!B9</f>
        <v>1.7000000000000001E-2</v>
      </c>
      <c r="C9" s="2">
        <f>benchmark!C9</f>
        <v>1.7000000000000001E-2</v>
      </c>
      <c r="D9" s="2">
        <f>benchmark!D9</f>
        <v>0.03</v>
      </c>
    </row>
    <row r="10" spans="1:4" x14ac:dyDescent="0.2">
      <c r="A10" t="s">
        <v>1</v>
      </c>
      <c r="B10" s="2">
        <f>benchmark!B10</f>
        <v>1.2999999999999999E-2</v>
      </c>
      <c r="C10" s="2">
        <f>benchmark!C10</f>
        <v>6.0000000000000001E-3</v>
      </c>
      <c r="D10" s="2">
        <f>benchmark!D10</f>
        <v>9.4999999999999998E-3</v>
      </c>
    </row>
    <row r="11" spans="1:4" x14ac:dyDescent="0.2">
      <c r="A11" t="s">
        <v>5</v>
      </c>
      <c r="B11" s="2"/>
      <c r="C11" s="2"/>
      <c r="D11" s="2"/>
    </row>
    <row r="12" spans="1:4" x14ac:dyDescent="0.2">
      <c r="A12" t="s">
        <v>6</v>
      </c>
      <c r="B12" s="2"/>
      <c r="C12" s="2"/>
      <c r="D12" s="2"/>
    </row>
    <row r="13" spans="1:4" x14ac:dyDescent="0.2">
      <c r="A13" t="s">
        <v>0</v>
      </c>
      <c r="B13" s="2"/>
      <c r="C13" s="2"/>
      <c r="D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1B743-F6D0-2E4D-959C-81B4EEC8C952}">
  <dimension ref="A1:D13"/>
  <sheetViews>
    <sheetView workbookViewId="0">
      <selection activeCell="B9" sqref="B9:D10"/>
    </sheetView>
  </sheetViews>
  <sheetFormatPr baseColWidth="10" defaultRowHeight="16" x14ac:dyDescent="0.2"/>
  <cols>
    <col min="1" max="1" width="34.66406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B9/$B9</f>
        <v>1</v>
      </c>
      <c r="C2" s="2">
        <f>C9/$B9</f>
        <v>1</v>
      </c>
      <c r="D2" s="2">
        <f>D9/$B9</f>
        <v>1.7647058823529409</v>
      </c>
    </row>
    <row r="3" spans="1:4" x14ac:dyDescent="0.2">
      <c r="A3" t="s">
        <v>1</v>
      </c>
      <c r="B3" s="2">
        <f t="shared" ref="B3:D3" si="0">B10/$B10</f>
        <v>1</v>
      </c>
      <c r="C3" s="2">
        <f t="shared" si="0"/>
        <v>0.46153846153846156</v>
      </c>
      <c r="D3" s="2">
        <f t="shared" si="0"/>
        <v>0.73076923076923084</v>
      </c>
    </row>
    <row r="4" spans="1:4" x14ac:dyDescent="0.2">
      <c r="A4" t="s">
        <v>3</v>
      </c>
      <c r="B4" s="2">
        <f>B11/B9/($B11/$B9)</f>
        <v>1</v>
      </c>
      <c r="C4" s="2">
        <f>C11/C9/($B11/$B9)</f>
        <v>0.55197843791692724</v>
      </c>
      <c r="D4" s="2">
        <f>D11/D9/($B11/$B9)</f>
        <v>1.0216744222422678</v>
      </c>
    </row>
    <row r="5" spans="1:4" x14ac:dyDescent="0.2">
      <c r="A5" t="s">
        <v>4</v>
      </c>
      <c r="B5" s="2">
        <f>B12/B10/($B12/$B10)</f>
        <v>1</v>
      </c>
      <c r="C5" s="2">
        <f t="shared" ref="C5:D5" si="1">C12/C10/($B12/$B10)</f>
        <v>1.7295776123955804</v>
      </c>
      <c r="D5" s="2">
        <f t="shared" si="1"/>
        <v>1.2172990678314664</v>
      </c>
    </row>
    <row r="6" spans="1:4" x14ac:dyDescent="0.2">
      <c r="A6" t="s">
        <v>0</v>
      </c>
      <c r="B6" s="2">
        <f>B13/$B13</f>
        <v>1</v>
      </c>
      <c r="C6" s="2">
        <f>C13/$B13</f>
        <v>0.68825746654571818</v>
      </c>
      <c r="D6" s="2">
        <f>D13/$B13</f>
        <v>1.2975492953565109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f>benchmark!B9</f>
        <v>1.7000000000000001E-2</v>
      </c>
      <c r="C9" s="2">
        <f>benchmark!C9</f>
        <v>1.7000000000000001E-2</v>
      </c>
      <c r="D9" s="2">
        <f>benchmark!D9</f>
        <v>0.03</v>
      </c>
    </row>
    <row r="10" spans="1:4" x14ac:dyDescent="0.2">
      <c r="A10" t="s">
        <v>1</v>
      </c>
      <c r="B10" s="2">
        <f>benchmark!B10</f>
        <v>1.2999999999999999E-2</v>
      </c>
      <c r="C10" s="2">
        <f>benchmark!C10</f>
        <v>6.0000000000000001E-3</v>
      </c>
      <c r="D10" s="2">
        <f>benchmark!D10</f>
        <v>9.4999999999999998E-3</v>
      </c>
    </row>
    <row r="11" spans="1:4" x14ac:dyDescent="0.2">
      <c r="A11" t="s">
        <v>5</v>
      </c>
      <c r="B11" s="1">
        <v>2.4212310005211801E-2</v>
      </c>
      <c r="C11" s="1">
        <v>1.3364673055037199E-2</v>
      </c>
      <c r="D11" s="1">
        <v>4.3653702063044898E-2</v>
      </c>
    </row>
    <row r="12" spans="1:4" x14ac:dyDescent="0.2">
      <c r="A12" t="s">
        <v>6</v>
      </c>
      <c r="B12" s="1">
        <v>2.9993868686571501E-2</v>
      </c>
      <c r="C12" s="1">
        <v>2.3943103287427801E-2</v>
      </c>
      <c r="D12" s="1">
        <v>2.6681486902447499E-2</v>
      </c>
    </row>
    <row r="13" spans="1:4" x14ac:dyDescent="0.2">
      <c r="A13" t="s">
        <v>0</v>
      </c>
      <c r="B13" s="1">
        <v>1.35515446729458E-2</v>
      </c>
      <c r="C13" s="1">
        <v>9.3269518043827999E-3</v>
      </c>
      <c r="D13" s="1">
        <v>1.75837972413731E-2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45FE-0BDA-8C47-859B-38E118377886}">
  <dimension ref="A1:D13"/>
  <sheetViews>
    <sheetView workbookViewId="0">
      <selection activeCell="B9" sqref="B9:D10"/>
    </sheetView>
  </sheetViews>
  <sheetFormatPr baseColWidth="10" defaultRowHeight="16" x14ac:dyDescent="0.2"/>
  <cols>
    <col min="1" max="1" width="34.66406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B9/$B9</f>
        <v>1</v>
      </c>
      <c r="C2" s="2">
        <f>C9/$B9</f>
        <v>1</v>
      </c>
      <c r="D2" s="2">
        <f>D9/$B9</f>
        <v>1.7647058823529409</v>
      </c>
    </row>
    <row r="3" spans="1:4" x14ac:dyDescent="0.2">
      <c r="A3" t="s">
        <v>1</v>
      </c>
      <c r="B3" s="2">
        <f t="shared" ref="B3:D3" si="0">B10/$B10</f>
        <v>1</v>
      </c>
      <c r="C3" s="2">
        <f t="shared" si="0"/>
        <v>0.46153846153846156</v>
      </c>
      <c r="D3" s="2">
        <f t="shared" si="0"/>
        <v>0.73076923076923084</v>
      </c>
    </row>
    <row r="4" spans="1:4" x14ac:dyDescent="0.2">
      <c r="A4" t="s">
        <v>3</v>
      </c>
      <c r="B4" s="2" t="e">
        <f>B11/B9/($B11/$B9)</f>
        <v>#DIV/0!</v>
      </c>
      <c r="C4" s="2" t="e">
        <f>C11/C9/($B11/$B9)</f>
        <v>#DIV/0!</v>
      </c>
      <c r="D4" s="2" t="e">
        <f>D11/D9/($B11/$B9)</f>
        <v>#DIV/0!</v>
      </c>
    </row>
    <row r="5" spans="1:4" x14ac:dyDescent="0.2">
      <c r="A5" t="s">
        <v>4</v>
      </c>
      <c r="B5" s="2" t="e">
        <f>B12/B10/($B12/$B10)</f>
        <v>#DIV/0!</v>
      </c>
      <c r="C5" s="2" t="e">
        <f t="shared" ref="C5:D5" si="1">C12/C10/($B12/$B10)</f>
        <v>#DIV/0!</v>
      </c>
      <c r="D5" s="2" t="e">
        <f t="shared" si="1"/>
        <v>#DIV/0!</v>
      </c>
    </row>
    <row r="6" spans="1:4" x14ac:dyDescent="0.2">
      <c r="A6" t="s">
        <v>0</v>
      </c>
      <c r="B6" s="2" t="e">
        <f>B13/$B13</f>
        <v>#DIV/0!</v>
      </c>
      <c r="C6" s="2" t="e">
        <f>C13/$B13</f>
        <v>#DIV/0!</v>
      </c>
      <c r="D6" s="2" t="e">
        <f>D13/$B13</f>
        <v>#DIV/0!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f>benchmark!B9</f>
        <v>1.7000000000000001E-2</v>
      </c>
      <c r="C9" s="2">
        <f>benchmark!C9</f>
        <v>1.7000000000000001E-2</v>
      </c>
      <c r="D9" s="2">
        <f>benchmark!D9</f>
        <v>0.03</v>
      </c>
    </row>
    <row r="10" spans="1:4" x14ac:dyDescent="0.2">
      <c r="A10" t="s">
        <v>1</v>
      </c>
      <c r="B10" s="2">
        <f>benchmark!B10</f>
        <v>1.2999999999999999E-2</v>
      </c>
      <c r="C10" s="2">
        <f>benchmark!C10</f>
        <v>6.0000000000000001E-3</v>
      </c>
      <c r="D10" s="2">
        <f>benchmark!D10</f>
        <v>9.4999999999999998E-3</v>
      </c>
    </row>
    <row r="11" spans="1:4" x14ac:dyDescent="0.2">
      <c r="A11" t="s">
        <v>5</v>
      </c>
      <c r="B11" s="2"/>
      <c r="C11" s="2"/>
      <c r="D11" s="2"/>
    </row>
    <row r="12" spans="1:4" x14ac:dyDescent="0.2">
      <c r="A12" t="s">
        <v>6</v>
      </c>
      <c r="B12" s="2"/>
      <c r="C12" s="2"/>
      <c r="D12" s="2"/>
    </row>
    <row r="13" spans="1:4" x14ac:dyDescent="0.2">
      <c r="A13" t="s">
        <v>0</v>
      </c>
      <c r="B13" s="2"/>
      <c r="C13" s="2"/>
      <c r="D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62ED-3B8A-1E46-89A7-EEF00687D18C}">
  <dimension ref="A1:D13"/>
  <sheetViews>
    <sheetView workbookViewId="0">
      <selection activeCell="B9" sqref="B9:D10"/>
    </sheetView>
  </sheetViews>
  <sheetFormatPr baseColWidth="10" defaultRowHeight="16" x14ac:dyDescent="0.2"/>
  <cols>
    <col min="1" max="1" width="34.66406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B9/$B9</f>
        <v>1</v>
      </c>
      <c r="C2" s="2">
        <f>C9/$B9</f>
        <v>1</v>
      </c>
      <c r="D2" s="2">
        <f>D9/$B9</f>
        <v>1.7647058823529409</v>
      </c>
    </row>
    <row r="3" spans="1:4" x14ac:dyDescent="0.2">
      <c r="A3" t="s">
        <v>1</v>
      </c>
      <c r="B3" s="2">
        <f t="shared" ref="B3:D3" si="0">B10/$B10</f>
        <v>1</v>
      </c>
      <c r="C3" s="2">
        <f t="shared" si="0"/>
        <v>0.46153846153846156</v>
      </c>
      <c r="D3" s="2">
        <f t="shared" si="0"/>
        <v>0.73076923076923084</v>
      </c>
    </row>
    <row r="4" spans="1:4" x14ac:dyDescent="0.2">
      <c r="A4" t="s">
        <v>3</v>
      </c>
      <c r="B4" s="2" t="e">
        <f>B11/B9/($B11/$B9)</f>
        <v>#DIV/0!</v>
      </c>
      <c r="C4" s="2" t="e">
        <f>C11/C9/($B11/$B9)</f>
        <v>#DIV/0!</v>
      </c>
      <c r="D4" s="2" t="e">
        <f>D11/D9/($B11/$B9)</f>
        <v>#DIV/0!</v>
      </c>
    </row>
    <row r="5" spans="1:4" x14ac:dyDescent="0.2">
      <c r="A5" t="s">
        <v>4</v>
      </c>
      <c r="B5" s="2" t="e">
        <f>B12/B10/($B12/$B10)</f>
        <v>#DIV/0!</v>
      </c>
      <c r="C5" s="2" t="e">
        <f t="shared" ref="C5:D5" si="1">C12/C10/($B12/$B10)</f>
        <v>#DIV/0!</v>
      </c>
      <c r="D5" s="2" t="e">
        <f t="shared" si="1"/>
        <v>#DIV/0!</v>
      </c>
    </row>
    <row r="6" spans="1:4" x14ac:dyDescent="0.2">
      <c r="A6" t="s">
        <v>0</v>
      </c>
      <c r="B6" s="2" t="e">
        <f>B13/$B13</f>
        <v>#DIV/0!</v>
      </c>
      <c r="C6" s="2" t="e">
        <f>C13/$B13</f>
        <v>#DIV/0!</v>
      </c>
      <c r="D6" s="2" t="e">
        <f>D13/$B13</f>
        <v>#DIV/0!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f>benchmark!B9</f>
        <v>1.7000000000000001E-2</v>
      </c>
      <c r="C9" s="2">
        <f>benchmark!C9</f>
        <v>1.7000000000000001E-2</v>
      </c>
      <c r="D9" s="2">
        <f>benchmark!D9</f>
        <v>0.03</v>
      </c>
    </row>
    <row r="10" spans="1:4" x14ac:dyDescent="0.2">
      <c r="A10" t="s">
        <v>1</v>
      </c>
      <c r="B10" s="2">
        <f>benchmark!B10</f>
        <v>1.2999999999999999E-2</v>
      </c>
      <c r="C10" s="2">
        <f>benchmark!C10</f>
        <v>6.0000000000000001E-3</v>
      </c>
      <c r="D10" s="2">
        <f>benchmark!D10</f>
        <v>9.4999999999999998E-3</v>
      </c>
    </row>
    <row r="11" spans="1:4" x14ac:dyDescent="0.2">
      <c r="A11" t="s">
        <v>5</v>
      </c>
      <c r="B11" s="2"/>
      <c r="C11" s="2"/>
      <c r="D11" s="2"/>
    </row>
    <row r="12" spans="1:4" x14ac:dyDescent="0.2">
      <c r="A12" t="s">
        <v>6</v>
      </c>
      <c r="B12" s="2"/>
      <c r="C12" s="2"/>
      <c r="D12" s="2"/>
    </row>
    <row r="13" spans="1:4" x14ac:dyDescent="0.2">
      <c r="A13" t="s">
        <v>0</v>
      </c>
      <c r="B13" s="2"/>
      <c r="C13" s="2"/>
      <c r="D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F8A5-F8FB-F04D-843B-75D31A4B926D}">
  <dimension ref="A1:D13"/>
  <sheetViews>
    <sheetView workbookViewId="0">
      <selection sqref="A1:D13"/>
    </sheetView>
  </sheetViews>
  <sheetFormatPr baseColWidth="10" defaultRowHeight="16" x14ac:dyDescent="0.2"/>
  <cols>
    <col min="1" max="1" width="34.332031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B9/benchmark!$B9</f>
        <v>1</v>
      </c>
      <c r="C2" s="2">
        <f>C9/benchmark!$B9</f>
        <v>0.48190619373893762</v>
      </c>
      <c r="D2" s="2">
        <f>D9/benchmark!$B9</f>
        <v>0.41884232974567703</v>
      </c>
    </row>
    <row r="3" spans="1:4" x14ac:dyDescent="0.2">
      <c r="A3" t="s">
        <v>1</v>
      </c>
      <c r="B3" s="2">
        <f>B10/benchmark!$B10</f>
        <v>1</v>
      </c>
      <c r="C3" s="2">
        <f>C10/benchmark!$B10</f>
        <v>0.46153846153846156</v>
      </c>
      <c r="D3" s="2">
        <f>D10/benchmark!$B10</f>
        <v>0.73076923076923084</v>
      </c>
    </row>
    <row r="4" spans="1:4" x14ac:dyDescent="0.2">
      <c r="A4" t="s">
        <v>3</v>
      </c>
      <c r="B4" s="2">
        <f>B11/B9/(benchmark!$B11/benchmark!$B9)</f>
        <v>1</v>
      </c>
      <c r="C4" s="2">
        <f>C11/C9/(benchmark!$B11/benchmark!$B9)</f>
        <v>0.83604962512953529</v>
      </c>
      <c r="D4" s="2">
        <f>D11/D9/(benchmark!$B11/benchmark!$B9)</f>
        <v>0.95962153373935022</v>
      </c>
    </row>
    <row r="5" spans="1:4" x14ac:dyDescent="0.2">
      <c r="A5" t="s">
        <v>4</v>
      </c>
      <c r="B5" s="2">
        <f>B12/B10/(benchmark!$B12/benchmark!$B10)</f>
        <v>1</v>
      </c>
      <c r="C5" s="2">
        <f>C12/C10/(benchmark!$B12/benchmark!$B10)</f>
        <v>0.8301447659993596</v>
      </c>
      <c r="D5" s="2">
        <f>D12/D10/(benchmark!$B12/benchmark!$B10)</f>
        <v>0.71784338218525978</v>
      </c>
    </row>
    <row r="6" spans="1:4" x14ac:dyDescent="0.2">
      <c r="A6" t="s">
        <v>0</v>
      </c>
      <c r="B6" s="2">
        <f>B13/benchmark!$B13</f>
        <v>1</v>
      </c>
      <c r="C6" s="2">
        <f>C13/benchmark!$B13</f>
        <v>0.39360608771944233</v>
      </c>
      <c r="D6" s="2">
        <f>D13/benchmark!$B13</f>
        <v>0.45961888835788411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f>benchmark!B9</f>
        <v>1.7000000000000001E-2</v>
      </c>
      <c r="C9" s="2">
        <v>8.1924052935619402E-3</v>
      </c>
      <c r="D9" s="2">
        <v>7.1203196056765098E-3</v>
      </c>
    </row>
    <row r="10" spans="1:4" x14ac:dyDescent="0.2">
      <c r="A10" t="s">
        <v>1</v>
      </c>
      <c r="B10" s="2">
        <f>benchmark!B10</f>
        <v>1.2999999999999999E-2</v>
      </c>
      <c r="C10" s="2">
        <f>benchmark!C10</f>
        <v>6.0000000000000001E-3</v>
      </c>
      <c r="D10" s="2">
        <f>benchmark!D10</f>
        <v>9.4999999999999998E-3</v>
      </c>
    </row>
    <row r="11" spans="1:4" x14ac:dyDescent="0.2">
      <c r="A11" t="s">
        <v>5</v>
      </c>
      <c r="B11" s="2">
        <v>3.7099558622315003E-2</v>
      </c>
      <c r="C11" s="2">
        <v>1.49473191463522E-2</v>
      </c>
      <c r="D11" s="2">
        <v>1.4911430006925E-2</v>
      </c>
    </row>
    <row r="12" spans="1:4" x14ac:dyDescent="0.2">
      <c r="A12" t="s">
        <v>6</v>
      </c>
      <c r="B12" s="2">
        <v>3.29473813442962E-2</v>
      </c>
      <c r="C12" s="2">
        <v>1.2623582850624201E-2</v>
      </c>
      <c r="D12" s="2">
        <v>1.7283466673400201E-2</v>
      </c>
    </row>
    <row r="13" spans="1:4" x14ac:dyDescent="0.2">
      <c r="A13" t="s">
        <v>0</v>
      </c>
      <c r="B13" s="2">
        <v>1.7511734991652799E-2</v>
      </c>
      <c r="C13" s="2">
        <v>6.8927254992441197E-3</v>
      </c>
      <c r="D13" s="2">
        <v>8.0487241700813207E-3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C9D2-4EA1-8E45-8E1B-B25A16E760AB}">
  <dimension ref="A1:D13"/>
  <sheetViews>
    <sheetView workbookViewId="0">
      <selection activeCell="A4" sqref="A1:D13"/>
    </sheetView>
  </sheetViews>
  <sheetFormatPr baseColWidth="10" defaultRowHeight="16" x14ac:dyDescent="0.2"/>
  <cols>
    <col min="1" max="1" width="34.332031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B9/benchmark!$B9</f>
        <v>0.76470588235294112</v>
      </c>
      <c r="C2" s="2">
        <f>C9/benchmark!$B9</f>
        <v>0.3529411764705882</v>
      </c>
      <c r="D2" s="2">
        <f>D9/benchmark!$B9</f>
        <v>0.55882352941176461</v>
      </c>
    </row>
    <row r="3" spans="1:4" x14ac:dyDescent="0.2">
      <c r="A3" t="s">
        <v>1</v>
      </c>
      <c r="B3" s="2">
        <f>B10/benchmark!$B10</f>
        <v>1</v>
      </c>
      <c r="C3" s="2">
        <f>C10/benchmark!$B10</f>
        <v>0.46153846153846156</v>
      </c>
      <c r="D3" s="2">
        <f>D10/benchmark!$B10</f>
        <v>0.73076923076923084</v>
      </c>
    </row>
    <row r="4" spans="1:4" x14ac:dyDescent="0.2">
      <c r="A4" t="s">
        <v>3</v>
      </c>
      <c r="B4" s="2">
        <f>B11/B9/(benchmark!$B11/benchmark!$B9)</f>
        <v>1.0754083743733369</v>
      </c>
      <c r="C4" s="2">
        <f>C11/C9/(benchmark!$B11/benchmark!$B9)</f>
        <v>0.86696550495532299</v>
      </c>
      <c r="D4" s="2">
        <f>D11/D9/(benchmark!$B11/benchmark!$B9)</f>
        <v>0.91238637922484611</v>
      </c>
    </row>
    <row r="5" spans="1:4" x14ac:dyDescent="0.2">
      <c r="A5" t="s">
        <v>4</v>
      </c>
      <c r="B5" s="2">
        <f>B12/B10/(benchmark!$B12/benchmark!$B10)</f>
        <v>0.92601001818792739</v>
      </c>
      <c r="C5" s="2">
        <f>C12/C10/(benchmark!$B12/benchmark!$B10)</f>
        <v>0.74652454094920329</v>
      </c>
      <c r="D5" s="2">
        <f>D12/D10/(benchmark!$B12/benchmark!$B10)</f>
        <v>0.78563543650359402</v>
      </c>
    </row>
    <row r="6" spans="1:4" x14ac:dyDescent="0.2">
      <c r="A6" t="s">
        <v>0</v>
      </c>
      <c r="B6" s="2">
        <f>B13/benchmark!$B13</f>
        <v>0.87111885865161298</v>
      </c>
      <c r="C6" s="2">
        <f>C13/benchmark!$B13</f>
        <v>0.32412588664229808</v>
      </c>
      <c r="D6" s="2">
        <f>D13/benchmark!$B13</f>
        <v>0.54008615935793214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f>B10</f>
        <v>1.2999999999999999E-2</v>
      </c>
      <c r="C9" s="2">
        <f>C10</f>
        <v>6.0000000000000001E-3</v>
      </c>
      <c r="D9" s="2">
        <f>D10</f>
        <v>9.4999999999999998E-3</v>
      </c>
    </row>
    <row r="10" spans="1:4" x14ac:dyDescent="0.2">
      <c r="A10" t="s">
        <v>1</v>
      </c>
      <c r="B10" s="2">
        <f>benchmark!B10</f>
        <v>1.2999999999999999E-2</v>
      </c>
      <c r="C10" s="2">
        <f>benchmark!C10</f>
        <v>6.0000000000000001E-3</v>
      </c>
      <c r="D10" s="2">
        <f>benchmark!D10</f>
        <v>9.4999999999999998E-3</v>
      </c>
    </row>
    <row r="11" spans="1:4" x14ac:dyDescent="0.2">
      <c r="A11" t="s">
        <v>5</v>
      </c>
      <c r="B11" s="2">
        <v>3.0509605197876301E-2</v>
      </c>
      <c r="C11" s="2">
        <v>1.13520132616288E-2</v>
      </c>
      <c r="D11" s="2">
        <v>1.8915691390671299E-2</v>
      </c>
    </row>
    <row r="12" spans="1:4" x14ac:dyDescent="0.2">
      <c r="A12" t="s">
        <v>6</v>
      </c>
      <c r="B12" s="2">
        <v>3.0509605197876301E-2</v>
      </c>
      <c r="C12" s="2">
        <v>1.13520132616288E-2</v>
      </c>
      <c r="D12" s="2">
        <v>1.8915691390671299E-2</v>
      </c>
    </row>
    <row r="13" spans="1:4" x14ac:dyDescent="0.2">
      <c r="A13" t="s">
        <v>0</v>
      </c>
      <c r="B13" s="2">
        <v>1.52548025989381E-2</v>
      </c>
      <c r="C13" s="2">
        <v>5.6760066308144197E-3</v>
      </c>
      <c r="D13" s="2">
        <v>9.4578456953356704E-3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499C-4563-8549-B05D-EBC2D82A2546}">
  <dimension ref="A1:D13"/>
  <sheetViews>
    <sheetView workbookViewId="0">
      <selection activeCell="J16" sqref="J16"/>
    </sheetView>
  </sheetViews>
  <sheetFormatPr baseColWidth="10" defaultRowHeight="16" x14ac:dyDescent="0.2"/>
  <cols>
    <col min="1" max="1" width="34.332031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B9/benchmark!$B9</f>
        <v>1</v>
      </c>
      <c r="C2" s="2">
        <f>C9/benchmark!$B9</f>
        <v>0.48190619373893762</v>
      </c>
      <c r="D2" s="2">
        <f>D9/benchmark!$B9</f>
        <v>0.46712055423124521</v>
      </c>
    </row>
    <row r="3" spans="1:4" x14ac:dyDescent="0.2">
      <c r="A3" t="s">
        <v>1</v>
      </c>
      <c r="B3" s="2">
        <f>B10/benchmark!$B10</f>
        <v>1</v>
      </c>
      <c r="C3" s="2">
        <f>C10/benchmark!$B10</f>
        <v>0.49052395490652928</v>
      </c>
      <c r="D3" s="2">
        <f>D10/benchmark!$B10</f>
        <v>0.81268102970736156</v>
      </c>
    </row>
    <row r="4" spans="1:4" x14ac:dyDescent="0.2">
      <c r="A4" t="s">
        <v>3</v>
      </c>
      <c r="B4" s="2">
        <f>B11/B9/(benchmark!$B11/benchmark!$B9)</f>
        <v>1</v>
      </c>
      <c r="C4" s="2">
        <f>C11/C9/(benchmark!$B11/benchmark!$B9)</f>
        <v>0.90827164377223601</v>
      </c>
      <c r="D4" s="2">
        <f>D11/D9/(benchmark!$B11/benchmark!$B9)</f>
        <v>0.99051192801799237</v>
      </c>
    </row>
    <row r="5" spans="1:4" x14ac:dyDescent="0.2">
      <c r="A5" t="s">
        <v>4</v>
      </c>
      <c r="B5" s="2">
        <f>B12/B10/(benchmark!$B12/benchmark!$B10)</f>
        <v>1</v>
      </c>
      <c r="C5" s="2">
        <f>C12/C10/(benchmark!$B12/benchmark!$B10)</f>
        <v>0.85131023195897704</v>
      </c>
      <c r="D5" s="2">
        <f>D12/D10/(benchmark!$B12/benchmark!$B10)</f>
        <v>0.73949630775978226</v>
      </c>
    </row>
    <row r="6" spans="1:4" x14ac:dyDescent="0.2">
      <c r="A6" t="s">
        <v>0</v>
      </c>
      <c r="B6" s="2">
        <f>B13/benchmark!$B13</f>
        <v>1</v>
      </c>
      <c r="C6" s="2">
        <f>C13/benchmark!$B13</f>
        <v>0.42824103594942442</v>
      </c>
      <c r="D6" s="2">
        <f>D13/benchmark!$B13</f>
        <v>0.52773295230390271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f>benchmark!B9</f>
        <v>1.7000000000000001E-2</v>
      </c>
      <c r="C9" s="2">
        <v>8.1924052935619402E-3</v>
      </c>
      <c r="D9" s="2">
        <v>7.9410494219311692E-3</v>
      </c>
    </row>
    <row r="10" spans="1:4" x14ac:dyDescent="0.2">
      <c r="A10" t="s">
        <v>1</v>
      </c>
      <c r="B10" s="2">
        <f>benchmark!B10</f>
        <v>1.2999999999999999E-2</v>
      </c>
      <c r="C10" s="2">
        <v>6.3768114137848801E-3</v>
      </c>
      <c r="D10" s="2">
        <v>1.0564853386195699E-2</v>
      </c>
    </row>
    <row r="11" spans="1:4" x14ac:dyDescent="0.2">
      <c r="A11" t="s">
        <v>5</v>
      </c>
      <c r="B11" s="2">
        <v>3.7099558622315003E-2</v>
      </c>
      <c r="C11" s="2">
        <v>1.6238541018354102E-2</v>
      </c>
      <c r="D11" s="2">
        <v>1.716553841688E-2</v>
      </c>
    </row>
    <row r="12" spans="1:4" x14ac:dyDescent="0.2">
      <c r="A12" t="s">
        <v>6</v>
      </c>
      <c r="B12" s="2">
        <v>3.29473813442962E-2</v>
      </c>
      <c r="C12" s="2">
        <v>1.3758433118034499E-2</v>
      </c>
      <c r="D12" s="2">
        <v>1.9800540011553899E-2</v>
      </c>
    </row>
    <row r="13" spans="1:4" x14ac:dyDescent="0.2">
      <c r="A13" t="s">
        <v>0</v>
      </c>
      <c r="B13" s="2">
        <v>1.7511734991652799E-2</v>
      </c>
      <c r="C13" s="2">
        <v>7.4992435340971797E-3</v>
      </c>
      <c r="D13" s="2">
        <v>9.2415196071084903E-3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AC82-F812-D548-BA8A-D3A9F98951A5}">
  <dimension ref="A1:D13"/>
  <sheetViews>
    <sheetView tabSelected="1" workbookViewId="0">
      <selection activeCell="D13" sqref="D13"/>
    </sheetView>
  </sheetViews>
  <sheetFormatPr baseColWidth="10" defaultRowHeight="16" x14ac:dyDescent="0.2"/>
  <cols>
    <col min="1" max="1" width="34.33203125" bestFit="1" customWidth="1"/>
  </cols>
  <sheetData>
    <row r="1" spans="1:4" x14ac:dyDescent="0.2">
      <c r="B1">
        <v>1970</v>
      </c>
      <c r="C1">
        <f>B1+20</f>
        <v>1990</v>
      </c>
      <c r="D1">
        <f>C1+20</f>
        <v>2010</v>
      </c>
    </row>
    <row r="2" spans="1:4" x14ac:dyDescent="0.2">
      <c r="A2" t="s">
        <v>2</v>
      </c>
      <c r="B2" s="2">
        <f>B9/benchmark!$B9</f>
        <v>0.78072648433538228</v>
      </c>
      <c r="C2" s="2">
        <f>C9/benchmark!$B9</f>
        <v>0.38538499078550648</v>
      </c>
      <c r="D2" s="2">
        <f>D9/benchmark!$B9</f>
        <v>0.60827209723125286</v>
      </c>
    </row>
    <row r="3" spans="1:4" x14ac:dyDescent="0.2">
      <c r="A3" t="s">
        <v>1</v>
      </c>
      <c r="B3" s="2">
        <f>B10/benchmark!$B10</f>
        <v>1.0209500179770385</v>
      </c>
      <c r="C3" s="2">
        <f>C10/benchmark!$B10</f>
        <v>0.50396498795027778</v>
      </c>
      <c r="D3" s="2">
        <f>D10/benchmark!$B10</f>
        <v>0.79543274253317697</v>
      </c>
    </row>
    <row r="4" spans="1:4" x14ac:dyDescent="0.2">
      <c r="A4" t="s">
        <v>3</v>
      </c>
      <c r="B4" s="2">
        <f>B11/B9/(benchmark!$B11/benchmark!$B9)</f>
        <v>1.0773970809200353</v>
      </c>
      <c r="C4" s="2">
        <f>C11/C9/(benchmark!$B11/benchmark!$B9)</f>
        <v>0.89608759502958735</v>
      </c>
      <c r="D4" s="2">
        <f>D11/D9/(benchmark!$B11/benchmark!$B9)</f>
        <v>0.93147595149515461</v>
      </c>
    </row>
    <row r="5" spans="1:4" x14ac:dyDescent="0.2">
      <c r="A5" t="s">
        <v>4</v>
      </c>
      <c r="B5" s="2">
        <f>B12/B10/(benchmark!$B12/benchmark!$B10)</f>
        <v>0.92772244876719612</v>
      </c>
      <c r="C5" s="2">
        <f>C12/C10/(benchmark!$B12/benchmark!$B10)</f>
        <v>0.77160091919021745</v>
      </c>
      <c r="D5" s="2">
        <f>D12/D10/(benchmark!$B12/benchmark!$B10)</f>
        <v>0.8020730388009808</v>
      </c>
    </row>
    <row r="6" spans="1:4" x14ac:dyDescent="0.2">
      <c r="A6" t="s">
        <v>0</v>
      </c>
      <c r="B6" s="2">
        <f>B13/benchmark!$B13</f>
        <v>0.89101348597436913</v>
      </c>
      <c r="C6" s="2">
        <f>C13/benchmark!$B13</f>
        <v>0.36580937599104629</v>
      </c>
      <c r="D6" s="2">
        <f>D13/benchmark!$B13</f>
        <v>0.60017667416655718</v>
      </c>
    </row>
    <row r="7" spans="1:4" x14ac:dyDescent="0.2">
      <c r="B7" s="1"/>
      <c r="C7" s="1"/>
      <c r="D7" s="1"/>
    </row>
    <row r="8" spans="1:4" x14ac:dyDescent="0.2">
      <c r="B8">
        <v>1970</v>
      </c>
      <c r="C8">
        <f>B8+20</f>
        <v>1990</v>
      </c>
      <c r="D8">
        <f>C8+20</f>
        <v>2010</v>
      </c>
    </row>
    <row r="9" spans="1:4" x14ac:dyDescent="0.2">
      <c r="A9" t="s">
        <v>2</v>
      </c>
      <c r="B9" s="2">
        <v>1.32723502337015E-2</v>
      </c>
      <c r="C9" s="2">
        <v>6.5515448433536103E-3</v>
      </c>
      <c r="D9" s="2">
        <v>1.03406256529313E-2</v>
      </c>
    </row>
    <row r="10" spans="1:4" x14ac:dyDescent="0.2">
      <c r="A10" t="s">
        <v>1</v>
      </c>
      <c r="B10" s="2">
        <v>1.32723502337015E-2</v>
      </c>
      <c r="C10" s="2">
        <v>6.5515448433536103E-3</v>
      </c>
      <c r="D10" s="2">
        <v>1.03406256529313E-2</v>
      </c>
    </row>
    <row r="11" spans="1:4" x14ac:dyDescent="0.2">
      <c r="A11" t="s">
        <v>5</v>
      </c>
      <c r="B11" s="2">
        <v>3.1206384080743801E-2</v>
      </c>
      <c r="C11" s="2">
        <v>1.28119136996341E-2</v>
      </c>
      <c r="D11" s="2">
        <v>2.10202697323526E-2</v>
      </c>
    </row>
    <row r="12" spans="1:4" x14ac:dyDescent="0.2">
      <c r="A12" t="s">
        <v>6</v>
      </c>
      <c r="B12" s="2">
        <v>3.1206384080743801E-2</v>
      </c>
      <c r="C12" s="2">
        <v>1.28119136996341E-2</v>
      </c>
      <c r="D12" s="2">
        <v>2.10202697323526E-2</v>
      </c>
    </row>
    <row r="13" spans="1:4" x14ac:dyDescent="0.2">
      <c r="A13" t="s">
        <v>0</v>
      </c>
      <c r="B13" s="2">
        <v>1.56031920403719E-2</v>
      </c>
      <c r="C13" s="2">
        <v>6.4059568498170804E-3</v>
      </c>
      <c r="D13" s="2">
        <v>1.05101348661763E-2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benchmark</vt:lpstr>
      <vt:lpstr>high_beta</vt:lpstr>
      <vt:lpstr>low_beta</vt:lpstr>
      <vt:lpstr>high_beta_high_sigma</vt:lpstr>
      <vt:lpstr>low_beta_low_sigma</vt:lpstr>
      <vt:lpstr>counter_1</vt:lpstr>
      <vt:lpstr>counter_2</vt:lpstr>
      <vt:lpstr>counter_3</vt:lpstr>
      <vt:lpstr>counter_4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D ALDER</dc:creator>
  <cp:lastModifiedBy>SIMEON D ALDER</cp:lastModifiedBy>
  <dcterms:created xsi:type="dcterms:W3CDTF">2023-08-19T15:06:42Z</dcterms:created>
  <dcterms:modified xsi:type="dcterms:W3CDTF">2023-08-22T02:05:08Z</dcterms:modified>
</cp:coreProperties>
</file>