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FFC0C7AD-CCA4-47FE-B91A-7941C50D7F63}" xr6:coauthVersionLast="47" xr6:coauthVersionMax="47" xr10:uidLastSave="{00000000-0000-0000-0000-000000000000}"/>
  <bookViews>
    <workbookView xWindow="28680" yWindow="-12180" windowWidth="38640" windowHeight="21120" xr2:uid="{00000000-000D-0000-FFFF-FFFF00000000}"/>
  </bookViews>
  <sheets>
    <sheet name="mom" sheetId="24" r:id="rId1"/>
    <sheet name="pupil_teacher" sheetId="27" r:id="rId2"/>
    <sheet name="mom_ab" sheetId="25" r:id="rId3"/>
    <sheet name="condit_on education" sheetId="26" r:id="rId4"/>
    <sheet name="moments" sheetId="23" r:id="rId5"/>
    <sheet name="NLS_occ_9gr" sheetId="29" r:id="rId6"/>
    <sheet name="NLS_occ" sheetId="22" r:id="rId7"/>
    <sheet name="Census_ACS_occ" sheetId="20" r:id="rId8"/>
    <sheet name="CPS_occ" sheetId="21" r:id="rId9"/>
  </sheets>
  <definedNames>
    <definedName name="_xlnm._FilterDatabase" localSheetId="1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29" l="1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N35" i="25"/>
  <c r="O35" i="25"/>
  <c r="P35" i="25"/>
  <c r="Q35" i="25"/>
  <c r="R35" i="25"/>
  <c r="M35" i="25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14" i="25"/>
  <c r="AD31" i="25"/>
  <c r="AE31" i="25"/>
  <c r="AF31" i="25"/>
  <c r="AG31" i="25"/>
  <c r="AH31" i="25"/>
  <c r="AC31" i="25"/>
  <c r="AC10" i="25"/>
  <c r="AD10" i="25"/>
  <c r="AE10" i="25"/>
  <c r="AF10" i="25"/>
  <c r="AG10" i="25"/>
  <c r="AH10" i="25"/>
  <c r="AC12" i="25"/>
  <c r="AD12" i="25"/>
  <c r="AE12" i="25"/>
  <c r="AF12" i="25"/>
  <c r="AG12" i="25"/>
  <c r="AH12" i="25"/>
  <c r="AC13" i="25"/>
  <c r="AD13" i="25"/>
  <c r="AE13" i="25"/>
  <c r="AF13" i="25"/>
  <c r="AG13" i="25"/>
  <c r="AH13" i="25"/>
  <c r="AD14" i="25"/>
  <c r="AE14" i="25"/>
  <c r="AF14" i="25"/>
  <c r="AG14" i="25"/>
  <c r="AH14" i="25"/>
  <c r="AC15" i="25"/>
  <c r="AD15" i="25"/>
  <c r="AE15" i="25"/>
  <c r="AF15" i="25"/>
  <c r="AG15" i="25"/>
  <c r="AH15" i="25"/>
  <c r="AC16" i="25"/>
  <c r="AD16" i="25"/>
  <c r="AE16" i="25"/>
  <c r="AF16" i="25"/>
  <c r="AG16" i="25"/>
  <c r="AH16" i="25"/>
  <c r="AC17" i="25"/>
  <c r="AD17" i="25"/>
  <c r="AE17" i="25"/>
  <c r="AF17" i="25"/>
  <c r="AG17" i="25"/>
  <c r="AH17" i="25"/>
  <c r="AC18" i="25"/>
  <c r="AD18" i="25"/>
  <c r="AE18" i="25"/>
  <c r="AF18" i="25"/>
  <c r="AG18" i="25"/>
  <c r="AH18" i="25"/>
  <c r="AC19" i="25"/>
  <c r="AD19" i="25"/>
  <c r="AE19" i="25"/>
  <c r="AF19" i="25"/>
  <c r="AG19" i="25"/>
  <c r="AH19" i="25"/>
  <c r="AC20" i="25"/>
  <c r="AD20" i="25"/>
  <c r="AE20" i="25"/>
  <c r="AF20" i="25"/>
  <c r="AG20" i="25"/>
  <c r="AH20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C23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D9" i="25"/>
  <c r="AE9" i="25"/>
  <c r="AF9" i="25"/>
  <c r="AG9" i="25"/>
  <c r="AH9" i="25"/>
  <c r="AC9" i="25"/>
  <c r="O34" i="25"/>
  <c r="P34" i="25"/>
  <c r="Q34" i="25"/>
  <c r="R34" i="25"/>
  <c r="M34" i="25"/>
  <c r="N34" i="25"/>
  <c r="N32" i="25"/>
  <c r="O32" i="25"/>
  <c r="P32" i="25"/>
  <c r="Q32" i="25"/>
  <c r="R32" i="25"/>
  <c r="M32" i="25"/>
  <c r="R33" i="25"/>
  <c r="N33" i="25"/>
  <c r="O33" i="25"/>
  <c r="P33" i="25"/>
  <c r="Q33" i="25"/>
  <c r="M33" i="25"/>
  <c r="G10" i="25"/>
  <c r="H10" i="25"/>
  <c r="I10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I9" i="25"/>
  <c r="H9" i="25"/>
  <c r="G9" i="25"/>
  <c r="D29" i="25"/>
  <c r="D30" i="25"/>
  <c r="C29" i="25"/>
  <c r="C30" i="25"/>
  <c r="B29" i="25"/>
  <c r="B30" i="25"/>
  <c r="B10" i="25"/>
  <c r="B9" i="25"/>
  <c r="D10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9" i="25"/>
  <c r="C10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9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H82" i="26"/>
  <c r="AG82" i="26"/>
  <c r="AF82" i="26"/>
  <c r="AE82" i="26"/>
  <c r="AD82" i="26"/>
  <c r="AC82" i="26"/>
  <c r="AC62" i="26"/>
  <c r="AD62" i="26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H55" i="26"/>
  <c r="AG55" i="26"/>
  <c r="AF55" i="26"/>
  <c r="AE55" i="26"/>
  <c r="AD55" i="26"/>
  <c r="AC55" i="26"/>
  <c r="AC35" i="26"/>
  <c r="AD35" i="26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F33" i="26"/>
  <c r="AG33" i="26"/>
  <c r="AH33" i="26"/>
  <c r="AC33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AC6" i="26"/>
  <c r="H54" i="25"/>
  <c r="I54" i="25"/>
  <c r="G54" i="25"/>
  <c r="G36" i="25"/>
  <c r="H36" i="25"/>
  <c r="I36" i="25"/>
  <c r="G37" i="25"/>
  <c r="H37" i="25"/>
  <c r="I37" i="25"/>
  <c r="G38" i="25"/>
  <c r="H38" i="25"/>
  <c r="I38" i="25"/>
  <c r="G39" i="25"/>
  <c r="H39" i="25"/>
  <c r="I39" i="25"/>
  <c r="G40" i="25"/>
  <c r="H40" i="25"/>
  <c r="I40" i="25"/>
  <c r="G41" i="25"/>
  <c r="H41" i="25"/>
  <c r="I41" i="25"/>
  <c r="G42" i="25"/>
  <c r="H42" i="25"/>
  <c r="I42" i="25"/>
  <c r="G43" i="25"/>
  <c r="H43" i="25"/>
  <c r="I43" i="25"/>
  <c r="G44" i="25"/>
  <c r="H44" i="25"/>
  <c r="I44" i="25"/>
  <c r="G45" i="25"/>
  <c r="H45" i="25"/>
  <c r="I45" i="25"/>
  <c r="G46" i="25"/>
  <c r="H46" i="25"/>
  <c r="I46" i="25"/>
  <c r="G47" i="25"/>
  <c r="H47" i="25"/>
  <c r="I47" i="25"/>
  <c r="G48" i="25"/>
  <c r="H48" i="25"/>
  <c r="I48" i="25"/>
  <c r="G49" i="25"/>
  <c r="H49" i="25"/>
  <c r="I49" i="25"/>
  <c r="G50" i="25"/>
  <c r="H50" i="25"/>
  <c r="I50" i="25"/>
  <c r="G51" i="25"/>
  <c r="H51" i="25"/>
  <c r="I51" i="25"/>
  <c r="G52" i="25"/>
  <c r="H52" i="25"/>
  <c r="I52" i="25"/>
  <c r="G53" i="25"/>
  <c r="H53" i="25"/>
  <c r="I53" i="25"/>
  <c r="H35" i="25"/>
  <c r="I35" i="25"/>
  <c r="G35" i="25"/>
  <c r="B36" i="25"/>
  <c r="C36" i="25"/>
  <c r="D36" i="25"/>
  <c r="B37" i="25"/>
  <c r="C37" i="25"/>
  <c r="D37" i="25"/>
  <c r="B38" i="25"/>
  <c r="C38" i="25"/>
  <c r="D38" i="25"/>
  <c r="B39" i="25"/>
  <c r="C39" i="25"/>
  <c r="D39" i="25"/>
  <c r="B40" i="25"/>
  <c r="C40" i="25"/>
  <c r="D40" i="25"/>
  <c r="B41" i="25"/>
  <c r="C41" i="25"/>
  <c r="D41" i="25"/>
  <c r="B42" i="25"/>
  <c r="C42" i="25"/>
  <c r="D42" i="25"/>
  <c r="B43" i="25"/>
  <c r="C43" i="25"/>
  <c r="D43" i="25"/>
  <c r="B44" i="25"/>
  <c r="C44" i="25"/>
  <c r="D44" i="25"/>
  <c r="B45" i="25"/>
  <c r="C45" i="25"/>
  <c r="D45" i="25"/>
  <c r="B46" i="25"/>
  <c r="C46" i="25"/>
  <c r="D46" i="25"/>
  <c r="B47" i="25"/>
  <c r="C47" i="25"/>
  <c r="D47" i="25"/>
  <c r="B48" i="25"/>
  <c r="C48" i="25"/>
  <c r="D48" i="25"/>
  <c r="B49" i="25"/>
  <c r="C49" i="25"/>
  <c r="D49" i="25"/>
  <c r="B50" i="25"/>
  <c r="C50" i="25"/>
  <c r="D50" i="25"/>
  <c r="B51" i="25"/>
  <c r="C51" i="25"/>
  <c r="D51" i="25"/>
  <c r="B52" i="25"/>
  <c r="C52" i="25"/>
  <c r="D52" i="25"/>
  <c r="B53" i="25"/>
  <c r="C53" i="25"/>
  <c r="D53" i="25"/>
  <c r="C35" i="25"/>
  <c r="D35" i="25"/>
  <c r="C54" i="25"/>
  <c r="D54" i="25"/>
  <c r="B54" i="25"/>
  <c r="B35" i="25"/>
  <c r="V31" i="25"/>
  <c r="W31" i="25"/>
  <c r="X31" i="25"/>
  <c r="Y31" i="25"/>
  <c r="Z31" i="25"/>
  <c r="U31" i="25"/>
  <c r="N31" i="25"/>
  <c r="O31" i="25"/>
  <c r="P31" i="25"/>
  <c r="Q31" i="25"/>
  <c r="R31" i="25"/>
  <c r="M31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O25" i="29" l="1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0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3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<sst xmlns="http://schemas.openxmlformats.org/spreadsheetml/2006/main" count="1282" uniqueCount="131">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</sst>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#,##0.000"/>
    <numFmt numFmtId="167" formatCode="#,##0.##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0" fillId="0" borderId="0" xfId="0" applyAlignment="1"/>
    <xf numFmtId="4" fontId="0" fillId="0" borderId="0" xfId="0" applyNumberFormat="1"/>
    <xf numFmtId="0" fontId="0" fillId="0" borderId="0" xfId="0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/>
    <xf numFmtId="0" fontId="0" fillId="2" borderId="0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3" borderId="0" xfId="0" applyFill="1" applyAlignment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4" fontId="0" fillId="0" borderId="0" xfId="0" applyNumberFormat="1" applyFill="1"/>
    <xf numFmtId="166" fontId="0" fillId="0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2E20DB4-BEB9-4238-9686-48C8DFB73F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</c:formatCode>
                <c:ptCount val="54"/>
                <c:pt idx="0">
                  <c:v>2.8861199652274704E-2</c:v>
                </c:pt>
                <c:pt idx="1">
                  <c:v>3.0410654827968925E-2</c:v>
                </c:pt>
                <c:pt idx="2">
                  <c:v>3.2218809758358925E-2</c:v>
                </c:pt>
                <c:pt idx="3">
                  <c:v>3.5199175824175824E-2</c:v>
                </c:pt>
                <c:pt idx="4">
                  <c:v>3.9344072314289026E-2</c:v>
                </c:pt>
                <c:pt idx="5">
                  <c:v>4.0479675712194574E-2</c:v>
                </c:pt>
                <c:pt idx="6">
                  <c:v>4.3896204923042727E-2</c:v>
                </c:pt>
                <c:pt idx="7">
                  <c:v>4.3888704869161972E-2</c:v>
                </c:pt>
                <c:pt idx="8">
                  <c:v>4.3047383090740167E-2</c:v>
                </c:pt>
                <c:pt idx="9">
                  <c:v>4.0648703013032729E-2</c:v>
                </c:pt>
                <c:pt idx="10">
                  <c:v>4.1492019137135357E-2</c:v>
                </c:pt>
                <c:pt idx="11">
                  <c:v>3.9401103230890466E-2</c:v>
                </c:pt>
                <c:pt idx="12">
                  <c:v>3.6722483925317198E-2</c:v>
                </c:pt>
                <c:pt idx="13">
                  <c:v>3.2597826811545896E-2</c:v>
                </c:pt>
                <c:pt idx="14">
                  <c:v>3.1041301346864156E-2</c:v>
                </c:pt>
                <c:pt idx="15">
                  <c:v>3.1888556331522745E-2</c:v>
                </c:pt>
                <c:pt idx="16">
                  <c:v>3.120279977896482E-2</c:v>
                </c:pt>
                <c:pt idx="17">
                  <c:v>2.8697571743929361E-2</c:v>
                </c:pt>
                <c:pt idx="18">
                  <c:v>2.6935902185994814E-2</c:v>
                </c:pt>
                <c:pt idx="19">
                  <c:v>2.6282338866457304E-2</c:v>
                </c:pt>
                <c:pt idx="20">
                  <c:v>2.5635200121170813E-2</c:v>
                </c:pt>
                <c:pt idx="21">
                  <c:v>2.5377792378449407E-2</c:v>
                </c:pt>
                <c:pt idx="22">
                  <c:v>2.4523057004683751E-2</c:v>
                </c:pt>
                <c:pt idx="23">
                  <c:v>2.413012621321978E-2</c:v>
                </c:pt>
                <c:pt idx="24">
                  <c:v>2.4002210729935653E-2</c:v>
                </c:pt>
                <c:pt idx="25">
                  <c:v>2.6578208311286582E-2</c:v>
                </c:pt>
                <c:pt idx="26">
                  <c:v>2.5956809920889459E-2</c:v>
                </c:pt>
                <c:pt idx="27">
                  <c:v>2.929257334155581E-2</c:v>
                </c:pt>
                <c:pt idx="28">
                  <c:v>2.8977926561355789E-2</c:v>
                </c:pt>
                <c:pt idx="29">
                  <c:v>3.0579763085111934E-2</c:v>
                </c:pt>
                <c:pt idx="30">
                  <c:v>3.2297606992485212E-2</c:v>
                </c:pt>
                <c:pt idx="31">
                  <c:v>3.2533130567021507E-2</c:v>
                </c:pt>
                <c:pt idx="32">
                  <c:v>3.2273865244367039E-2</c:v>
                </c:pt>
                <c:pt idx="33">
                  <c:v>3.3142261594580509E-2</c:v>
                </c:pt>
                <c:pt idx="34">
                  <c:v>3.631491732186299E-2</c:v>
                </c:pt>
                <c:pt idx="35">
                  <c:v>3.3223187989368581E-2</c:v>
                </c:pt>
                <c:pt idx="36">
                  <c:v>3.3478083361169877E-2</c:v>
                </c:pt>
                <c:pt idx="37">
                  <c:v>3.6928619680252198E-2</c:v>
                </c:pt>
                <c:pt idx="38">
                  <c:v>3.3316623606987235E-2</c:v>
                </c:pt>
                <c:pt idx="39">
                  <c:v>3.6187524215420382E-2</c:v>
                </c:pt>
                <c:pt idx="40">
                  <c:v>3.6294248218388565E-2</c:v>
                </c:pt>
                <c:pt idx="41">
                  <c:v>3.9306314221322435E-2</c:v>
                </c:pt>
                <c:pt idx="42">
                  <c:v>3.5793851180751519E-2</c:v>
                </c:pt>
                <c:pt idx="43">
                  <c:v>3.5437222264065676E-2</c:v>
                </c:pt>
                <c:pt idx="44">
                  <c:v>3.5019455252918288E-2</c:v>
                </c:pt>
                <c:pt idx="45">
                  <c:v>3.546541051893954E-2</c:v>
                </c:pt>
                <c:pt idx="46">
                  <c:v>3.7781602002503127E-2</c:v>
                </c:pt>
                <c:pt idx="47">
                  <c:v>3.6393584062120087E-2</c:v>
                </c:pt>
                <c:pt idx="48">
                  <c:v>3.4019657685138115E-2</c:v>
                </c:pt>
                <c:pt idx="49">
                  <c:v>3.5008900567941002E-2</c:v>
                </c:pt>
                <c:pt idx="50">
                  <c:v>3.8897964590048129E-2</c:v>
                </c:pt>
                <c:pt idx="51">
                  <c:v>3.6871410408172212E-2</c:v>
                </c:pt>
                <c:pt idx="52">
                  <c:v>3.6239032241316652E-2</c:v>
                </c:pt>
                <c:pt idx="53">
                  <c:v>3.3167009098913999E-2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</c:formatCode>
                <c:ptCount val="54"/>
                <c:pt idx="0">
                  <c:v>2.259746709709461E-2</c:v>
                </c:pt>
                <c:pt idx="1">
                  <c:v>2.3795500058899754E-2</c:v>
                </c:pt>
                <c:pt idx="2">
                  <c:v>2.6425762045231071E-2</c:v>
                </c:pt>
                <c:pt idx="3">
                  <c:v>2.7112848070346848E-2</c:v>
                </c:pt>
                <c:pt idx="4">
                  <c:v>3.0581039755351681E-2</c:v>
                </c:pt>
                <c:pt idx="5">
                  <c:v>3.0870083432657926E-2</c:v>
                </c:pt>
                <c:pt idx="6">
                  <c:v>3.2239155920281357E-2</c:v>
                </c:pt>
                <c:pt idx="7">
                  <c:v>3.0352556619192155E-2</c:v>
                </c:pt>
                <c:pt idx="8">
                  <c:v>3.0844686648501363E-2</c:v>
                </c:pt>
                <c:pt idx="9">
                  <c:v>2.8641714988578457E-2</c:v>
                </c:pt>
                <c:pt idx="10">
                  <c:v>2.9225908372827805E-2</c:v>
                </c:pt>
                <c:pt idx="11">
                  <c:v>2.6354701226406888E-2</c:v>
                </c:pt>
                <c:pt idx="12">
                  <c:v>2.3861014994232987E-2</c:v>
                </c:pt>
                <c:pt idx="13">
                  <c:v>1.9615969056499517E-2</c:v>
                </c:pt>
                <c:pt idx="14">
                  <c:v>1.7569889114477589E-2</c:v>
                </c:pt>
                <c:pt idx="15">
                  <c:v>1.7807585568917667E-2</c:v>
                </c:pt>
                <c:pt idx="16">
                  <c:v>1.5842497885103439E-2</c:v>
                </c:pt>
                <c:pt idx="17">
                  <c:v>1.5325375433192144E-2</c:v>
                </c:pt>
                <c:pt idx="18">
                  <c:v>1.4550264550264549E-2</c:v>
                </c:pt>
                <c:pt idx="19">
                  <c:v>1.3654301499605366E-2</c:v>
                </c:pt>
                <c:pt idx="20">
                  <c:v>1.3852400286601386E-2</c:v>
                </c:pt>
                <c:pt idx="21">
                  <c:v>1.3134174607262426E-2</c:v>
                </c:pt>
                <c:pt idx="22">
                  <c:v>1.19515520975375E-2</c:v>
                </c:pt>
                <c:pt idx="23">
                  <c:v>1.2769033087054288E-2</c:v>
                </c:pt>
                <c:pt idx="24">
                  <c:v>1.126667218954519E-2</c:v>
                </c:pt>
                <c:pt idx="25">
                  <c:v>1.3215107852331827E-2</c:v>
                </c:pt>
                <c:pt idx="26">
                  <c:v>1.4121244828206512E-2</c:v>
                </c:pt>
                <c:pt idx="27">
                  <c:v>1.5524774565399274E-2</c:v>
                </c:pt>
                <c:pt idx="28">
                  <c:v>1.5906329393571193E-2</c:v>
                </c:pt>
                <c:pt idx="29">
                  <c:v>1.4832588068491658E-2</c:v>
                </c:pt>
                <c:pt idx="30">
                  <c:v>1.6759156492785792E-2</c:v>
                </c:pt>
                <c:pt idx="31">
                  <c:v>1.7153243212541178E-2</c:v>
                </c:pt>
                <c:pt idx="32">
                  <c:v>1.700258979844612E-2</c:v>
                </c:pt>
                <c:pt idx="33">
                  <c:v>1.9300720065325513E-2</c:v>
                </c:pt>
                <c:pt idx="34">
                  <c:v>2.0039471686655534E-2</c:v>
                </c:pt>
                <c:pt idx="35">
                  <c:v>1.6900756289550855E-2</c:v>
                </c:pt>
                <c:pt idx="36">
                  <c:v>1.55740961462058E-2</c:v>
                </c:pt>
                <c:pt idx="37">
                  <c:v>1.7868641339343207E-2</c:v>
                </c:pt>
                <c:pt idx="38">
                  <c:v>1.6197643979057593E-2</c:v>
                </c:pt>
                <c:pt idx="39">
                  <c:v>1.8579686209744012E-2</c:v>
                </c:pt>
                <c:pt idx="40">
                  <c:v>1.8058316766070247E-2</c:v>
                </c:pt>
                <c:pt idx="41">
                  <c:v>1.9292078803237144E-2</c:v>
                </c:pt>
                <c:pt idx="42">
                  <c:v>1.7504774029280714E-2</c:v>
                </c:pt>
                <c:pt idx="43">
                  <c:v>1.6134263012810117E-2</c:v>
                </c:pt>
                <c:pt idx="44">
                  <c:v>1.7616408899181209E-2</c:v>
                </c:pt>
                <c:pt idx="45">
                  <c:v>1.7306741387835833E-2</c:v>
                </c:pt>
                <c:pt idx="46">
                  <c:v>1.9485903814262025E-2</c:v>
                </c:pt>
                <c:pt idx="47">
                  <c:v>1.8413123535319719E-2</c:v>
                </c:pt>
                <c:pt idx="48">
                  <c:v>1.5675969554186299E-2</c:v>
                </c:pt>
                <c:pt idx="49">
                  <c:v>1.6165652529288893E-2</c:v>
                </c:pt>
                <c:pt idx="50">
                  <c:v>1.9448640483383687E-2</c:v>
                </c:pt>
                <c:pt idx="51">
                  <c:v>1.6524270021594217E-2</c:v>
                </c:pt>
                <c:pt idx="52">
                  <c:v>1.7878688164966548E-2</c:v>
                </c:pt>
                <c:pt idx="53">
                  <c:v>1.5748031496062992E-2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</c:formatCode>
                <c:ptCount val="54"/>
                <c:pt idx="0">
                  <c:v>3.4344093033365941E-2</c:v>
                </c:pt>
                <c:pt idx="1">
                  <c:v>3.6302591543384742E-2</c:v>
                </c:pt>
                <c:pt idx="2">
                  <c:v>3.738625150751014E-2</c:v>
                </c:pt>
                <c:pt idx="3">
                  <c:v>4.2330891856958208E-2</c:v>
                </c:pt>
                <c:pt idx="4">
                  <c:v>4.7231091049212817E-2</c:v>
                </c:pt>
                <c:pt idx="5">
                  <c:v>4.9082373026034999E-2</c:v>
                </c:pt>
                <c:pt idx="6">
                  <c:v>5.4399492975599449E-2</c:v>
                </c:pt>
                <c:pt idx="7">
                  <c:v>5.6032677000418939E-2</c:v>
                </c:pt>
                <c:pt idx="8">
                  <c:v>5.4024904402392389E-2</c:v>
                </c:pt>
                <c:pt idx="9">
                  <c:v>5.1598429613011774E-2</c:v>
                </c:pt>
                <c:pt idx="10">
                  <c:v>5.2924335378323105E-2</c:v>
                </c:pt>
                <c:pt idx="11">
                  <c:v>5.1292214999207233E-2</c:v>
                </c:pt>
                <c:pt idx="12">
                  <c:v>4.8451778318322265E-2</c:v>
                </c:pt>
                <c:pt idx="13">
                  <c:v>4.4704972945117237E-2</c:v>
                </c:pt>
                <c:pt idx="14">
                  <c:v>4.3366435664785312E-2</c:v>
                </c:pt>
                <c:pt idx="15">
                  <c:v>4.485132353984813E-2</c:v>
                </c:pt>
                <c:pt idx="16">
                  <c:v>4.5325979352283975E-2</c:v>
                </c:pt>
                <c:pt idx="17">
                  <c:v>4.092990489609017E-2</c:v>
                </c:pt>
                <c:pt idx="18">
                  <c:v>3.8194935634460317E-2</c:v>
                </c:pt>
                <c:pt idx="19">
                  <c:v>3.7647393095610174E-2</c:v>
                </c:pt>
                <c:pt idx="20">
                  <c:v>3.6322934719815139E-2</c:v>
                </c:pt>
                <c:pt idx="21">
                  <c:v>3.6605526253640872E-2</c:v>
                </c:pt>
                <c:pt idx="22">
                  <c:v>3.5885167464114832E-2</c:v>
                </c:pt>
                <c:pt idx="23">
                  <c:v>3.452074917370547E-2</c:v>
                </c:pt>
                <c:pt idx="24">
                  <c:v>3.5595776772247359E-2</c:v>
                </c:pt>
                <c:pt idx="25">
                  <c:v>3.8785046728971963E-2</c:v>
                </c:pt>
                <c:pt idx="26">
                  <c:v>3.6683785766691124E-2</c:v>
                </c:pt>
                <c:pt idx="27">
                  <c:v>4.1691084135621601E-2</c:v>
                </c:pt>
                <c:pt idx="28">
                  <c:v>4.0735221063089917E-2</c:v>
                </c:pt>
                <c:pt idx="29">
                  <c:v>4.5027016209725837E-2</c:v>
                </c:pt>
                <c:pt idx="30">
                  <c:v>4.6652312109094637E-2</c:v>
                </c:pt>
                <c:pt idx="31">
                  <c:v>4.6622957643875536E-2</c:v>
                </c:pt>
                <c:pt idx="32">
                  <c:v>4.6560623617402298E-2</c:v>
                </c:pt>
                <c:pt idx="33">
                  <c:v>4.5318009664359407E-2</c:v>
                </c:pt>
                <c:pt idx="34">
                  <c:v>5.0431233129238265E-2</c:v>
                </c:pt>
                <c:pt idx="35">
                  <c:v>4.7433485622144583E-2</c:v>
                </c:pt>
                <c:pt idx="36">
                  <c:v>4.9171193759576542E-2</c:v>
                </c:pt>
                <c:pt idx="37">
                  <c:v>5.3578962171283925E-2</c:v>
                </c:pt>
                <c:pt idx="38">
                  <c:v>4.8581224013421839E-2</c:v>
                </c:pt>
                <c:pt idx="39">
                  <c:v>5.1751824817518249E-2</c:v>
                </c:pt>
                <c:pt idx="40">
                  <c:v>5.2472991842434043E-2</c:v>
                </c:pt>
                <c:pt idx="41">
                  <c:v>5.6862182704718198E-2</c:v>
                </c:pt>
                <c:pt idx="42">
                  <c:v>5.1796157059314951E-2</c:v>
                </c:pt>
                <c:pt idx="43">
                  <c:v>5.218002812939522E-2</c:v>
                </c:pt>
                <c:pt idx="44">
                  <c:v>5.0194720900043274E-2</c:v>
                </c:pt>
                <c:pt idx="45">
                  <c:v>5.17228657861728E-2</c:v>
                </c:pt>
                <c:pt idx="46">
                  <c:v>5.4116079360379037E-2</c:v>
                </c:pt>
                <c:pt idx="47">
                  <c:v>5.2247066637148551E-2</c:v>
                </c:pt>
                <c:pt idx="48">
                  <c:v>5.0127307447485676E-2</c:v>
                </c:pt>
                <c:pt idx="49">
                  <c:v>5.1498052928554396E-2</c:v>
                </c:pt>
                <c:pt idx="50">
                  <c:v>5.5984075640706642E-2</c:v>
                </c:pt>
                <c:pt idx="51">
                  <c:v>5.4696496134232601E-2</c:v>
                </c:pt>
                <c:pt idx="52">
                  <c:v>5.2740536277602522E-2</c:v>
                </c:pt>
                <c:pt idx="53">
                  <c:v>4.9141892525555661E-2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16</xdr:row>
      <xdr:rowOff>80962</xdr:rowOff>
    </xdr:from>
    <xdr:to>
      <xdr:col>21</xdr:col>
      <xdr:colOff>711200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704850</xdr:colOff>
      <xdr:row>16</xdr:row>
      <xdr:rowOff>63500</xdr:rowOff>
    </xdr:from>
    <xdr:to>
      <xdr:col>43</xdr:col>
      <xdr:colOff>215900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638968</xdr:colOff>
      <xdr:row>0</xdr:row>
      <xdr:rowOff>25400</xdr:rowOff>
    </xdr:from>
    <xdr:to>
      <xdr:col>7</xdr:col>
      <xdr:colOff>595312</xdr:colOff>
      <xdr:row>27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27650</xdr:colOff>
      <xdr:row>0</xdr:row>
      <xdr:rowOff>0</xdr:rowOff>
    </xdr:from>
    <xdr:to>
      <xdr:col>23</xdr:col>
      <xdr:colOff>56886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8"/>
  <sheetViews>
    <sheetView tabSelected="1" zoomScale="70" zoomScaleNormal="70" workbookViewId="0">
      <selection activeCell="C26" sqref="C26"/>
    </sheetView>
  </sheetViews>
  <sheetFormatPr defaultRowHeight="14.5" x14ac:dyDescent="0.35"/>
  <cols>
    <col min="1" max="1" width="55" bestFit="1" customWidth="1"/>
    <col min="2" max="3" width="12.36328125" bestFit="1" customWidth="1"/>
    <col min="4" max="4" width="13.26953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7265625" style="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s="5" t="s">
        <v>5</v>
      </c>
      <c r="C1" s="5" t="s">
        <v>0</v>
      </c>
      <c r="D1" s="3" t="s">
        <v>60</v>
      </c>
      <c r="G1" s="1" t="s">
        <v>41</v>
      </c>
      <c r="H1" s="5" t="s">
        <v>5</v>
      </c>
      <c r="I1" s="5" t="s">
        <v>0</v>
      </c>
      <c r="J1" s="3" t="s">
        <v>60</v>
      </c>
      <c r="K1" s="3"/>
      <c r="M1" s="5" t="s">
        <v>71</v>
      </c>
      <c r="N1" s="5" t="s">
        <v>5</v>
      </c>
      <c r="O1" t="s">
        <v>0</v>
      </c>
      <c r="P1" t="s">
        <v>60</v>
      </c>
      <c r="R1" s="5" t="s">
        <v>72</v>
      </c>
      <c r="S1" s="5" t="s">
        <v>5</v>
      </c>
      <c r="T1" s="5" t="s">
        <v>0</v>
      </c>
      <c r="U1" s="5" t="s">
        <v>60</v>
      </c>
      <c r="W1" t="s">
        <v>75</v>
      </c>
      <c r="X1" s="5" t="s">
        <v>5</v>
      </c>
      <c r="Y1" s="5" t="s">
        <v>0</v>
      </c>
      <c r="Z1" s="5" t="s">
        <v>60</v>
      </c>
    </row>
    <row r="2" spans="1:26" x14ac:dyDescent="0.35">
      <c r="A2" s="5" t="s">
        <v>12</v>
      </c>
      <c r="B2" s="14"/>
      <c r="C2" s="14"/>
      <c r="D2" s="14"/>
      <c r="G2" s="5" t="s">
        <v>12</v>
      </c>
      <c r="M2" s="14"/>
      <c r="N2" s="5"/>
      <c r="R2" s="14"/>
      <c r="S2" s="5"/>
      <c r="T2" s="5"/>
      <c r="U2" s="5"/>
      <c r="W2" s="14"/>
      <c r="X2" s="5"/>
      <c r="Y2" s="5"/>
      <c r="Z2" s="5"/>
    </row>
    <row r="3" spans="1:26" x14ac:dyDescent="0.35">
      <c r="A3" s="7" t="s">
        <v>25</v>
      </c>
      <c r="B3" s="23">
        <v>9.7184789722395429E-2</v>
      </c>
      <c r="C3" s="23">
        <v>8.9542509864885669E-2</v>
      </c>
      <c r="D3" s="23">
        <v>7.6562684726984076E-2</v>
      </c>
      <c r="F3" s="14"/>
      <c r="G3" s="14" t="s">
        <v>25</v>
      </c>
      <c r="H3" s="14">
        <v>1.296498752557957E-2</v>
      </c>
      <c r="I3" s="14">
        <v>3.8468033116628345E-2</v>
      </c>
      <c r="J3" s="14">
        <v>6.2335872520255173E-2</v>
      </c>
      <c r="M3" s="14" t="s">
        <v>25</v>
      </c>
      <c r="N3" s="14">
        <v>6.7960360360360363</v>
      </c>
      <c r="O3" s="14">
        <v>1.1744852839574409</v>
      </c>
      <c r="P3" s="14">
        <v>1.0857919330557022</v>
      </c>
      <c r="R3" s="14" t="s">
        <v>25</v>
      </c>
      <c r="S3" s="14">
        <f t="shared" ref="S3:S24" si="0">N3/N$26</f>
        <v>7.6253083756037556</v>
      </c>
      <c r="T3" s="14">
        <f t="shared" ref="T3:T24" si="1">O3/O$26</f>
        <v>1.2619567828904235</v>
      </c>
      <c r="U3" s="14">
        <f t="shared" ref="U3:U24" si="2">P3/P$26</f>
        <v>1.142780734038771</v>
      </c>
      <c r="W3" s="23" t="s">
        <v>25</v>
      </c>
      <c r="X3" s="23">
        <f>1/(1+N3)</f>
        <v>0.12827031524452251</v>
      </c>
      <c r="Y3" s="23">
        <f t="shared" ref="Y3:Z3" si="3">1/(1+O3)</f>
        <v>0.459878945779783</v>
      </c>
      <c r="Z3" s="23">
        <f t="shared" si="3"/>
        <v>0.47943420633283962</v>
      </c>
    </row>
    <row r="4" spans="1:26" x14ac:dyDescent="0.35">
      <c r="A4" s="7" t="s">
        <v>13</v>
      </c>
      <c r="B4" s="23">
        <v>2.3050403755674995E-2</v>
      </c>
      <c r="C4" s="23">
        <v>3.4090923787857427E-2</v>
      </c>
      <c r="D4" s="23">
        <v>2.8787290220518277E-2</v>
      </c>
      <c r="F4" s="14"/>
      <c r="G4" s="14" t="s">
        <v>13</v>
      </c>
      <c r="H4" s="14">
        <v>4.4337921303693739E-3</v>
      </c>
      <c r="I4" s="14">
        <v>2.2125761737083374E-2</v>
      </c>
      <c r="J4" s="14">
        <v>3.5200129202444079E-2</v>
      </c>
      <c r="M4" s="14" t="s">
        <v>13</v>
      </c>
      <c r="N4" s="14">
        <v>4.7133825079030558</v>
      </c>
      <c r="O4" s="14">
        <v>0.78203285106903619</v>
      </c>
      <c r="P4" s="14">
        <v>0.77206040001225151</v>
      </c>
      <c r="R4" s="14" t="s">
        <v>13</v>
      </c>
      <c r="S4" s="14">
        <f t="shared" si="0"/>
        <v>5.2885233280635928</v>
      </c>
      <c r="T4" s="14">
        <f t="shared" si="1"/>
        <v>0.84027588453417179</v>
      </c>
      <c r="U4" s="14">
        <f t="shared" si="2"/>
        <v>0.8125827092537492</v>
      </c>
      <c r="W4" s="23" t="s">
        <v>13</v>
      </c>
      <c r="X4" s="23">
        <f t="shared" ref="X4:X24" si="4">1/(1+N4)</f>
        <v>0.1750276650682405</v>
      </c>
      <c r="Y4" s="23">
        <f t="shared" ref="Y4:Y24" si="5">1/(1+O4)</f>
        <v>0.56115688293855137</v>
      </c>
      <c r="Z4" s="23">
        <f t="shared" ref="Z4:Z24" si="6">1/(1+P4)</f>
        <v>0.56431485066371678</v>
      </c>
    </row>
    <row r="5" spans="1:26" x14ac:dyDescent="0.35">
      <c r="A5" s="7" t="s">
        <v>26</v>
      </c>
      <c r="B5" s="23">
        <v>4.2612069898429812E-2</v>
      </c>
      <c r="C5" s="23">
        <v>3.4507376515946132E-2</v>
      </c>
      <c r="D5" s="23">
        <v>3.7729624437726247E-2</v>
      </c>
      <c r="F5" s="14"/>
      <c r="G5" s="14" t="s">
        <v>26</v>
      </c>
      <c r="H5" s="14">
        <v>1.4062923406124145E-3</v>
      </c>
      <c r="I5" s="14">
        <v>4.4897168597807791E-3</v>
      </c>
      <c r="J5" s="14">
        <v>1.0373879572555247E-2</v>
      </c>
      <c r="M5" s="14" t="s">
        <v>26</v>
      </c>
      <c r="N5" s="14">
        <v>27.471760797342192</v>
      </c>
      <c r="O5" s="14">
        <v>3.4778412039439544</v>
      </c>
      <c r="P5" s="14">
        <v>3.2216435696001411</v>
      </c>
      <c r="R5" s="14" t="s">
        <v>26</v>
      </c>
      <c r="S5" s="14">
        <f t="shared" si="0"/>
        <v>30.823945987011175</v>
      </c>
      <c r="T5" s="14">
        <f t="shared" si="1"/>
        <v>3.7368584835260545</v>
      </c>
      <c r="U5" s="14">
        <f t="shared" si="2"/>
        <v>3.3907345331972221</v>
      </c>
      <c r="W5" s="23" t="s">
        <v>26</v>
      </c>
      <c r="X5" s="23">
        <f t="shared" si="4"/>
        <v>3.5122520420070011E-2</v>
      </c>
      <c r="Y5" s="23">
        <f t="shared" si="5"/>
        <v>0.22332189875764877</v>
      </c>
      <c r="Z5" s="23">
        <f t="shared" si="6"/>
        <v>0.23687456875823279</v>
      </c>
    </row>
    <row r="6" spans="1:26" x14ac:dyDescent="0.35">
      <c r="A6" s="7" t="s">
        <v>27</v>
      </c>
      <c r="B6" s="23">
        <v>3.2382905701019822E-2</v>
      </c>
      <c r="C6" s="23">
        <v>3.4860456002803943E-2</v>
      </c>
      <c r="D6" s="23">
        <v>2.8770400896260141E-2</v>
      </c>
      <c r="F6" s="14"/>
      <c r="G6" s="14" t="s">
        <v>27</v>
      </c>
      <c r="H6" s="14">
        <v>1.1353124211588596E-2</v>
      </c>
      <c r="I6" s="14">
        <v>2.3294131085826102E-2</v>
      </c>
      <c r="J6" s="14">
        <v>2.7671933460741299E-2</v>
      </c>
      <c r="M6" s="14" t="s">
        <v>27</v>
      </c>
      <c r="N6" s="14">
        <v>2.5860082304526748</v>
      </c>
      <c r="O6" s="14">
        <v>0.99420256021166487</v>
      </c>
      <c r="P6" s="14">
        <v>0.80727542228947291</v>
      </c>
      <c r="R6" s="14" t="s">
        <v>27</v>
      </c>
      <c r="S6" s="14">
        <f t="shared" si="0"/>
        <v>2.901560573618251</v>
      </c>
      <c r="T6" s="14">
        <f t="shared" si="1"/>
        <v>1.0682472412073227</v>
      </c>
      <c r="U6" s="14">
        <f t="shared" si="2"/>
        <v>0.84964602477673368</v>
      </c>
      <c r="W6" s="23" t="s">
        <v>27</v>
      </c>
      <c r="X6" s="23">
        <f t="shared" si="4"/>
        <v>0.27886160201973836</v>
      </c>
      <c r="Y6" s="23">
        <f t="shared" si="5"/>
        <v>0.50145357344935904</v>
      </c>
      <c r="Z6" s="23">
        <f t="shared" si="6"/>
        <v>0.55331909440410076</v>
      </c>
    </row>
    <row r="7" spans="1:26" x14ac:dyDescent="0.35">
      <c r="A7" s="7" t="s">
        <v>14</v>
      </c>
      <c r="B7" s="23">
        <v>1.6536719349868334E-2</v>
      </c>
      <c r="C7" s="23">
        <v>2.147447545709567E-2</v>
      </c>
      <c r="D7" s="23">
        <v>1.4869361076863315E-2</v>
      </c>
      <c r="F7" s="14"/>
      <c r="G7" s="14" t="s">
        <v>14</v>
      </c>
      <c r="H7" s="14">
        <v>1.0885917453910053E-3</v>
      </c>
      <c r="I7" s="14">
        <v>4.7293505306706266E-3</v>
      </c>
      <c r="J7" s="14">
        <v>7.2977847164275526E-3</v>
      </c>
      <c r="M7" s="14" t="s">
        <v>14</v>
      </c>
      <c r="N7" s="14">
        <v>13.772532188841202</v>
      </c>
      <c r="O7" s="14">
        <v>1.94836234877545</v>
      </c>
      <c r="P7" s="14">
        <v>1.0064463410205193</v>
      </c>
      <c r="R7" s="14" t="s">
        <v>14</v>
      </c>
      <c r="S7" s="14">
        <f t="shared" si="0"/>
        <v>15.453097143095588</v>
      </c>
      <c r="T7" s="14">
        <f t="shared" si="1"/>
        <v>2.0934694671360332</v>
      </c>
      <c r="U7" s="14">
        <f t="shared" si="2"/>
        <v>1.0592706146980193</v>
      </c>
      <c r="W7" s="23" t="s">
        <v>14</v>
      </c>
      <c r="X7" s="23">
        <f t="shared" si="4"/>
        <v>6.7693201626961061E-2</v>
      </c>
      <c r="Y7" s="23">
        <f t="shared" si="5"/>
        <v>0.33917133706965574</v>
      </c>
      <c r="Z7" s="23">
        <f t="shared" si="6"/>
        <v>0.4983935924702475</v>
      </c>
    </row>
    <row r="8" spans="1:26" x14ac:dyDescent="0.35">
      <c r="A8" s="7" t="s">
        <v>28</v>
      </c>
      <c r="B8" s="23">
        <v>6.7095071964875571E-3</v>
      </c>
      <c r="C8" s="23">
        <v>1.1518409926577574E-2</v>
      </c>
      <c r="D8" s="23">
        <v>9.9478119880423588E-3</v>
      </c>
      <c r="F8" s="14"/>
      <c r="G8" s="14" t="s">
        <v>28</v>
      </c>
      <c r="H8" s="14">
        <v>3.3867817864117584E-2</v>
      </c>
      <c r="I8" s="14">
        <v>5.6968249159419712E-2</v>
      </c>
      <c r="J8" s="14">
        <v>6.5230007267637474E-2</v>
      </c>
      <c r="M8" s="14" t="s">
        <v>28</v>
      </c>
      <c r="N8" s="14">
        <v>0.17961098082494137</v>
      </c>
      <c r="O8" s="14">
        <v>0.14583058233196883</v>
      </c>
      <c r="P8" s="14">
        <v>0.16220221691469167</v>
      </c>
      <c r="R8" s="14" t="s">
        <v>28</v>
      </c>
      <c r="S8" s="14">
        <f t="shared" si="0"/>
        <v>0.20152764187425928</v>
      </c>
      <c r="T8" s="14">
        <f t="shared" si="1"/>
        <v>0.15669152695263322</v>
      </c>
      <c r="U8" s="14">
        <f t="shared" si="2"/>
        <v>0.17071555135506616</v>
      </c>
      <c r="W8" s="23" t="s">
        <v>28</v>
      </c>
      <c r="X8" s="23">
        <f t="shared" si="4"/>
        <v>0.84773710677113789</v>
      </c>
      <c r="Y8" s="23">
        <f t="shared" si="5"/>
        <v>0.87272936804045009</v>
      </c>
      <c r="Z8" s="23">
        <f t="shared" si="6"/>
        <v>0.86043546075373067</v>
      </c>
    </row>
    <row r="9" spans="1:26" x14ac:dyDescent="0.35">
      <c r="A9" s="7" t="s">
        <v>15</v>
      </c>
      <c r="B9" s="23">
        <v>1.2470819827572879E-2</v>
      </c>
      <c r="C9" s="23">
        <v>6.524857183874226E-3</v>
      </c>
      <c r="D9" s="23">
        <v>4.3878464422638453E-3</v>
      </c>
      <c r="F9" s="14"/>
      <c r="G9" s="14" t="s">
        <v>15</v>
      </c>
      <c r="H9" s="14">
        <v>3.732981993851559E-3</v>
      </c>
      <c r="I9" s="14">
        <v>4.7219007792439994E-3</v>
      </c>
      <c r="J9" s="14">
        <v>3.5799843880380071E-3</v>
      </c>
      <c r="M9" s="14" t="s">
        <v>15</v>
      </c>
      <c r="N9" s="14">
        <v>3.0287859824780976</v>
      </c>
      <c r="O9" s="14">
        <v>1.17203007518797</v>
      </c>
      <c r="P9" s="14">
        <v>0.95165460186142714</v>
      </c>
      <c r="R9" s="14" t="s">
        <v>15</v>
      </c>
      <c r="S9" s="14">
        <f t="shared" si="0"/>
        <v>3.3983673714556244</v>
      </c>
      <c r="T9" s="14">
        <f t="shared" si="1"/>
        <v>1.2593187188785817</v>
      </c>
      <c r="U9" s="14">
        <f t="shared" si="2"/>
        <v>1.0016030800726023</v>
      </c>
      <c r="W9" s="23" t="s">
        <v>15</v>
      </c>
      <c r="X9" s="23">
        <f t="shared" si="4"/>
        <v>0.24821373097235164</v>
      </c>
      <c r="Y9" s="23">
        <f t="shared" si="5"/>
        <v>0.46039878150096925</v>
      </c>
      <c r="Z9" s="23">
        <f t="shared" si="6"/>
        <v>0.51238574645648427</v>
      </c>
    </row>
    <row r="10" spans="1:26" x14ac:dyDescent="0.35">
      <c r="A10" s="7" t="s">
        <v>29</v>
      </c>
      <c r="B10" s="23">
        <v>2.6848335248617645E-3</v>
      </c>
      <c r="C10" s="23">
        <v>2.8867158046396971E-3</v>
      </c>
      <c r="D10" s="23">
        <v>1.8589516233455498E-3</v>
      </c>
      <c r="F10" s="14"/>
      <c r="G10" s="14" t="s">
        <v>29</v>
      </c>
      <c r="H10" s="14">
        <v>4.8122296040889936E-3</v>
      </c>
      <c r="I10" s="14">
        <v>7.5763972008800638E-3</v>
      </c>
      <c r="J10" s="14">
        <v>9.4479287233183492E-3</v>
      </c>
      <c r="M10" s="14" t="s">
        <v>29</v>
      </c>
      <c r="N10" s="14">
        <v>0.50582524271844664</v>
      </c>
      <c r="O10" s="14">
        <v>0.18814814814814815</v>
      </c>
      <c r="P10" s="14">
        <v>0.28818188528825572</v>
      </c>
      <c r="R10" s="14" t="s">
        <v>29</v>
      </c>
      <c r="S10" s="14">
        <f t="shared" si="0"/>
        <v>0.56754752909499162</v>
      </c>
      <c r="T10" s="14">
        <f t="shared" si="1"/>
        <v>0.20216075500221561</v>
      </c>
      <c r="U10" s="14">
        <f t="shared" si="2"/>
        <v>0.30330737996880558</v>
      </c>
      <c r="W10" s="23" t="s">
        <v>29</v>
      </c>
      <c r="X10" s="23">
        <f t="shared" si="4"/>
        <v>0.66408768536428109</v>
      </c>
      <c r="Y10" s="23">
        <f t="shared" si="5"/>
        <v>0.84164588528678297</v>
      </c>
      <c r="Z10" s="23">
        <f t="shared" si="6"/>
        <v>0.77628789181135749</v>
      </c>
    </row>
    <row r="11" spans="1:26" x14ac:dyDescent="0.35">
      <c r="A11" s="7" t="s">
        <v>16</v>
      </c>
      <c r="B11" s="23">
        <v>4.9182439848907258E-2</v>
      </c>
      <c r="C11" s="23">
        <v>4.0394621293150385E-2</v>
      </c>
      <c r="D11" s="23">
        <v>4.3703941405304376E-2</v>
      </c>
      <c r="F11" s="14"/>
      <c r="G11" s="14" t="s">
        <v>16</v>
      </c>
      <c r="H11" s="14">
        <v>1.8861136807482783E-2</v>
      </c>
      <c r="I11" s="14">
        <v>2.8869028403418939E-2</v>
      </c>
      <c r="J11" s="14">
        <v>3.5866598476487849E-2</v>
      </c>
      <c r="M11" s="14" t="s">
        <v>16</v>
      </c>
      <c r="N11" s="14">
        <v>2.364131781025514</v>
      </c>
      <c r="O11" s="14">
        <v>1.1651957252641691</v>
      </c>
      <c r="P11" s="14">
        <v>1.138166944183016</v>
      </c>
      <c r="R11" s="14" t="s">
        <v>16</v>
      </c>
      <c r="S11" s="14">
        <f t="shared" si="0"/>
        <v>2.6526101061405973</v>
      </c>
      <c r="T11" s="14">
        <f t="shared" si="1"/>
        <v>1.2519753708087564</v>
      </c>
      <c r="U11" s="14">
        <f t="shared" si="2"/>
        <v>1.1979046964105655</v>
      </c>
      <c r="W11" s="23" t="s">
        <v>16</v>
      </c>
      <c r="X11" s="23">
        <f t="shared" si="4"/>
        <v>0.29725351594138871</v>
      </c>
      <c r="Y11" s="23">
        <f t="shared" si="5"/>
        <v>0.46185201103608908</v>
      </c>
      <c r="Z11" s="23">
        <f t="shared" si="6"/>
        <v>0.46769032826017026</v>
      </c>
    </row>
    <row r="12" spans="1:26" x14ac:dyDescent="0.35">
      <c r="A12" s="7" t="s">
        <v>17</v>
      </c>
      <c r="B12" s="23">
        <v>7.5371161486810306E-2</v>
      </c>
      <c r="C12" s="23">
        <v>8.570648877323632E-2</v>
      </c>
      <c r="D12" s="23">
        <v>9.6654224864463179E-2</v>
      </c>
      <c r="F12" s="14"/>
      <c r="G12" s="14" t="s">
        <v>17</v>
      </c>
      <c r="H12" s="14">
        <v>3.5418944299610351E-2</v>
      </c>
      <c r="I12" s="14">
        <v>5.7603961281158585E-2</v>
      </c>
      <c r="J12" s="14">
        <v>8.1202659416973966E-2</v>
      </c>
      <c r="M12" s="14" t="s">
        <v>17</v>
      </c>
      <c r="N12" s="14">
        <v>1.9292969265268434</v>
      </c>
      <c r="O12" s="14">
        <v>1.1382012490221296</v>
      </c>
      <c r="P12" s="14">
        <v>1.0605516081702633</v>
      </c>
      <c r="R12" s="14" t="s">
        <v>17</v>
      </c>
      <c r="S12" s="14">
        <f t="shared" si="0"/>
        <v>2.1647154215875193</v>
      </c>
      <c r="T12" s="14">
        <f t="shared" si="1"/>
        <v>1.2229704417053191</v>
      </c>
      <c r="U12" s="14">
        <f t="shared" si="2"/>
        <v>1.1162156471912532</v>
      </c>
      <c r="W12" s="23" t="s">
        <v>17</v>
      </c>
      <c r="X12" s="23">
        <f t="shared" si="4"/>
        <v>0.34137884450848832</v>
      </c>
      <c r="Y12" s="23">
        <f t="shared" si="5"/>
        <v>0.46768282473753731</v>
      </c>
      <c r="Z12" s="23">
        <f t="shared" si="6"/>
        <v>0.48530694209983116</v>
      </c>
    </row>
    <row r="13" spans="1:26" x14ac:dyDescent="0.35">
      <c r="A13" s="7" t="s">
        <v>18</v>
      </c>
      <c r="B13" s="23">
        <v>7.8035382086337243E-2</v>
      </c>
      <c r="C13" s="23">
        <v>6.720150233381661E-2</v>
      </c>
      <c r="D13" s="23">
        <v>6.0350059394123641E-2</v>
      </c>
      <c r="F13" s="14"/>
      <c r="G13" s="14" t="s">
        <v>18</v>
      </c>
      <c r="H13" s="14">
        <v>0.16358310206598828</v>
      </c>
      <c r="I13" s="14">
        <v>0.21972172695171072</v>
      </c>
      <c r="J13" s="14">
        <v>0.20629323571370892</v>
      </c>
      <c r="M13" s="14" t="s">
        <v>18</v>
      </c>
      <c r="N13" s="14">
        <v>0.43249650129951733</v>
      </c>
      <c r="O13" s="14">
        <v>0.27974425887265136</v>
      </c>
      <c r="P13" s="14">
        <v>0.43137320498130755</v>
      </c>
      <c r="R13" s="14" t="s">
        <v>18</v>
      </c>
      <c r="S13" s="14">
        <f t="shared" si="0"/>
        <v>0.48527099860731854</v>
      </c>
      <c r="T13" s="14">
        <f t="shared" si="1"/>
        <v>0.30057861923094925</v>
      </c>
      <c r="U13" s="14">
        <f t="shared" si="2"/>
        <v>0.45401422945357828</v>
      </c>
      <c r="W13" s="23" t="s">
        <v>18</v>
      </c>
      <c r="X13" s="23">
        <f t="shared" si="4"/>
        <v>0.69808198420926704</v>
      </c>
      <c r="Y13" s="23">
        <f t="shared" si="5"/>
        <v>0.78140612318973568</v>
      </c>
      <c r="Z13" s="23">
        <f t="shared" si="6"/>
        <v>0.6986298168219931</v>
      </c>
    </row>
    <row r="14" spans="1:26" x14ac:dyDescent="0.35">
      <c r="A14" s="7" t="s">
        <v>19</v>
      </c>
      <c r="B14" s="23">
        <v>2.3493581650373865E-2</v>
      </c>
      <c r="C14" s="23">
        <v>2.6713761176000425E-2</v>
      </c>
      <c r="D14" s="23">
        <v>2.7102861614506802E-2</v>
      </c>
      <c r="F14" s="14"/>
      <c r="G14" s="14" t="s">
        <v>19</v>
      </c>
      <c r="H14" s="14">
        <v>8.45644231398163E-4</v>
      </c>
      <c r="I14" s="14">
        <v>2.8023481616496729E-3</v>
      </c>
      <c r="J14" s="14">
        <v>4.9904444025732821E-3</v>
      </c>
      <c r="M14" s="14" t="s">
        <v>19</v>
      </c>
      <c r="N14" s="14">
        <v>25.187845303867402</v>
      </c>
      <c r="O14" s="14">
        <v>5.1933117583603021</v>
      </c>
      <c r="P14" s="14">
        <v>3.9404359840343877</v>
      </c>
      <c r="R14" s="14" t="s">
        <v>19</v>
      </c>
      <c r="S14" s="14">
        <f t="shared" si="0"/>
        <v>28.261340396161103</v>
      </c>
      <c r="T14" s="14">
        <f t="shared" si="1"/>
        <v>5.5800912013511947</v>
      </c>
      <c r="U14" s="14">
        <f t="shared" si="2"/>
        <v>4.147253437032667</v>
      </c>
      <c r="W14" s="23" t="s">
        <v>19</v>
      </c>
      <c r="X14" s="23">
        <f t="shared" si="4"/>
        <v>3.8185654008438819E-2</v>
      </c>
      <c r="Y14" s="23">
        <f t="shared" si="5"/>
        <v>0.16146450219466313</v>
      </c>
      <c r="Z14" s="23">
        <f t="shared" si="6"/>
        <v>0.20241128581194456</v>
      </c>
    </row>
    <row r="15" spans="1:26" x14ac:dyDescent="0.35">
      <c r="A15" s="7" t="s">
        <v>30</v>
      </c>
      <c r="B15" s="23">
        <v>5.0264618428985892E-2</v>
      </c>
      <c r="C15" s="23">
        <v>4.0882207251192126E-2</v>
      </c>
      <c r="D15" s="23">
        <v>5.1799557499704434E-2</v>
      </c>
      <c r="F15" s="14"/>
      <c r="G15" s="14" t="s">
        <v>30</v>
      </c>
      <c r="H15" s="14">
        <v>5.5980713705043032E-2</v>
      </c>
      <c r="I15" s="14">
        <v>6.6259330813661851E-2</v>
      </c>
      <c r="J15" s="14">
        <v>8.2451616376409784E-2</v>
      </c>
      <c r="M15" s="14" t="s">
        <v>30</v>
      </c>
      <c r="N15" s="14">
        <v>0.81405441495576703</v>
      </c>
      <c r="O15" s="14">
        <v>0.60075216443150214</v>
      </c>
      <c r="P15" s="14">
        <v>0.69938999819361647</v>
      </c>
      <c r="R15" s="14" t="s">
        <v>30</v>
      </c>
      <c r="S15" s="14">
        <f t="shared" si="0"/>
        <v>0.91338773303210163</v>
      </c>
      <c r="T15" s="14">
        <f t="shared" si="1"/>
        <v>0.64549405522215875</v>
      </c>
      <c r="U15" s="14">
        <f t="shared" si="2"/>
        <v>0.7360981337057636</v>
      </c>
      <c r="W15" s="23" t="s">
        <v>30</v>
      </c>
      <c r="X15" s="23">
        <f t="shared" si="4"/>
        <v>0.55125138019874853</v>
      </c>
      <c r="Y15" s="23">
        <f t="shared" si="5"/>
        <v>0.62470632382692681</v>
      </c>
      <c r="Z15" s="23">
        <f t="shared" si="6"/>
        <v>0.58844644317252659</v>
      </c>
    </row>
    <row r="16" spans="1:26" x14ac:dyDescent="0.35">
      <c r="A16" s="7" t="s">
        <v>31</v>
      </c>
      <c r="B16" s="23">
        <v>2.9759910952162554E-2</v>
      </c>
      <c r="C16" s="23">
        <v>3.3519271285325732E-2</v>
      </c>
      <c r="D16" s="23">
        <v>3.7388460087711892E-2</v>
      </c>
      <c r="F16" s="14"/>
      <c r="G16" s="14" t="s">
        <v>31</v>
      </c>
      <c r="H16" s="14">
        <v>2.7938964109176876E-3</v>
      </c>
      <c r="I16" s="14">
        <v>4.8597211806366064E-3</v>
      </c>
      <c r="J16" s="14">
        <v>6.5344136093241096E-3</v>
      </c>
      <c r="M16" s="14" t="s">
        <v>31</v>
      </c>
      <c r="N16" s="14">
        <v>9.6571906354515047</v>
      </c>
      <c r="O16" s="14">
        <v>5.4714120942494642</v>
      </c>
      <c r="P16" s="14">
        <v>5.8322876447876446</v>
      </c>
      <c r="R16" s="14" t="s">
        <v>31</v>
      </c>
      <c r="S16" s="14">
        <f t="shared" si="0"/>
        <v>10.835589488760627</v>
      </c>
      <c r="T16" s="14">
        <f t="shared" si="1"/>
        <v>5.878903464044603</v>
      </c>
      <c r="U16" s="14">
        <f t="shared" si="2"/>
        <v>6.1384006943932201</v>
      </c>
      <c r="W16" s="23" t="s">
        <v>31</v>
      </c>
      <c r="X16" s="23">
        <f t="shared" si="4"/>
        <v>9.3833359485328727E-2</v>
      </c>
      <c r="Y16" s="23">
        <f t="shared" si="5"/>
        <v>0.15452577975811585</v>
      </c>
      <c r="Z16" s="23">
        <f t="shared" si="6"/>
        <v>0.14636386112386537</v>
      </c>
    </row>
    <row r="17" spans="1:26" x14ac:dyDescent="0.35">
      <c r="A17" s="7" t="s">
        <v>20</v>
      </c>
      <c r="B17" s="23">
        <v>0.14730511767403751</v>
      </c>
      <c r="C17" s="23">
        <v>0.15614778639855043</v>
      </c>
      <c r="D17" s="23">
        <v>0.17234542045972739</v>
      </c>
      <c r="F17" s="14"/>
      <c r="G17" s="14" t="s">
        <v>20</v>
      </c>
      <c r="H17" s="14">
        <v>2.6770947214980519E-3</v>
      </c>
      <c r="I17" s="14">
        <v>4.8969699377697431E-3</v>
      </c>
      <c r="J17" s="14">
        <v>6.4159780355845068E-3</v>
      </c>
      <c r="M17" s="14" t="s">
        <v>20</v>
      </c>
      <c r="N17" s="14">
        <v>49.886561954624781</v>
      </c>
      <c r="O17" s="14">
        <v>25.686524584661857</v>
      </c>
      <c r="P17" s="14">
        <v>35.005807622504534</v>
      </c>
      <c r="R17" s="14" t="s">
        <v>20</v>
      </c>
      <c r="S17" s="14">
        <f t="shared" si="0"/>
        <v>55.973867219891076</v>
      </c>
      <c r="T17" s="14">
        <f t="shared" si="1"/>
        <v>27.599565844939324</v>
      </c>
      <c r="U17" s="14">
        <f t="shared" si="2"/>
        <v>36.843120042238787</v>
      </c>
      <c r="W17" s="23" t="s">
        <v>20</v>
      </c>
      <c r="X17" s="23">
        <f t="shared" si="4"/>
        <v>1.9651553604499623E-2</v>
      </c>
      <c r="Y17" s="23">
        <f t="shared" si="5"/>
        <v>3.7472095582455588E-2</v>
      </c>
      <c r="Z17" s="23">
        <f t="shared" si="6"/>
        <v>2.7773297310375422E-2</v>
      </c>
    </row>
    <row r="18" spans="1:26" s="5" customFormat="1" x14ac:dyDescent="0.35">
      <c r="A18" s="7" t="s">
        <v>21</v>
      </c>
      <c r="B18" s="23">
        <v>5.9045724621623989E-2</v>
      </c>
      <c r="C18" s="23">
        <v>5.1249552183984158E-2</v>
      </c>
      <c r="D18" s="23">
        <v>4.3780506341941257E-2</v>
      </c>
      <c r="F18" s="14"/>
      <c r="G18" s="14" t="s">
        <v>21</v>
      </c>
      <c r="H18" s="14">
        <v>4.9290312935086292E-3</v>
      </c>
      <c r="I18" s="14">
        <v>9.7355834893642374E-3</v>
      </c>
      <c r="J18" s="14">
        <v>1.1409652499259777E-2</v>
      </c>
      <c r="M18" s="14" t="s">
        <v>21</v>
      </c>
      <c r="N18" s="14">
        <v>10.860663507109004</v>
      </c>
      <c r="O18" s="14">
        <v>3.6692460130225535</v>
      </c>
      <c r="P18" s="14">
        <v>3.0006882312456984</v>
      </c>
      <c r="R18" s="14" t="s">
        <v>21</v>
      </c>
      <c r="S18" s="14">
        <f t="shared" si="0"/>
        <v>12.185913665884101</v>
      </c>
      <c r="T18" s="14">
        <f t="shared" si="1"/>
        <v>3.9425184440158936</v>
      </c>
      <c r="U18" s="14">
        <f t="shared" si="2"/>
        <v>3.1581821480971923</v>
      </c>
      <c r="W18" s="23" t="s">
        <v>21</v>
      </c>
      <c r="X18" s="23">
        <f t="shared" si="4"/>
        <v>8.4312315192200116E-2</v>
      </c>
      <c r="Y18" s="23">
        <f t="shared" si="5"/>
        <v>0.21416734033953114</v>
      </c>
      <c r="Z18" s="23">
        <f t="shared" si="6"/>
        <v>0.24995699294684329</v>
      </c>
    </row>
    <row r="19" spans="1:26" s="5" customFormat="1" x14ac:dyDescent="0.35">
      <c r="A19" s="7" t="s">
        <v>22</v>
      </c>
      <c r="B19" s="23">
        <v>8.7465795427022514E-2</v>
      </c>
      <c r="C19" s="23">
        <v>5.891771437292178E-2</v>
      </c>
      <c r="D19" s="23">
        <v>5.0692743783321233E-2</v>
      </c>
      <c r="F19" s="14"/>
      <c r="G19" s="14" t="s">
        <v>22</v>
      </c>
      <c r="H19" s="14">
        <v>4.0992720918715371E-2</v>
      </c>
      <c r="I19" s="14">
        <v>3.1141202588540296E-2</v>
      </c>
      <c r="J19" s="14">
        <v>2.8308255497833168E-2</v>
      </c>
      <c r="M19" s="14" t="s">
        <v>22</v>
      </c>
      <c r="N19" s="14">
        <v>1.9344654661499887</v>
      </c>
      <c r="O19" s="14">
        <v>1.7123839951315989</v>
      </c>
      <c r="P19" s="14">
        <v>3.2147774208352455</v>
      </c>
      <c r="R19" s="14" t="s">
        <v>22</v>
      </c>
      <c r="S19" s="14">
        <f t="shared" si="0"/>
        <v>2.1705146416430088</v>
      </c>
      <c r="T19" s="14">
        <f t="shared" si="1"/>
        <v>1.8399162825505682</v>
      </c>
      <c r="U19" s="14">
        <f t="shared" si="2"/>
        <v>3.3835080082188269</v>
      </c>
      <c r="W19" s="23" t="s">
        <v>22</v>
      </c>
      <c r="X19" s="23">
        <f t="shared" si="4"/>
        <v>0.340777566318406</v>
      </c>
      <c r="Y19" s="23">
        <f t="shared" si="5"/>
        <v>0.36867936169616067</v>
      </c>
      <c r="Z19" s="23">
        <f t="shared" si="6"/>
        <v>0.23726045296167247</v>
      </c>
    </row>
    <row r="20" spans="1:26" x14ac:dyDescent="0.35">
      <c r="A20" s="7" t="s">
        <v>32</v>
      </c>
      <c r="B20" s="23">
        <v>5.2769088857167884E-2</v>
      </c>
      <c r="C20" s="23">
        <v>6.594697082373574E-2</v>
      </c>
      <c r="D20" s="23">
        <v>6.632325040675123E-2</v>
      </c>
      <c r="F20" s="14"/>
      <c r="G20" s="14" t="s">
        <v>32</v>
      </c>
      <c r="H20" s="14">
        <v>1.7646399237518571E-2</v>
      </c>
      <c r="I20" s="14">
        <v>2.9527089779437694E-2</v>
      </c>
      <c r="J20" s="14">
        <v>3.005356517994132E-2</v>
      </c>
      <c r="M20" s="5" t="s">
        <v>32</v>
      </c>
      <c r="N20" s="14">
        <v>2.7111464124966904</v>
      </c>
      <c r="O20" s="14">
        <v>2.1102711997993766</v>
      </c>
      <c r="P20" s="14">
        <v>3.7063154619931558</v>
      </c>
      <c r="R20" s="5" t="s">
        <v>32</v>
      </c>
      <c r="S20" s="14">
        <f t="shared" si="0"/>
        <v>3.041968485316823</v>
      </c>
      <c r="T20" s="14">
        <f t="shared" si="1"/>
        <v>2.2674367152152719</v>
      </c>
      <c r="U20" s="14">
        <f t="shared" si="2"/>
        <v>3.9008448813171461</v>
      </c>
      <c r="W20" s="7" t="s">
        <v>32</v>
      </c>
      <c r="X20" s="23">
        <f t="shared" si="4"/>
        <v>0.26945851466076909</v>
      </c>
      <c r="Y20" s="23">
        <f t="shared" si="5"/>
        <v>0.32151537141343284</v>
      </c>
      <c r="Z20" s="23">
        <f t="shared" si="6"/>
        <v>0.21248044421920101</v>
      </c>
    </row>
    <row r="21" spans="1:26" x14ac:dyDescent="0.35">
      <c r="A21" s="7" t="s">
        <v>23</v>
      </c>
      <c r="B21" s="23">
        <v>5.8545861182254334E-2</v>
      </c>
      <c r="C21" s="23">
        <v>6.6933782722902443E-2</v>
      </c>
      <c r="D21" s="23">
        <v>6.7696915446412986E-2</v>
      </c>
      <c r="E21" s="14"/>
      <c r="F21" s="14"/>
      <c r="G21" s="14" t="s">
        <v>23</v>
      </c>
      <c r="H21" s="14">
        <v>2.5135723563105617E-3</v>
      </c>
      <c r="I21" s="14">
        <v>5.7561746023074368E-3</v>
      </c>
      <c r="J21" s="14">
        <v>7.3849963661812602E-3</v>
      </c>
      <c r="M21" s="5" t="s">
        <v>23</v>
      </c>
      <c r="N21" s="14">
        <v>21.117100371747213</v>
      </c>
      <c r="O21" s="14">
        <v>8.7657092870680859</v>
      </c>
      <c r="P21" s="14">
        <v>10.043075082261442</v>
      </c>
      <c r="R21" s="5" t="s">
        <v>23</v>
      </c>
      <c r="S21" s="14">
        <f t="shared" si="0"/>
        <v>23.693871174213321</v>
      </c>
      <c r="T21" s="14">
        <f t="shared" si="1"/>
        <v>9.4185482293893052</v>
      </c>
      <c r="U21" s="14">
        <f t="shared" si="2"/>
        <v>10.570195232721845</v>
      </c>
      <c r="W21" s="7" t="s">
        <v>23</v>
      </c>
      <c r="X21" s="23">
        <f t="shared" si="4"/>
        <v>4.5213883519623493E-2</v>
      </c>
      <c r="Y21" s="23">
        <f t="shared" si="5"/>
        <v>0.10239911619366107</v>
      </c>
      <c r="Z21" s="23">
        <f t="shared" si="6"/>
        <v>9.0554487092667335E-2</v>
      </c>
    </row>
    <row r="22" spans="1:26" s="5" customFormat="1" x14ac:dyDescent="0.35">
      <c r="A22" s="7" t="s">
        <v>11</v>
      </c>
      <c r="B22" s="23">
        <v>5.512926880800606E-2</v>
      </c>
      <c r="C22" s="23">
        <v>7.098061684150353E-2</v>
      </c>
      <c r="D22" s="23">
        <v>7.9248087284027768E-2</v>
      </c>
      <c r="F22" s="14"/>
      <c r="G22" s="14" t="s">
        <v>11</v>
      </c>
      <c r="H22" s="14">
        <v>0.58009792653640946</v>
      </c>
      <c r="I22" s="14">
        <v>0.37645332234081125</v>
      </c>
      <c r="J22" s="14">
        <v>0.27795106457430485</v>
      </c>
      <c r="M22" s="14" t="s">
        <v>11</v>
      </c>
      <c r="N22" s="14">
        <v>8.6160933611462348E-2</v>
      </c>
      <c r="O22" s="14">
        <v>0.27263958722313036</v>
      </c>
      <c r="P22" s="14">
        <v>0.63380807457602517</v>
      </c>
      <c r="R22" s="14" t="s">
        <v>11</v>
      </c>
      <c r="S22" s="14">
        <f t="shared" si="0"/>
        <v>9.6674544577685512E-2</v>
      </c>
      <c r="T22" s="14">
        <f t="shared" si="1"/>
        <v>0.29294481683190005</v>
      </c>
      <c r="U22" s="14">
        <f t="shared" si="2"/>
        <v>0.66707408173986926</v>
      </c>
      <c r="W22" s="23" t="s">
        <v>11</v>
      </c>
      <c r="X22" s="23">
        <f t="shared" si="4"/>
        <v>0.92067387903100228</v>
      </c>
      <c r="Y22" s="23">
        <f t="shared" si="5"/>
        <v>0.7857684218215909</v>
      </c>
      <c r="Z22" s="23">
        <f t="shared" si="6"/>
        <v>0.61206699584925306</v>
      </c>
    </row>
    <row r="23" spans="1:26" x14ac:dyDescent="0.35">
      <c r="A23" s="5" t="s">
        <v>64</v>
      </c>
      <c r="B23" s="14"/>
      <c r="C23" s="14"/>
      <c r="D23" s="14"/>
      <c r="G23" s="5" t="s">
        <v>64</v>
      </c>
      <c r="H23" s="14"/>
      <c r="I23" s="14"/>
      <c r="J23" s="14"/>
      <c r="M23" s="14" t="s">
        <v>24</v>
      </c>
      <c r="N23" s="14">
        <v>0.57180283330098969</v>
      </c>
      <c r="O23" s="14">
        <v>0.31044393927516917</v>
      </c>
      <c r="P23" s="14">
        <v>0.30547695286320647</v>
      </c>
      <c r="R23" s="14" t="s">
        <v>24</v>
      </c>
      <c r="S23" s="14">
        <f t="shared" si="0"/>
        <v>0.6415758996632952</v>
      </c>
      <c r="T23" s="14">
        <f t="shared" si="1"/>
        <v>0.33356470296116431</v>
      </c>
      <c r="U23" s="14">
        <f t="shared" si="2"/>
        <v>0.32151019527516911</v>
      </c>
      <c r="W23" s="14" t="s">
        <v>24</v>
      </c>
      <c r="X23" s="14">
        <f t="shared" si="4"/>
        <v>0.6362121118587567</v>
      </c>
      <c r="Y23" s="14">
        <f t="shared" si="5"/>
        <v>0.7631001754665816</v>
      </c>
      <c r="Z23" s="14">
        <f t="shared" si="6"/>
        <v>0.76600356506238865</v>
      </c>
    </row>
    <row r="24" spans="1:26" x14ac:dyDescent="0.35">
      <c r="A24" s="5"/>
      <c r="B24" s="14">
        <f>SUM(B2:B23)</f>
        <v>1</v>
      </c>
      <c r="C24" s="14">
        <f t="shared" ref="C24:D24" si="7">SUM(C2:C23)</f>
        <v>1</v>
      </c>
      <c r="D24" s="14">
        <f t="shared" si="7"/>
        <v>1</v>
      </c>
      <c r="E24" s="5"/>
      <c r="F24" s="5"/>
      <c r="G24" s="5"/>
      <c r="H24" s="14">
        <f>SUM(H2:H23)</f>
        <v>1</v>
      </c>
      <c r="I24" s="14">
        <f t="shared" ref="I24" si="8">SUM(I2:I23)</f>
        <v>1</v>
      </c>
      <c r="J24" s="14">
        <f t="shared" ref="J24" si="9">SUM(J2:J23)</f>
        <v>0.99999999999999978</v>
      </c>
      <c r="M24" t="s">
        <v>2</v>
      </c>
      <c r="N24" s="14">
        <v>0.89124737011018795</v>
      </c>
      <c r="O24" s="14">
        <v>0.93068582052973692</v>
      </c>
      <c r="P24" s="14">
        <v>0.95013146504346357</v>
      </c>
      <c r="R24" s="5" t="s">
        <v>2</v>
      </c>
      <c r="S24" s="14">
        <f t="shared" si="0"/>
        <v>1</v>
      </c>
      <c r="T24" s="14">
        <f t="shared" si="1"/>
        <v>1</v>
      </c>
      <c r="U24" s="14">
        <f t="shared" si="2"/>
        <v>1</v>
      </c>
      <c r="W24" s="5" t="s">
        <v>2</v>
      </c>
      <c r="X24" s="14">
        <f t="shared" si="4"/>
        <v>0.52875156143203939</v>
      </c>
      <c r="Y24" s="14">
        <f t="shared" si="5"/>
        <v>0.51795066259181533</v>
      </c>
      <c r="Z24" s="14">
        <f t="shared" si="6"/>
        <v>0.51278594183275361</v>
      </c>
    </row>
    <row r="25" spans="1:26" x14ac:dyDescent="0.35">
      <c r="B25" s="14"/>
      <c r="C25" s="14"/>
      <c r="D25" s="14"/>
      <c r="H25" s="14"/>
      <c r="I25" s="14"/>
      <c r="J25" s="14"/>
    </row>
    <row r="26" spans="1:26" x14ac:dyDescent="0.35">
      <c r="A26" t="s">
        <v>67</v>
      </c>
      <c r="B26" s="14">
        <v>2.9472957698578616E-2</v>
      </c>
      <c r="C26" s="14">
        <v>1.3200876428863487E-2</v>
      </c>
      <c r="D26" s="14">
        <v>2.1449533009588174E-2</v>
      </c>
      <c r="G26" s="5" t="s">
        <v>66</v>
      </c>
      <c r="H26" s="14">
        <v>4.5938380344470994E-2</v>
      </c>
      <c r="I26" s="14">
        <v>3.9575159816596109E-2</v>
      </c>
      <c r="J26" s="14">
        <v>6.671493882559551E-2</v>
      </c>
      <c r="M26" s="7" t="s">
        <v>73</v>
      </c>
      <c r="N26" s="23">
        <v>0.89124737011018795</v>
      </c>
      <c r="O26" s="23">
        <v>0.93068582052973692</v>
      </c>
      <c r="P26" s="23">
        <v>0.95013146504346357</v>
      </c>
    </row>
    <row r="27" spans="1:26" x14ac:dyDescent="0.35">
      <c r="M27" t="s">
        <v>74</v>
      </c>
      <c r="N27" s="14">
        <f>1/(1+N26)</f>
        <v>0.52875156143203939</v>
      </c>
      <c r="O27" s="14">
        <f t="shared" ref="O27:P27" si="10">1/(1+O26)</f>
        <v>0.51795066259181533</v>
      </c>
      <c r="P27" s="14">
        <f t="shared" si="10"/>
        <v>0.51278594183275361</v>
      </c>
    </row>
    <row r="28" spans="1:26" x14ac:dyDescent="0.35">
      <c r="A28" s="5"/>
      <c r="B28" s="5"/>
      <c r="C28" s="5"/>
      <c r="D28" s="5"/>
      <c r="H28" s="5"/>
      <c r="K28"/>
      <c r="M28" s="7" t="s">
        <v>76</v>
      </c>
      <c r="N28" s="23">
        <f>(H26+B26*N26)/(1+N26)</f>
        <v>3.8179075632232676E-2</v>
      </c>
      <c r="O28" s="23">
        <f t="shared" ref="O28:P28" si="11">(I26+C26*O26)/(1+O26)</f>
        <v>2.6861453984923903E-2</v>
      </c>
      <c r="P28" s="23">
        <f t="shared" si="11"/>
        <v>4.4660996763391289E-2</v>
      </c>
    </row>
    <row r="29" spans="1:26" x14ac:dyDescent="0.35">
      <c r="A29" s="7"/>
      <c r="B29" s="7">
        <v>1970</v>
      </c>
      <c r="C29" s="7">
        <v>1990</v>
      </c>
      <c r="D29" s="7">
        <v>2010</v>
      </c>
      <c r="O29" s="5"/>
      <c r="P29" s="5"/>
    </row>
    <row r="30" spans="1:26" x14ac:dyDescent="0.35">
      <c r="A30" s="7" t="s">
        <v>130</v>
      </c>
      <c r="B30" s="30">
        <v>22.3</v>
      </c>
      <c r="C30" s="30">
        <v>17.2</v>
      </c>
      <c r="D30" s="31">
        <v>16</v>
      </c>
    </row>
    <row r="36" spans="1:9" x14ac:dyDescent="0.35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35">
      <c r="A37" s="5"/>
      <c r="B37" s="14"/>
      <c r="C37" s="14"/>
      <c r="D37" s="14"/>
      <c r="E37" s="14"/>
      <c r="F37" s="5"/>
      <c r="G37" s="14"/>
      <c r="H37" s="14"/>
      <c r="I37" s="14"/>
    </row>
    <row r="38" spans="1:9" x14ac:dyDescent="0.35">
      <c r="A38" s="5"/>
      <c r="B38" s="14"/>
      <c r="C38" s="14"/>
      <c r="D38" s="14"/>
      <c r="E38" s="29"/>
      <c r="F38" s="5"/>
      <c r="G38" s="14"/>
      <c r="H38" s="14"/>
      <c r="I38" s="14"/>
    </row>
    <row r="39" spans="1:9" x14ac:dyDescent="0.35">
      <c r="A39" s="5"/>
      <c r="B39" s="14"/>
      <c r="C39" s="14"/>
      <c r="D39" s="14"/>
      <c r="E39" s="29"/>
      <c r="F39" s="5"/>
      <c r="G39" s="14"/>
      <c r="H39" s="14"/>
      <c r="I39" s="14"/>
    </row>
    <row r="40" spans="1:9" x14ac:dyDescent="0.35">
      <c r="A40" s="5"/>
      <c r="B40" s="14"/>
      <c r="C40" s="14"/>
      <c r="D40" s="14"/>
      <c r="E40" s="29"/>
      <c r="F40" s="5"/>
      <c r="G40" s="14"/>
      <c r="H40" s="14"/>
      <c r="I40" s="14"/>
    </row>
    <row r="41" spans="1:9" x14ac:dyDescent="0.35">
      <c r="A41" s="5"/>
      <c r="B41" s="14"/>
      <c r="C41" s="14"/>
      <c r="D41" s="14"/>
      <c r="E41" s="14"/>
      <c r="F41" s="5"/>
      <c r="G41" s="14"/>
      <c r="H41" s="14"/>
      <c r="I41" s="14"/>
    </row>
    <row r="42" spans="1:9" x14ac:dyDescent="0.35">
      <c r="A42" s="5"/>
      <c r="B42" s="14"/>
      <c r="C42" s="14"/>
      <c r="D42" s="14"/>
      <c r="E42" s="14"/>
      <c r="F42" s="5"/>
      <c r="G42" s="14"/>
      <c r="H42" s="14"/>
      <c r="I42" s="14"/>
    </row>
    <row r="43" spans="1:9" x14ac:dyDescent="0.35">
      <c r="A43" s="5"/>
      <c r="B43" s="14"/>
      <c r="C43" s="14"/>
      <c r="D43" s="14"/>
      <c r="E43" s="14"/>
      <c r="F43" s="5"/>
      <c r="G43" s="14"/>
      <c r="H43" s="14"/>
      <c r="I43" s="14"/>
    </row>
    <row r="44" spans="1:9" x14ac:dyDescent="0.35">
      <c r="A44" s="5"/>
      <c r="B44" s="14"/>
      <c r="C44" s="14"/>
      <c r="D44" s="14"/>
      <c r="E44" s="14"/>
      <c r="F44" s="5"/>
      <c r="G44" s="14"/>
      <c r="H44" s="14"/>
      <c r="I44" s="14"/>
    </row>
    <row r="45" spans="1:9" x14ac:dyDescent="0.35">
      <c r="A45" s="5"/>
      <c r="B45" s="14"/>
      <c r="C45" s="14"/>
      <c r="D45" s="14"/>
      <c r="E45" s="14"/>
      <c r="F45" s="5"/>
      <c r="G45" s="14"/>
      <c r="H45" s="14"/>
      <c r="I45" s="14"/>
    </row>
    <row r="46" spans="1:9" x14ac:dyDescent="0.35">
      <c r="A46" s="5"/>
      <c r="B46" s="14"/>
      <c r="C46" s="14"/>
      <c r="D46" s="14"/>
      <c r="E46" s="14"/>
      <c r="F46" s="5"/>
      <c r="G46" s="14"/>
      <c r="H46" s="14"/>
      <c r="I46" s="14"/>
    </row>
    <row r="47" spans="1:9" x14ac:dyDescent="0.35">
      <c r="A47" s="5"/>
      <c r="B47" s="14"/>
      <c r="C47" s="14"/>
      <c r="D47" s="14"/>
      <c r="E47" s="14"/>
      <c r="F47" s="5"/>
      <c r="G47" s="14"/>
      <c r="H47" s="14"/>
      <c r="I47" s="14"/>
    </row>
    <row r="48" spans="1:9" x14ac:dyDescent="0.35">
      <c r="A48" s="5"/>
      <c r="B48" s="14"/>
      <c r="C48" s="14"/>
      <c r="D48" s="14"/>
      <c r="E48" s="14"/>
      <c r="F48" s="5"/>
      <c r="G48" s="14"/>
      <c r="H48" s="14"/>
      <c r="I48" s="14"/>
    </row>
    <row r="49" spans="1:9" x14ac:dyDescent="0.35">
      <c r="A49" s="5"/>
      <c r="B49" s="14"/>
      <c r="C49" s="14"/>
      <c r="D49" s="14"/>
      <c r="E49" s="14"/>
      <c r="F49" s="5"/>
      <c r="G49" s="26"/>
      <c r="H49" s="28"/>
      <c r="I49" s="29"/>
    </row>
    <row r="50" spans="1:9" x14ac:dyDescent="0.35">
      <c r="A50" s="5"/>
      <c r="B50" s="14"/>
      <c r="C50" s="14"/>
      <c r="D50" s="14"/>
      <c r="E50" s="14"/>
      <c r="F50" s="5"/>
      <c r="G50" s="26"/>
      <c r="H50" s="29"/>
      <c r="I50" s="29"/>
    </row>
    <row r="51" spans="1:9" x14ac:dyDescent="0.35">
      <c r="A51" s="5"/>
      <c r="B51" s="14"/>
      <c r="C51" s="14"/>
      <c r="D51" s="14"/>
      <c r="E51" s="14"/>
      <c r="F51" s="5"/>
      <c r="G51" s="26"/>
      <c r="H51" s="29"/>
      <c r="I51" s="28"/>
    </row>
    <row r="52" spans="1:9" x14ac:dyDescent="0.35">
      <c r="A52" s="5"/>
      <c r="B52" s="14"/>
      <c r="C52" s="14"/>
      <c r="D52" s="14"/>
      <c r="E52" s="14"/>
      <c r="F52" s="5"/>
      <c r="G52" s="14"/>
      <c r="H52" s="14"/>
      <c r="I52" s="14"/>
    </row>
    <row r="53" spans="1:9" x14ac:dyDescent="0.35">
      <c r="A53" s="5"/>
      <c r="B53" s="14"/>
      <c r="C53" s="14"/>
      <c r="D53" s="14"/>
      <c r="E53" s="14"/>
      <c r="F53" s="5"/>
      <c r="G53" s="14"/>
      <c r="H53" s="14"/>
      <c r="I53" s="14"/>
    </row>
    <row r="54" spans="1:9" x14ac:dyDescent="0.35">
      <c r="A54" s="5"/>
      <c r="B54" s="14"/>
      <c r="C54" s="14"/>
      <c r="D54" s="14"/>
      <c r="E54" s="14"/>
      <c r="F54" s="5"/>
      <c r="G54" s="14"/>
      <c r="H54" s="14"/>
      <c r="I54" s="14"/>
    </row>
    <row r="55" spans="1:9" x14ac:dyDescent="0.35">
      <c r="A55" s="5"/>
      <c r="B55" s="14"/>
      <c r="C55" s="14"/>
      <c r="D55" s="14"/>
      <c r="E55" s="14"/>
      <c r="F55" s="5"/>
      <c r="G55" s="14"/>
      <c r="H55" s="14"/>
      <c r="I55" s="14"/>
    </row>
    <row r="56" spans="1:9" x14ac:dyDescent="0.35">
      <c r="A56" s="5"/>
      <c r="B56" s="14"/>
      <c r="C56" s="14"/>
      <c r="D56" s="14"/>
      <c r="E56" s="14"/>
      <c r="F56" s="5"/>
      <c r="G56" s="14"/>
      <c r="H56" s="14"/>
      <c r="I56" s="14"/>
    </row>
    <row r="57" spans="1:9" x14ac:dyDescent="0.35">
      <c r="A57" s="5"/>
      <c r="B57" s="14"/>
      <c r="C57" s="14"/>
      <c r="D57" s="14"/>
      <c r="E57" s="14"/>
      <c r="F57" s="5"/>
      <c r="G57" s="14"/>
      <c r="H57" s="14"/>
      <c r="I57" s="14"/>
    </row>
    <row r="58" spans="1:9" x14ac:dyDescent="0.35">
      <c r="A58" s="5"/>
      <c r="B58" s="14"/>
      <c r="C58" s="14"/>
      <c r="D58" s="14"/>
      <c r="E58" s="14"/>
      <c r="F58" s="5"/>
      <c r="G58" s="14"/>
      <c r="H58" s="14"/>
      <c r="I5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D47" activeCellId="2" sqref="D7 D27 D47"/>
    </sheetView>
  </sheetViews>
  <sheetFormatPr defaultRowHeight="14.5" x14ac:dyDescent="0.35"/>
  <sheetData>
    <row r="1" spans="1:5" x14ac:dyDescent="0.35">
      <c r="A1" s="24" t="s">
        <v>77</v>
      </c>
      <c r="B1" s="25"/>
      <c r="C1" s="25"/>
    </row>
    <row r="2" spans="1:5" ht="15" customHeight="1" x14ac:dyDescent="0.35">
      <c r="A2" s="26" t="s">
        <v>78</v>
      </c>
      <c r="B2" s="25"/>
      <c r="C2" s="25"/>
    </row>
    <row r="3" spans="1:5" x14ac:dyDescent="0.35">
      <c r="A3" s="25"/>
      <c r="B3" s="27" t="s">
        <v>79</v>
      </c>
      <c r="C3" s="29" t="s">
        <v>80</v>
      </c>
      <c r="D3" s="29" t="s">
        <v>2</v>
      </c>
      <c r="E3" s="29"/>
    </row>
    <row r="4" spans="1:5" x14ac:dyDescent="0.35">
      <c r="A4" s="26" t="s">
        <v>129</v>
      </c>
      <c r="B4" s="29">
        <v>26.9</v>
      </c>
      <c r="C4" s="29">
        <v>31.7</v>
      </c>
      <c r="D4" s="29">
        <v>27.4</v>
      </c>
      <c r="E4" s="29"/>
    </row>
    <row r="5" spans="1:5" x14ac:dyDescent="0.35">
      <c r="A5" s="26" t="s">
        <v>128</v>
      </c>
      <c r="B5" s="29">
        <v>25.8</v>
      </c>
      <c r="C5" s="29">
        <v>30.7</v>
      </c>
      <c r="D5" s="29">
        <v>26.4</v>
      </c>
      <c r="E5" s="29"/>
    </row>
    <row r="6" spans="1:5" x14ac:dyDescent="0.35">
      <c r="A6" s="26" t="s">
        <v>127</v>
      </c>
      <c r="B6" s="29">
        <v>24.7</v>
      </c>
      <c r="C6" s="29">
        <v>28.3</v>
      </c>
      <c r="D6" s="29">
        <v>25.1</v>
      </c>
      <c r="E6" s="29"/>
    </row>
    <row r="7" spans="1:5" x14ac:dyDescent="0.35">
      <c r="A7" s="26" t="s">
        <v>126</v>
      </c>
      <c r="B7" s="29">
        <v>22.3</v>
      </c>
      <c r="C7" s="29">
        <v>23</v>
      </c>
      <c r="D7" s="29">
        <v>22.4</v>
      </c>
      <c r="E7" s="29"/>
    </row>
    <row r="8" spans="1:5" x14ac:dyDescent="0.35">
      <c r="A8" s="26" t="s">
        <v>125</v>
      </c>
      <c r="B8" s="29">
        <v>22.3</v>
      </c>
      <c r="C8" s="29">
        <v>22.6</v>
      </c>
      <c r="D8" s="29">
        <v>22.4</v>
      </c>
      <c r="E8" s="29"/>
    </row>
    <row r="9" spans="1:5" x14ac:dyDescent="0.35">
      <c r="A9" s="26" t="s">
        <v>124</v>
      </c>
      <c r="B9" s="29">
        <v>21.7</v>
      </c>
      <c r="C9" s="29">
        <v>21.6</v>
      </c>
      <c r="D9" s="29">
        <v>21.7</v>
      </c>
      <c r="E9" s="29"/>
    </row>
    <row r="10" spans="1:5" x14ac:dyDescent="0.35">
      <c r="A10" s="26" t="s">
        <v>123</v>
      </c>
      <c r="B10" s="29">
        <v>21.3</v>
      </c>
      <c r="C10" s="29">
        <v>21.2</v>
      </c>
      <c r="D10" s="29">
        <v>21.3</v>
      </c>
      <c r="E10" s="29"/>
    </row>
    <row r="11" spans="1:5" x14ac:dyDescent="0.35">
      <c r="A11" s="26" t="s">
        <v>122</v>
      </c>
      <c r="B11" s="29">
        <v>20.8</v>
      </c>
      <c r="C11" s="29">
        <v>20.399999999999999</v>
      </c>
      <c r="D11" s="29">
        <v>20.8</v>
      </c>
      <c r="E11" s="29"/>
    </row>
    <row r="12" spans="1:5" x14ac:dyDescent="0.35">
      <c r="A12" s="26" t="s">
        <v>121</v>
      </c>
      <c r="B12" s="29">
        <v>20.399999999999999</v>
      </c>
      <c r="C12" s="29">
        <v>19.600000000000001</v>
      </c>
      <c r="D12" s="29">
        <v>20.3</v>
      </c>
      <c r="E12" s="29"/>
    </row>
    <row r="13" spans="1:5" x14ac:dyDescent="0.35">
      <c r="A13" s="26" t="s">
        <v>120</v>
      </c>
      <c r="B13" s="29">
        <v>20.2</v>
      </c>
      <c r="C13" s="29">
        <v>19.3</v>
      </c>
      <c r="D13" s="29">
        <v>20.100000000000001</v>
      </c>
      <c r="E13" s="29"/>
    </row>
    <row r="14" spans="1:5" x14ac:dyDescent="0.35">
      <c r="A14" s="26" t="s">
        <v>119</v>
      </c>
      <c r="B14" s="29">
        <v>19.7</v>
      </c>
      <c r="C14" s="29">
        <v>18.399999999999999</v>
      </c>
      <c r="D14" s="29">
        <v>19.600000000000001</v>
      </c>
      <c r="E14" s="29"/>
    </row>
    <row r="15" spans="1:5" x14ac:dyDescent="0.35">
      <c r="A15" s="26" t="s">
        <v>118</v>
      </c>
      <c r="B15" s="29">
        <v>19.3</v>
      </c>
      <c r="C15" s="29">
        <v>18.7</v>
      </c>
      <c r="D15" s="29">
        <v>19.2</v>
      </c>
      <c r="E15" s="29"/>
    </row>
    <row r="16" spans="1:5" x14ac:dyDescent="0.35">
      <c r="A16" s="26" t="s">
        <v>117</v>
      </c>
      <c r="B16" s="29">
        <v>19.100000000000001</v>
      </c>
      <c r="C16" s="29">
        <v>18.100000000000001</v>
      </c>
      <c r="D16" s="29">
        <v>19</v>
      </c>
      <c r="E16" s="29"/>
    </row>
    <row r="17" spans="1:5" x14ac:dyDescent="0.35">
      <c r="A17" s="26" t="s">
        <v>116</v>
      </c>
      <c r="B17" s="29">
        <v>18.7</v>
      </c>
      <c r="C17" s="29">
        <v>17.7</v>
      </c>
      <c r="D17" s="29">
        <v>18.600000000000001</v>
      </c>
      <c r="E17" s="29"/>
    </row>
    <row r="18" spans="1:5" x14ac:dyDescent="0.35">
      <c r="A18" s="26" t="s">
        <v>115</v>
      </c>
      <c r="B18" s="29">
        <v>18.8</v>
      </c>
      <c r="C18" s="29">
        <v>17.600000000000001</v>
      </c>
      <c r="D18" s="29">
        <v>18.7</v>
      </c>
      <c r="E18" s="29"/>
    </row>
    <row r="19" spans="1:5" x14ac:dyDescent="0.35">
      <c r="A19" s="26" t="s">
        <v>114</v>
      </c>
      <c r="B19" s="29">
        <v>18.600000000000001</v>
      </c>
      <c r="C19" s="29">
        <v>17.2</v>
      </c>
      <c r="D19" s="29">
        <v>18.399999999999999</v>
      </c>
      <c r="E19" s="29"/>
    </row>
    <row r="20" spans="1:5" x14ac:dyDescent="0.35">
      <c r="A20" s="26" t="s">
        <v>113</v>
      </c>
      <c r="B20" s="29">
        <v>18.399999999999999</v>
      </c>
      <c r="C20" s="29">
        <v>17</v>
      </c>
      <c r="D20" s="29">
        <v>18.2</v>
      </c>
      <c r="E20" s="29"/>
    </row>
    <row r="21" spans="1:5" x14ac:dyDescent="0.35">
      <c r="A21" s="26" t="s">
        <v>112</v>
      </c>
      <c r="B21" s="29">
        <v>18.100000000000001</v>
      </c>
      <c r="C21" s="29">
        <v>16.8</v>
      </c>
      <c r="D21" s="29">
        <v>17.899999999999999</v>
      </c>
      <c r="E21" s="29"/>
    </row>
    <row r="22" spans="1:5" x14ac:dyDescent="0.35">
      <c r="A22" s="26" t="s">
        <v>111</v>
      </c>
      <c r="B22" s="29">
        <v>17.899999999999999</v>
      </c>
      <c r="C22" s="29">
        <v>16.2</v>
      </c>
      <c r="D22" s="29">
        <v>17.600000000000001</v>
      </c>
      <c r="E22" s="29"/>
    </row>
    <row r="23" spans="1:5" x14ac:dyDescent="0.35">
      <c r="A23" s="26" t="s">
        <v>110</v>
      </c>
      <c r="B23" s="29">
        <v>17.7</v>
      </c>
      <c r="C23" s="29">
        <v>15.7</v>
      </c>
      <c r="D23" s="29">
        <v>17.399999999999999</v>
      </c>
      <c r="E23" s="29"/>
    </row>
    <row r="24" spans="1:5" x14ac:dyDescent="0.35">
      <c r="A24" s="26" t="s">
        <v>109</v>
      </c>
      <c r="B24" s="29">
        <v>17.600000000000001</v>
      </c>
      <c r="C24" s="29">
        <v>15.6</v>
      </c>
      <c r="D24" s="29">
        <v>17.3</v>
      </c>
      <c r="E24" s="29"/>
    </row>
    <row r="25" spans="1:5" x14ac:dyDescent="0.35">
      <c r="A25" s="26" t="s">
        <v>108</v>
      </c>
      <c r="B25" s="29">
        <v>17.3</v>
      </c>
      <c r="C25" s="29">
        <v>15.2</v>
      </c>
      <c r="D25" s="29">
        <v>17</v>
      </c>
      <c r="E25" s="29"/>
    </row>
    <row r="26" spans="1:5" x14ac:dyDescent="0.35">
      <c r="A26" s="26" t="s">
        <v>107</v>
      </c>
      <c r="B26" s="29">
        <v>17.2</v>
      </c>
      <c r="C26" s="29">
        <v>15.7</v>
      </c>
      <c r="D26" s="29">
        <v>17</v>
      </c>
      <c r="E26" s="29"/>
    </row>
    <row r="27" spans="1:5" x14ac:dyDescent="0.35">
      <c r="A27" s="26" t="s">
        <v>106</v>
      </c>
      <c r="B27" s="29">
        <v>17.2</v>
      </c>
      <c r="C27" s="29">
        <v>15.6</v>
      </c>
      <c r="D27" s="29">
        <v>17</v>
      </c>
      <c r="E27" s="29"/>
    </row>
    <row r="28" spans="1:5" x14ac:dyDescent="0.35">
      <c r="A28" s="26" t="s">
        <v>105</v>
      </c>
      <c r="B28" s="29">
        <v>17.3</v>
      </c>
      <c r="C28" s="29">
        <v>15.6</v>
      </c>
      <c r="D28" s="29">
        <v>17.100000000000001</v>
      </c>
      <c r="E28" s="29"/>
    </row>
    <row r="29" spans="1:5" x14ac:dyDescent="0.35">
      <c r="A29" s="26" t="s">
        <v>104</v>
      </c>
      <c r="B29" s="29">
        <v>17.399999999999999</v>
      </c>
      <c r="C29" s="29">
        <v>16.100000000000001</v>
      </c>
      <c r="D29" s="29">
        <v>17.2</v>
      </c>
      <c r="E29" s="29"/>
    </row>
    <row r="30" spans="1:5" x14ac:dyDescent="0.35">
      <c r="A30" s="26" t="s">
        <v>103</v>
      </c>
      <c r="B30" s="29">
        <v>17.399999999999999</v>
      </c>
      <c r="C30" s="29">
        <v>16.7</v>
      </c>
      <c r="D30" s="29">
        <v>17.3</v>
      </c>
      <c r="E30" s="29"/>
    </row>
    <row r="31" spans="1:5" x14ac:dyDescent="0.35">
      <c r="A31" s="26" t="s">
        <v>102</v>
      </c>
      <c r="B31" s="29">
        <v>17.3</v>
      </c>
      <c r="C31" s="29">
        <v>16.2</v>
      </c>
      <c r="D31" s="29">
        <v>17.100000000000001</v>
      </c>
      <c r="E31" s="29"/>
    </row>
    <row r="32" spans="1:5" x14ac:dyDescent="0.35">
      <c r="A32" s="26" t="s">
        <v>101</v>
      </c>
      <c r="B32" s="29">
        <v>17.3</v>
      </c>
      <c r="C32" s="29">
        <v>15.7</v>
      </c>
      <c r="D32" s="29">
        <v>17.100000000000001</v>
      </c>
      <c r="E32" s="29"/>
    </row>
    <row r="33" spans="1:5" x14ac:dyDescent="0.35">
      <c r="A33" s="26" t="s">
        <v>100</v>
      </c>
      <c r="B33" s="29">
        <v>17.100000000000001</v>
      </c>
      <c r="C33" s="29">
        <v>15.5</v>
      </c>
      <c r="D33" s="29">
        <v>16.899999999999999</v>
      </c>
      <c r="E33" s="29"/>
    </row>
    <row r="34" spans="1:5" x14ac:dyDescent="0.35">
      <c r="A34" s="26" t="s">
        <v>99</v>
      </c>
      <c r="B34" s="29">
        <v>16.8</v>
      </c>
      <c r="C34" s="29">
        <v>15.2</v>
      </c>
      <c r="D34" s="29">
        <v>16.600000000000001</v>
      </c>
      <c r="E34" s="29"/>
    </row>
    <row r="35" spans="1:5" x14ac:dyDescent="0.35">
      <c r="A35" s="26" t="s">
        <v>98</v>
      </c>
      <c r="B35" s="29">
        <v>16.399999999999999</v>
      </c>
      <c r="C35" s="29">
        <v>15</v>
      </c>
      <c r="D35" s="29">
        <v>16.3</v>
      </c>
      <c r="E35" s="29"/>
    </row>
    <row r="36" spans="1:5" x14ac:dyDescent="0.35">
      <c r="A36" s="26" t="s">
        <v>97</v>
      </c>
      <c r="B36" s="29">
        <v>16.100000000000001</v>
      </c>
      <c r="C36" s="29">
        <v>14.7</v>
      </c>
      <c r="D36" s="29">
        <v>15.9</v>
      </c>
      <c r="E36" s="29"/>
    </row>
    <row r="37" spans="1:5" x14ac:dyDescent="0.35">
      <c r="A37" s="26" t="s">
        <v>96</v>
      </c>
      <c r="B37" s="28">
        <v>16</v>
      </c>
      <c r="C37" s="29">
        <v>14.5</v>
      </c>
      <c r="D37" s="29">
        <v>15.9</v>
      </c>
      <c r="E37" s="29"/>
    </row>
    <row r="38" spans="1:5" x14ac:dyDescent="0.35">
      <c r="A38" s="26" t="s">
        <v>95</v>
      </c>
      <c r="B38" s="29">
        <v>15.9</v>
      </c>
      <c r="C38" s="29">
        <v>14.3</v>
      </c>
      <c r="D38" s="29">
        <v>15.7</v>
      </c>
      <c r="E38" s="29"/>
    </row>
    <row r="39" spans="1:5" x14ac:dyDescent="0.35">
      <c r="A39" s="26" t="s">
        <v>94</v>
      </c>
      <c r="B39" s="29">
        <v>15.9</v>
      </c>
      <c r="C39" s="29">
        <v>14.1</v>
      </c>
      <c r="D39" s="29">
        <v>15.7</v>
      </c>
      <c r="E39" s="29"/>
    </row>
    <row r="40" spans="1:5" x14ac:dyDescent="0.35">
      <c r="A40" s="26" t="s">
        <v>93</v>
      </c>
      <c r="B40" s="29">
        <v>15.9</v>
      </c>
      <c r="C40" s="29">
        <v>13.8</v>
      </c>
      <c r="D40" s="29">
        <v>15.7</v>
      </c>
      <c r="E40" s="29"/>
    </row>
    <row r="41" spans="1:5" x14ac:dyDescent="0.35">
      <c r="A41" s="26" t="s">
        <v>92</v>
      </c>
      <c r="B41" s="29">
        <v>15.8</v>
      </c>
      <c r="C41" s="29">
        <v>13.7</v>
      </c>
      <c r="D41" s="29">
        <v>15.5</v>
      </c>
      <c r="E41" s="29"/>
    </row>
    <row r="42" spans="1:5" x14ac:dyDescent="0.35">
      <c r="A42" s="26" t="s">
        <v>91</v>
      </c>
      <c r="B42" s="29">
        <v>15.6</v>
      </c>
      <c r="C42" s="29">
        <v>13.5</v>
      </c>
      <c r="D42" s="29">
        <v>15.4</v>
      </c>
      <c r="E42" s="29"/>
    </row>
    <row r="43" spans="1:5" x14ac:dyDescent="0.35">
      <c r="A43" s="26" t="s">
        <v>90</v>
      </c>
      <c r="B43" s="29">
        <v>15.6</v>
      </c>
      <c r="C43" s="29">
        <v>13.2</v>
      </c>
      <c r="D43" s="29">
        <v>15.3</v>
      </c>
      <c r="E43" s="29"/>
    </row>
    <row r="44" spans="1:5" x14ac:dyDescent="0.35">
      <c r="A44" s="26" t="s">
        <v>89</v>
      </c>
      <c r="B44" s="29">
        <v>15.4</v>
      </c>
      <c r="C44" s="29">
        <v>13</v>
      </c>
      <c r="D44" s="29">
        <v>15.2</v>
      </c>
      <c r="E44" s="29"/>
    </row>
    <row r="45" spans="1:5" x14ac:dyDescent="0.35">
      <c r="A45" s="26" t="s">
        <v>88</v>
      </c>
      <c r="B45" s="29">
        <v>15.3</v>
      </c>
      <c r="C45" s="29">
        <v>12.8</v>
      </c>
      <c r="D45" s="29">
        <v>15</v>
      </c>
      <c r="E45" s="29"/>
    </row>
    <row r="46" spans="1:5" x14ac:dyDescent="0.35">
      <c r="A46" s="26" t="s">
        <v>87</v>
      </c>
      <c r="B46" s="29">
        <v>15.4</v>
      </c>
      <c r="C46" s="29">
        <v>12.5</v>
      </c>
      <c r="D46" s="29">
        <v>15</v>
      </c>
      <c r="E46" s="29"/>
    </row>
    <row r="47" spans="1:5" x14ac:dyDescent="0.35">
      <c r="A47" s="26" t="s">
        <v>86</v>
      </c>
      <c r="B47" s="28">
        <v>16</v>
      </c>
      <c r="C47" s="29">
        <v>12.5</v>
      </c>
      <c r="D47" s="29">
        <v>15.5</v>
      </c>
      <c r="E47" s="29"/>
    </row>
    <row r="48" spans="1:5" x14ac:dyDescent="0.35">
      <c r="A48" s="26" t="s">
        <v>85</v>
      </c>
      <c r="B48" s="28">
        <v>16</v>
      </c>
      <c r="C48" s="29">
        <v>12.5</v>
      </c>
      <c r="D48" s="29">
        <v>15.5</v>
      </c>
      <c r="E48" s="29"/>
    </row>
    <row r="49" spans="1:5" x14ac:dyDescent="0.35">
      <c r="A49" s="26" t="s">
        <v>84</v>
      </c>
      <c r="B49" s="28">
        <v>16</v>
      </c>
      <c r="C49" s="29">
        <v>12.4</v>
      </c>
      <c r="D49" s="29"/>
      <c r="E49" s="29"/>
    </row>
    <row r="50" spans="1:5" x14ac:dyDescent="0.35">
      <c r="A50" s="26" t="s">
        <v>83</v>
      </c>
      <c r="B50" s="29">
        <v>16.100000000000001</v>
      </c>
      <c r="C50" s="29">
        <v>12.2</v>
      </c>
      <c r="D50" s="29"/>
      <c r="E50" s="29"/>
    </row>
    <row r="51" spans="1:5" x14ac:dyDescent="0.35">
      <c r="A51" s="26" t="s">
        <v>82</v>
      </c>
      <c r="B51" s="29">
        <v>16.100000000000001</v>
      </c>
      <c r="C51" s="29">
        <v>12.1</v>
      </c>
      <c r="D51" s="29"/>
      <c r="E51" s="29"/>
    </row>
    <row r="52" spans="1:5" x14ac:dyDescent="0.35">
      <c r="A52" s="26" t="s">
        <v>81</v>
      </c>
      <c r="B52" s="28">
        <v>16</v>
      </c>
      <c r="C52" s="29">
        <v>11.9</v>
      </c>
      <c r="D52" s="29"/>
      <c r="E52" s="29"/>
    </row>
    <row r="53" spans="1:5" x14ac:dyDescent="0.35">
      <c r="C53" s="29"/>
      <c r="D53" s="29"/>
      <c r="E53" s="29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55"/>
  <sheetViews>
    <sheetView topLeftCell="C1" workbookViewId="0">
      <selection activeCell="Q44" sqref="Q44"/>
    </sheetView>
  </sheetViews>
  <sheetFormatPr defaultRowHeight="14.5" x14ac:dyDescent="0.35"/>
  <cols>
    <col min="1" max="1" width="23.1796875" bestFit="1" customWidth="1"/>
    <col min="2" max="2" width="13.81640625" bestFit="1" customWidth="1"/>
    <col min="3" max="4" width="10.36328125" bestFit="1" customWidth="1"/>
    <col min="5" max="5" width="8.7265625" style="5"/>
    <col min="6" max="6" width="13.7265625" bestFit="1" customWidth="1"/>
    <col min="9" max="9" width="13.7265625" bestFit="1" customWidth="1"/>
    <col min="12" max="12" width="45.7265625" customWidth="1"/>
    <col min="13" max="18" width="10.36328125" bestFit="1" customWidth="1"/>
    <col min="29" max="29" width="9.36328125" bestFit="1" customWidth="1"/>
    <col min="30" max="34" width="8.81640625" bestFit="1" customWidth="1"/>
  </cols>
  <sheetData>
    <row r="1" spans="1:34" s="5" customFormat="1" x14ac:dyDescent="0.35">
      <c r="B1" s="32" t="s">
        <v>2</v>
      </c>
      <c r="C1" s="32"/>
      <c r="D1" s="32"/>
      <c r="E1" s="12"/>
      <c r="F1" s="32" t="s">
        <v>58</v>
      </c>
      <c r="G1" s="32"/>
      <c r="H1" s="32"/>
      <c r="I1" s="32" t="s">
        <v>59</v>
      </c>
      <c r="J1" s="32"/>
      <c r="K1" s="32"/>
    </row>
    <row r="2" spans="1:34" x14ac:dyDescent="0.35">
      <c r="B2" t="s">
        <v>53</v>
      </c>
      <c r="C2" t="s">
        <v>33</v>
      </c>
      <c r="D2" t="s">
        <v>34</v>
      </c>
      <c r="F2" s="5" t="s">
        <v>53</v>
      </c>
      <c r="G2" s="5" t="s">
        <v>33</v>
      </c>
      <c r="H2" s="5" t="s">
        <v>34</v>
      </c>
      <c r="I2" s="5" t="s">
        <v>53</v>
      </c>
      <c r="J2" s="5" t="s">
        <v>33</v>
      </c>
      <c r="K2" s="5" t="s">
        <v>34</v>
      </c>
    </row>
    <row r="3" spans="1:34" s="5" customFormat="1" x14ac:dyDescent="0.35">
      <c r="A3" s="5" t="s">
        <v>54</v>
      </c>
      <c r="C3" s="11">
        <v>0.64469719999999997</v>
      </c>
      <c r="D3" s="11">
        <v>0.45101000000000002</v>
      </c>
      <c r="F3" s="11">
        <v>0.6340325</v>
      </c>
      <c r="G3" s="11">
        <v>0.4773348</v>
      </c>
      <c r="I3" s="11">
        <v>0.68041149999999995</v>
      </c>
      <c r="J3" s="11">
        <v>0.36728860000000002</v>
      </c>
    </row>
    <row r="4" spans="1:34" s="5" customFormat="1" x14ac:dyDescent="0.35">
      <c r="A4" s="5" t="s">
        <v>55</v>
      </c>
      <c r="C4" s="11">
        <v>0.50005909999999998</v>
      </c>
      <c r="D4" s="11">
        <v>0.50008600000000003</v>
      </c>
      <c r="F4" s="11">
        <v>0.50549630000000001</v>
      </c>
      <c r="G4" s="11">
        <v>0.51905679999999998</v>
      </c>
      <c r="I4" s="11">
        <v>0.49424940000000001</v>
      </c>
      <c r="J4" s="11">
        <v>0.48083920000000002</v>
      </c>
      <c r="N4" s="13"/>
    </row>
    <row r="5" spans="1:34" s="5" customFormat="1" x14ac:dyDescent="0.35">
      <c r="A5" s="5" t="s">
        <v>57</v>
      </c>
      <c r="C5" s="5">
        <v>187</v>
      </c>
      <c r="D5" s="5">
        <v>255</v>
      </c>
      <c r="F5" s="5">
        <v>144</v>
      </c>
      <c r="G5" s="5">
        <v>194</v>
      </c>
      <c r="I5" s="5">
        <v>43</v>
      </c>
      <c r="J5" s="5">
        <v>61</v>
      </c>
    </row>
    <row r="6" spans="1:34" s="5" customFormat="1" x14ac:dyDescent="0.35">
      <c r="A6" s="5" t="s">
        <v>56</v>
      </c>
      <c r="C6" s="1">
        <v>8514</v>
      </c>
      <c r="D6" s="1">
        <v>5818</v>
      </c>
      <c r="F6" s="1">
        <v>4398</v>
      </c>
      <c r="G6" s="1">
        <v>2930</v>
      </c>
      <c r="I6" s="1">
        <v>4116</v>
      </c>
      <c r="J6" s="1">
        <v>2888</v>
      </c>
    </row>
    <row r="8" spans="1:34" x14ac:dyDescent="0.35">
      <c r="A8" s="5" t="s">
        <v>39</v>
      </c>
      <c r="B8" s="5" t="s">
        <v>5</v>
      </c>
      <c r="C8" s="5" t="s">
        <v>0</v>
      </c>
      <c r="D8" s="5" t="s">
        <v>60</v>
      </c>
      <c r="F8" s="5" t="s">
        <v>41</v>
      </c>
      <c r="G8" s="5" t="s">
        <v>5</v>
      </c>
      <c r="H8" s="5" t="s">
        <v>0</v>
      </c>
      <c r="I8" s="5" t="s">
        <v>60</v>
      </c>
      <c r="J8" s="5"/>
      <c r="L8" s="18" t="s">
        <v>39</v>
      </c>
      <c r="M8" s="16" t="s">
        <v>4</v>
      </c>
      <c r="N8" s="16" t="s">
        <v>5</v>
      </c>
      <c r="O8" s="16" t="s">
        <v>6</v>
      </c>
      <c r="P8" s="16" t="s">
        <v>0</v>
      </c>
      <c r="Q8" s="16" t="s">
        <v>7</v>
      </c>
      <c r="R8" s="17" t="s">
        <v>60</v>
      </c>
      <c r="T8" s="18" t="s">
        <v>41</v>
      </c>
      <c r="U8" s="16" t="s">
        <v>4</v>
      </c>
      <c r="V8" s="16" t="s">
        <v>5</v>
      </c>
      <c r="W8" s="16" t="s">
        <v>6</v>
      </c>
      <c r="X8" s="16" t="s">
        <v>0</v>
      </c>
      <c r="Y8" s="16" t="s">
        <v>7</v>
      </c>
      <c r="Z8" s="17" t="s">
        <v>60</v>
      </c>
      <c r="AB8" s="6" t="s">
        <v>71</v>
      </c>
      <c r="AC8" s="7" t="s">
        <v>4</v>
      </c>
      <c r="AD8" s="7" t="s">
        <v>5</v>
      </c>
      <c r="AE8" s="7" t="s">
        <v>6</v>
      </c>
      <c r="AF8" s="7" t="s">
        <v>0</v>
      </c>
      <c r="AG8" s="7" t="s">
        <v>7</v>
      </c>
      <c r="AH8" s="9" t="s">
        <v>60</v>
      </c>
    </row>
    <row r="9" spans="1:34" x14ac:dyDescent="0.35">
      <c r="A9" s="5" t="s">
        <v>24</v>
      </c>
      <c r="B9" s="14">
        <f>N9/(N$31-N$11)</f>
        <v>2.9472957698578616E-2</v>
      </c>
      <c r="C9" s="14">
        <f>P9/(P$31-P$11)</f>
        <v>1.3200876428863487E-2</v>
      </c>
      <c r="D9" s="14">
        <f>R9/(R$31-R$11)</f>
        <v>2.1449533009588174E-2</v>
      </c>
      <c r="E9" s="14"/>
      <c r="F9" s="5" t="s">
        <v>24</v>
      </c>
      <c r="G9" s="14">
        <f>V9/(V$31-V$11)</f>
        <v>4.5938380344470994E-2</v>
      </c>
      <c r="H9" s="14">
        <f>X9/(X$31-X$11)</f>
        <v>3.9575159816596109E-2</v>
      </c>
      <c r="I9" s="14">
        <f>Z9/(Z$31-Z$11)</f>
        <v>6.671493882559551E-2</v>
      </c>
      <c r="J9" s="5"/>
      <c r="L9" s="16" t="s">
        <v>24</v>
      </c>
      <c r="M9" s="18">
        <v>9097</v>
      </c>
      <c r="N9" s="18">
        <v>5893</v>
      </c>
      <c r="O9" s="18">
        <v>21044</v>
      </c>
      <c r="P9" s="18">
        <v>11881</v>
      </c>
      <c r="Q9" s="18">
        <v>13912</v>
      </c>
      <c r="R9" s="18">
        <v>16409</v>
      </c>
      <c r="S9" s="5"/>
      <c r="T9" s="16" t="s">
        <v>24</v>
      </c>
      <c r="U9" s="18">
        <v>11581</v>
      </c>
      <c r="V9" s="18">
        <v>10306</v>
      </c>
      <c r="W9" s="18">
        <v>49080</v>
      </c>
      <c r="X9" s="18">
        <v>38271</v>
      </c>
      <c r="Y9" s="18">
        <v>43348</v>
      </c>
      <c r="Z9" s="18">
        <v>53716</v>
      </c>
      <c r="AB9" s="7" t="s">
        <v>24</v>
      </c>
      <c r="AC9" s="23">
        <f>M9/U9</f>
        <v>0.78551075036698037</v>
      </c>
      <c r="AD9" s="23">
        <f t="shared" ref="AD9:AH9" si="0">N9/V9</f>
        <v>0.57180283330098969</v>
      </c>
      <c r="AE9" s="23">
        <f t="shared" si="0"/>
        <v>0.42876935615321926</v>
      </c>
      <c r="AF9" s="23">
        <f t="shared" si="0"/>
        <v>0.31044393927516917</v>
      </c>
      <c r="AG9" s="23">
        <f t="shared" si="0"/>
        <v>0.32093752883639382</v>
      </c>
      <c r="AH9" s="23">
        <f t="shared" si="0"/>
        <v>0.30547695286320647</v>
      </c>
    </row>
    <row r="10" spans="1:34" x14ac:dyDescent="0.35">
      <c r="A10" s="5" t="s">
        <v>11</v>
      </c>
      <c r="B10" s="14">
        <f t="shared" ref="B10:B30" si="1">N10/(N$31-N$11)</f>
        <v>5.3504446200474128E-2</v>
      </c>
      <c r="C10" s="14">
        <f t="shared" ref="C10:C30" si="2">P10/(P$31-P$11)</f>
        <v>7.8201943076567526E-2</v>
      </c>
      <c r="D10" s="14">
        <f t="shared" ref="D10:D30" si="3">R10/(R$31-R$11)</f>
        <v>0.15979895556238194</v>
      </c>
      <c r="E10" s="14"/>
      <c r="F10" s="5" t="s">
        <v>11</v>
      </c>
      <c r="G10" s="14">
        <f t="shared" ref="G10:G30" si="4">V10/(V$31-V$11)</f>
        <v>0.55344916735014082</v>
      </c>
      <c r="H10" s="14">
        <f t="shared" ref="H10:H30" si="5">X10/(X$31-X$11)</f>
        <v>0.26695110677258371</v>
      </c>
      <c r="I10" s="14">
        <f t="shared" ref="I10:I30" si="6">Z10/(Z$31-Z$11)</f>
        <v>0.23955203767712385</v>
      </c>
      <c r="J10" s="5"/>
      <c r="L10" s="16" t="s">
        <v>11</v>
      </c>
      <c r="M10" s="18">
        <v>17059</v>
      </c>
      <c r="N10" s="18">
        <v>10698</v>
      </c>
      <c r="O10" s="18">
        <v>54882</v>
      </c>
      <c r="P10" s="18">
        <v>70383</v>
      </c>
      <c r="Q10" s="18">
        <v>118313</v>
      </c>
      <c r="R10" s="18">
        <v>122247</v>
      </c>
      <c r="T10" s="16" t="s">
        <v>11</v>
      </c>
      <c r="U10" s="18">
        <v>307755</v>
      </c>
      <c r="V10" s="18">
        <v>124163</v>
      </c>
      <c r="W10" s="18">
        <v>303194</v>
      </c>
      <c r="X10" s="18">
        <v>258154</v>
      </c>
      <c r="Y10" s="18">
        <v>238432</v>
      </c>
      <c r="Z10" s="18">
        <v>192877</v>
      </c>
      <c r="AB10" s="7" t="s">
        <v>11</v>
      </c>
      <c r="AC10" s="23">
        <f t="shared" ref="AC10:AC30" si="7">M10/U10</f>
        <v>5.5430456044580918E-2</v>
      </c>
      <c r="AD10" s="23">
        <f t="shared" ref="AD10:AD30" si="8">N10/V10</f>
        <v>8.6160933611462348E-2</v>
      </c>
      <c r="AE10" s="23">
        <f t="shared" ref="AE10:AE30" si="9">O10/W10</f>
        <v>0.18101281687632342</v>
      </c>
      <c r="AF10" s="23">
        <f t="shared" ref="AF10:AF30" si="10">P10/X10</f>
        <v>0.27263958722313036</v>
      </c>
      <c r="AG10" s="23">
        <f t="shared" ref="AG10:AG30" si="11">Q10/Y10</f>
        <v>0.49621275667695613</v>
      </c>
      <c r="AH10" s="23">
        <f t="shared" ref="AH10:AH30" si="12">R10/Z10</f>
        <v>0.63380807457602517</v>
      </c>
    </row>
    <row r="11" spans="1:34" x14ac:dyDescent="0.35">
      <c r="A11" s="5" t="s">
        <v>12</v>
      </c>
      <c r="B11" s="14"/>
      <c r="C11" s="14"/>
      <c r="D11" s="14"/>
      <c r="E11" s="14"/>
      <c r="F11" s="5" t="s">
        <v>12</v>
      </c>
      <c r="G11" s="14"/>
      <c r="H11" s="14"/>
      <c r="I11" s="14"/>
      <c r="J11" s="5"/>
      <c r="L11" s="16" t="s">
        <v>12</v>
      </c>
      <c r="M11" s="18">
        <v>13528</v>
      </c>
      <c r="N11" s="18">
        <v>5473</v>
      </c>
      <c r="O11" s="18">
        <v>46962</v>
      </c>
      <c r="P11" s="18">
        <v>52327</v>
      </c>
      <c r="Q11" s="18">
        <v>36491</v>
      </c>
      <c r="R11" s="18">
        <v>69959</v>
      </c>
      <c r="T11" s="16" t="s">
        <v>12</v>
      </c>
      <c r="U11" s="18">
        <v>8829</v>
      </c>
      <c r="V11" s="18">
        <v>5188</v>
      </c>
      <c r="W11" s="18">
        <v>34233</v>
      </c>
      <c r="X11" s="18">
        <v>46203</v>
      </c>
      <c r="Y11" s="18">
        <v>36391</v>
      </c>
      <c r="Z11" s="18">
        <v>61467</v>
      </c>
      <c r="AB11" s="7"/>
      <c r="AC11" s="23"/>
      <c r="AD11" s="23"/>
      <c r="AE11" s="23"/>
      <c r="AF11" s="23"/>
      <c r="AG11" s="23"/>
      <c r="AH11" s="23"/>
    </row>
    <row r="12" spans="1:34" x14ac:dyDescent="0.35">
      <c r="A12" s="5" t="s">
        <v>25</v>
      </c>
      <c r="B12" s="14">
        <f t="shared" si="1"/>
        <v>9.4320466525962016E-2</v>
      </c>
      <c r="C12" s="14">
        <f t="shared" si="2"/>
        <v>7.5551990186841125E-2</v>
      </c>
      <c r="D12" s="14">
        <f t="shared" si="3"/>
        <v>7.2594296769302166E-2</v>
      </c>
      <c r="E12" s="14"/>
      <c r="F12" s="5" t="s">
        <v>25</v>
      </c>
      <c r="G12" s="14">
        <f t="shared" si="4"/>
        <v>1.2369396997468174E-2</v>
      </c>
      <c r="H12" s="14">
        <f t="shared" si="5"/>
        <v>5.9868920402959117E-2</v>
      </c>
      <c r="I12" s="14">
        <f t="shared" si="6"/>
        <v>6.3524256759861744E-2</v>
      </c>
      <c r="J12" s="5"/>
      <c r="L12" s="16" t="s">
        <v>25</v>
      </c>
      <c r="M12" s="18">
        <v>33732</v>
      </c>
      <c r="N12" s="18">
        <v>18859</v>
      </c>
      <c r="O12" s="18">
        <v>69234</v>
      </c>
      <c r="P12" s="18">
        <v>67998</v>
      </c>
      <c r="Q12" s="18">
        <v>57682</v>
      </c>
      <c r="R12" s="18">
        <v>55535</v>
      </c>
      <c r="T12" s="16" t="s">
        <v>25</v>
      </c>
      <c r="U12" s="18">
        <v>3877</v>
      </c>
      <c r="V12" s="18">
        <v>2775</v>
      </c>
      <c r="W12" s="18">
        <v>30982</v>
      </c>
      <c r="X12" s="18">
        <v>57896</v>
      </c>
      <c r="Y12" s="18">
        <v>47459</v>
      </c>
      <c r="Z12" s="18">
        <v>51147</v>
      </c>
      <c r="AB12" s="7" t="s">
        <v>25</v>
      </c>
      <c r="AC12" s="23">
        <f t="shared" si="7"/>
        <v>8.7005416559195261</v>
      </c>
      <c r="AD12" s="23">
        <f t="shared" si="8"/>
        <v>6.7960360360360363</v>
      </c>
      <c r="AE12" s="23">
        <f t="shared" si="9"/>
        <v>2.2346523788005941</v>
      </c>
      <c r="AF12" s="23">
        <f t="shared" si="10"/>
        <v>1.1744852839574409</v>
      </c>
      <c r="AG12" s="23">
        <f t="shared" si="11"/>
        <v>1.2154069828694241</v>
      </c>
      <c r="AH12" s="23">
        <f t="shared" si="12"/>
        <v>1.0857919330557022</v>
      </c>
    </row>
    <row r="13" spans="1:34" x14ac:dyDescent="0.35">
      <c r="A13" s="5" t="s">
        <v>13</v>
      </c>
      <c r="B13" s="14">
        <f t="shared" si="1"/>
        <v>2.2371040180848831E-2</v>
      </c>
      <c r="C13" s="14">
        <f t="shared" si="2"/>
        <v>2.8407272759595384E-2</v>
      </c>
      <c r="D13" s="14">
        <f t="shared" si="3"/>
        <v>3.295011143718015E-2</v>
      </c>
      <c r="E13" s="14"/>
      <c r="F13" s="5" t="s">
        <v>13</v>
      </c>
      <c r="G13" s="14">
        <f t="shared" si="4"/>
        <v>4.2301109011161431E-3</v>
      </c>
      <c r="H13" s="14">
        <f t="shared" si="5"/>
        <v>3.3807078463692526E-2</v>
      </c>
      <c r="I13" s="14">
        <f t="shared" si="6"/>
        <v>4.054985549402166E-2</v>
      </c>
      <c r="J13" s="5"/>
      <c r="L13" s="16" t="s">
        <v>13</v>
      </c>
      <c r="M13" s="18">
        <v>10127</v>
      </c>
      <c r="N13" s="18">
        <v>4473</v>
      </c>
      <c r="O13" s="18">
        <v>26359</v>
      </c>
      <c r="P13" s="18">
        <v>25567</v>
      </c>
      <c r="Q13" s="18">
        <v>24058</v>
      </c>
      <c r="R13" s="18">
        <v>25207</v>
      </c>
      <c r="T13" s="16" t="s">
        <v>13</v>
      </c>
      <c r="U13" s="18">
        <v>1210</v>
      </c>
      <c r="V13" s="16">
        <v>949</v>
      </c>
      <c r="W13" s="18">
        <v>17820</v>
      </c>
      <c r="X13" s="18">
        <v>32693</v>
      </c>
      <c r="Y13" s="18">
        <v>34062</v>
      </c>
      <c r="Z13" s="18">
        <v>32649</v>
      </c>
      <c r="AB13" s="7" t="s">
        <v>13</v>
      </c>
      <c r="AC13" s="23">
        <f t="shared" si="7"/>
        <v>8.3694214876033062</v>
      </c>
      <c r="AD13" s="23">
        <f t="shared" si="8"/>
        <v>4.7133825079030558</v>
      </c>
      <c r="AE13" s="23">
        <f t="shared" si="9"/>
        <v>1.4791806958473626</v>
      </c>
      <c r="AF13" s="23">
        <f t="shared" si="10"/>
        <v>0.78203285106903619</v>
      </c>
      <c r="AG13" s="23">
        <f t="shared" si="11"/>
        <v>0.70630027596735367</v>
      </c>
      <c r="AH13" s="23">
        <f t="shared" si="12"/>
        <v>0.77206040001225151</v>
      </c>
    </row>
    <row r="14" spans="1:34" x14ac:dyDescent="0.35">
      <c r="A14" s="5" t="s">
        <v>26</v>
      </c>
      <c r="B14" s="14">
        <f t="shared" si="1"/>
        <v>4.1356166164864511E-2</v>
      </c>
      <c r="C14" s="14">
        <f t="shared" si="2"/>
        <v>3.7231560327816396E-2</v>
      </c>
      <c r="D14" s="14">
        <f t="shared" si="3"/>
        <v>4.7709492094822913E-2</v>
      </c>
      <c r="E14" s="14"/>
      <c r="F14" s="5" t="s">
        <v>26</v>
      </c>
      <c r="G14" s="14">
        <f t="shared" si="4"/>
        <v>1.3416895481938452E-3</v>
      </c>
      <c r="H14" s="14">
        <f t="shared" si="5"/>
        <v>9.9633316305532526E-3</v>
      </c>
      <c r="I14" s="14">
        <f t="shared" si="6"/>
        <v>1.4070547731684629E-2</v>
      </c>
      <c r="J14" s="5"/>
      <c r="L14" s="16" t="s">
        <v>26</v>
      </c>
      <c r="M14" s="18">
        <v>14175</v>
      </c>
      <c r="N14" s="18">
        <v>8269</v>
      </c>
      <c r="O14" s="18">
        <v>26681</v>
      </c>
      <c r="P14" s="18">
        <v>33509</v>
      </c>
      <c r="Q14" s="18">
        <v>36104</v>
      </c>
      <c r="R14" s="18">
        <v>36498</v>
      </c>
      <c r="T14" s="16" t="s">
        <v>26</v>
      </c>
      <c r="U14" s="16">
        <v>211</v>
      </c>
      <c r="V14" s="16">
        <v>301</v>
      </c>
      <c r="W14" s="18">
        <v>3616</v>
      </c>
      <c r="X14" s="18">
        <v>9635</v>
      </c>
      <c r="Y14" s="18">
        <v>11644</v>
      </c>
      <c r="Z14" s="18">
        <v>11329</v>
      </c>
      <c r="AB14" s="7" t="s">
        <v>26</v>
      </c>
      <c r="AC14" s="23">
        <f>M14/U14</f>
        <v>67.180094786729853</v>
      </c>
      <c r="AD14" s="23">
        <f t="shared" si="8"/>
        <v>27.471760797342192</v>
      </c>
      <c r="AE14" s="23">
        <f t="shared" si="9"/>
        <v>7.3785951327433628</v>
      </c>
      <c r="AF14" s="23">
        <f t="shared" si="10"/>
        <v>3.4778412039439544</v>
      </c>
      <c r="AG14" s="23">
        <f t="shared" si="11"/>
        <v>3.1006526966678116</v>
      </c>
      <c r="AH14" s="23">
        <f t="shared" si="12"/>
        <v>3.2216435696001411</v>
      </c>
    </row>
    <row r="15" spans="1:34" x14ac:dyDescent="0.35">
      <c r="A15" s="5" t="s">
        <v>27</v>
      </c>
      <c r="B15" s="14">
        <f t="shared" si="1"/>
        <v>3.1428485691136605E-2</v>
      </c>
      <c r="C15" s="14">
        <f t="shared" si="2"/>
        <v>2.8390606389219745E-2</v>
      </c>
      <c r="D15" s="14">
        <f t="shared" si="3"/>
        <v>3.4172325671074047E-2</v>
      </c>
      <c r="E15" s="14"/>
      <c r="F15" s="5" t="s">
        <v>27</v>
      </c>
      <c r="G15" s="14">
        <f t="shared" si="4"/>
        <v>1.0831580073458616E-2</v>
      </c>
      <c r="H15" s="14">
        <f t="shared" si="5"/>
        <v>2.6576812271598249E-2</v>
      </c>
      <c r="I15" s="14">
        <f t="shared" si="6"/>
        <v>4.021948514389119E-2</v>
      </c>
      <c r="J15" s="5"/>
      <c r="L15" s="16" t="s">
        <v>27</v>
      </c>
      <c r="M15" s="18">
        <v>13723</v>
      </c>
      <c r="N15" s="18">
        <v>6284</v>
      </c>
      <c r="O15" s="18">
        <v>26954</v>
      </c>
      <c r="P15" s="18">
        <v>25552</v>
      </c>
      <c r="Q15" s="18">
        <v>24903</v>
      </c>
      <c r="R15" s="18">
        <v>26142</v>
      </c>
      <c r="T15" s="16" t="s">
        <v>27</v>
      </c>
      <c r="U15" s="18">
        <v>4490</v>
      </c>
      <c r="V15" s="18">
        <v>2430</v>
      </c>
      <c r="W15" s="18">
        <v>18761</v>
      </c>
      <c r="X15" s="18">
        <v>25701</v>
      </c>
      <c r="Y15" s="18">
        <v>27076</v>
      </c>
      <c r="Z15" s="18">
        <v>32383</v>
      </c>
      <c r="AB15" s="7" t="s">
        <v>27</v>
      </c>
      <c r="AC15" s="23">
        <f t="shared" si="7"/>
        <v>3.056347438752784</v>
      </c>
      <c r="AD15" s="23">
        <f t="shared" si="8"/>
        <v>2.5860082304526748</v>
      </c>
      <c r="AE15" s="23">
        <f t="shared" si="9"/>
        <v>1.4367038004370769</v>
      </c>
      <c r="AF15" s="23">
        <f t="shared" si="10"/>
        <v>0.99420256021166487</v>
      </c>
      <c r="AG15" s="23">
        <f t="shared" si="11"/>
        <v>0.91974442310533311</v>
      </c>
      <c r="AH15" s="23">
        <f t="shared" si="12"/>
        <v>0.80727542228947291</v>
      </c>
    </row>
    <row r="16" spans="1:34" x14ac:dyDescent="0.35">
      <c r="A16" s="5" t="s">
        <v>14</v>
      </c>
      <c r="B16" s="14">
        <f t="shared" si="1"/>
        <v>1.60493333199964E-2</v>
      </c>
      <c r="C16" s="14">
        <f t="shared" si="2"/>
        <v>1.4673072478711489E-2</v>
      </c>
      <c r="D16" s="14">
        <f t="shared" si="3"/>
        <v>1.4490101371886457E-2</v>
      </c>
      <c r="E16" s="14"/>
      <c r="F16" s="5" t="s">
        <v>14</v>
      </c>
      <c r="G16" s="14">
        <f t="shared" si="4"/>
        <v>1.0385836037513818E-3</v>
      </c>
      <c r="H16" s="14">
        <f t="shared" si="5"/>
        <v>7.0089737199678197E-3</v>
      </c>
      <c r="I16" s="14">
        <f t="shared" si="6"/>
        <v>1.3679319685477491E-2</v>
      </c>
      <c r="J16" s="5"/>
      <c r="L16" s="16" t="s">
        <v>14</v>
      </c>
      <c r="M16" s="18">
        <v>6322</v>
      </c>
      <c r="N16" s="18">
        <v>3209</v>
      </c>
      <c r="O16" s="18">
        <v>16604</v>
      </c>
      <c r="P16" s="18">
        <v>13206</v>
      </c>
      <c r="Q16" s="18">
        <v>10753</v>
      </c>
      <c r="R16" s="18">
        <v>11085</v>
      </c>
      <c r="T16" s="16" t="s">
        <v>14</v>
      </c>
      <c r="U16" s="16">
        <v>341</v>
      </c>
      <c r="V16" s="16">
        <v>233</v>
      </c>
      <c r="W16" s="18">
        <v>3809</v>
      </c>
      <c r="X16" s="18">
        <v>6778</v>
      </c>
      <c r="Y16" s="18">
        <v>7857</v>
      </c>
      <c r="Z16" s="18">
        <v>11014</v>
      </c>
      <c r="AB16" s="7" t="s">
        <v>14</v>
      </c>
      <c r="AC16" s="23">
        <f t="shared" si="7"/>
        <v>18.539589442815249</v>
      </c>
      <c r="AD16" s="23">
        <f t="shared" si="8"/>
        <v>13.772532188841202</v>
      </c>
      <c r="AE16" s="23">
        <f t="shared" si="9"/>
        <v>4.359149383040168</v>
      </c>
      <c r="AF16" s="23">
        <f t="shared" si="10"/>
        <v>1.94836234877545</v>
      </c>
      <c r="AG16" s="23">
        <f t="shared" si="11"/>
        <v>1.3685885197912688</v>
      </c>
      <c r="AH16" s="23">
        <f t="shared" si="12"/>
        <v>1.0064463410205193</v>
      </c>
    </row>
    <row r="17" spans="1:34" x14ac:dyDescent="0.35">
      <c r="A17" s="5" t="s">
        <v>28</v>
      </c>
      <c r="B17" s="14">
        <f t="shared" si="1"/>
        <v>6.5117581747071709E-3</v>
      </c>
      <c r="C17" s="14">
        <f t="shared" si="2"/>
        <v>9.8164921512506453E-3</v>
      </c>
      <c r="D17" s="14">
        <f t="shared" si="3"/>
        <v>1.7310997967333548E-2</v>
      </c>
      <c r="E17" s="14"/>
      <c r="F17" s="5" t="s">
        <v>28</v>
      </c>
      <c r="G17" s="14">
        <f t="shared" si="4"/>
        <v>3.2311985165638483E-2</v>
      </c>
      <c r="H17" s="14">
        <f t="shared" si="5"/>
        <v>6.2648519305183004E-2</v>
      </c>
      <c r="I17" s="14">
        <f t="shared" si="6"/>
        <v>0.10140258359549753</v>
      </c>
      <c r="J17" s="5"/>
      <c r="L17" s="16" t="s">
        <v>28</v>
      </c>
      <c r="M17" s="18">
        <v>2408</v>
      </c>
      <c r="N17" s="18">
        <v>1302</v>
      </c>
      <c r="O17" s="18">
        <v>8906</v>
      </c>
      <c r="P17" s="18">
        <v>8835</v>
      </c>
      <c r="Q17" s="18">
        <v>9686</v>
      </c>
      <c r="R17" s="18">
        <v>13243</v>
      </c>
      <c r="T17" s="16" t="s">
        <v>28</v>
      </c>
      <c r="U17" s="18">
        <v>10737</v>
      </c>
      <c r="V17" s="18">
        <v>7249</v>
      </c>
      <c r="W17" s="18">
        <v>45882</v>
      </c>
      <c r="X17" s="18">
        <v>60584</v>
      </c>
      <c r="Y17" s="18">
        <v>60220</v>
      </c>
      <c r="Z17" s="18">
        <v>81645</v>
      </c>
      <c r="AB17" s="7" t="s">
        <v>28</v>
      </c>
      <c r="AC17" s="23">
        <f t="shared" si="7"/>
        <v>0.22427121169786718</v>
      </c>
      <c r="AD17" s="23">
        <f t="shared" si="8"/>
        <v>0.17961098082494137</v>
      </c>
      <c r="AE17" s="23">
        <f t="shared" si="9"/>
        <v>0.19410662133298462</v>
      </c>
      <c r="AF17" s="23">
        <f t="shared" si="10"/>
        <v>0.14583058233196883</v>
      </c>
      <c r="AG17" s="23">
        <f t="shared" si="11"/>
        <v>0.16084357356360013</v>
      </c>
      <c r="AH17" s="23">
        <f t="shared" si="12"/>
        <v>0.16220221691469167</v>
      </c>
    </row>
    <row r="18" spans="1:34" x14ac:dyDescent="0.35">
      <c r="A18" s="5" t="s">
        <v>15</v>
      </c>
      <c r="B18" s="14">
        <f t="shared" si="1"/>
        <v>1.2103267882328229E-2</v>
      </c>
      <c r="C18" s="14">
        <f t="shared" si="2"/>
        <v>4.3299230235906913E-3</v>
      </c>
      <c r="D18" s="14">
        <f t="shared" si="3"/>
        <v>9.623466513290763E-3</v>
      </c>
      <c r="E18" s="14"/>
      <c r="F18" s="5" t="s">
        <v>15</v>
      </c>
      <c r="G18" s="14">
        <f t="shared" si="4"/>
        <v>3.5614948471989444E-3</v>
      </c>
      <c r="H18" s="14">
        <f t="shared" si="5"/>
        <v>3.4383059337404838E-3</v>
      </c>
      <c r="I18" s="14">
        <f t="shared" si="6"/>
        <v>9.608064017328298E-3</v>
      </c>
      <c r="J18" s="5"/>
      <c r="L18" s="16" t="s">
        <v>15</v>
      </c>
      <c r="M18" s="18">
        <v>1918</v>
      </c>
      <c r="N18" s="18">
        <v>2420</v>
      </c>
      <c r="O18" s="18">
        <v>5045</v>
      </c>
      <c r="P18" s="18">
        <v>3897</v>
      </c>
      <c r="Q18" s="18">
        <v>5203</v>
      </c>
      <c r="R18" s="18">
        <v>7362</v>
      </c>
      <c r="T18" s="16" t="s">
        <v>15</v>
      </c>
      <c r="U18" s="16">
        <v>379</v>
      </c>
      <c r="V18" s="16">
        <v>799</v>
      </c>
      <c r="W18" s="18">
        <v>3803</v>
      </c>
      <c r="X18" s="18">
        <v>3325</v>
      </c>
      <c r="Y18" s="18">
        <v>5175</v>
      </c>
      <c r="Z18" s="18">
        <v>7736</v>
      </c>
      <c r="AB18" s="7" t="s">
        <v>15</v>
      </c>
      <c r="AC18" s="23">
        <f t="shared" si="7"/>
        <v>5.0606860158311342</v>
      </c>
      <c r="AD18" s="23">
        <f t="shared" si="8"/>
        <v>3.0287859824780976</v>
      </c>
      <c r="AE18" s="23">
        <f t="shared" si="9"/>
        <v>1.3265842755719168</v>
      </c>
      <c r="AF18" s="23">
        <f t="shared" si="10"/>
        <v>1.17203007518797</v>
      </c>
      <c r="AG18" s="23">
        <f t="shared" si="11"/>
        <v>1.0054106280193236</v>
      </c>
      <c r="AH18" s="23">
        <f t="shared" si="12"/>
        <v>0.95165460186142714</v>
      </c>
    </row>
    <row r="19" spans="1:34" x14ac:dyDescent="0.35">
      <c r="A19" s="5" t="s">
        <v>29</v>
      </c>
      <c r="B19" s="14">
        <f t="shared" si="1"/>
        <v>2.605703539955788E-3</v>
      </c>
      <c r="C19" s="14">
        <f t="shared" si="2"/>
        <v>1.8344118326785301E-3</v>
      </c>
      <c r="D19" s="14">
        <f t="shared" si="3"/>
        <v>5.1032346193815728E-3</v>
      </c>
      <c r="E19" s="14"/>
      <c r="F19" s="5" t="s">
        <v>29</v>
      </c>
      <c r="G19" s="14">
        <f t="shared" si="4"/>
        <v>4.5911635702314303E-3</v>
      </c>
      <c r="H19" s="14">
        <f t="shared" si="5"/>
        <v>9.0740254341572166E-3</v>
      </c>
      <c r="I19" s="14">
        <f t="shared" si="6"/>
        <v>1.6825289974501868E-2</v>
      </c>
      <c r="J19" s="5"/>
      <c r="L19" s="16" t="s">
        <v>29</v>
      </c>
      <c r="M19" s="16">
        <v>150</v>
      </c>
      <c r="N19" s="16">
        <v>521</v>
      </c>
      <c r="O19" s="18">
        <v>2232</v>
      </c>
      <c r="P19" s="18">
        <v>1651</v>
      </c>
      <c r="Q19" s="18">
        <v>3174</v>
      </c>
      <c r="R19" s="18">
        <v>3904</v>
      </c>
      <c r="T19" s="16" t="s">
        <v>29</v>
      </c>
      <c r="U19" s="16">
        <v>507</v>
      </c>
      <c r="V19" s="18">
        <v>1030</v>
      </c>
      <c r="W19" s="18">
        <v>6102</v>
      </c>
      <c r="X19" s="18">
        <v>8775</v>
      </c>
      <c r="Y19" s="18">
        <v>11947</v>
      </c>
      <c r="Z19" s="18">
        <v>13547</v>
      </c>
      <c r="AB19" s="7" t="s">
        <v>29</v>
      </c>
      <c r="AC19" s="23">
        <f t="shared" si="7"/>
        <v>0.29585798816568049</v>
      </c>
      <c r="AD19" s="23">
        <f t="shared" si="8"/>
        <v>0.50582524271844664</v>
      </c>
      <c r="AE19" s="23">
        <f t="shared" si="9"/>
        <v>0.36578171091445427</v>
      </c>
      <c r="AF19" s="23">
        <f t="shared" si="10"/>
        <v>0.18814814814814815</v>
      </c>
      <c r="AG19" s="23">
        <f t="shared" si="11"/>
        <v>0.26567339080940822</v>
      </c>
      <c r="AH19" s="23">
        <f t="shared" si="12"/>
        <v>0.28818188528825572</v>
      </c>
    </row>
    <row r="20" spans="1:34" x14ac:dyDescent="0.35">
      <c r="A20" s="5" t="s">
        <v>16</v>
      </c>
      <c r="B20" s="14">
        <f t="shared" si="1"/>
        <v>4.7732887879727529E-2</v>
      </c>
      <c r="C20" s="14">
        <f t="shared" si="2"/>
        <v>4.3127011075358664E-2</v>
      </c>
      <c r="D20" s="14">
        <f t="shared" si="3"/>
        <v>4.1101692145802969E-2</v>
      </c>
      <c r="E20" s="14"/>
      <c r="F20" s="5" t="s">
        <v>16</v>
      </c>
      <c r="G20" s="14">
        <f t="shared" si="4"/>
        <v>1.7994686731091537E-2</v>
      </c>
      <c r="H20" s="14">
        <f t="shared" si="5"/>
        <v>3.4447172109703154E-2</v>
      </c>
      <c r="I20" s="14">
        <f t="shared" si="6"/>
        <v>3.4311320649264676E-2</v>
      </c>
      <c r="J20" s="5"/>
      <c r="L20" s="16" t="s">
        <v>16</v>
      </c>
      <c r="M20" s="18">
        <v>15918</v>
      </c>
      <c r="N20" s="18">
        <v>9544</v>
      </c>
      <c r="O20" s="18">
        <v>31233</v>
      </c>
      <c r="P20" s="18">
        <v>38815</v>
      </c>
      <c r="Q20" s="18">
        <v>32927</v>
      </c>
      <c r="R20" s="18">
        <v>31443</v>
      </c>
      <c r="T20" s="16" t="s">
        <v>16</v>
      </c>
      <c r="U20" s="18">
        <v>3803</v>
      </c>
      <c r="V20" s="18">
        <v>4037</v>
      </c>
      <c r="W20" s="18">
        <v>23251</v>
      </c>
      <c r="X20" s="18">
        <v>33312</v>
      </c>
      <c r="Y20" s="18">
        <v>28183</v>
      </c>
      <c r="Z20" s="18">
        <v>27626</v>
      </c>
      <c r="AB20" s="7" t="s">
        <v>16</v>
      </c>
      <c r="AC20" s="23">
        <f t="shared" si="7"/>
        <v>4.1856429134893505</v>
      </c>
      <c r="AD20" s="23">
        <f t="shared" si="8"/>
        <v>2.364131781025514</v>
      </c>
      <c r="AE20" s="23">
        <f t="shared" si="9"/>
        <v>1.3432970624919358</v>
      </c>
      <c r="AF20" s="23">
        <f t="shared" si="10"/>
        <v>1.1651957252641691</v>
      </c>
      <c r="AG20" s="23">
        <f t="shared" si="11"/>
        <v>1.1683284249370187</v>
      </c>
      <c r="AH20" s="23">
        <f t="shared" si="12"/>
        <v>1.138166944183016</v>
      </c>
    </row>
    <row r="21" spans="1:34" x14ac:dyDescent="0.35">
      <c r="A21" s="5" t="s">
        <v>17</v>
      </c>
      <c r="B21" s="14">
        <f t="shared" si="1"/>
        <v>7.3149750432616803E-2</v>
      </c>
      <c r="C21" s="14">
        <f t="shared" si="2"/>
        <v>9.5378304385699816E-2</v>
      </c>
      <c r="D21" s="14">
        <f t="shared" si="3"/>
        <v>8.409356801589532E-2</v>
      </c>
      <c r="E21" s="14"/>
      <c r="F21" s="5" t="s">
        <v>17</v>
      </c>
      <c r="G21" s="14">
        <f t="shared" si="4"/>
        <v>3.3791855364975219E-2</v>
      </c>
      <c r="H21" s="14">
        <f t="shared" si="5"/>
        <v>7.7989051193014608E-2</v>
      </c>
      <c r="I21" s="14">
        <f t="shared" si="6"/>
        <v>7.5338101761519796E-2</v>
      </c>
      <c r="J21" s="5"/>
      <c r="L21" s="16" t="s">
        <v>17</v>
      </c>
      <c r="M21" s="18">
        <v>33385</v>
      </c>
      <c r="N21" s="18">
        <v>14626</v>
      </c>
      <c r="O21" s="18">
        <v>66268</v>
      </c>
      <c r="P21" s="18">
        <v>85842</v>
      </c>
      <c r="Q21" s="18">
        <v>70598</v>
      </c>
      <c r="R21" s="18">
        <v>64332</v>
      </c>
      <c r="T21" s="16" t="s">
        <v>17</v>
      </c>
      <c r="U21" s="18">
        <v>12634</v>
      </c>
      <c r="V21" s="18">
        <v>7581</v>
      </c>
      <c r="W21" s="18">
        <v>46394</v>
      </c>
      <c r="X21" s="18">
        <v>75419</v>
      </c>
      <c r="Y21" s="18">
        <v>66299</v>
      </c>
      <c r="Z21" s="18">
        <v>60659</v>
      </c>
      <c r="AB21" s="7" t="s">
        <v>17</v>
      </c>
      <c r="AC21" s="23">
        <f t="shared" si="7"/>
        <v>2.6424726927338926</v>
      </c>
      <c r="AD21" s="23">
        <f t="shared" si="8"/>
        <v>1.9292969265268434</v>
      </c>
      <c r="AE21" s="23">
        <f t="shared" si="9"/>
        <v>1.4283743587532871</v>
      </c>
      <c r="AF21" s="23">
        <f t="shared" si="10"/>
        <v>1.1382012490221296</v>
      </c>
      <c r="AG21" s="23">
        <f t="shared" si="11"/>
        <v>1.0648426069774808</v>
      </c>
      <c r="AH21" s="23">
        <f t="shared" si="12"/>
        <v>1.0605516081702633</v>
      </c>
    </row>
    <row r="22" spans="1:34" x14ac:dyDescent="0.35">
      <c r="A22" s="5" t="s">
        <v>18</v>
      </c>
      <c r="B22" s="14">
        <f t="shared" si="1"/>
        <v>7.5735448571114194E-2</v>
      </c>
      <c r="C22" s="14">
        <f t="shared" si="2"/>
        <v>5.955338571758724E-2</v>
      </c>
      <c r="D22" s="14">
        <f t="shared" si="3"/>
        <v>6.7421781556983293E-2</v>
      </c>
      <c r="E22" s="14"/>
      <c r="F22" s="5" t="s">
        <v>18</v>
      </c>
      <c r="G22" s="14">
        <f t="shared" si="4"/>
        <v>0.15606835930535248</v>
      </c>
      <c r="H22" s="14">
        <f t="shared" si="5"/>
        <v>0.19812914794125616</v>
      </c>
      <c r="I22" s="14">
        <f t="shared" si="6"/>
        <v>0.14850147238364692</v>
      </c>
      <c r="J22" s="5"/>
      <c r="L22" s="16" t="s">
        <v>18</v>
      </c>
      <c r="M22" s="18">
        <v>31858</v>
      </c>
      <c r="N22" s="18">
        <v>15143</v>
      </c>
      <c r="O22" s="18">
        <v>51960</v>
      </c>
      <c r="P22" s="18">
        <v>53599</v>
      </c>
      <c r="Q22" s="18">
        <v>54067</v>
      </c>
      <c r="R22" s="18">
        <v>51578</v>
      </c>
      <c r="T22" s="16" t="s">
        <v>18</v>
      </c>
      <c r="U22" s="18">
        <v>60564</v>
      </c>
      <c r="V22" s="18">
        <v>35013</v>
      </c>
      <c r="W22" s="18">
        <v>176963</v>
      </c>
      <c r="X22" s="18">
        <v>191600</v>
      </c>
      <c r="Y22" s="18">
        <v>156963</v>
      </c>
      <c r="Z22" s="18">
        <v>119567</v>
      </c>
      <c r="AB22" s="7" t="s">
        <v>18</v>
      </c>
      <c r="AC22" s="23">
        <f t="shared" si="7"/>
        <v>0.52602205930916057</v>
      </c>
      <c r="AD22" s="23">
        <f t="shared" si="8"/>
        <v>0.43249650129951733</v>
      </c>
      <c r="AE22" s="23">
        <f t="shared" si="9"/>
        <v>0.29362070037239424</v>
      </c>
      <c r="AF22" s="23">
        <f t="shared" si="10"/>
        <v>0.27974425887265136</v>
      </c>
      <c r="AG22" s="23">
        <f t="shared" si="11"/>
        <v>0.3444569739365328</v>
      </c>
      <c r="AH22" s="23">
        <f t="shared" si="12"/>
        <v>0.43137320498130755</v>
      </c>
    </row>
    <row r="23" spans="1:34" x14ac:dyDescent="0.35">
      <c r="A23" s="5" t="s">
        <v>19</v>
      </c>
      <c r="B23" s="14">
        <f t="shared" si="1"/>
        <v>2.2801156312204297E-2</v>
      </c>
      <c r="C23" s="14">
        <f t="shared" si="2"/>
        <v>2.6745080087465112E-2</v>
      </c>
      <c r="D23" s="14">
        <f t="shared" si="3"/>
        <v>3.3552721877634785E-2</v>
      </c>
      <c r="E23" s="14"/>
      <c r="F23" s="5" t="s">
        <v>19</v>
      </c>
      <c r="G23" s="14">
        <f t="shared" si="4"/>
        <v>8.067967050600863E-4</v>
      </c>
      <c r="H23" s="14">
        <f t="shared" si="5"/>
        <v>4.792946767785607E-3</v>
      </c>
      <c r="I23" s="14">
        <f t="shared" si="6"/>
        <v>8.0903475968041021E-3</v>
      </c>
      <c r="J23" s="5"/>
      <c r="L23" s="16" t="s">
        <v>19</v>
      </c>
      <c r="M23" s="18">
        <v>7596</v>
      </c>
      <c r="N23" s="18">
        <v>4559</v>
      </c>
      <c r="O23" s="18">
        <v>20655</v>
      </c>
      <c r="P23" s="18">
        <v>24071</v>
      </c>
      <c r="Q23" s="18">
        <v>27089</v>
      </c>
      <c r="R23" s="18">
        <v>25668</v>
      </c>
      <c r="T23" s="16" t="s">
        <v>19</v>
      </c>
      <c r="U23" s="16">
        <v>129</v>
      </c>
      <c r="V23" s="16">
        <v>181</v>
      </c>
      <c r="W23" s="18">
        <v>2257</v>
      </c>
      <c r="X23" s="18">
        <v>4635</v>
      </c>
      <c r="Y23" s="18">
        <v>6365</v>
      </c>
      <c r="Z23" s="18">
        <v>6514</v>
      </c>
      <c r="AB23" s="7" t="s">
        <v>19</v>
      </c>
      <c r="AC23" s="23">
        <f t="shared" si="7"/>
        <v>58.883720930232556</v>
      </c>
      <c r="AD23" s="23">
        <f t="shared" si="8"/>
        <v>25.187845303867402</v>
      </c>
      <c r="AE23" s="23">
        <f t="shared" si="9"/>
        <v>9.1515285777580857</v>
      </c>
      <c r="AF23" s="23">
        <f t="shared" si="10"/>
        <v>5.1933117583603021</v>
      </c>
      <c r="AG23" s="23">
        <f t="shared" si="11"/>
        <v>4.2559308719560098</v>
      </c>
      <c r="AH23" s="23">
        <f t="shared" si="12"/>
        <v>3.9404359840343877</v>
      </c>
    </row>
    <row r="24" spans="1:34" x14ac:dyDescent="0.35">
      <c r="A24" s="5" t="s">
        <v>30</v>
      </c>
      <c r="B24" s="14">
        <f t="shared" si="1"/>
        <v>4.8783171456293198E-2</v>
      </c>
      <c r="C24" s="14">
        <f t="shared" si="2"/>
        <v>5.1115757942081029E-2</v>
      </c>
      <c r="D24" s="14">
        <f t="shared" si="3"/>
        <v>6.579434121345612E-2</v>
      </c>
      <c r="E24" s="14"/>
      <c r="F24" s="5" t="s">
        <v>30</v>
      </c>
      <c r="G24" s="14">
        <f t="shared" si="4"/>
        <v>5.3409050386905826E-2</v>
      </c>
      <c r="H24" s="14">
        <f t="shared" si="5"/>
        <v>7.918858048117669E-2</v>
      </c>
      <c r="I24" s="14">
        <f t="shared" si="6"/>
        <v>8.9382567623457282E-2</v>
      </c>
      <c r="J24" s="5"/>
      <c r="L24" s="16" t="s">
        <v>30</v>
      </c>
      <c r="M24" s="18">
        <v>21830</v>
      </c>
      <c r="N24" s="18">
        <v>9754</v>
      </c>
      <c r="O24" s="18">
        <v>31610</v>
      </c>
      <c r="P24" s="18">
        <v>46005</v>
      </c>
      <c r="Q24" s="18">
        <v>43197</v>
      </c>
      <c r="R24" s="18">
        <v>50333</v>
      </c>
      <c r="T24" s="16" t="s">
        <v>30</v>
      </c>
      <c r="U24" s="18">
        <v>21513</v>
      </c>
      <c r="V24" s="18">
        <v>11982</v>
      </c>
      <c r="W24" s="18">
        <v>53365</v>
      </c>
      <c r="X24" s="18">
        <v>76579</v>
      </c>
      <c r="Y24" s="18">
        <v>72449</v>
      </c>
      <c r="Z24" s="18">
        <v>71967</v>
      </c>
      <c r="AB24" s="7" t="s">
        <v>30</v>
      </c>
      <c r="AC24" s="23">
        <f t="shared" si="7"/>
        <v>1.0147352763445359</v>
      </c>
      <c r="AD24" s="23">
        <f t="shared" si="8"/>
        <v>0.81405441495576703</v>
      </c>
      <c r="AE24" s="23">
        <f t="shared" si="9"/>
        <v>0.59233580061838287</v>
      </c>
      <c r="AF24" s="23">
        <f t="shared" si="10"/>
        <v>0.60075216443150214</v>
      </c>
      <c r="AG24" s="23">
        <f t="shared" si="11"/>
        <v>0.59624011373517927</v>
      </c>
      <c r="AH24" s="23">
        <f t="shared" si="12"/>
        <v>0.69938999819361647</v>
      </c>
    </row>
    <row r="25" spans="1:34" x14ac:dyDescent="0.35">
      <c r="A25" s="5" t="s">
        <v>31</v>
      </c>
      <c r="B25" s="14">
        <f t="shared" si="1"/>
        <v>2.8882798355555999E-2</v>
      </c>
      <c r="C25" s="14">
        <f t="shared" si="2"/>
        <v>3.689489964622851E-2</v>
      </c>
      <c r="D25" s="14">
        <f t="shared" si="3"/>
        <v>3.1593257560408101E-2</v>
      </c>
      <c r="E25" s="14"/>
      <c r="F25" s="5" t="s">
        <v>31</v>
      </c>
      <c r="G25" s="14">
        <f t="shared" si="4"/>
        <v>2.6655493349498982E-3</v>
      </c>
      <c r="H25" s="14">
        <f t="shared" si="5"/>
        <v>6.2758131464273675E-3</v>
      </c>
      <c r="I25" s="14">
        <f t="shared" si="6"/>
        <v>5.1468222967694498E-3</v>
      </c>
      <c r="J25" s="5"/>
      <c r="L25" s="16" t="s">
        <v>31</v>
      </c>
      <c r="M25" s="18">
        <v>17911</v>
      </c>
      <c r="N25" s="18">
        <v>5775</v>
      </c>
      <c r="O25" s="18">
        <v>25917</v>
      </c>
      <c r="P25" s="18">
        <v>33206</v>
      </c>
      <c r="Q25" s="18">
        <v>23964</v>
      </c>
      <c r="R25" s="18">
        <v>24169</v>
      </c>
      <c r="T25" s="16" t="s">
        <v>31</v>
      </c>
      <c r="U25" s="18">
        <v>1529</v>
      </c>
      <c r="V25" s="16">
        <v>598</v>
      </c>
      <c r="W25" s="18">
        <v>3914</v>
      </c>
      <c r="X25" s="18">
        <v>6069</v>
      </c>
      <c r="Y25" s="18">
        <v>4264</v>
      </c>
      <c r="Z25" s="18">
        <v>4144</v>
      </c>
      <c r="AB25" s="7" t="s">
        <v>31</v>
      </c>
      <c r="AC25" s="23">
        <f t="shared" si="7"/>
        <v>11.714192282537606</v>
      </c>
      <c r="AD25" s="23">
        <f t="shared" si="8"/>
        <v>9.6571906354515047</v>
      </c>
      <c r="AE25" s="23">
        <f t="shared" si="9"/>
        <v>6.6216147164026573</v>
      </c>
      <c r="AF25" s="23">
        <f t="shared" si="10"/>
        <v>5.4714120942494642</v>
      </c>
      <c r="AG25" s="23">
        <f t="shared" si="11"/>
        <v>5.620075046904315</v>
      </c>
      <c r="AH25" s="23">
        <f t="shared" si="12"/>
        <v>5.8322876447876446</v>
      </c>
    </row>
    <row r="26" spans="1:34" x14ac:dyDescent="0.35">
      <c r="A26" s="5" t="s">
        <v>20</v>
      </c>
      <c r="B26" s="14">
        <f t="shared" si="1"/>
        <v>0.14296360017204646</v>
      </c>
      <c r="C26" s="14">
        <f t="shared" si="2"/>
        <v>0.17007030986115804</v>
      </c>
      <c r="D26" s="14">
        <f t="shared" si="3"/>
        <v>0.1260658427069104</v>
      </c>
      <c r="E26" s="14"/>
      <c r="F26" s="5" t="s">
        <v>20</v>
      </c>
      <c r="G26" s="14">
        <f t="shared" si="4"/>
        <v>2.5541133259636985E-3</v>
      </c>
      <c r="H26" s="14">
        <f t="shared" si="5"/>
        <v>6.1620646794464792E-3</v>
      </c>
      <c r="I26" s="14">
        <f t="shared" si="6"/>
        <v>3.4216929120655971E-3</v>
      </c>
      <c r="J26" s="5"/>
      <c r="L26" s="16" t="s">
        <v>20</v>
      </c>
      <c r="M26" s="18">
        <v>47472</v>
      </c>
      <c r="N26" s="18">
        <v>28585</v>
      </c>
      <c r="O26" s="18">
        <v>120733</v>
      </c>
      <c r="P26" s="18">
        <v>153066</v>
      </c>
      <c r="Q26" s="18">
        <v>129167</v>
      </c>
      <c r="R26" s="18">
        <v>96441</v>
      </c>
      <c r="T26" s="16" t="s">
        <v>20</v>
      </c>
      <c r="U26" s="16">
        <v>398</v>
      </c>
      <c r="V26" s="16">
        <v>573</v>
      </c>
      <c r="W26" s="18">
        <v>3944</v>
      </c>
      <c r="X26" s="18">
        <v>5959</v>
      </c>
      <c r="Y26" s="18">
        <v>4996</v>
      </c>
      <c r="Z26" s="18">
        <v>2755</v>
      </c>
      <c r="AB26" s="7" t="s">
        <v>20</v>
      </c>
      <c r="AC26" s="23">
        <f t="shared" si="7"/>
        <v>119.27638190954774</v>
      </c>
      <c r="AD26" s="23">
        <f t="shared" si="8"/>
        <v>49.886561954624781</v>
      </c>
      <c r="AE26" s="23">
        <f t="shared" si="9"/>
        <v>30.6118154158215</v>
      </c>
      <c r="AF26" s="23">
        <f t="shared" si="10"/>
        <v>25.686524584661857</v>
      </c>
      <c r="AG26" s="23">
        <f t="shared" si="11"/>
        <v>25.854083266613291</v>
      </c>
      <c r="AH26" s="23">
        <f t="shared" si="12"/>
        <v>35.005807622504534</v>
      </c>
    </row>
    <row r="27" spans="1:34" x14ac:dyDescent="0.35">
      <c r="A27" s="5" t="s">
        <v>21</v>
      </c>
      <c r="B27" s="14">
        <f t="shared" si="1"/>
        <v>5.7305472477568946E-2</v>
      </c>
      <c r="C27" s="14">
        <f t="shared" si="2"/>
        <v>4.3202565287728222E-2</v>
      </c>
      <c r="D27" s="14">
        <f t="shared" si="3"/>
        <v>1.7097927464526375E-2</v>
      </c>
      <c r="E27" s="14"/>
      <c r="F27" s="5" t="s">
        <v>21</v>
      </c>
      <c r="G27" s="14">
        <f t="shared" si="4"/>
        <v>4.7025995792176305E-3</v>
      </c>
      <c r="H27" s="14">
        <f t="shared" si="5"/>
        <v>1.0958113678149747E-2</v>
      </c>
      <c r="I27" s="14">
        <f t="shared" si="6"/>
        <v>5.4138509632282892E-3</v>
      </c>
      <c r="J27" s="5"/>
      <c r="L27" s="16" t="s">
        <v>21</v>
      </c>
      <c r="M27" s="18">
        <v>20111</v>
      </c>
      <c r="N27" s="18">
        <v>11458</v>
      </c>
      <c r="O27" s="18">
        <v>39626</v>
      </c>
      <c r="P27" s="18">
        <v>38883</v>
      </c>
      <c r="Q27" s="18">
        <v>25824</v>
      </c>
      <c r="R27" s="18">
        <v>13080</v>
      </c>
      <c r="T27" s="16" t="s">
        <v>21</v>
      </c>
      <c r="U27" s="18">
        <v>1188</v>
      </c>
      <c r="V27" s="18">
        <v>1055</v>
      </c>
      <c r="W27" s="18">
        <v>7841</v>
      </c>
      <c r="X27" s="18">
        <v>10597</v>
      </c>
      <c r="Y27" s="18">
        <v>7333</v>
      </c>
      <c r="Z27" s="18">
        <v>4359</v>
      </c>
      <c r="AB27" s="7" t="s">
        <v>21</v>
      </c>
      <c r="AC27" s="23">
        <f t="shared" si="7"/>
        <v>16.92845117845118</v>
      </c>
      <c r="AD27" s="23">
        <f t="shared" si="8"/>
        <v>10.860663507109004</v>
      </c>
      <c r="AE27" s="23">
        <f t="shared" si="9"/>
        <v>5.0536921311057261</v>
      </c>
      <c r="AF27" s="23">
        <f t="shared" si="10"/>
        <v>3.6692460130225535</v>
      </c>
      <c r="AG27" s="23">
        <f t="shared" si="11"/>
        <v>3.5216146188463111</v>
      </c>
      <c r="AH27" s="23">
        <f t="shared" si="12"/>
        <v>3.0006882312456984</v>
      </c>
    </row>
    <row r="28" spans="1:34" x14ac:dyDescent="0.35">
      <c r="A28" s="5" t="s">
        <v>22</v>
      </c>
      <c r="B28" s="14">
        <f t="shared" si="1"/>
        <v>8.4887919738329348E-2</v>
      </c>
      <c r="C28" s="14">
        <f t="shared" si="2"/>
        <v>5.0023555136797571E-2</v>
      </c>
      <c r="D28" s="14">
        <f t="shared" si="3"/>
        <v>2.7470408690139281E-2</v>
      </c>
      <c r="E28" s="14"/>
      <c r="F28" s="5" t="s">
        <v>22</v>
      </c>
      <c r="G28" s="14">
        <f t="shared" si="4"/>
        <v>3.9109581713796672E-2</v>
      </c>
      <c r="H28" s="14">
        <f t="shared" si="5"/>
        <v>2.7187951762377385E-2</v>
      </c>
      <c r="I28" s="14">
        <f t="shared" si="6"/>
        <v>8.1189134541462104E-3</v>
      </c>
      <c r="J28" s="5"/>
      <c r="L28" s="16" t="s">
        <v>22</v>
      </c>
      <c r="M28" s="18">
        <v>39531</v>
      </c>
      <c r="N28" s="18">
        <v>16973</v>
      </c>
      <c r="O28" s="18">
        <v>45555</v>
      </c>
      <c r="P28" s="18">
        <v>45022</v>
      </c>
      <c r="Q28" s="18">
        <v>34891</v>
      </c>
      <c r="R28" s="18">
        <v>21015</v>
      </c>
      <c r="T28" s="16" t="s">
        <v>22</v>
      </c>
      <c r="U28" s="18">
        <v>17174</v>
      </c>
      <c r="V28" s="18">
        <v>8774</v>
      </c>
      <c r="W28" s="18">
        <v>25081</v>
      </c>
      <c r="X28" s="18">
        <v>26292</v>
      </c>
      <c r="Y28" s="18">
        <v>16456</v>
      </c>
      <c r="Z28" s="18">
        <v>6537</v>
      </c>
      <c r="AB28" s="7" t="s">
        <v>22</v>
      </c>
      <c r="AC28" s="23">
        <f t="shared" si="7"/>
        <v>2.301793408640969</v>
      </c>
      <c r="AD28" s="23">
        <f t="shared" si="8"/>
        <v>1.9344654661499887</v>
      </c>
      <c r="AE28" s="23">
        <f t="shared" si="9"/>
        <v>1.8163151389498027</v>
      </c>
      <c r="AF28" s="23">
        <f t="shared" si="10"/>
        <v>1.7123839951315989</v>
      </c>
      <c r="AG28" s="23">
        <f t="shared" si="11"/>
        <v>2.1202600875060766</v>
      </c>
      <c r="AH28" s="23">
        <f t="shared" si="12"/>
        <v>3.2147774208352455</v>
      </c>
    </row>
    <row r="29" spans="1:34" x14ac:dyDescent="0.35">
      <c r="A29" s="5" t="s">
        <v>32</v>
      </c>
      <c r="B29" s="14">
        <f t="shared" si="1"/>
        <v>5.1213827733488045E-2</v>
      </c>
      <c r="C29" s="14">
        <f t="shared" si="2"/>
        <v>6.5447725373771137E-2</v>
      </c>
      <c r="D29" s="14">
        <f t="shared" si="3"/>
        <v>4.6718648897719622E-2</v>
      </c>
      <c r="E29" s="14"/>
      <c r="F29" s="5" t="s">
        <v>32</v>
      </c>
      <c r="G29" s="14">
        <f t="shared" si="4"/>
        <v>1.683575223763506E-2</v>
      </c>
      <c r="H29" s="14">
        <f t="shared" si="5"/>
        <v>2.8864190534886654E-2</v>
      </c>
      <c r="I29" s="14">
        <f t="shared" si="6"/>
        <v>1.1976546189128332E-2</v>
      </c>
      <c r="J29" s="5"/>
      <c r="L29" s="16" t="s">
        <v>32</v>
      </c>
      <c r="M29" s="18">
        <v>13494</v>
      </c>
      <c r="N29" s="18">
        <v>10240</v>
      </c>
      <c r="O29" s="18">
        <v>50990</v>
      </c>
      <c r="P29" s="18">
        <v>58904</v>
      </c>
      <c r="Q29" s="18">
        <v>43633</v>
      </c>
      <c r="R29" s="18">
        <v>35740</v>
      </c>
      <c r="T29" s="16" t="s">
        <v>32</v>
      </c>
      <c r="U29" s="18">
        <v>4459</v>
      </c>
      <c r="V29" s="18">
        <v>3777</v>
      </c>
      <c r="W29" s="18">
        <v>23781</v>
      </c>
      <c r="X29" s="18">
        <v>27913</v>
      </c>
      <c r="Y29" s="18">
        <v>18349</v>
      </c>
      <c r="Z29" s="18">
        <v>9643</v>
      </c>
      <c r="AB29" s="7" t="s">
        <v>32</v>
      </c>
      <c r="AC29" s="23">
        <f t="shared" si="7"/>
        <v>3.0262390670553936</v>
      </c>
      <c r="AD29" s="23">
        <f t="shared" si="8"/>
        <v>2.7111464124966904</v>
      </c>
      <c r="AE29" s="23">
        <f t="shared" si="9"/>
        <v>2.1441486901307765</v>
      </c>
      <c r="AF29" s="23">
        <f t="shared" si="10"/>
        <v>2.1102711997993766</v>
      </c>
      <c r="AG29" s="23">
        <f t="shared" si="11"/>
        <v>2.3779497520300832</v>
      </c>
      <c r="AH29" s="23">
        <f t="shared" si="12"/>
        <v>3.7063154619931558</v>
      </c>
    </row>
    <row r="30" spans="1:34" x14ac:dyDescent="0.35">
      <c r="A30" s="5" t="s">
        <v>23</v>
      </c>
      <c r="B30" s="14">
        <f t="shared" si="1"/>
        <v>5.6820341492202893E-2</v>
      </c>
      <c r="C30" s="14">
        <f t="shared" si="2"/>
        <v>6.6803256830989671E-2</v>
      </c>
      <c r="D30" s="14">
        <f t="shared" si="3"/>
        <v>4.3887294854282E-2</v>
      </c>
      <c r="E30" s="14"/>
      <c r="F30" s="5" t="s">
        <v>23</v>
      </c>
      <c r="G30" s="14">
        <f t="shared" si="4"/>
        <v>2.398102913383019E-3</v>
      </c>
      <c r="H30" s="14">
        <f t="shared" si="5"/>
        <v>7.0927339547446552E-3</v>
      </c>
      <c r="I30" s="14">
        <f t="shared" si="6"/>
        <v>4.1519852649855868E-3</v>
      </c>
      <c r="J30" s="5"/>
      <c r="L30" s="16" t="s">
        <v>23</v>
      </c>
      <c r="M30" s="18">
        <v>25748</v>
      </c>
      <c r="N30" s="18">
        <v>11361</v>
      </c>
      <c r="O30" s="18">
        <v>51753</v>
      </c>
      <c r="P30" s="18">
        <v>60124</v>
      </c>
      <c r="Q30" s="18">
        <v>50371</v>
      </c>
      <c r="R30" s="18">
        <v>33574</v>
      </c>
      <c r="T30" s="16" t="s">
        <v>23</v>
      </c>
      <c r="U30" s="16">
        <v>373</v>
      </c>
      <c r="V30" s="16">
        <v>538</v>
      </c>
      <c r="W30" s="18">
        <v>4636</v>
      </c>
      <c r="X30" s="18">
        <v>6859</v>
      </c>
      <c r="Y30" s="18">
        <v>5747</v>
      </c>
      <c r="Z30" s="18">
        <v>3343</v>
      </c>
      <c r="AB30" s="7" t="s">
        <v>23</v>
      </c>
      <c r="AC30" s="23">
        <f t="shared" si="7"/>
        <v>69.029490616621985</v>
      </c>
      <c r="AD30" s="23">
        <f t="shared" si="8"/>
        <v>21.117100371747213</v>
      </c>
      <c r="AE30" s="23">
        <f t="shared" si="9"/>
        <v>11.163287316652287</v>
      </c>
      <c r="AF30" s="23">
        <f t="shared" si="10"/>
        <v>8.7657092870680859</v>
      </c>
      <c r="AG30" s="23">
        <f t="shared" si="11"/>
        <v>8.7647468244301372</v>
      </c>
      <c r="AH30" s="23">
        <f t="shared" si="12"/>
        <v>10.043075082261442</v>
      </c>
    </row>
    <row r="31" spans="1:34" x14ac:dyDescent="0.35">
      <c r="B31" s="14"/>
      <c r="C31" s="14"/>
      <c r="D31" s="14"/>
      <c r="G31" s="14"/>
      <c r="H31" s="14"/>
      <c r="I31" s="14"/>
      <c r="L31" s="16" t="s">
        <v>2</v>
      </c>
      <c r="M31" s="18">
        <f>SUM(M9:M30)</f>
        <v>397093</v>
      </c>
      <c r="N31" s="18">
        <f t="shared" ref="N31:R31" si="13">SUM(N9:N30)</f>
        <v>205419</v>
      </c>
      <c r="O31" s="18">
        <f t="shared" si="13"/>
        <v>841203</v>
      </c>
      <c r="P31" s="18">
        <f t="shared" si="13"/>
        <v>952343</v>
      </c>
      <c r="Q31" s="18">
        <f t="shared" si="13"/>
        <v>876007</v>
      </c>
      <c r="R31" s="18">
        <f t="shared" si="13"/>
        <v>834964</v>
      </c>
      <c r="S31" s="5"/>
      <c r="T31" s="16" t="s">
        <v>2</v>
      </c>
      <c r="U31" s="18">
        <f t="shared" ref="U31" si="14">SUM(U9:U30)</f>
        <v>473681</v>
      </c>
      <c r="V31" s="18">
        <f t="shared" ref="V31" si="15">SUM(V9:V30)</f>
        <v>229532</v>
      </c>
      <c r="W31" s="18">
        <f t="shared" ref="W31" si="16">SUM(W9:W30)</f>
        <v>888709</v>
      </c>
      <c r="X31" s="18">
        <f t="shared" ref="X31" si="17">SUM(X9:X30)</f>
        <v>1013249</v>
      </c>
      <c r="Y31" s="18">
        <f t="shared" ref="Y31" si="18">SUM(Y9:Y30)</f>
        <v>911015</v>
      </c>
      <c r="Z31" s="18">
        <f t="shared" ref="Z31" si="19">SUM(Z9:Z30)</f>
        <v>866624</v>
      </c>
      <c r="AB31" s="7" t="s">
        <v>2</v>
      </c>
      <c r="AC31" s="23">
        <f>(M31-M11)/(U31-U11)</f>
        <v>0.82513359090635296</v>
      </c>
      <c r="AD31" s="23">
        <f t="shared" ref="AD31:AH31" si="20">(N31-N11)/(V31-V11)</f>
        <v>0.89124737011018795</v>
      </c>
      <c r="AE31" s="23">
        <f t="shared" si="20"/>
        <v>0.92950650457122264</v>
      </c>
      <c r="AF31" s="23">
        <f t="shared" si="20"/>
        <v>0.93068582052973692</v>
      </c>
      <c r="AG31" s="23">
        <f t="shared" si="20"/>
        <v>0.95985932240597105</v>
      </c>
      <c r="AH31" s="23">
        <f t="shared" si="20"/>
        <v>0.95013146504346357</v>
      </c>
    </row>
    <row r="32" spans="1:34" s="5" customFormat="1" x14ac:dyDescent="0.35">
      <c r="A32" s="5" t="s">
        <v>39</v>
      </c>
      <c r="B32" s="5" t="s">
        <v>5</v>
      </c>
      <c r="C32" s="5" t="s">
        <v>0</v>
      </c>
      <c r="D32" s="5" t="s">
        <v>60</v>
      </c>
      <c r="F32" s="5" t="s">
        <v>41</v>
      </c>
      <c r="G32" s="5" t="s">
        <v>5</v>
      </c>
      <c r="H32" s="5" t="s">
        <v>0</v>
      </c>
      <c r="I32" s="5" t="s">
        <v>60</v>
      </c>
      <c r="L32" s="7" t="s">
        <v>70</v>
      </c>
      <c r="M32" s="23">
        <f>(M31-M11)/(U31-U11)</f>
        <v>0.82513359090635296</v>
      </c>
      <c r="N32" s="23">
        <f t="shared" ref="N32:R32" si="21">(N31-N11)/(V31-V11)</f>
        <v>0.89124737011018795</v>
      </c>
      <c r="O32" s="23">
        <f t="shared" si="21"/>
        <v>0.92950650457122264</v>
      </c>
      <c r="P32" s="23">
        <f t="shared" si="21"/>
        <v>0.93068582052973692</v>
      </c>
      <c r="Q32" s="23">
        <f t="shared" si="21"/>
        <v>0.95985932240597105</v>
      </c>
      <c r="R32" s="23">
        <f t="shared" si="21"/>
        <v>0.95013146504346357</v>
      </c>
    </row>
    <row r="33" spans="1:21" s="5" customFormat="1" x14ac:dyDescent="0.35">
      <c r="A33" s="5" t="s">
        <v>24</v>
      </c>
      <c r="B33" s="14"/>
      <c r="C33" s="14"/>
      <c r="D33" s="14"/>
      <c r="E33" s="14"/>
      <c r="F33" s="5" t="s">
        <v>24</v>
      </c>
      <c r="G33" s="14"/>
      <c r="H33" s="14"/>
      <c r="I33" s="14"/>
      <c r="L33" s="7" t="s">
        <v>68</v>
      </c>
      <c r="M33" s="23">
        <f>M9/U9</f>
        <v>0.78551075036698037</v>
      </c>
      <c r="N33" s="23">
        <f t="shared" ref="N33:Q33" si="22">N9/V9</f>
        <v>0.57180283330098969</v>
      </c>
      <c r="O33" s="23">
        <f t="shared" si="22"/>
        <v>0.42876935615321926</v>
      </c>
      <c r="P33" s="23">
        <f t="shared" si="22"/>
        <v>0.31044393927516917</v>
      </c>
      <c r="Q33" s="23">
        <f t="shared" si="22"/>
        <v>0.32093752883639382</v>
      </c>
      <c r="R33" s="23">
        <f>R9/Z9</f>
        <v>0.30547695286320647</v>
      </c>
      <c r="S33"/>
      <c r="T33"/>
      <c r="U33"/>
    </row>
    <row r="34" spans="1:21" s="5" customFormat="1" x14ac:dyDescent="0.35">
      <c r="B34" s="14"/>
      <c r="C34" s="14"/>
      <c r="D34" s="14"/>
      <c r="E34" s="14"/>
      <c r="F34" s="5" t="s">
        <v>12</v>
      </c>
      <c r="G34" s="14"/>
      <c r="H34" s="14"/>
      <c r="I34" s="14"/>
      <c r="L34" s="7" t="s">
        <v>69</v>
      </c>
      <c r="M34" s="23">
        <f>M33/M32</f>
        <v>0.95198009028350228</v>
      </c>
      <c r="N34" s="23">
        <f>N33/N32</f>
        <v>0.6415758996632952</v>
      </c>
      <c r="O34" s="23">
        <f t="shared" ref="O34:R34" si="23">O33/O32</f>
        <v>0.46128709594238798</v>
      </c>
      <c r="P34" s="23">
        <f t="shared" si="23"/>
        <v>0.33356470296116431</v>
      </c>
      <c r="Q34" s="23">
        <f t="shared" si="23"/>
        <v>0.33435892254704153</v>
      </c>
      <c r="R34" s="23">
        <f t="shared" si="23"/>
        <v>0.32151019527516911</v>
      </c>
      <c r="S34"/>
      <c r="T34"/>
      <c r="U34"/>
    </row>
    <row r="35" spans="1:21" s="5" customFormat="1" x14ac:dyDescent="0.35">
      <c r="A35" s="5" t="s">
        <v>25</v>
      </c>
      <c r="B35" s="14">
        <f>N12/(N$31-N$9-N$11)</f>
        <v>9.7184789722395429E-2</v>
      </c>
      <c r="C35" s="14">
        <f t="shared" ref="C35:D35" si="24">O12/(O$31-O$9-O$11)</f>
        <v>8.9542509864885669E-2</v>
      </c>
      <c r="D35" s="14">
        <f t="shared" si="24"/>
        <v>7.6562684726984076E-2</v>
      </c>
      <c r="E35" s="14"/>
      <c r="F35" s="5" t="s">
        <v>25</v>
      </c>
      <c r="G35" s="14">
        <f>V12/(V$31-V$9-V$11)</f>
        <v>1.296498752557957E-2</v>
      </c>
      <c r="H35" s="14">
        <f t="shared" ref="H35:I35" si="25">W12/(W$31-W$9-W$11)</f>
        <v>3.8468033116628345E-2</v>
      </c>
      <c r="I35" s="14">
        <f t="shared" si="25"/>
        <v>6.2335872520255173E-2</v>
      </c>
      <c r="L35" s="7" t="s">
        <v>65</v>
      </c>
      <c r="M35" s="23">
        <f>(M9+U9)/(M31-M11+U31-U11)</f>
        <v>2.4372448925469432E-2</v>
      </c>
      <c r="N35" s="23">
        <f t="shared" ref="N35:R35" si="26">(N9+V9)/(N31-N11+V31-V11)</f>
        <v>3.8179075632232669E-2</v>
      </c>
      <c r="O35" s="23">
        <f t="shared" si="26"/>
        <v>4.2532466153985191E-2</v>
      </c>
      <c r="P35" s="23">
        <f t="shared" si="26"/>
        <v>2.6861453984923907E-2</v>
      </c>
      <c r="Q35" s="23">
        <f t="shared" si="26"/>
        <v>3.3404506049680892E-2</v>
      </c>
      <c r="R35" s="23">
        <f t="shared" si="26"/>
        <v>4.4660996763391296E-2</v>
      </c>
      <c r="S35"/>
      <c r="T35"/>
      <c r="U35"/>
    </row>
    <row r="36" spans="1:21" s="5" customFormat="1" x14ac:dyDescent="0.35">
      <c r="A36" s="5" t="s">
        <v>13</v>
      </c>
      <c r="B36" s="14">
        <f t="shared" ref="B36:B53" si="27">N13/(N$31-N$9-N$11)</f>
        <v>2.3050403755674995E-2</v>
      </c>
      <c r="C36" s="14">
        <f t="shared" ref="C36:C53" si="28">O13/(O$31-O$9-O$11)</f>
        <v>3.4090923787857427E-2</v>
      </c>
      <c r="D36" s="14">
        <f t="shared" ref="D36:D53" si="29">P13/(P$31-P$9-P$11)</f>
        <v>2.8787290220518277E-2</v>
      </c>
      <c r="E36" s="14"/>
      <c r="F36" s="5" t="s">
        <v>13</v>
      </c>
      <c r="G36" s="14">
        <f t="shared" ref="G36:G53" si="30">V13/(V$31-V$9-V$11)</f>
        <v>4.4337921303693739E-3</v>
      </c>
      <c r="H36" s="14">
        <f t="shared" ref="H36:H53" si="31">W13/(W$31-W$9-W$11)</f>
        <v>2.2125761737083374E-2</v>
      </c>
      <c r="I36" s="14">
        <f t="shared" ref="I36:I53" si="32">X13/(X$31-X$9-X$11)</f>
        <v>3.5200129202444079E-2</v>
      </c>
      <c r="L36"/>
      <c r="N36"/>
      <c r="S36"/>
      <c r="T36"/>
      <c r="U36"/>
    </row>
    <row r="37" spans="1:21" s="5" customFormat="1" x14ac:dyDescent="0.35">
      <c r="A37" s="5" t="s">
        <v>26</v>
      </c>
      <c r="B37" s="14">
        <f t="shared" si="27"/>
        <v>4.2612069898429812E-2</v>
      </c>
      <c r="C37" s="14">
        <f t="shared" si="28"/>
        <v>3.4507376515946132E-2</v>
      </c>
      <c r="D37" s="14">
        <f t="shared" si="29"/>
        <v>3.7729624437726247E-2</v>
      </c>
      <c r="E37" s="14"/>
      <c r="F37" s="5" t="s">
        <v>26</v>
      </c>
      <c r="G37" s="14">
        <f t="shared" si="30"/>
        <v>1.4062923406124145E-3</v>
      </c>
      <c r="H37" s="14">
        <f t="shared" si="31"/>
        <v>4.4897168597807791E-3</v>
      </c>
      <c r="I37" s="14">
        <f t="shared" si="32"/>
        <v>1.0373879572555247E-2</v>
      </c>
      <c r="L37"/>
      <c r="M37"/>
      <c r="N37"/>
      <c r="O37"/>
      <c r="P37"/>
      <c r="Q37"/>
      <c r="R37"/>
      <c r="S37"/>
      <c r="T37"/>
      <c r="U37"/>
    </row>
    <row r="38" spans="1:21" s="5" customFormat="1" x14ac:dyDescent="0.35">
      <c r="A38" s="5" t="s">
        <v>27</v>
      </c>
      <c r="B38" s="14">
        <f t="shared" si="27"/>
        <v>3.2382905701019822E-2</v>
      </c>
      <c r="C38" s="14">
        <f t="shared" si="28"/>
        <v>3.4860456002803943E-2</v>
      </c>
      <c r="D38" s="14">
        <f t="shared" si="29"/>
        <v>2.8770400896260141E-2</v>
      </c>
      <c r="E38" s="14"/>
      <c r="F38" s="5" t="s">
        <v>27</v>
      </c>
      <c r="G38" s="14">
        <f t="shared" si="30"/>
        <v>1.1353124211588596E-2</v>
      </c>
      <c r="H38" s="14">
        <f t="shared" si="31"/>
        <v>2.3294131085826102E-2</v>
      </c>
      <c r="I38" s="14">
        <f t="shared" si="32"/>
        <v>2.7671933460741299E-2</v>
      </c>
      <c r="L38"/>
      <c r="M38"/>
      <c r="N38"/>
      <c r="O38"/>
      <c r="P38"/>
      <c r="Q38"/>
      <c r="R38"/>
      <c r="S38"/>
      <c r="T38"/>
      <c r="U38"/>
    </row>
    <row r="39" spans="1:21" s="5" customFormat="1" x14ac:dyDescent="0.35">
      <c r="A39" s="5" t="s">
        <v>14</v>
      </c>
      <c r="B39" s="14">
        <f t="shared" si="27"/>
        <v>1.6536719349868334E-2</v>
      </c>
      <c r="C39" s="14">
        <f t="shared" si="28"/>
        <v>2.147447545709567E-2</v>
      </c>
      <c r="D39" s="14">
        <f t="shared" si="29"/>
        <v>1.4869361076863315E-2</v>
      </c>
      <c r="E39" s="14"/>
      <c r="F39" s="5" t="s">
        <v>14</v>
      </c>
      <c r="G39" s="14">
        <f t="shared" si="30"/>
        <v>1.0885917453910053E-3</v>
      </c>
      <c r="H39" s="14">
        <f t="shared" si="31"/>
        <v>4.7293505306706266E-3</v>
      </c>
      <c r="I39" s="14">
        <f t="shared" si="32"/>
        <v>7.2977847164275526E-3</v>
      </c>
      <c r="L39"/>
      <c r="M39"/>
      <c r="N39"/>
      <c r="O39"/>
      <c r="P39"/>
      <c r="Q39"/>
      <c r="R39"/>
      <c r="S39"/>
      <c r="T39"/>
      <c r="U39"/>
    </row>
    <row r="40" spans="1:21" s="5" customFormat="1" x14ac:dyDescent="0.35">
      <c r="A40" s="5" t="s">
        <v>28</v>
      </c>
      <c r="B40" s="14">
        <f t="shared" si="27"/>
        <v>6.7095071964875571E-3</v>
      </c>
      <c r="C40" s="14">
        <f t="shared" si="28"/>
        <v>1.1518409926577574E-2</v>
      </c>
      <c r="D40" s="14">
        <f t="shared" si="29"/>
        <v>9.9478119880423588E-3</v>
      </c>
      <c r="E40" s="14"/>
      <c r="F40" s="5" t="s">
        <v>28</v>
      </c>
      <c r="G40" s="14">
        <f t="shared" si="30"/>
        <v>3.3867817864117584E-2</v>
      </c>
      <c r="H40" s="14">
        <f t="shared" si="31"/>
        <v>5.6968249159419712E-2</v>
      </c>
      <c r="I40" s="14">
        <f t="shared" si="32"/>
        <v>6.5230007267637474E-2</v>
      </c>
      <c r="L40"/>
      <c r="M40"/>
      <c r="N40"/>
      <c r="O40"/>
      <c r="P40"/>
      <c r="Q40"/>
      <c r="R40"/>
      <c r="S40"/>
      <c r="T40"/>
      <c r="U40"/>
    </row>
    <row r="41" spans="1:21" s="5" customFormat="1" x14ac:dyDescent="0.35">
      <c r="A41" s="5" t="s">
        <v>15</v>
      </c>
      <c r="B41" s="14">
        <f t="shared" si="27"/>
        <v>1.2470819827572879E-2</v>
      </c>
      <c r="C41" s="14">
        <f t="shared" si="28"/>
        <v>6.524857183874226E-3</v>
      </c>
      <c r="D41" s="14">
        <f t="shared" si="29"/>
        <v>4.3878464422638453E-3</v>
      </c>
      <c r="E41" s="14"/>
      <c r="F41" s="5" t="s">
        <v>15</v>
      </c>
      <c r="G41" s="14">
        <f t="shared" si="30"/>
        <v>3.732981993851559E-3</v>
      </c>
      <c r="H41" s="14">
        <f t="shared" si="31"/>
        <v>4.7219007792439994E-3</v>
      </c>
      <c r="I41" s="14">
        <f t="shared" si="32"/>
        <v>3.5799843880380071E-3</v>
      </c>
      <c r="L41"/>
      <c r="M41"/>
      <c r="N41"/>
      <c r="O41"/>
      <c r="P41"/>
      <c r="Q41"/>
      <c r="R41"/>
      <c r="S41"/>
      <c r="T41"/>
      <c r="U41"/>
    </row>
    <row r="42" spans="1:21" s="5" customFormat="1" x14ac:dyDescent="0.35">
      <c r="A42" s="5" t="s">
        <v>29</v>
      </c>
      <c r="B42" s="14">
        <f t="shared" si="27"/>
        <v>2.6848335248617645E-3</v>
      </c>
      <c r="C42" s="14">
        <f t="shared" si="28"/>
        <v>2.8867158046396971E-3</v>
      </c>
      <c r="D42" s="14">
        <f t="shared" si="29"/>
        <v>1.8589516233455498E-3</v>
      </c>
      <c r="E42" s="14"/>
      <c r="F42" s="5" t="s">
        <v>29</v>
      </c>
      <c r="G42" s="14">
        <f t="shared" si="30"/>
        <v>4.8122296040889936E-3</v>
      </c>
      <c r="H42" s="14">
        <f t="shared" si="31"/>
        <v>7.5763972008800638E-3</v>
      </c>
      <c r="I42" s="14">
        <f t="shared" si="32"/>
        <v>9.4479287233183492E-3</v>
      </c>
      <c r="L42"/>
      <c r="M42"/>
      <c r="N42"/>
      <c r="O42"/>
      <c r="P42"/>
      <c r="Q42"/>
      <c r="R42"/>
      <c r="S42"/>
      <c r="T42"/>
      <c r="U42"/>
    </row>
    <row r="43" spans="1:21" s="5" customFormat="1" x14ac:dyDescent="0.35">
      <c r="A43" s="5" t="s">
        <v>16</v>
      </c>
      <c r="B43" s="14">
        <f t="shared" si="27"/>
        <v>4.9182439848907258E-2</v>
      </c>
      <c r="C43" s="14">
        <f t="shared" si="28"/>
        <v>4.0394621293150385E-2</v>
      </c>
      <c r="D43" s="14">
        <f t="shared" si="29"/>
        <v>4.3703941405304376E-2</v>
      </c>
      <c r="E43" s="14"/>
      <c r="F43" s="5" t="s">
        <v>16</v>
      </c>
      <c r="G43" s="14">
        <f t="shared" si="30"/>
        <v>1.8861136807482783E-2</v>
      </c>
      <c r="H43" s="14">
        <f t="shared" si="31"/>
        <v>2.8869028403418939E-2</v>
      </c>
      <c r="I43" s="14">
        <f t="shared" si="32"/>
        <v>3.5866598476487849E-2</v>
      </c>
      <c r="L43"/>
      <c r="M43"/>
      <c r="N43"/>
      <c r="O43"/>
      <c r="P43"/>
      <c r="Q43"/>
      <c r="R43"/>
      <c r="S43"/>
      <c r="T43"/>
      <c r="U43"/>
    </row>
    <row r="44" spans="1:21" s="5" customFormat="1" x14ac:dyDescent="0.35">
      <c r="A44" s="5" t="s">
        <v>17</v>
      </c>
      <c r="B44" s="14">
        <f t="shared" si="27"/>
        <v>7.5371161486810306E-2</v>
      </c>
      <c r="C44" s="14">
        <f t="shared" si="28"/>
        <v>8.570648877323632E-2</v>
      </c>
      <c r="D44" s="14">
        <f t="shared" si="29"/>
        <v>9.6654224864463179E-2</v>
      </c>
      <c r="E44" s="14"/>
      <c r="F44" s="5" t="s">
        <v>17</v>
      </c>
      <c r="G44" s="14">
        <f t="shared" si="30"/>
        <v>3.5418944299610351E-2</v>
      </c>
      <c r="H44" s="14">
        <f t="shared" si="31"/>
        <v>5.7603961281158585E-2</v>
      </c>
      <c r="I44" s="14">
        <f t="shared" si="32"/>
        <v>8.1202659416973966E-2</v>
      </c>
      <c r="L44"/>
      <c r="M44"/>
      <c r="N44"/>
      <c r="O44"/>
      <c r="P44"/>
      <c r="Q44"/>
      <c r="R44"/>
      <c r="S44"/>
      <c r="T44"/>
      <c r="U44"/>
    </row>
    <row r="45" spans="1:21" s="5" customFormat="1" x14ac:dyDescent="0.35">
      <c r="A45" s="5" t="s">
        <v>18</v>
      </c>
      <c r="B45" s="14">
        <f t="shared" si="27"/>
        <v>7.8035382086337243E-2</v>
      </c>
      <c r="C45" s="14">
        <f t="shared" si="28"/>
        <v>6.720150233381661E-2</v>
      </c>
      <c r="D45" s="14">
        <f t="shared" si="29"/>
        <v>6.0350059394123641E-2</v>
      </c>
      <c r="E45" s="14"/>
      <c r="F45" s="5" t="s">
        <v>18</v>
      </c>
      <c r="G45" s="14">
        <f t="shared" si="30"/>
        <v>0.16358310206598828</v>
      </c>
      <c r="H45" s="14">
        <f t="shared" si="31"/>
        <v>0.21972172695171072</v>
      </c>
      <c r="I45" s="14">
        <f t="shared" si="32"/>
        <v>0.20629323571370892</v>
      </c>
      <c r="L45"/>
      <c r="M45"/>
      <c r="N45"/>
      <c r="O45"/>
      <c r="P45"/>
      <c r="Q45"/>
      <c r="R45"/>
      <c r="S45"/>
      <c r="T45"/>
      <c r="U45"/>
    </row>
    <row r="46" spans="1:21" s="5" customFormat="1" x14ac:dyDescent="0.35">
      <c r="A46" s="5" t="s">
        <v>19</v>
      </c>
      <c r="B46" s="14">
        <f t="shared" si="27"/>
        <v>2.3493581650373865E-2</v>
      </c>
      <c r="C46" s="14">
        <f t="shared" si="28"/>
        <v>2.6713761176000425E-2</v>
      </c>
      <c r="D46" s="14">
        <f t="shared" si="29"/>
        <v>2.7102861614506802E-2</v>
      </c>
      <c r="E46" s="14"/>
      <c r="F46" s="5" t="s">
        <v>19</v>
      </c>
      <c r="G46" s="14">
        <f t="shared" si="30"/>
        <v>8.45644231398163E-4</v>
      </c>
      <c r="H46" s="14">
        <f t="shared" si="31"/>
        <v>2.8023481616496729E-3</v>
      </c>
      <c r="I46" s="14">
        <f t="shared" si="32"/>
        <v>4.9904444025732821E-3</v>
      </c>
      <c r="L46"/>
      <c r="M46"/>
      <c r="N46"/>
      <c r="O46"/>
      <c r="P46"/>
      <c r="Q46"/>
      <c r="R46"/>
      <c r="S46"/>
      <c r="T46"/>
      <c r="U46"/>
    </row>
    <row r="47" spans="1:21" s="5" customFormat="1" x14ac:dyDescent="0.35">
      <c r="A47" s="5" t="s">
        <v>30</v>
      </c>
      <c r="B47" s="14">
        <f t="shared" si="27"/>
        <v>5.0264618428985892E-2</v>
      </c>
      <c r="C47" s="14">
        <f t="shared" si="28"/>
        <v>4.0882207251192126E-2</v>
      </c>
      <c r="D47" s="14">
        <f t="shared" si="29"/>
        <v>5.1799557499704434E-2</v>
      </c>
      <c r="E47" s="14"/>
      <c r="F47" s="5" t="s">
        <v>30</v>
      </c>
      <c r="G47" s="14">
        <f t="shared" si="30"/>
        <v>5.5980713705043032E-2</v>
      </c>
      <c r="H47" s="14">
        <f t="shared" si="31"/>
        <v>6.6259330813661851E-2</v>
      </c>
      <c r="I47" s="14">
        <f t="shared" si="32"/>
        <v>8.2451616376409784E-2</v>
      </c>
      <c r="L47"/>
      <c r="M47"/>
      <c r="N47"/>
      <c r="O47"/>
      <c r="P47"/>
      <c r="Q47"/>
      <c r="R47"/>
      <c r="S47"/>
      <c r="T47"/>
      <c r="U47"/>
    </row>
    <row r="48" spans="1:21" s="5" customFormat="1" x14ac:dyDescent="0.35">
      <c r="A48" s="5" t="s">
        <v>31</v>
      </c>
      <c r="B48" s="14">
        <f t="shared" si="27"/>
        <v>2.9759910952162554E-2</v>
      </c>
      <c r="C48" s="14">
        <f t="shared" si="28"/>
        <v>3.3519271285325732E-2</v>
      </c>
      <c r="D48" s="14">
        <f t="shared" si="29"/>
        <v>3.7388460087711892E-2</v>
      </c>
      <c r="E48" s="14"/>
      <c r="F48" s="5" t="s">
        <v>31</v>
      </c>
      <c r="G48" s="14">
        <f t="shared" si="30"/>
        <v>2.7938964109176876E-3</v>
      </c>
      <c r="H48" s="14">
        <f t="shared" si="31"/>
        <v>4.8597211806366064E-3</v>
      </c>
      <c r="I48" s="14">
        <f t="shared" si="32"/>
        <v>6.5344136093241096E-3</v>
      </c>
      <c r="L48"/>
      <c r="M48"/>
      <c r="N48"/>
      <c r="O48"/>
      <c r="P48"/>
      <c r="Q48"/>
      <c r="R48"/>
      <c r="S48"/>
      <c r="T48"/>
      <c r="U48"/>
    </row>
    <row r="49" spans="1:26" s="5" customFormat="1" x14ac:dyDescent="0.35">
      <c r="A49" s="5" t="s">
        <v>20</v>
      </c>
      <c r="B49" s="14">
        <f t="shared" si="27"/>
        <v>0.14730511767403751</v>
      </c>
      <c r="C49" s="14">
        <f t="shared" si="28"/>
        <v>0.15614778639855043</v>
      </c>
      <c r="D49" s="14">
        <f t="shared" si="29"/>
        <v>0.17234542045972739</v>
      </c>
      <c r="E49" s="14"/>
      <c r="F49" s="5" t="s">
        <v>20</v>
      </c>
      <c r="G49" s="14">
        <f t="shared" si="30"/>
        <v>2.6770947214980519E-3</v>
      </c>
      <c r="H49" s="14">
        <f t="shared" si="31"/>
        <v>4.8969699377697431E-3</v>
      </c>
      <c r="I49" s="14">
        <f t="shared" si="32"/>
        <v>6.4159780355845068E-3</v>
      </c>
      <c r="L49"/>
      <c r="M49"/>
      <c r="N49"/>
      <c r="O49"/>
      <c r="P49"/>
      <c r="Q49"/>
      <c r="R49"/>
      <c r="S49"/>
      <c r="T49"/>
      <c r="U49"/>
    </row>
    <row r="50" spans="1:26" s="5" customFormat="1" x14ac:dyDescent="0.35">
      <c r="A50" s="5" t="s">
        <v>21</v>
      </c>
      <c r="B50" s="14">
        <f t="shared" si="27"/>
        <v>5.9045724621623989E-2</v>
      </c>
      <c r="C50" s="14">
        <f t="shared" si="28"/>
        <v>5.1249552183984158E-2</v>
      </c>
      <c r="D50" s="14">
        <f t="shared" si="29"/>
        <v>4.3780506341941257E-2</v>
      </c>
      <c r="E50" s="14"/>
      <c r="F50" s="5" t="s">
        <v>21</v>
      </c>
      <c r="G50" s="14">
        <f t="shared" si="30"/>
        <v>4.9290312935086292E-3</v>
      </c>
      <c r="H50" s="14">
        <f t="shared" si="31"/>
        <v>9.7355834893642374E-3</v>
      </c>
      <c r="I50" s="14">
        <f t="shared" si="32"/>
        <v>1.1409652499259777E-2</v>
      </c>
      <c r="L50"/>
      <c r="M50"/>
      <c r="N50"/>
      <c r="O50"/>
      <c r="P50"/>
      <c r="Q50"/>
      <c r="R50"/>
      <c r="S50"/>
      <c r="T50"/>
      <c r="U50"/>
    </row>
    <row r="51" spans="1:26" s="5" customFormat="1" x14ac:dyDescent="0.35">
      <c r="A51" s="5" t="s">
        <v>22</v>
      </c>
      <c r="B51" s="14">
        <f t="shared" si="27"/>
        <v>8.7465795427022514E-2</v>
      </c>
      <c r="C51" s="14">
        <f t="shared" si="28"/>
        <v>5.891771437292178E-2</v>
      </c>
      <c r="D51" s="14">
        <f t="shared" si="29"/>
        <v>5.0692743783321233E-2</v>
      </c>
      <c r="E51" s="14"/>
      <c r="F51" s="5" t="s">
        <v>22</v>
      </c>
      <c r="G51" s="14">
        <f t="shared" si="30"/>
        <v>4.0992720918715371E-2</v>
      </c>
      <c r="H51" s="14">
        <f t="shared" si="31"/>
        <v>3.1141202588540296E-2</v>
      </c>
      <c r="I51" s="14">
        <f t="shared" si="32"/>
        <v>2.8308255497833168E-2</v>
      </c>
      <c r="L51"/>
      <c r="M51"/>
      <c r="N51"/>
      <c r="O51"/>
      <c r="P51"/>
      <c r="Q51"/>
      <c r="R51"/>
      <c r="S51"/>
      <c r="T51"/>
      <c r="U51"/>
    </row>
    <row r="52" spans="1:26" s="5" customFormat="1" x14ac:dyDescent="0.35">
      <c r="A52" s="5" t="s">
        <v>32</v>
      </c>
      <c r="B52" s="14">
        <f t="shared" si="27"/>
        <v>5.2769088857167884E-2</v>
      </c>
      <c r="C52" s="14">
        <f t="shared" si="28"/>
        <v>6.594697082373574E-2</v>
      </c>
      <c r="D52" s="14">
        <f t="shared" si="29"/>
        <v>6.632325040675123E-2</v>
      </c>
      <c r="E52" s="14"/>
      <c r="F52" s="5" t="s">
        <v>32</v>
      </c>
      <c r="G52" s="14">
        <f t="shared" si="30"/>
        <v>1.7646399237518571E-2</v>
      </c>
      <c r="H52" s="14">
        <f t="shared" si="31"/>
        <v>2.9527089779437694E-2</v>
      </c>
      <c r="I52" s="14">
        <f t="shared" si="32"/>
        <v>3.005356517994132E-2</v>
      </c>
      <c r="L52"/>
      <c r="M52"/>
      <c r="N52"/>
      <c r="O52"/>
      <c r="P52"/>
      <c r="Q52"/>
      <c r="R52"/>
      <c r="S52"/>
      <c r="T52"/>
      <c r="U52"/>
    </row>
    <row r="53" spans="1:26" s="5" customFormat="1" x14ac:dyDescent="0.35">
      <c r="A53" s="5" t="s">
        <v>23</v>
      </c>
      <c r="B53" s="14">
        <f t="shared" si="27"/>
        <v>5.8545861182254334E-2</v>
      </c>
      <c r="C53" s="14">
        <f t="shared" si="28"/>
        <v>6.6933782722902443E-2</v>
      </c>
      <c r="D53" s="14">
        <f t="shared" si="29"/>
        <v>6.7696915446412986E-2</v>
      </c>
      <c r="E53" s="14"/>
      <c r="F53" s="5" t="s">
        <v>23</v>
      </c>
      <c r="G53" s="14">
        <f t="shared" si="30"/>
        <v>2.5135723563105617E-3</v>
      </c>
      <c r="H53" s="14">
        <f t="shared" si="31"/>
        <v>5.7561746023074368E-3</v>
      </c>
      <c r="I53" s="14">
        <f t="shared" si="32"/>
        <v>7.3849963661812602E-3</v>
      </c>
      <c r="L53"/>
      <c r="M53"/>
      <c r="N53"/>
      <c r="O53"/>
      <c r="P53"/>
      <c r="Q53"/>
      <c r="R53"/>
      <c r="S53"/>
      <c r="T53"/>
      <c r="U53"/>
    </row>
    <row r="54" spans="1:26" s="5" customFormat="1" x14ac:dyDescent="0.35">
      <c r="A54" s="5" t="s">
        <v>11</v>
      </c>
      <c r="B54" s="14">
        <f>N10/(N$31-N$9-N$11)</f>
        <v>5.512926880800606E-2</v>
      </c>
      <c r="C54" s="14">
        <f t="shared" ref="C54:D54" si="33">O10/(O$31-O$9-O$11)</f>
        <v>7.098061684150353E-2</v>
      </c>
      <c r="D54" s="14">
        <f t="shared" si="33"/>
        <v>7.9248087284027768E-2</v>
      </c>
      <c r="E54" s="14"/>
      <c r="F54" s="5" t="s">
        <v>11</v>
      </c>
      <c r="G54" s="14">
        <f>V10/(V$31-V$9-V$11)</f>
        <v>0.58009792653640946</v>
      </c>
      <c r="H54" s="14">
        <f t="shared" ref="H54:I54" si="34">W10/(W$31-W$9-W$11)</f>
        <v>0.37645332234081125</v>
      </c>
      <c r="I54" s="14">
        <f t="shared" si="34"/>
        <v>0.27795106457430485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5">
      <c r="B55" s="14"/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1:AT83"/>
  <sheetViews>
    <sheetView zoomScale="50" zoomScaleNormal="50" workbookViewId="0">
      <selection activeCell="AX53" sqref="AX53"/>
    </sheetView>
  </sheetViews>
  <sheetFormatPr defaultRowHeight="14.5" x14ac:dyDescent="0.35"/>
  <cols>
    <col min="2" max="5" width="13" bestFit="1" customWidth="1"/>
    <col min="6" max="6" width="13.36328125" bestFit="1" customWidth="1"/>
    <col min="7" max="7" width="15.36328125" bestFit="1" customWidth="1"/>
    <col min="8" max="8" width="14.6328125" bestFit="1" customWidth="1"/>
    <col min="10" max="10" width="8.7265625" style="5"/>
    <col min="11" max="14" width="13" style="5" bestFit="1" customWidth="1"/>
    <col min="15" max="15" width="13.36328125" style="5" bestFit="1" customWidth="1"/>
    <col min="16" max="16" width="15.36328125" style="5" bestFit="1" customWidth="1"/>
    <col min="17" max="17" width="14.6328125" style="5" bestFit="1" customWidth="1"/>
    <col min="18" max="18" width="8.7265625" style="5"/>
    <col min="20" max="20" width="8.7265625" style="16"/>
    <col min="21" max="24" width="13" style="16" bestFit="1" customWidth="1"/>
    <col min="25" max="25" width="13.36328125" style="16" bestFit="1" customWidth="1"/>
    <col min="26" max="26" width="15.36328125" style="16" bestFit="1" customWidth="1"/>
    <col min="27" max="28" width="8.7265625" style="16"/>
    <col min="29" max="32" width="13" style="16" bestFit="1" customWidth="1"/>
    <col min="33" max="33" width="13.36328125" style="16" bestFit="1" customWidth="1"/>
    <col min="34" max="34" width="15.36328125" style="16" bestFit="1" customWidth="1"/>
  </cols>
  <sheetData>
    <row r="1" spans="1:46" s="5" customFormat="1" x14ac:dyDescent="0.35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46" s="5" customFormat="1" x14ac:dyDescent="0.35">
      <c r="A2" s="5" t="s">
        <v>61</v>
      </c>
      <c r="J2" s="5" t="s">
        <v>61</v>
      </c>
      <c r="T2" s="16" t="s">
        <v>62</v>
      </c>
      <c r="U2" s="16"/>
      <c r="V2" s="16"/>
      <c r="W2" s="16"/>
      <c r="X2" s="16"/>
      <c r="Y2" s="16"/>
      <c r="Z2" s="16"/>
      <c r="AA2" s="16"/>
      <c r="AB2" s="16" t="s">
        <v>62</v>
      </c>
      <c r="AC2" s="16"/>
      <c r="AD2" s="16"/>
      <c r="AE2" s="16"/>
      <c r="AF2" s="16"/>
      <c r="AG2" s="16"/>
      <c r="AH2" s="16"/>
      <c r="AK2" s="5" t="s">
        <v>63</v>
      </c>
    </row>
    <row r="3" spans="1:46" s="5" customFormat="1" x14ac:dyDescent="0.35"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46" s="5" customFormat="1" x14ac:dyDescent="0.35">
      <c r="A4" s="1" t="s">
        <v>40</v>
      </c>
      <c r="B4" s="5" t="s">
        <v>4</v>
      </c>
      <c r="C4" s="5" t="s">
        <v>5</v>
      </c>
      <c r="D4" s="5" t="s">
        <v>6</v>
      </c>
      <c r="E4" s="5" t="s">
        <v>0</v>
      </c>
      <c r="F4" s="5" t="s">
        <v>7</v>
      </c>
      <c r="G4" s="3" t="s">
        <v>9</v>
      </c>
      <c r="H4" s="3" t="s">
        <v>8</v>
      </c>
      <c r="J4" s="1" t="s">
        <v>40</v>
      </c>
      <c r="K4" s="5" t="s">
        <v>4</v>
      </c>
      <c r="L4" s="5" t="s">
        <v>5</v>
      </c>
      <c r="M4" s="5" t="s">
        <v>6</v>
      </c>
      <c r="N4" s="5" t="s">
        <v>0</v>
      </c>
      <c r="O4" s="5" t="s">
        <v>7</v>
      </c>
      <c r="P4" s="3" t="s">
        <v>9</v>
      </c>
      <c r="Q4" s="3" t="s">
        <v>8</v>
      </c>
      <c r="T4" s="16"/>
      <c r="U4" s="16" t="s">
        <v>4</v>
      </c>
      <c r="V4" s="16" t="s">
        <v>5</v>
      </c>
      <c r="W4" s="16" t="s">
        <v>6</v>
      </c>
      <c r="X4" s="16" t="s">
        <v>0</v>
      </c>
      <c r="Y4" s="16" t="s">
        <v>7</v>
      </c>
      <c r="Z4" s="17" t="s">
        <v>60</v>
      </c>
      <c r="AA4" s="16"/>
      <c r="AB4" s="16"/>
      <c r="AC4" s="16" t="s">
        <v>4</v>
      </c>
      <c r="AD4" s="16" t="s">
        <v>5</v>
      </c>
      <c r="AE4" s="16" t="s">
        <v>6</v>
      </c>
      <c r="AF4" s="16" t="s">
        <v>0</v>
      </c>
      <c r="AG4" s="16" t="s">
        <v>7</v>
      </c>
      <c r="AH4" s="17" t="s">
        <v>60</v>
      </c>
      <c r="AK4" s="5" t="s">
        <v>4</v>
      </c>
      <c r="AL4" s="5" t="s">
        <v>5</v>
      </c>
      <c r="AM4" s="5" t="s">
        <v>6</v>
      </c>
      <c r="AN4" s="5" t="s">
        <v>0</v>
      </c>
      <c r="AO4" s="5" t="s">
        <v>7</v>
      </c>
    </row>
    <row r="5" spans="1:46" s="5" customFormat="1" x14ac:dyDescent="0.35"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46" s="5" customFormat="1" x14ac:dyDescent="0.35">
      <c r="A6" s="5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s="5" t="s">
        <v>11</v>
      </c>
      <c r="K6" s="21">
        <f>B6/(B$28-B$7)</f>
        <v>0.3857107191047211</v>
      </c>
      <c r="L6" s="21">
        <f t="shared" ref="L6:Q6" si="0">C6/(C$28-C$7)</f>
        <v>0.32619639908266568</v>
      </c>
      <c r="M6" s="21">
        <f t="shared" si="0"/>
        <v>0.22724533335937799</v>
      </c>
      <c r="N6" s="21">
        <f t="shared" si="0"/>
        <v>0.18419909706476498</v>
      </c>
      <c r="O6" s="21">
        <f t="shared" si="0"/>
        <v>0.21979271247138457</v>
      </c>
      <c r="P6" s="21">
        <f t="shared" si="0"/>
        <v>0.19551582717154337</v>
      </c>
      <c r="Q6" s="21">
        <f t="shared" si="0"/>
        <v>0.21333358690568238</v>
      </c>
      <c r="R6" s="1"/>
      <c r="T6" s="16" t="s">
        <v>11</v>
      </c>
      <c r="U6" s="18">
        <v>324814</v>
      </c>
      <c r="V6" s="18">
        <v>134861</v>
      </c>
      <c r="W6" s="18">
        <v>358076</v>
      </c>
      <c r="X6" s="18">
        <v>328537</v>
      </c>
      <c r="Y6" s="18">
        <v>356745</v>
      </c>
      <c r="Z6" s="18">
        <v>315124</v>
      </c>
      <c r="AA6" s="16"/>
      <c r="AB6" s="16" t="s">
        <v>11</v>
      </c>
      <c r="AC6" s="19">
        <f>U6/(U$28-U$7)</f>
        <v>0.38284711409601646</v>
      </c>
      <c r="AD6" s="19">
        <f t="shared" ref="AD6:AH6" si="1">V6/(V$28-V$7)</f>
        <v>0.31785099813806594</v>
      </c>
      <c r="AE6" s="19">
        <f t="shared" si="1"/>
        <v>0.21718463508291599</v>
      </c>
      <c r="AF6" s="19">
        <f t="shared" si="1"/>
        <v>0.17596469747657015</v>
      </c>
      <c r="AG6" s="19">
        <f t="shared" si="1"/>
        <v>0.20811894010990933</v>
      </c>
      <c r="AH6" s="19">
        <f t="shared" si="1"/>
        <v>0.2006952148886548</v>
      </c>
      <c r="AK6" s="15">
        <f t="shared" ref="AK6:AK27" si="2">K6-AC6</f>
        <v>2.8636050087046394E-3</v>
      </c>
      <c r="AL6" s="15">
        <f t="shared" ref="AL6:AL27" si="3">L6-AD6</f>
        <v>8.3454009445997346E-3</v>
      </c>
      <c r="AM6" s="15">
        <f t="shared" ref="AM6:AM27" si="4">M6-AE6</f>
        <v>1.0060698276461999E-2</v>
      </c>
      <c r="AN6" s="15">
        <f t="shared" ref="AN6:AN27" si="5">N6-AF6</f>
        <v>8.2343995881948295E-3</v>
      </c>
      <c r="AO6" s="15">
        <f t="shared" ref="AO6:AO27" si="6">O6-AG6</f>
        <v>1.1673772361475238E-2</v>
      </c>
      <c r="AP6" s="15"/>
      <c r="AQ6" s="15"/>
      <c r="AR6" s="15"/>
      <c r="AS6" s="15"/>
      <c r="AT6" s="15"/>
    </row>
    <row r="7" spans="1:46" s="5" customFormat="1" x14ac:dyDescent="0.35">
      <c r="A7" s="5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s="5" t="s">
        <v>12</v>
      </c>
      <c r="K7" s="21"/>
      <c r="L7" s="21"/>
      <c r="M7" s="21"/>
      <c r="N7" s="21"/>
      <c r="O7" s="21"/>
      <c r="P7" s="21"/>
      <c r="Q7" s="21"/>
      <c r="R7" s="1"/>
      <c r="T7" s="16" t="s">
        <v>12</v>
      </c>
      <c r="U7" s="18">
        <v>22357</v>
      </c>
      <c r="V7" s="18">
        <v>10661</v>
      </c>
      <c r="W7" s="18">
        <v>81195</v>
      </c>
      <c r="X7" s="18">
        <v>98530</v>
      </c>
      <c r="Y7" s="18">
        <v>72882</v>
      </c>
      <c r="Z7" s="18">
        <v>131426</v>
      </c>
      <c r="AA7" s="16"/>
      <c r="AB7" s="16" t="s">
        <v>12</v>
      </c>
      <c r="AC7" s="19"/>
      <c r="AD7" s="19"/>
      <c r="AE7" s="19"/>
      <c r="AF7" s="19"/>
      <c r="AG7" s="19"/>
      <c r="AH7" s="19"/>
      <c r="AK7" s="15">
        <f t="shared" si="2"/>
        <v>0</v>
      </c>
      <c r="AL7" s="15">
        <f t="shared" si="3"/>
        <v>0</v>
      </c>
      <c r="AM7" s="15">
        <f t="shared" si="4"/>
        <v>0</v>
      </c>
      <c r="AN7" s="15">
        <f t="shared" si="5"/>
        <v>0</v>
      </c>
      <c r="AO7" s="15">
        <f t="shared" si="6"/>
        <v>0</v>
      </c>
      <c r="AP7" s="15"/>
      <c r="AQ7" s="15"/>
      <c r="AR7" s="15"/>
      <c r="AS7" s="15"/>
      <c r="AT7" s="15"/>
    </row>
    <row r="8" spans="1:46" s="5" customFormat="1" x14ac:dyDescent="0.35">
      <c r="A8" s="5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s="5" t="s">
        <v>25</v>
      </c>
      <c r="K8" s="21">
        <f t="shared" ref="K8:K27" si="7">B8/(B$28-B$7)</f>
        <v>3.8287962066520805E-2</v>
      </c>
      <c r="L8" s="21">
        <f t="shared" ref="L8:L27" si="8">C8/(C$28-C$7)</f>
        <v>4.7161205036047184E-2</v>
      </c>
      <c r="M8" s="21">
        <f t="shared" ref="M8:M27" si="9">D8/(D$28-D$7)</f>
        <v>5.8222485477700495E-2</v>
      </c>
      <c r="N8" s="21">
        <f t="shared" ref="N8:N27" si="10">E8/(E$28-E$7)</f>
        <v>6.5300774908642598E-2</v>
      </c>
      <c r="O8" s="21">
        <f t="shared" ref="O8:O27" si="11">F8/(F$28-F$7)</f>
        <v>5.8830233026137754E-2</v>
      </c>
      <c r="P8" s="21">
        <f t="shared" ref="P8:P27" si="12">G8/(G$28-G$7)</f>
        <v>6.6484918047725244E-2</v>
      </c>
      <c r="Q8" s="21">
        <f t="shared" ref="Q8:Q27" si="13">H8/(H$28-H$7)</f>
        <v>6.7574851883042131E-2</v>
      </c>
      <c r="R8" s="1"/>
      <c r="T8" s="16" t="s">
        <v>25</v>
      </c>
      <c r="U8" s="18">
        <v>37609</v>
      </c>
      <c r="V8" s="18">
        <v>21634</v>
      </c>
      <c r="W8" s="18">
        <v>100216</v>
      </c>
      <c r="X8" s="18">
        <v>125894</v>
      </c>
      <c r="Y8" s="18">
        <v>105141</v>
      </c>
      <c r="Z8" s="18">
        <v>106682</v>
      </c>
      <c r="AA8" s="16"/>
      <c r="AB8" s="16" t="s">
        <v>25</v>
      </c>
      <c r="AC8" s="19">
        <f t="shared" ref="AC8:AC27" si="14">U8/(U$28-U$7)</f>
        <v>4.4328437548988291E-2</v>
      </c>
      <c r="AD8" s="19">
        <f t="shared" ref="AD8:AD27" si="15">V8/(V$28-V$7)</f>
        <v>5.0988710551745267E-2</v>
      </c>
      <c r="AE8" s="19">
        <f t="shared" ref="AE8:AE27" si="16">W8/(W$28-W$7)</f>
        <v>6.0784234043804973E-2</v>
      </c>
      <c r="AF8" s="19">
        <f t="shared" ref="AF8:AF27" si="17">X8/(X$28-X$7)</f>
        <v>6.7428933800805751E-2</v>
      </c>
      <c r="AG8" s="19">
        <f t="shared" ref="AG8:AG27" si="18">Y8/(Y$28-Y$7)</f>
        <v>6.1337463684413174E-2</v>
      </c>
      <c r="AH8" s="19">
        <f t="shared" ref="AH8:AH27" si="19">Z8/(Z$28-Z$7)</f>
        <v>6.7943307760600494E-2</v>
      </c>
      <c r="AK8" s="15">
        <f t="shared" si="2"/>
        <v>-6.0404754824674861E-3</v>
      </c>
      <c r="AL8" s="15">
        <f t="shared" si="3"/>
        <v>-3.8275055156980833E-3</v>
      </c>
      <c r="AM8" s="15">
        <f t="shared" si="4"/>
        <v>-2.5617485661044784E-3</v>
      </c>
      <c r="AN8" s="15">
        <f t="shared" si="5"/>
        <v>-2.1281588921631539E-3</v>
      </c>
      <c r="AO8" s="15">
        <f t="shared" si="6"/>
        <v>-2.5072306582754195E-3</v>
      </c>
      <c r="AP8" s="15"/>
      <c r="AQ8" s="15"/>
      <c r="AR8" s="15"/>
      <c r="AS8" s="15"/>
      <c r="AT8" s="15"/>
    </row>
    <row r="9" spans="1:46" s="5" customFormat="1" x14ac:dyDescent="0.35">
      <c r="A9" s="5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s="5" t="s">
        <v>13</v>
      </c>
      <c r="K9" s="21">
        <f t="shared" si="7"/>
        <v>1.1005168589005694E-2</v>
      </c>
      <c r="L9" s="21">
        <f t="shared" si="8"/>
        <v>1.1519472237121631E-2</v>
      </c>
      <c r="M9" s="21">
        <f t="shared" si="9"/>
        <v>2.5504438414591758E-2</v>
      </c>
      <c r="N9" s="21">
        <f t="shared" si="10"/>
        <v>3.0077748463036895E-2</v>
      </c>
      <c r="O9" s="21">
        <f t="shared" si="11"/>
        <v>3.238617475348194E-2</v>
      </c>
      <c r="P9" s="21">
        <f t="shared" si="12"/>
        <v>3.7426359666286567E-2</v>
      </c>
      <c r="Q9" s="21">
        <f t="shared" si="13"/>
        <v>3.4878876611100645E-2</v>
      </c>
      <c r="R9" s="1"/>
      <c r="T9" s="16" t="s">
        <v>13</v>
      </c>
      <c r="U9" s="18">
        <v>11337</v>
      </c>
      <c r="V9" s="18">
        <v>5422</v>
      </c>
      <c r="W9" s="18">
        <v>44179</v>
      </c>
      <c r="X9" s="18">
        <v>58260</v>
      </c>
      <c r="Y9" s="18">
        <v>58120</v>
      </c>
      <c r="Z9" s="18">
        <v>57856</v>
      </c>
      <c r="AA9" s="16"/>
      <c r="AB9" s="16" t="s">
        <v>13</v>
      </c>
      <c r="AC9" s="19">
        <f t="shared" si="14"/>
        <v>1.3362532811105859E-2</v>
      </c>
      <c r="AD9" s="19">
        <f t="shared" si="15"/>
        <v>1.2778995498361969E-2</v>
      </c>
      <c r="AE9" s="19">
        <f t="shared" si="16"/>
        <v>2.6795987425373792E-2</v>
      </c>
      <c r="AF9" s="19">
        <f t="shared" si="17"/>
        <v>3.1204105701899562E-2</v>
      </c>
      <c r="AG9" s="19">
        <f t="shared" si="18"/>
        <v>3.3906215361639069E-2</v>
      </c>
      <c r="AH9" s="19">
        <f t="shared" si="19"/>
        <v>3.6847153351055498E-2</v>
      </c>
      <c r="AK9" s="15">
        <f t="shared" si="2"/>
        <v>-2.3573642221001653E-3</v>
      </c>
      <c r="AL9" s="15">
        <f t="shared" si="3"/>
        <v>-1.2595232612403386E-3</v>
      </c>
      <c r="AM9" s="15">
        <f t="shared" si="4"/>
        <v>-1.2915490107820345E-3</v>
      </c>
      <c r="AN9" s="15">
        <f t="shared" si="5"/>
        <v>-1.1263572388626672E-3</v>
      </c>
      <c r="AO9" s="15">
        <f t="shared" si="6"/>
        <v>-1.5200406081571291E-3</v>
      </c>
      <c r="AP9" s="15"/>
      <c r="AQ9" s="15"/>
      <c r="AR9" s="15"/>
      <c r="AS9" s="15"/>
      <c r="AT9" s="15"/>
    </row>
    <row r="10" spans="1:46" s="5" customFormat="1" x14ac:dyDescent="0.35">
      <c r="A10" s="5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s="5" t="s">
        <v>26</v>
      </c>
      <c r="K10" s="21">
        <f t="shared" si="7"/>
        <v>1.3806726788995022E-2</v>
      </c>
      <c r="L10" s="21">
        <f t="shared" si="8"/>
        <v>1.8169301398385795E-2</v>
      </c>
      <c r="M10" s="21">
        <f t="shared" si="9"/>
        <v>1.7437675191126732E-2</v>
      </c>
      <c r="N10" s="21">
        <f t="shared" si="10"/>
        <v>2.2234380884522075E-2</v>
      </c>
      <c r="O10" s="21">
        <f t="shared" si="11"/>
        <v>2.6574141092050828E-2</v>
      </c>
      <c r="P10" s="21">
        <f t="shared" si="12"/>
        <v>3.0126456345067727E-2</v>
      </c>
      <c r="Q10" s="21">
        <f t="shared" si="13"/>
        <v>3.0408475338801384E-2</v>
      </c>
      <c r="R10" s="1"/>
      <c r="T10" s="16" t="s">
        <v>26</v>
      </c>
      <c r="U10" s="18">
        <v>14386</v>
      </c>
      <c r="V10" s="18">
        <v>8570</v>
      </c>
      <c r="W10" s="18">
        <v>30297</v>
      </c>
      <c r="X10" s="18">
        <v>43144</v>
      </c>
      <c r="Y10" s="18">
        <v>47748</v>
      </c>
      <c r="Z10" s="18">
        <v>47827</v>
      </c>
      <c r="AA10" s="16"/>
      <c r="AB10" s="16" t="s">
        <v>26</v>
      </c>
      <c r="AC10" s="19">
        <f t="shared" si="14"/>
        <v>1.6956284468604473E-2</v>
      </c>
      <c r="AD10" s="19">
        <f t="shared" si="15"/>
        <v>2.0198449173914067E-2</v>
      </c>
      <c r="AE10" s="19">
        <f t="shared" si="16"/>
        <v>1.8376106997137775E-2</v>
      </c>
      <c r="AF10" s="19">
        <f t="shared" si="17"/>
        <v>2.3107963206363796E-2</v>
      </c>
      <c r="AG10" s="19">
        <f t="shared" si="18"/>
        <v>2.7855367706255033E-2</v>
      </c>
      <c r="AH10" s="19">
        <f t="shared" si="19"/>
        <v>3.045991432731145E-2</v>
      </c>
      <c r="AK10" s="15">
        <f t="shared" si="2"/>
        <v>-3.1495576796094511E-3</v>
      </c>
      <c r="AL10" s="15">
        <f t="shared" si="3"/>
        <v>-2.0291477755282721E-3</v>
      </c>
      <c r="AM10" s="15">
        <f t="shared" si="4"/>
        <v>-9.3843180601104262E-4</v>
      </c>
      <c r="AN10" s="15">
        <f t="shared" si="5"/>
        <v>-8.7358232184172116E-4</v>
      </c>
      <c r="AO10" s="15">
        <f t="shared" si="6"/>
        <v>-1.2812266142042048E-3</v>
      </c>
      <c r="AP10" s="15"/>
      <c r="AQ10" s="15"/>
      <c r="AR10" s="15"/>
      <c r="AS10" s="15"/>
      <c r="AT10" s="15"/>
    </row>
    <row r="11" spans="1:46" s="5" customFormat="1" x14ac:dyDescent="0.35">
      <c r="A11" s="5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s="5" t="s">
        <v>27</v>
      </c>
      <c r="K11" s="21">
        <f t="shared" si="7"/>
        <v>1.770794422802778E-2</v>
      </c>
      <c r="L11" s="21">
        <f t="shared" si="8"/>
        <v>1.8648663487813223E-2</v>
      </c>
      <c r="M11" s="21">
        <f t="shared" si="9"/>
        <v>2.6474219507192639E-2</v>
      </c>
      <c r="N11" s="21">
        <f t="shared" si="10"/>
        <v>2.6548130013194209E-2</v>
      </c>
      <c r="O11" s="21">
        <f t="shared" si="11"/>
        <v>2.9007356906119119E-2</v>
      </c>
      <c r="P11" s="21">
        <f t="shared" si="12"/>
        <v>3.567503197140455E-2</v>
      </c>
      <c r="Q11" s="21">
        <f t="shared" si="13"/>
        <v>3.6610696513716977E-2</v>
      </c>
      <c r="R11" s="1"/>
      <c r="T11" s="16" t="s">
        <v>27</v>
      </c>
      <c r="U11" s="18">
        <v>18213</v>
      </c>
      <c r="V11" s="18">
        <v>8714</v>
      </c>
      <c r="W11" s="18">
        <v>45715</v>
      </c>
      <c r="X11" s="18">
        <v>51253</v>
      </c>
      <c r="Y11" s="18">
        <v>51979</v>
      </c>
      <c r="Z11" s="18">
        <v>58525</v>
      </c>
      <c r="AA11" s="16"/>
      <c r="AB11" s="16" t="s">
        <v>27</v>
      </c>
      <c r="AC11" s="19">
        <f t="shared" si="14"/>
        <v>2.1467038024933494E-2</v>
      </c>
      <c r="AD11" s="19">
        <f t="shared" si="15"/>
        <v>2.0537839685121025E-2</v>
      </c>
      <c r="AE11" s="19">
        <f t="shared" si="16"/>
        <v>2.772762093191251E-2</v>
      </c>
      <c r="AF11" s="19">
        <f t="shared" si="17"/>
        <v>2.7451150524192554E-2</v>
      </c>
      <c r="AG11" s="19">
        <f t="shared" si="18"/>
        <v>3.0323660844505117E-2</v>
      </c>
      <c r="AH11" s="19">
        <f t="shared" si="19"/>
        <v>3.727322403675544E-2</v>
      </c>
      <c r="AK11" s="15">
        <f t="shared" si="2"/>
        <v>-3.7590937969057131E-3</v>
      </c>
      <c r="AL11" s="15">
        <f t="shared" si="3"/>
        <v>-1.8891761973078014E-3</v>
      </c>
      <c r="AM11" s="15">
        <f t="shared" si="4"/>
        <v>-1.2534014247198716E-3</v>
      </c>
      <c r="AN11" s="15">
        <f t="shared" si="5"/>
        <v>-9.0302051099834524E-4</v>
      </c>
      <c r="AO11" s="15">
        <f t="shared" si="6"/>
        <v>-1.3163039383859987E-3</v>
      </c>
      <c r="AP11" s="15"/>
      <c r="AQ11" s="15"/>
      <c r="AR11" s="15"/>
      <c r="AS11" s="15"/>
      <c r="AT11" s="15"/>
    </row>
    <row r="12" spans="1:46" s="5" customFormat="1" x14ac:dyDescent="0.35">
      <c r="A12" s="5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s="5" t="s">
        <v>14</v>
      </c>
      <c r="K12" s="21">
        <f t="shared" si="7"/>
        <v>6.3568689633091164E-3</v>
      </c>
      <c r="L12" s="21">
        <f t="shared" si="8"/>
        <v>7.2749004320593986E-3</v>
      </c>
      <c r="M12" s="21">
        <f t="shared" si="9"/>
        <v>1.1737913212635421E-2</v>
      </c>
      <c r="N12" s="21">
        <f t="shared" si="10"/>
        <v>1.0296223138243476E-2</v>
      </c>
      <c r="O12" s="21">
        <f t="shared" si="11"/>
        <v>1.035270233159556E-2</v>
      </c>
      <c r="P12" s="21">
        <f t="shared" si="12"/>
        <v>1.3489467380429443E-2</v>
      </c>
      <c r="Q12" s="21">
        <f t="shared" si="13"/>
        <v>1.3342263834501251E-2</v>
      </c>
      <c r="R12" s="1"/>
      <c r="T12" s="16" t="s">
        <v>14</v>
      </c>
      <c r="U12" s="18">
        <v>6663</v>
      </c>
      <c r="V12" s="18">
        <v>3442</v>
      </c>
      <c r="W12" s="18">
        <v>20413</v>
      </c>
      <c r="X12" s="18">
        <v>19984</v>
      </c>
      <c r="Y12" s="18">
        <v>18610</v>
      </c>
      <c r="Z12" s="18">
        <v>22099</v>
      </c>
      <c r="AA12" s="16"/>
      <c r="AB12" s="16" t="s">
        <v>14</v>
      </c>
      <c r="AC12" s="19">
        <f t="shared" si="14"/>
        <v>7.8534494240450163E-3</v>
      </c>
      <c r="AD12" s="19">
        <f t="shared" si="15"/>
        <v>8.1123759692663042E-3</v>
      </c>
      <c r="AE12" s="19">
        <f t="shared" si="16"/>
        <v>1.2381142427718038E-2</v>
      </c>
      <c r="AF12" s="19">
        <f t="shared" si="17"/>
        <v>1.0703447448451095E-2</v>
      </c>
      <c r="AG12" s="19">
        <f t="shared" si="18"/>
        <v>1.085675615760673E-2</v>
      </c>
      <c r="AH12" s="19">
        <f t="shared" si="19"/>
        <v>1.4074343921200487E-2</v>
      </c>
      <c r="AK12" s="15">
        <f t="shared" si="2"/>
        <v>-1.4965804607358999E-3</v>
      </c>
      <c r="AL12" s="15">
        <f t="shared" si="3"/>
        <v>-8.3747553720690555E-4</v>
      </c>
      <c r="AM12" s="15">
        <f t="shared" si="4"/>
        <v>-6.4322921508261702E-4</v>
      </c>
      <c r="AN12" s="15">
        <f t="shared" si="5"/>
        <v>-4.0722431020761944E-4</v>
      </c>
      <c r="AO12" s="15">
        <f t="shared" si="6"/>
        <v>-5.0405382601117002E-4</v>
      </c>
      <c r="AP12" s="15"/>
      <c r="AQ12" s="15"/>
      <c r="AR12" s="15"/>
      <c r="AS12" s="15"/>
      <c r="AT12" s="15"/>
    </row>
    <row r="13" spans="1:46" s="5" customFormat="1" x14ac:dyDescent="0.35">
      <c r="A13" s="5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s="5" t="s">
        <v>28</v>
      </c>
      <c r="K13" s="21">
        <f t="shared" si="7"/>
        <v>1.3378869771377604E-2</v>
      </c>
      <c r="L13" s="21">
        <f t="shared" si="8"/>
        <v>1.8779590578317629E-2</v>
      </c>
      <c r="M13" s="21">
        <f t="shared" si="9"/>
        <v>3.1986689639601079E-2</v>
      </c>
      <c r="N13" s="21">
        <f t="shared" si="10"/>
        <v>3.6096286301463727E-2</v>
      </c>
      <c r="O13" s="21">
        <f t="shared" si="11"/>
        <v>3.9203848672543742E-2</v>
      </c>
      <c r="P13" s="21">
        <f t="shared" si="12"/>
        <v>5.2852523353636501E-2</v>
      </c>
      <c r="Q13" s="21">
        <f t="shared" si="13"/>
        <v>6.0658864166245205E-2</v>
      </c>
      <c r="R13" s="1"/>
      <c r="T13" s="16" t="s">
        <v>28</v>
      </c>
      <c r="U13" s="18">
        <v>13145</v>
      </c>
      <c r="V13" s="18">
        <v>8551</v>
      </c>
      <c r="W13" s="18">
        <v>54788</v>
      </c>
      <c r="X13" s="18">
        <v>69419</v>
      </c>
      <c r="Y13" s="18">
        <v>69906</v>
      </c>
      <c r="Z13" s="18">
        <v>94888</v>
      </c>
      <c r="AA13" s="16"/>
      <c r="AB13" s="16" t="s">
        <v>28</v>
      </c>
      <c r="AC13" s="19">
        <f t="shared" si="14"/>
        <v>1.5493560360058792E-2</v>
      </c>
      <c r="AD13" s="19">
        <f t="shared" si="15"/>
        <v>2.015366848146315E-2</v>
      </c>
      <c r="AE13" s="19">
        <f t="shared" si="16"/>
        <v>3.3230687862137648E-2</v>
      </c>
      <c r="AF13" s="19">
        <f t="shared" si="17"/>
        <v>3.7180875621698688E-2</v>
      </c>
      <c r="AG13" s="19">
        <f t="shared" si="18"/>
        <v>4.0781966467149711E-2</v>
      </c>
      <c r="AH13" s="19">
        <f t="shared" si="19"/>
        <v>6.0431980903881258E-2</v>
      </c>
      <c r="AK13" s="15">
        <f t="shared" si="2"/>
        <v>-2.1146905886811878E-3</v>
      </c>
      <c r="AL13" s="15">
        <f t="shared" si="3"/>
        <v>-1.3740779031455215E-3</v>
      </c>
      <c r="AM13" s="15">
        <f t="shared" si="4"/>
        <v>-1.2439982225365687E-3</v>
      </c>
      <c r="AN13" s="15">
        <f t="shared" si="5"/>
        <v>-1.0845893202349605E-3</v>
      </c>
      <c r="AO13" s="15">
        <f t="shared" si="6"/>
        <v>-1.5781177946059682E-3</v>
      </c>
      <c r="AP13" s="15"/>
      <c r="AQ13" s="15"/>
      <c r="AR13" s="15"/>
      <c r="AS13" s="15"/>
      <c r="AT13" s="15"/>
    </row>
    <row r="14" spans="1:46" s="5" customFormat="1" x14ac:dyDescent="0.35">
      <c r="A14" s="5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s="5" t="s">
        <v>15</v>
      </c>
      <c r="K14" s="21">
        <f t="shared" si="7"/>
        <v>2.1926481014202183E-3</v>
      </c>
      <c r="L14" s="21">
        <f t="shared" si="8"/>
        <v>6.803985251696773E-3</v>
      </c>
      <c r="M14" s="21">
        <f t="shared" si="9"/>
        <v>5.1091606969784539E-3</v>
      </c>
      <c r="N14" s="21">
        <f t="shared" si="10"/>
        <v>3.7269391134377434E-3</v>
      </c>
      <c r="O14" s="21">
        <f t="shared" si="11"/>
        <v>5.7797909113246546E-3</v>
      </c>
      <c r="P14" s="21">
        <f t="shared" si="12"/>
        <v>8.6080939300829541E-3</v>
      </c>
      <c r="Q14" s="21">
        <f t="shared" si="13"/>
        <v>9.4525036208348515E-3</v>
      </c>
      <c r="R14" s="1"/>
      <c r="T14" s="16" t="s">
        <v>15</v>
      </c>
      <c r="U14" s="18">
        <v>2297</v>
      </c>
      <c r="V14" s="18">
        <v>3219</v>
      </c>
      <c r="W14" s="18">
        <v>8848</v>
      </c>
      <c r="X14" s="18">
        <v>7222</v>
      </c>
      <c r="Y14" s="18">
        <v>10378</v>
      </c>
      <c r="Z14" s="18">
        <v>15098</v>
      </c>
      <c r="AA14" s="16"/>
      <c r="AB14" s="16" t="s">
        <v>15</v>
      </c>
      <c r="AC14" s="19">
        <f t="shared" si="14"/>
        <v>2.7073950663411978E-3</v>
      </c>
      <c r="AD14" s="19">
        <f t="shared" si="15"/>
        <v>7.5867920526055295E-3</v>
      </c>
      <c r="AE14" s="19">
        <f t="shared" si="16"/>
        <v>5.3665971782907562E-3</v>
      </c>
      <c r="AF14" s="19">
        <f t="shared" si="17"/>
        <v>3.8681093611245905E-3</v>
      </c>
      <c r="AG14" s="19">
        <f t="shared" si="18"/>
        <v>6.0543479529093303E-3</v>
      </c>
      <c r="AH14" s="19">
        <f t="shared" si="19"/>
        <v>9.6155683298920751E-3</v>
      </c>
      <c r="AK14" s="15">
        <f t="shared" si="2"/>
        <v>-5.1474696492097944E-4</v>
      </c>
      <c r="AL14" s="15">
        <f t="shared" si="3"/>
        <v>-7.8280680090875646E-4</v>
      </c>
      <c r="AM14" s="15">
        <f t="shared" si="4"/>
        <v>-2.5743648131230229E-4</v>
      </c>
      <c r="AN14" s="15">
        <f t="shared" si="5"/>
        <v>-1.4117024768684708E-4</v>
      </c>
      <c r="AO14" s="15">
        <f t="shared" si="6"/>
        <v>-2.7455704158467573E-4</v>
      </c>
      <c r="AP14" s="15"/>
      <c r="AQ14" s="15"/>
      <c r="AR14" s="15"/>
      <c r="AS14" s="15"/>
      <c r="AT14" s="15"/>
    </row>
    <row r="15" spans="1:46" s="5" customFormat="1" x14ac:dyDescent="0.35">
      <c r="A15" s="5" t="s">
        <v>29</v>
      </c>
      <c r="B15" s="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s="5" t="s">
        <v>29</v>
      </c>
      <c r="K15" s="21">
        <f t="shared" si="7"/>
        <v>6.2606249571190071E-4</v>
      </c>
      <c r="L15" s="21">
        <f t="shared" si="8"/>
        <v>3.3217469897327818E-3</v>
      </c>
      <c r="M15" s="21">
        <f t="shared" si="9"/>
        <v>4.8339680765069953E-3</v>
      </c>
      <c r="N15" s="21">
        <f t="shared" si="10"/>
        <v>5.4265758476416577E-3</v>
      </c>
      <c r="O15" s="21">
        <f t="shared" si="11"/>
        <v>8.4553832606759638E-3</v>
      </c>
      <c r="P15" s="21">
        <f t="shared" si="12"/>
        <v>1.0019891237931535E-2</v>
      </c>
      <c r="Q15" s="21">
        <f t="shared" si="13"/>
        <v>1.1070215966381062E-2</v>
      </c>
      <c r="R15" s="1"/>
      <c r="T15" s="16" t="s">
        <v>29</v>
      </c>
      <c r="U15" s="16">
        <v>657</v>
      </c>
      <c r="V15" s="18">
        <v>1551</v>
      </c>
      <c r="W15" s="18">
        <v>8334</v>
      </c>
      <c r="X15" s="18">
        <v>10426</v>
      </c>
      <c r="Y15" s="18">
        <v>15121</v>
      </c>
      <c r="Z15" s="18">
        <v>17451</v>
      </c>
      <c r="AA15" s="16"/>
      <c r="AB15" s="16" t="s">
        <v>29</v>
      </c>
      <c r="AC15" s="19">
        <f t="shared" si="14"/>
        <v>7.7438335158300697E-4</v>
      </c>
      <c r="AD15" s="19">
        <f t="shared" si="15"/>
        <v>3.6555186311249383E-3</v>
      </c>
      <c r="AE15" s="19">
        <f t="shared" si="16"/>
        <v>5.0548396116495429E-3</v>
      </c>
      <c r="AF15" s="19">
        <f t="shared" si="17"/>
        <v>5.5841744944731351E-3</v>
      </c>
      <c r="AG15" s="19">
        <f t="shared" si="18"/>
        <v>8.8213331466507981E-3</v>
      </c>
      <c r="AH15" s="19">
        <f t="shared" si="19"/>
        <v>1.1114139814872605E-2</v>
      </c>
      <c r="AK15" s="15">
        <f t="shared" si="2"/>
        <v>-1.4832085587110626E-4</v>
      </c>
      <c r="AL15" s="15">
        <f t="shared" si="3"/>
        <v>-3.3377164139215647E-4</v>
      </c>
      <c r="AM15" s="15">
        <f t="shared" si="4"/>
        <v>-2.2087153514254755E-4</v>
      </c>
      <c r="AN15" s="15">
        <f t="shared" si="5"/>
        <v>-1.5759864683147738E-4</v>
      </c>
      <c r="AO15" s="15">
        <f t="shared" si="6"/>
        <v>-3.6594988597483426E-4</v>
      </c>
      <c r="AP15" s="15"/>
      <c r="AQ15" s="15"/>
      <c r="AR15" s="15"/>
      <c r="AS15" s="15"/>
      <c r="AT15" s="15"/>
    </row>
    <row r="16" spans="1:46" s="5" customFormat="1" x14ac:dyDescent="0.35">
      <c r="A16" s="5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s="5" t="s">
        <v>16</v>
      </c>
      <c r="K16" s="21">
        <f t="shared" si="7"/>
        <v>1.9382208771354735E-2</v>
      </c>
      <c r="L16" s="21">
        <f t="shared" si="8"/>
        <v>2.9057367182913591E-2</v>
      </c>
      <c r="M16" s="21">
        <f t="shared" si="9"/>
        <v>3.1560974124424983E-2</v>
      </c>
      <c r="N16" s="21">
        <f t="shared" si="10"/>
        <v>3.7333275631207162E-2</v>
      </c>
      <c r="O16" s="21">
        <f t="shared" si="11"/>
        <v>3.4067800944379036E-2</v>
      </c>
      <c r="P16" s="21">
        <f t="shared" si="12"/>
        <v>3.7116787842814906E-2</v>
      </c>
      <c r="Q16" s="21">
        <f t="shared" si="13"/>
        <v>3.6615450995261561E-2</v>
      </c>
      <c r="R16" s="1"/>
      <c r="T16" s="16" t="s">
        <v>16</v>
      </c>
      <c r="U16" s="18">
        <v>19721</v>
      </c>
      <c r="V16" s="18">
        <v>13581</v>
      </c>
      <c r="W16" s="18">
        <v>54484</v>
      </c>
      <c r="X16" s="18">
        <v>72127</v>
      </c>
      <c r="Y16" s="18">
        <v>61110</v>
      </c>
      <c r="Z16" s="18">
        <v>59069</v>
      </c>
      <c r="AA16" s="16"/>
      <c r="AB16" s="16" t="s">
        <v>16</v>
      </c>
      <c r="AC16" s="19">
        <f t="shared" si="14"/>
        <v>2.3244465869967246E-2</v>
      </c>
      <c r="AD16" s="19">
        <f t="shared" si="15"/>
        <v>3.2008767588206179E-2</v>
      </c>
      <c r="AE16" s="19">
        <f t="shared" si="16"/>
        <v>3.3046302063968531E-2</v>
      </c>
      <c r="AF16" s="19">
        <f t="shared" si="17"/>
        <v>3.8631282731907135E-2</v>
      </c>
      <c r="AG16" s="19">
        <f t="shared" si="18"/>
        <v>3.5650530295075082E-2</v>
      </c>
      <c r="AH16" s="19">
        <f t="shared" si="19"/>
        <v>3.7619685102556297E-2</v>
      </c>
      <c r="AK16" s="15">
        <f t="shared" si="2"/>
        <v>-3.8622570986125114E-3</v>
      </c>
      <c r="AL16" s="15">
        <f t="shared" si="3"/>
        <v>-2.9514004052925875E-3</v>
      </c>
      <c r="AM16" s="15">
        <f t="shared" si="4"/>
        <v>-1.4853279395435487E-3</v>
      </c>
      <c r="AN16" s="15">
        <f t="shared" si="5"/>
        <v>-1.298007100699973E-3</v>
      </c>
      <c r="AO16" s="15">
        <f t="shared" si="6"/>
        <v>-1.5827293506960466E-3</v>
      </c>
      <c r="AP16" s="15"/>
      <c r="AQ16" s="15"/>
      <c r="AR16" s="15"/>
      <c r="AS16" s="15"/>
      <c r="AT16" s="15"/>
    </row>
    <row r="17" spans="1:46" s="5" customFormat="1" x14ac:dyDescent="0.35">
      <c r="A17" s="5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s="5" t="s">
        <v>17</v>
      </c>
      <c r="K17" s="21">
        <f t="shared" si="7"/>
        <v>4.7112870396487191E-2</v>
      </c>
      <c r="L17" s="21">
        <f t="shared" si="8"/>
        <v>4.8747112212963468E-2</v>
      </c>
      <c r="M17" s="21">
        <f t="shared" si="9"/>
        <v>6.5834807442725171E-2</v>
      </c>
      <c r="N17" s="21">
        <f t="shared" si="10"/>
        <v>8.4049329135503656E-2</v>
      </c>
      <c r="O17" s="21">
        <f t="shared" si="11"/>
        <v>7.7240843336924506E-2</v>
      </c>
      <c r="P17" s="21">
        <f t="shared" si="12"/>
        <v>8.1066624724677683E-2</v>
      </c>
      <c r="Q17" s="21">
        <f t="shared" si="13"/>
        <v>7.5907080789933343E-2</v>
      </c>
      <c r="R17" s="1"/>
      <c r="T17" s="16" t="s">
        <v>17</v>
      </c>
      <c r="U17" s="18">
        <v>46019</v>
      </c>
      <c r="V17" s="18">
        <v>22207</v>
      </c>
      <c r="W17" s="18">
        <v>112662</v>
      </c>
      <c r="X17" s="18">
        <v>161261</v>
      </c>
      <c r="Y17" s="18">
        <v>136897</v>
      </c>
      <c r="Z17" s="18">
        <v>124991</v>
      </c>
      <c r="AA17" s="16"/>
      <c r="AB17" s="16" t="s">
        <v>17</v>
      </c>
      <c r="AC17" s="19">
        <f t="shared" si="14"/>
        <v>5.4241015915522675E-2</v>
      </c>
      <c r="AD17" s="19">
        <f t="shared" si="15"/>
        <v>5.2339201960922954E-2</v>
      </c>
      <c r="AE17" s="19">
        <f t="shared" si="16"/>
        <v>6.8333134188584208E-2</v>
      </c>
      <c r="AF17" s="19">
        <f t="shared" si="17"/>
        <v>8.6371529172571668E-2</v>
      </c>
      <c r="AG17" s="19">
        <f t="shared" si="18"/>
        <v>7.9863371719929521E-2</v>
      </c>
      <c r="AH17" s="19">
        <f t="shared" si="19"/>
        <v>7.9603888006460483E-2</v>
      </c>
      <c r="AK17" s="15">
        <f t="shared" si="2"/>
        <v>-7.1281455190354837E-3</v>
      </c>
      <c r="AL17" s="15">
        <f t="shared" si="3"/>
        <v>-3.5920897479594857E-3</v>
      </c>
      <c r="AM17" s="15">
        <f t="shared" si="4"/>
        <v>-2.4983267458590364E-3</v>
      </c>
      <c r="AN17" s="15">
        <f t="shared" si="5"/>
        <v>-2.3222000370680118E-3</v>
      </c>
      <c r="AO17" s="15">
        <f t="shared" si="6"/>
        <v>-2.6225283830050156E-3</v>
      </c>
      <c r="AP17" s="15"/>
      <c r="AQ17" s="15"/>
      <c r="AR17" s="15"/>
      <c r="AS17" s="15"/>
      <c r="AT17" s="15"/>
    </row>
    <row r="18" spans="1:46" s="5" customFormat="1" x14ac:dyDescent="0.35">
      <c r="A18" s="5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s="5" t="s">
        <v>18</v>
      </c>
      <c r="K18" s="21">
        <f t="shared" si="7"/>
        <v>9.1591894920603462E-2</v>
      </c>
      <c r="L18" s="21">
        <f t="shared" si="8"/>
        <v>0.10825981002901514</v>
      </c>
      <c r="M18" s="21">
        <f t="shared" si="9"/>
        <v>0.13292378083636724</v>
      </c>
      <c r="N18" s="21">
        <f t="shared" si="10"/>
        <v>0.12724606814105904</v>
      </c>
      <c r="O18" s="21">
        <f t="shared" si="11"/>
        <v>0.11838092474430943</v>
      </c>
      <c r="P18" s="21">
        <f t="shared" si="12"/>
        <v>0.11080174733321974</v>
      </c>
      <c r="Q18" s="21">
        <f t="shared" si="13"/>
        <v>0.10252801726827697</v>
      </c>
      <c r="R18" s="1"/>
      <c r="T18" s="16" t="s">
        <v>18</v>
      </c>
      <c r="U18" s="18">
        <v>92422</v>
      </c>
      <c r="V18" s="18">
        <v>50156</v>
      </c>
      <c r="W18" s="18">
        <v>228923</v>
      </c>
      <c r="X18" s="18">
        <v>245199</v>
      </c>
      <c r="Y18" s="18">
        <v>211030</v>
      </c>
      <c r="Z18" s="18">
        <v>171145</v>
      </c>
      <c r="AA18" s="16"/>
      <c r="AB18" s="16" t="s">
        <v>18</v>
      </c>
      <c r="AC18" s="19">
        <f t="shared" si="14"/>
        <v>0.1089346394520619</v>
      </c>
      <c r="AD18" s="19">
        <f t="shared" si="15"/>
        <v>0.11821160055622333</v>
      </c>
      <c r="AE18" s="19">
        <f t="shared" si="16"/>
        <v>0.13884917787588774</v>
      </c>
      <c r="AF18" s="19">
        <f t="shared" si="17"/>
        <v>0.13132879358050242</v>
      </c>
      <c r="AG18" s="19">
        <f t="shared" si="18"/>
        <v>0.1231112977936458</v>
      </c>
      <c r="AH18" s="19">
        <f t="shared" si="19"/>
        <v>0.10899830718104246</v>
      </c>
      <c r="AK18" s="15">
        <f t="shared" si="2"/>
        <v>-1.734274453145844E-2</v>
      </c>
      <c r="AL18" s="15">
        <f t="shared" si="3"/>
        <v>-9.9517905272081958E-3</v>
      </c>
      <c r="AM18" s="15">
        <f t="shared" si="4"/>
        <v>-5.9253970395204969E-3</v>
      </c>
      <c r="AN18" s="15">
        <f t="shared" si="5"/>
        <v>-4.0827254394433798E-3</v>
      </c>
      <c r="AO18" s="15">
        <f t="shared" si="6"/>
        <v>-4.7303730493363644E-3</v>
      </c>
      <c r="AP18" s="15"/>
      <c r="AQ18" s="15"/>
      <c r="AR18" s="15"/>
      <c r="AS18" s="15"/>
      <c r="AT18" s="15"/>
    </row>
    <row r="19" spans="1:46" s="5" customFormat="1" x14ac:dyDescent="0.35">
      <c r="A19" s="5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s="5" t="s">
        <v>19</v>
      </c>
      <c r="K19" s="21">
        <f t="shared" si="7"/>
        <v>7.9672884728267911E-3</v>
      </c>
      <c r="L19" s="21">
        <f t="shared" si="8"/>
        <v>1.0320011149919966E-2</v>
      </c>
      <c r="M19" s="21">
        <f t="shared" si="9"/>
        <v>1.3358045132738788E-2</v>
      </c>
      <c r="N19" s="21">
        <f t="shared" si="10"/>
        <v>1.488817894665799E-2</v>
      </c>
      <c r="O19" s="21">
        <f t="shared" si="11"/>
        <v>1.8688565053083795E-2</v>
      </c>
      <c r="P19" s="21">
        <f t="shared" si="12"/>
        <v>1.9480555956043297E-2</v>
      </c>
      <c r="Q19" s="21">
        <f t="shared" si="13"/>
        <v>1.9352522817054088E-2</v>
      </c>
      <c r="R19" s="1"/>
      <c r="T19" s="16" t="s">
        <v>19</v>
      </c>
      <c r="U19" s="18">
        <v>7725</v>
      </c>
      <c r="V19" s="18">
        <v>4740</v>
      </c>
      <c r="W19" s="18">
        <v>22912</v>
      </c>
      <c r="X19" s="18">
        <v>28706</v>
      </c>
      <c r="Y19" s="18">
        <v>33454</v>
      </c>
      <c r="Z19" s="18">
        <v>32182</v>
      </c>
      <c r="AA19" s="16"/>
      <c r="AB19" s="16" t="s">
        <v>19</v>
      </c>
      <c r="AC19" s="19">
        <f t="shared" si="14"/>
        <v>9.1051923759189173E-3</v>
      </c>
      <c r="AD19" s="19">
        <f t="shared" si="15"/>
        <v>1.1171604327229018E-2</v>
      </c>
      <c r="AE19" s="19">
        <f t="shared" si="16"/>
        <v>1.3896866472535917E-2</v>
      </c>
      <c r="AF19" s="19">
        <f t="shared" si="17"/>
        <v>1.5374958089233245E-2</v>
      </c>
      <c r="AG19" s="19">
        <f t="shared" si="18"/>
        <v>1.9516492235173322E-2</v>
      </c>
      <c r="AH19" s="19">
        <f t="shared" si="19"/>
        <v>2.0495974300740943E-2</v>
      </c>
      <c r="AK19" s="15">
        <f t="shared" si="2"/>
        <v>-1.1379039030921263E-3</v>
      </c>
      <c r="AL19" s="15">
        <f t="shared" si="3"/>
        <v>-8.515931773090523E-4</v>
      </c>
      <c r="AM19" s="15">
        <f t="shared" si="4"/>
        <v>-5.3882133979712976E-4</v>
      </c>
      <c r="AN19" s="15">
        <f t="shared" si="5"/>
        <v>-4.8677914257525511E-4</v>
      </c>
      <c r="AO19" s="15">
        <f t="shared" si="6"/>
        <v>-8.2792718208952662E-4</v>
      </c>
      <c r="AP19" s="15"/>
      <c r="AQ19" s="15"/>
      <c r="AR19" s="15"/>
      <c r="AS19" s="15"/>
      <c r="AT19" s="15"/>
    </row>
    <row r="20" spans="1:46" s="5" customFormat="1" x14ac:dyDescent="0.35">
      <c r="A20" s="5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s="5" t="s">
        <v>30</v>
      </c>
      <c r="K20" s="21">
        <f t="shared" si="7"/>
        <v>6.5668905372130784E-2</v>
      </c>
      <c r="L20" s="21">
        <f t="shared" si="8"/>
        <v>5.7593137731075758E-2</v>
      </c>
      <c r="M20" s="21">
        <f t="shared" si="9"/>
        <v>5.3363238747120963E-2</v>
      </c>
      <c r="N20" s="21">
        <f t="shared" si="10"/>
        <v>6.7484697344620287E-2</v>
      </c>
      <c r="O20" s="21">
        <f t="shared" si="11"/>
        <v>6.9134015323089035E-2</v>
      </c>
      <c r="P20" s="21">
        <f t="shared" si="12"/>
        <v>7.5243428932357928E-2</v>
      </c>
      <c r="Q20" s="21">
        <f t="shared" si="13"/>
        <v>7.9699968442128746E-2</v>
      </c>
      <c r="R20" s="1"/>
      <c r="T20" s="16" t="s">
        <v>30</v>
      </c>
      <c r="U20" s="18">
        <v>43343</v>
      </c>
      <c r="V20" s="18">
        <v>21736</v>
      </c>
      <c r="W20" s="18">
        <v>84975</v>
      </c>
      <c r="X20" s="18">
        <v>122584</v>
      </c>
      <c r="Y20" s="18">
        <v>115646</v>
      </c>
      <c r="Z20" s="18">
        <v>122300</v>
      </c>
      <c r="AA20" s="16"/>
      <c r="AB20" s="16" t="s">
        <v>30</v>
      </c>
      <c r="AC20" s="19">
        <f t="shared" si="14"/>
        <v>5.1086906556563574E-2</v>
      </c>
      <c r="AD20" s="19">
        <f t="shared" si="15"/>
        <v>5.1229112163850198E-2</v>
      </c>
      <c r="AE20" s="19">
        <f t="shared" si="16"/>
        <v>5.1540076313885283E-2</v>
      </c>
      <c r="AF20" s="19">
        <f t="shared" si="17"/>
        <v>6.5656094977028082E-2</v>
      </c>
      <c r="AG20" s="19">
        <f t="shared" si="18"/>
        <v>6.7465901268274467E-2</v>
      </c>
      <c r="AH20" s="19">
        <f t="shared" si="19"/>
        <v>7.78900521092728E-2</v>
      </c>
      <c r="AK20" s="15">
        <f t="shared" si="2"/>
        <v>1.458199881556721E-2</v>
      </c>
      <c r="AL20" s="15">
        <f t="shared" si="3"/>
        <v>6.3640255672255605E-3</v>
      </c>
      <c r="AM20" s="15">
        <f t="shared" si="4"/>
        <v>1.8231624332356797E-3</v>
      </c>
      <c r="AN20" s="15">
        <f t="shared" si="5"/>
        <v>1.8286023675922053E-3</v>
      </c>
      <c r="AO20" s="15">
        <f t="shared" si="6"/>
        <v>1.6681140548145679E-3</v>
      </c>
      <c r="AP20" s="15"/>
      <c r="AQ20" s="15"/>
      <c r="AR20" s="15"/>
      <c r="AS20" s="15"/>
      <c r="AT20" s="15"/>
    </row>
    <row r="21" spans="1:46" s="5" customFormat="1" x14ac:dyDescent="0.35">
      <c r="A21" s="5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s="5" t="s">
        <v>31</v>
      </c>
      <c r="K21" s="21">
        <f t="shared" si="7"/>
        <v>3.3676825967966943E-2</v>
      </c>
      <c r="L21" s="21">
        <f t="shared" si="8"/>
        <v>1.8815489941843032E-2</v>
      </c>
      <c r="M21" s="21">
        <f t="shared" si="9"/>
        <v>1.9885683032105615E-2</v>
      </c>
      <c r="N21" s="21">
        <f t="shared" si="10"/>
        <v>2.3242622499810666E-2</v>
      </c>
      <c r="O21" s="21">
        <f t="shared" si="11"/>
        <v>1.955133657317381E-2</v>
      </c>
      <c r="P21" s="21">
        <f t="shared" si="12"/>
        <v>1.9773900224252332E-2</v>
      </c>
      <c r="Q21" s="21">
        <f t="shared" si="13"/>
        <v>2.093398224082281E-2</v>
      </c>
      <c r="R21" s="1"/>
      <c r="T21" s="16" t="s">
        <v>31</v>
      </c>
      <c r="U21" s="18">
        <v>19440</v>
      </c>
      <c r="V21" s="18">
        <v>6373</v>
      </c>
      <c r="W21" s="18">
        <v>29831</v>
      </c>
      <c r="X21" s="18">
        <v>39275</v>
      </c>
      <c r="Y21" s="18">
        <v>28228</v>
      </c>
      <c r="Z21" s="18">
        <v>28313</v>
      </c>
      <c r="AA21" s="16"/>
      <c r="AB21" s="16" t="s">
        <v>31</v>
      </c>
      <c r="AC21" s="19">
        <f t="shared" si="14"/>
        <v>2.2913260813962943E-2</v>
      </c>
      <c r="AD21" s="19">
        <f t="shared" si="15"/>
        <v>1.5020386999457918E-2</v>
      </c>
      <c r="AE21" s="19">
        <f t="shared" si="16"/>
        <v>1.8093462977575896E-2</v>
      </c>
      <c r="AF21" s="19">
        <f t="shared" si="17"/>
        <v>2.1035723505700401E-2</v>
      </c>
      <c r="AG21" s="19">
        <f t="shared" si="18"/>
        <v>1.6467733090646038E-2</v>
      </c>
      <c r="AH21" s="19">
        <f t="shared" si="19"/>
        <v>1.8031897345624208E-2</v>
      </c>
      <c r="AK21" s="15">
        <f t="shared" si="2"/>
        <v>1.0763565154004E-2</v>
      </c>
      <c r="AL21" s="15">
        <f t="shared" si="3"/>
        <v>3.7951029423851142E-3</v>
      </c>
      <c r="AM21" s="15">
        <f t="shared" si="4"/>
        <v>1.7922200545297182E-3</v>
      </c>
      <c r="AN21" s="15">
        <f t="shared" si="5"/>
        <v>2.2068989941102651E-3</v>
      </c>
      <c r="AO21" s="15">
        <f t="shared" si="6"/>
        <v>3.0836034825277719E-3</v>
      </c>
      <c r="AP21" s="15"/>
      <c r="AQ21" s="15"/>
      <c r="AR21" s="15"/>
      <c r="AS21" s="15"/>
      <c r="AT21" s="15"/>
    </row>
    <row r="22" spans="1:46" s="5" customFormat="1" x14ac:dyDescent="0.35">
      <c r="A22" s="5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s="5" t="s">
        <v>20</v>
      </c>
      <c r="K22" s="21">
        <f t="shared" si="7"/>
        <v>5.9114783841679563E-2</v>
      </c>
      <c r="L22" s="21">
        <f t="shared" si="8"/>
        <v>7.2415351412534371E-2</v>
      </c>
      <c r="M22" s="21">
        <f t="shared" si="9"/>
        <v>7.650642106539185E-2</v>
      </c>
      <c r="N22" s="21">
        <f t="shared" si="10"/>
        <v>8.5777301735236886E-2</v>
      </c>
      <c r="O22" s="21">
        <f t="shared" si="11"/>
        <v>8.0095994449799701E-2</v>
      </c>
      <c r="P22" s="21">
        <f t="shared" si="12"/>
        <v>7.4826505589456582E-2</v>
      </c>
      <c r="Q22" s="21">
        <f t="shared" si="13"/>
        <v>6.2641482970338572E-2</v>
      </c>
      <c r="R22" s="1"/>
      <c r="T22" s="16" t="s">
        <v>20</v>
      </c>
      <c r="U22" s="18">
        <v>47870</v>
      </c>
      <c r="V22" s="18">
        <v>29158</v>
      </c>
      <c r="W22" s="18">
        <v>124677</v>
      </c>
      <c r="X22" s="18">
        <v>159025</v>
      </c>
      <c r="Y22" s="18">
        <v>134163</v>
      </c>
      <c r="Z22" s="18">
        <v>99196</v>
      </c>
      <c r="AA22" s="16"/>
      <c r="AB22" s="16" t="s">
        <v>20</v>
      </c>
      <c r="AC22" s="19">
        <f t="shared" si="14"/>
        <v>5.6422726088704023E-2</v>
      </c>
      <c r="AD22" s="19">
        <f t="shared" si="15"/>
        <v>6.8721864762308793E-2</v>
      </c>
      <c r="AE22" s="19">
        <f t="shared" si="16"/>
        <v>7.5620618941880269E-2</v>
      </c>
      <c r="AF22" s="19">
        <f t="shared" si="17"/>
        <v>8.5173925665028793E-2</v>
      </c>
      <c r="AG22" s="19">
        <f t="shared" si="18"/>
        <v>7.8268402814239205E-2</v>
      </c>
      <c r="AH22" s="19">
        <f t="shared" si="19"/>
        <v>6.3175646844083611E-2</v>
      </c>
      <c r="AK22" s="15">
        <f t="shared" si="2"/>
        <v>2.6920577529755407E-3</v>
      </c>
      <c r="AL22" s="15">
        <f t="shared" si="3"/>
        <v>3.6934866502255775E-3</v>
      </c>
      <c r="AM22" s="15">
        <f t="shared" si="4"/>
        <v>8.8580212351158094E-4</v>
      </c>
      <c r="AN22" s="15">
        <f t="shared" si="5"/>
        <v>6.0337607020809203E-4</v>
      </c>
      <c r="AO22" s="15">
        <f t="shared" si="6"/>
        <v>1.8275916355604965E-3</v>
      </c>
      <c r="AP22" s="15"/>
      <c r="AQ22" s="15"/>
      <c r="AR22" s="15"/>
      <c r="AS22" s="15"/>
      <c r="AT22" s="15"/>
    </row>
    <row r="23" spans="1:46" s="5" customFormat="1" x14ac:dyDescent="0.35">
      <c r="A23" s="5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s="5" t="s">
        <v>21</v>
      </c>
      <c r="K23" s="21">
        <f t="shared" si="7"/>
        <v>2.4405002401335599E-2</v>
      </c>
      <c r="L23" s="21">
        <f t="shared" si="8"/>
        <v>2.9226305364209601E-2</v>
      </c>
      <c r="M23" s="21">
        <f t="shared" si="9"/>
        <v>2.8861903287316609E-2</v>
      </c>
      <c r="N23" s="21">
        <f t="shared" si="10"/>
        <v>2.657182910072782E-2</v>
      </c>
      <c r="O23" s="21">
        <f t="shared" si="11"/>
        <v>1.9433483762439866E-2</v>
      </c>
      <c r="P23" s="21">
        <f t="shared" si="12"/>
        <v>1.2372886751012505E-2</v>
      </c>
      <c r="Q23" s="21">
        <f t="shared" si="13"/>
        <v>1.1134401467233004E-2</v>
      </c>
      <c r="R23" s="1"/>
      <c r="T23" s="16" t="s">
        <v>21</v>
      </c>
      <c r="U23" s="18">
        <v>21299</v>
      </c>
      <c r="V23" s="18">
        <v>12513</v>
      </c>
      <c r="W23" s="18">
        <v>47467</v>
      </c>
      <c r="X23" s="18">
        <v>49480</v>
      </c>
      <c r="Y23" s="18">
        <v>33157</v>
      </c>
      <c r="Z23" s="18">
        <v>17439</v>
      </c>
      <c r="AA23" s="16"/>
      <c r="AB23" s="16" t="s">
        <v>21</v>
      </c>
      <c r="AC23" s="19">
        <f t="shared" si="14"/>
        <v>2.510440031258214E-2</v>
      </c>
      <c r="AD23" s="19">
        <f t="shared" si="15"/>
        <v>2.9491621296754578E-2</v>
      </c>
      <c r="AE23" s="19">
        <f t="shared" si="16"/>
        <v>2.879026540030824E-2</v>
      </c>
      <c r="AF23" s="19">
        <f t="shared" si="17"/>
        <v>2.6501530211637321E-2</v>
      </c>
      <c r="AG23" s="19">
        <f t="shared" si="18"/>
        <v>1.9343227507671486E-2</v>
      </c>
      <c r="AH23" s="19">
        <f t="shared" si="19"/>
        <v>1.1106497291362292E-2</v>
      </c>
      <c r="AK23" s="15">
        <f t="shared" si="2"/>
        <v>-6.9939791124654094E-4</v>
      </c>
      <c r="AL23" s="15">
        <f t="shared" si="3"/>
        <v>-2.6531593254497735E-4</v>
      </c>
      <c r="AM23" s="15">
        <f t="shared" si="4"/>
        <v>7.1637887008368928E-5</v>
      </c>
      <c r="AN23" s="15">
        <f t="shared" si="5"/>
        <v>7.0298889090499028E-5</v>
      </c>
      <c r="AO23" s="15">
        <f t="shared" si="6"/>
        <v>9.0256254768380367E-5</v>
      </c>
      <c r="AP23" s="15"/>
      <c r="AQ23" s="15"/>
      <c r="AR23" s="15"/>
      <c r="AS23" s="15"/>
      <c r="AT23" s="15"/>
    </row>
    <row r="24" spans="1:46" s="5" customFormat="1" x14ac:dyDescent="0.35">
      <c r="A24" s="5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s="5" t="s">
        <v>22</v>
      </c>
      <c r="K24" s="21">
        <f t="shared" si="7"/>
        <v>8.1321420675880676E-2</v>
      </c>
      <c r="L24" s="21">
        <f t="shared" si="8"/>
        <v>6.8181338243803138E-2</v>
      </c>
      <c r="M24" s="21">
        <f t="shared" si="9"/>
        <v>4.604679193771799E-2</v>
      </c>
      <c r="N24" s="21">
        <f t="shared" si="10"/>
        <v>3.9830953378227646E-2</v>
      </c>
      <c r="O24" s="21">
        <f t="shared" si="11"/>
        <v>3.1461141371117392E-2</v>
      </c>
      <c r="P24" s="21">
        <f t="shared" si="12"/>
        <v>1.9393800949062328E-2</v>
      </c>
      <c r="Q24" s="21">
        <f t="shared" si="13"/>
        <v>1.8403409438715625E-2</v>
      </c>
      <c r="R24" s="1"/>
      <c r="T24" s="16" t="s">
        <v>22</v>
      </c>
      <c r="U24" s="18">
        <v>56705</v>
      </c>
      <c r="V24" s="18">
        <v>25747</v>
      </c>
      <c r="W24" s="18">
        <v>70636</v>
      </c>
      <c r="X24" s="18">
        <v>71314</v>
      </c>
      <c r="Y24" s="18">
        <v>51347</v>
      </c>
      <c r="Z24" s="18">
        <v>27552</v>
      </c>
      <c r="AA24" s="16"/>
      <c r="AB24" s="16" t="s">
        <v>22</v>
      </c>
      <c r="AC24" s="19">
        <f t="shared" si="14"/>
        <v>6.6836237369123905E-2</v>
      </c>
      <c r="AD24" s="19">
        <f t="shared" si="15"/>
        <v>6.0682552028093993E-2</v>
      </c>
      <c r="AE24" s="19">
        <f t="shared" si="16"/>
        <v>4.2843010656164762E-2</v>
      </c>
      <c r="AF24" s="19">
        <f t="shared" si="17"/>
        <v>3.8195839238332738E-2</v>
      </c>
      <c r="AG24" s="19">
        <f t="shared" si="18"/>
        <v>2.9954962838507938E-2</v>
      </c>
      <c r="AH24" s="19">
        <f t="shared" si="19"/>
        <v>1.7547233979678532E-2</v>
      </c>
      <c r="AK24" s="15">
        <f t="shared" si="2"/>
        <v>1.4485183306756771E-2</v>
      </c>
      <c r="AL24" s="15">
        <f t="shared" si="3"/>
        <v>7.4987862157091453E-3</v>
      </c>
      <c r="AM24" s="15">
        <f t="shared" si="4"/>
        <v>3.2037812815532279E-3</v>
      </c>
      <c r="AN24" s="15">
        <f t="shared" si="5"/>
        <v>1.6351141398949082E-3</v>
      </c>
      <c r="AO24" s="15">
        <f t="shared" si="6"/>
        <v>1.5061785326094534E-3</v>
      </c>
      <c r="AP24" s="15"/>
      <c r="AQ24" s="15"/>
      <c r="AR24" s="15"/>
      <c r="AS24" s="15"/>
      <c r="AT24" s="15"/>
    </row>
    <row r="25" spans="1:46" s="5" customFormat="1" x14ac:dyDescent="0.35">
      <c r="A25" s="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s="5" t="s">
        <v>32</v>
      </c>
      <c r="K25" s="21">
        <f t="shared" si="7"/>
        <v>2.3440656517529749E-2</v>
      </c>
      <c r="L25" s="21">
        <f t="shared" si="8"/>
        <v>3.5139141709569922E-2</v>
      </c>
      <c r="M25" s="21">
        <f t="shared" si="9"/>
        <v>4.7687031878106328E-2</v>
      </c>
      <c r="N25" s="21">
        <f t="shared" si="10"/>
        <v>4.7867004842341819E-2</v>
      </c>
      <c r="O25" s="21">
        <f t="shared" si="11"/>
        <v>3.7151430855422399E-2</v>
      </c>
      <c r="P25" s="21">
        <f t="shared" si="12"/>
        <v>3.0018480688897169E-2</v>
      </c>
      <c r="Q25" s="21">
        <f t="shared" si="13"/>
        <v>3.0707413365917379E-2</v>
      </c>
      <c r="R25" s="1"/>
      <c r="T25" s="16" t="s">
        <v>32</v>
      </c>
      <c r="U25" s="18">
        <v>17953</v>
      </c>
      <c r="V25" s="18">
        <v>14017</v>
      </c>
      <c r="W25" s="18">
        <v>74771</v>
      </c>
      <c r="X25" s="18">
        <v>86817</v>
      </c>
      <c r="Y25" s="18">
        <v>61982</v>
      </c>
      <c r="Z25" s="18">
        <v>45383</v>
      </c>
      <c r="AA25" s="16"/>
      <c r="AB25" s="16" t="s">
        <v>32</v>
      </c>
      <c r="AC25" s="19">
        <f t="shared" si="14"/>
        <v>2.1160584948203536E-2</v>
      </c>
      <c r="AD25" s="19">
        <f t="shared" si="15"/>
        <v>3.3036366636027242E-2</v>
      </c>
      <c r="AE25" s="19">
        <f t="shared" si="16"/>
        <v>4.5351021430603308E-2</v>
      </c>
      <c r="AF25" s="19">
        <f t="shared" si="17"/>
        <v>4.6499259264020154E-2</v>
      </c>
      <c r="AG25" s="19">
        <f t="shared" si="18"/>
        <v>3.6159240202083845E-2</v>
      </c>
      <c r="AH25" s="19">
        <f t="shared" si="19"/>
        <v>2.8903387039044378E-2</v>
      </c>
      <c r="AK25" s="15">
        <f t="shared" si="2"/>
        <v>2.2800715693262127E-3</v>
      </c>
      <c r="AL25" s="15">
        <f t="shared" si="3"/>
        <v>2.1027750735426801E-3</v>
      </c>
      <c r="AM25" s="15">
        <f t="shared" si="4"/>
        <v>2.3360104475030202E-3</v>
      </c>
      <c r="AN25" s="15">
        <f t="shared" si="5"/>
        <v>1.3677455783216649E-3</v>
      </c>
      <c r="AO25" s="15">
        <f t="shared" si="6"/>
        <v>9.9219065333855383E-4</v>
      </c>
      <c r="AP25" s="15"/>
      <c r="AQ25" s="15"/>
      <c r="AR25" s="15"/>
      <c r="AS25" s="15"/>
      <c r="AT25" s="15"/>
    </row>
    <row r="26" spans="1:46" s="5" customFormat="1" x14ac:dyDescent="0.35">
      <c r="A26" s="5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s="5" t="s">
        <v>23</v>
      </c>
      <c r="K26" s="21">
        <f t="shared" si="7"/>
        <v>3.7486563955571477E-2</v>
      </c>
      <c r="L26" s="21">
        <f t="shared" si="8"/>
        <v>3.0060437634358648E-2</v>
      </c>
      <c r="M26" s="21">
        <f t="shared" si="9"/>
        <v>3.4927056720129107E-2</v>
      </c>
      <c r="N26" s="21">
        <f t="shared" si="10"/>
        <v>3.5944818220270652E-2</v>
      </c>
      <c r="O26" s="21">
        <f t="shared" si="11"/>
        <v>3.2519037120299923E-2</v>
      </c>
      <c r="P26" s="21">
        <f t="shared" si="12"/>
        <v>2.5856736900774117E-2</v>
      </c>
      <c r="Q26" s="21">
        <f t="shared" si="13"/>
        <v>2.3604217938302283E-2</v>
      </c>
      <c r="R26" s="1"/>
      <c r="T26" s="16" t="s">
        <v>23</v>
      </c>
      <c r="U26" s="18">
        <v>26121</v>
      </c>
      <c r="V26" s="18">
        <v>11899</v>
      </c>
      <c r="W26" s="18">
        <v>56389</v>
      </c>
      <c r="X26" s="18">
        <v>66983</v>
      </c>
      <c r="Y26" s="18">
        <v>56118</v>
      </c>
      <c r="Z26" s="18">
        <v>36917</v>
      </c>
      <c r="AA26" s="16"/>
      <c r="AB26" s="16" t="s">
        <v>23</v>
      </c>
      <c r="AC26" s="19">
        <f t="shared" si="14"/>
        <v>3.0787926220243112E-2</v>
      </c>
      <c r="AD26" s="19">
        <f t="shared" si="15"/>
        <v>2.8044497867024912E-2</v>
      </c>
      <c r="AE26" s="19">
        <f t="shared" si="16"/>
        <v>3.4201745963679635E-2</v>
      </c>
      <c r="AF26" s="19">
        <f t="shared" si="17"/>
        <v>3.5876151943534815E-2</v>
      </c>
      <c r="AG26" s="19">
        <f t="shared" si="18"/>
        <v>3.2738282754034093E-2</v>
      </c>
      <c r="AH26" s="19">
        <f t="shared" si="19"/>
        <v>2.3511586702518593E-2</v>
      </c>
      <c r="AK26" s="15">
        <f t="shared" si="2"/>
        <v>6.6986377353283645E-3</v>
      </c>
      <c r="AL26" s="15">
        <f t="shared" si="3"/>
        <v>2.0159397673337361E-3</v>
      </c>
      <c r="AM26" s="15">
        <f t="shared" si="4"/>
        <v>7.2531075644947235E-4</v>
      </c>
      <c r="AN26" s="15">
        <f t="shared" si="5"/>
        <v>6.8666276735837584E-5</v>
      </c>
      <c r="AO26" s="15">
        <f t="shared" si="6"/>
        <v>-2.1924563373416917E-4</v>
      </c>
      <c r="AP26" s="15"/>
      <c r="AQ26" s="15"/>
      <c r="AR26" s="15"/>
      <c r="AS26" s="15"/>
      <c r="AT26" s="15"/>
    </row>
    <row r="27" spans="1:46" s="5" customFormat="1" x14ac:dyDescent="0.35">
      <c r="A27" s="5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s="5" t="s">
        <v>24</v>
      </c>
      <c r="K27" s="21">
        <f t="shared" si="7"/>
        <v>1.9758608597543775E-2</v>
      </c>
      <c r="L27" s="21">
        <f t="shared" si="8"/>
        <v>3.4309232893953281E-2</v>
      </c>
      <c r="M27" s="21">
        <f t="shared" si="9"/>
        <v>4.0492382220143758E-2</v>
      </c>
      <c r="N27" s="21">
        <f t="shared" si="10"/>
        <v>2.5857765289389042E-2</v>
      </c>
      <c r="O27" s="21">
        <f t="shared" si="11"/>
        <v>3.1893083040646988E-2</v>
      </c>
      <c r="P27" s="21">
        <f t="shared" si="12"/>
        <v>4.3849975003323528E-2</v>
      </c>
      <c r="Q27" s="21">
        <f t="shared" si="13"/>
        <v>4.114171742570974E-2</v>
      </c>
      <c r="R27" s="1"/>
      <c r="T27" s="16" t="s">
        <v>24</v>
      </c>
      <c r="U27" s="18">
        <v>20678</v>
      </c>
      <c r="V27" s="18">
        <v>16199</v>
      </c>
      <c r="W27" s="18">
        <v>70124</v>
      </c>
      <c r="X27" s="18">
        <v>50152</v>
      </c>
      <c r="Y27" s="18">
        <v>57260</v>
      </c>
      <c r="Z27" s="18">
        <v>70125</v>
      </c>
      <c r="AA27" s="16"/>
      <c r="AB27" s="16" t="s">
        <v>24</v>
      </c>
      <c r="AC27" s="19">
        <f t="shared" si="14"/>
        <v>2.4372448925469432E-2</v>
      </c>
      <c r="AD27" s="19">
        <f t="shared" si="15"/>
        <v>3.8179075632232669E-2</v>
      </c>
      <c r="AE27" s="19">
        <f t="shared" si="16"/>
        <v>4.2532466153985191E-2</v>
      </c>
      <c r="AF27" s="19">
        <f t="shared" si="17"/>
        <v>2.6861453984923907E-2</v>
      </c>
      <c r="AG27" s="19">
        <f t="shared" si="18"/>
        <v>3.3404506049680892E-2</v>
      </c>
      <c r="AH27" s="19">
        <f t="shared" si="19"/>
        <v>4.4660996763391296E-2</v>
      </c>
      <c r="AK27" s="15">
        <f t="shared" si="2"/>
        <v>-4.6138403279256564E-3</v>
      </c>
      <c r="AL27" s="15">
        <f t="shared" si="3"/>
        <v>-3.8698427382793874E-3</v>
      </c>
      <c r="AM27" s="15">
        <f t="shared" si="4"/>
        <v>-2.0400839338414328E-3</v>
      </c>
      <c r="AN27" s="15">
        <f t="shared" si="5"/>
        <v>-1.0036886955348649E-3</v>
      </c>
      <c r="AO27" s="15">
        <f t="shared" si="6"/>
        <v>-1.5114230090339034E-3</v>
      </c>
      <c r="AP27" s="15"/>
      <c r="AQ27" s="15"/>
      <c r="AR27" s="15"/>
      <c r="AS27" s="15"/>
      <c r="AT27" s="15"/>
    </row>
    <row r="28" spans="1:46" s="5" customFormat="1" x14ac:dyDescent="0.35">
      <c r="A28" s="5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s="5" t="s">
        <v>2</v>
      </c>
      <c r="K28" s="22">
        <f t="shared" ref="K28:P28" si="21">SUM(K6:K27)</f>
        <v>1</v>
      </c>
      <c r="L28" s="22">
        <f t="shared" si="21"/>
        <v>0.99999999999999989</v>
      </c>
      <c r="M28" s="22">
        <f t="shared" si="21"/>
        <v>0.99999999999999989</v>
      </c>
      <c r="N28" s="22">
        <f t="shared" si="21"/>
        <v>1</v>
      </c>
      <c r="O28" s="22">
        <f t="shared" si="21"/>
        <v>1</v>
      </c>
      <c r="P28" s="22">
        <f t="shared" si="21"/>
        <v>0.99999999999999989</v>
      </c>
      <c r="Q28" s="22">
        <f t="shared" ref="Q28" si="22">SUM(Q6:Q27)</f>
        <v>1.0000000000000002</v>
      </c>
      <c r="T28" s="16" t="s">
        <v>2</v>
      </c>
      <c r="U28" s="18">
        <f t="shared" ref="U28:Z28" si="23">SUM(U6:U27)</f>
        <v>870774</v>
      </c>
      <c r="V28" s="18">
        <f t="shared" si="23"/>
        <v>434951</v>
      </c>
      <c r="W28" s="18">
        <f t="shared" si="23"/>
        <v>1729912</v>
      </c>
      <c r="X28" s="18">
        <f t="shared" si="23"/>
        <v>1965592</v>
      </c>
      <c r="Y28" s="18">
        <f t="shared" si="23"/>
        <v>1787022</v>
      </c>
      <c r="Z28" s="18">
        <f t="shared" si="23"/>
        <v>1701588</v>
      </c>
      <c r="AA28" s="16"/>
      <c r="AB28" s="16" t="s">
        <v>2</v>
      </c>
      <c r="AC28" s="20">
        <f t="shared" ref="AC28:AH28" si="24">SUM(AC6:AC27)</f>
        <v>0.99999999999999989</v>
      </c>
      <c r="AD28" s="20">
        <f t="shared" si="24"/>
        <v>1</v>
      </c>
      <c r="AE28" s="20">
        <f t="shared" si="24"/>
        <v>1</v>
      </c>
      <c r="AF28" s="20">
        <f t="shared" si="24"/>
        <v>0.99999999999999989</v>
      </c>
      <c r="AG28" s="20">
        <f t="shared" si="24"/>
        <v>1</v>
      </c>
      <c r="AH28" s="20">
        <f t="shared" si="24"/>
        <v>0.99999999999999978</v>
      </c>
    </row>
    <row r="29" spans="1:46" s="5" customFormat="1" x14ac:dyDescent="0.35"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46" s="5" customFormat="1" x14ac:dyDescent="0.35">
      <c r="T30" s="16"/>
      <c r="U30" s="18"/>
      <c r="V30" s="18"/>
      <c r="W30" s="18"/>
      <c r="X30" s="18"/>
      <c r="Y30" s="18"/>
      <c r="Z30" s="18"/>
      <c r="AA30" s="16"/>
      <c r="AB30" s="16"/>
      <c r="AC30" s="18"/>
      <c r="AD30" s="18"/>
      <c r="AE30" s="18"/>
      <c r="AF30" s="18"/>
      <c r="AG30" s="18"/>
      <c r="AH30" s="18"/>
    </row>
    <row r="31" spans="1:46" s="5" customFormat="1" x14ac:dyDescent="0.35">
      <c r="A31" s="1" t="s">
        <v>39</v>
      </c>
      <c r="B31" s="5" t="s">
        <v>4</v>
      </c>
      <c r="C31" s="5" t="s">
        <v>5</v>
      </c>
      <c r="D31" s="5" t="s">
        <v>6</v>
      </c>
      <c r="E31" s="5" t="s">
        <v>0</v>
      </c>
      <c r="F31" s="5" t="s">
        <v>7</v>
      </c>
      <c r="G31" s="3" t="s">
        <v>9</v>
      </c>
      <c r="H31" s="3" t="s">
        <v>8</v>
      </c>
      <c r="J31" s="1" t="s">
        <v>39</v>
      </c>
      <c r="K31" s="5" t="s">
        <v>4</v>
      </c>
      <c r="L31" s="5" t="s">
        <v>5</v>
      </c>
      <c r="M31" s="5" t="s">
        <v>6</v>
      </c>
      <c r="N31" s="5" t="s">
        <v>0</v>
      </c>
      <c r="O31" s="5" t="s">
        <v>7</v>
      </c>
      <c r="P31" s="3" t="s">
        <v>9</v>
      </c>
      <c r="Q31" s="3" t="s">
        <v>8</v>
      </c>
      <c r="T31" s="18" t="s">
        <v>39</v>
      </c>
      <c r="U31" s="16" t="s">
        <v>4</v>
      </c>
      <c r="V31" s="16" t="s">
        <v>5</v>
      </c>
      <c r="W31" s="16" t="s">
        <v>6</v>
      </c>
      <c r="X31" s="16" t="s">
        <v>0</v>
      </c>
      <c r="Y31" s="16" t="s">
        <v>7</v>
      </c>
      <c r="Z31" s="17" t="s">
        <v>60</v>
      </c>
      <c r="AA31" s="16"/>
      <c r="AB31" s="18" t="s">
        <v>39</v>
      </c>
      <c r="AC31" s="16" t="s">
        <v>4</v>
      </c>
      <c r="AD31" s="16" t="s">
        <v>5</v>
      </c>
      <c r="AE31" s="16" t="s">
        <v>6</v>
      </c>
      <c r="AF31" s="16" t="s">
        <v>0</v>
      </c>
      <c r="AG31" s="16" t="s">
        <v>7</v>
      </c>
      <c r="AH31" s="17" t="s">
        <v>60</v>
      </c>
    </row>
    <row r="32" spans="1:46" s="5" customFormat="1" x14ac:dyDescent="0.35">
      <c r="G32" s="3"/>
      <c r="H32" s="3"/>
      <c r="P32" s="3"/>
      <c r="Q32" s="3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1" s="5" customFormat="1" x14ac:dyDescent="0.35">
      <c r="A33" s="5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s="5" t="s">
        <v>11</v>
      </c>
      <c r="K33" s="21">
        <f>B33/(B$55-B$34)</f>
        <v>5.8608858581508459E-2</v>
      </c>
      <c r="L33" s="21">
        <f t="shared" ref="L33:Q33" si="25">C33/(C$55-C$34)</f>
        <v>6.495050207571941E-2</v>
      </c>
      <c r="M33" s="21">
        <f t="shared" si="25"/>
        <v>7.7476967768544944E-2</v>
      </c>
      <c r="N33" s="21">
        <f t="shared" si="25"/>
        <v>8.4959313281353019E-2</v>
      </c>
      <c r="O33" s="21">
        <f t="shared" si="25"/>
        <v>0.15097167008363985</v>
      </c>
      <c r="P33" s="21">
        <f t="shared" si="25"/>
        <v>0.13794926614676037</v>
      </c>
      <c r="Q33" s="21">
        <f t="shared" si="25"/>
        <v>0.17350997191331399</v>
      </c>
      <c r="T33" s="16" t="s">
        <v>11</v>
      </c>
      <c r="U33" s="18">
        <v>17059</v>
      </c>
      <c r="V33" s="18">
        <v>10698</v>
      </c>
      <c r="W33" s="18">
        <v>54882</v>
      </c>
      <c r="X33" s="18">
        <v>70383</v>
      </c>
      <c r="Y33" s="18">
        <v>118313</v>
      </c>
      <c r="Z33" s="18">
        <v>122247</v>
      </c>
      <c r="AA33" s="16"/>
      <c r="AB33" s="16" t="s">
        <v>11</v>
      </c>
      <c r="AC33" s="19">
        <f>U33/(U$55-U$34)</f>
        <v>4.4474860844967608E-2</v>
      </c>
      <c r="AD33" s="19">
        <f t="shared" ref="AD33:AH33" si="26">V33/(V$55-V$34)</f>
        <v>5.3504446200474128E-2</v>
      </c>
      <c r="AE33" s="19">
        <f t="shared" si="26"/>
        <v>6.9099933143718345E-2</v>
      </c>
      <c r="AF33" s="19">
        <f t="shared" si="26"/>
        <v>7.8201943076567526E-2</v>
      </c>
      <c r="AG33" s="19">
        <f t="shared" si="26"/>
        <v>0.14093001205456476</v>
      </c>
      <c r="AH33" s="19">
        <f t="shared" si="26"/>
        <v>0.15979895556238194</v>
      </c>
      <c r="AK33" s="15">
        <f t="shared" ref="AK33:AK54" si="27">K33-AC33</f>
        <v>1.4133997736540851E-2</v>
      </c>
      <c r="AL33" s="15">
        <f t="shared" ref="AL33:AL54" si="28">L33-AD33</f>
        <v>1.1446055875245283E-2</v>
      </c>
      <c r="AM33" s="15">
        <f t="shared" ref="AM33:AM54" si="29">M33-AE33</f>
        <v>8.3770346248265987E-3</v>
      </c>
      <c r="AN33" s="15">
        <f t="shared" ref="AN33:AN54" si="30">N33-AF33</f>
        <v>6.7573702047854928E-3</v>
      </c>
      <c r="AO33" s="15">
        <f t="shared" ref="AO33:AO54" si="31">O33-AG33</f>
        <v>1.0041658029075085E-2</v>
      </c>
    </row>
    <row r="34" spans="1:41" s="5" customFormat="1" x14ac:dyDescent="0.35">
      <c r="A34" s="5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s="5" t="s">
        <v>12</v>
      </c>
      <c r="K34" s="21"/>
      <c r="L34" s="21"/>
      <c r="M34" s="21"/>
      <c r="N34" s="21"/>
      <c r="O34" s="21"/>
      <c r="P34" s="21"/>
      <c r="Q34" s="21"/>
      <c r="T34" s="16" t="s">
        <v>12</v>
      </c>
      <c r="U34" s="18">
        <v>13528</v>
      </c>
      <c r="V34" s="18">
        <v>5473</v>
      </c>
      <c r="W34" s="18">
        <v>46962</v>
      </c>
      <c r="X34" s="18">
        <v>52327</v>
      </c>
      <c r="Y34" s="18">
        <v>36491</v>
      </c>
      <c r="Z34" s="18">
        <v>69959</v>
      </c>
      <c r="AA34" s="16"/>
      <c r="AB34" s="16" t="s">
        <v>12</v>
      </c>
      <c r="AC34" s="19"/>
      <c r="AD34" s="19"/>
      <c r="AE34" s="19"/>
      <c r="AF34" s="19"/>
      <c r="AG34" s="19"/>
      <c r="AH34" s="19"/>
      <c r="AK34" s="15">
        <f t="shared" si="27"/>
        <v>0</v>
      </c>
      <c r="AL34" s="15">
        <f t="shared" si="28"/>
        <v>0</v>
      </c>
      <c r="AM34" s="15">
        <f t="shared" si="29"/>
        <v>0</v>
      </c>
      <c r="AN34" s="15">
        <f t="shared" si="30"/>
        <v>0</v>
      </c>
      <c r="AO34" s="15">
        <f t="shared" si="31"/>
        <v>0</v>
      </c>
    </row>
    <row r="35" spans="1:41" s="5" customFormat="1" x14ac:dyDescent="0.35">
      <c r="A35" s="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s="5" t="s">
        <v>25</v>
      </c>
      <c r="K35" s="21">
        <f t="shared" ref="K35:K54" si="32">B35/(B$55-B$34)</f>
        <v>7.3500386779686622E-2</v>
      </c>
      <c r="L35" s="21">
        <f t="shared" ref="L35:L54" si="33">C35/(C$55-C$34)</f>
        <v>8.6319767235567543E-2</v>
      </c>
      <c r="M35" s="21">
        <f t="shared" ref="M35:M54" si="34">D35/(D$55-D$34)</f>
        <v>8.3277369755420341E-2</v>
      </c>
      <c r="N35" s="21">
        <f t="shared" ref="N35:N54" si="35">E35/(E$55-E$34)</f>
        <v>7.2928763149275377E-2</v>
      </c>
      <c r="O35" s="21">
        <f t="shared" ref="O35:O54" si="36">F35/(F$55-F$34)</f>
        <v>6.5477537482563297E-2</v>
      </c>
      <c r="P35" s="21">
        <f t="shared" ref="P35:P54" si="37">G35/(G$55-G$34)</f>
        <v>7.3403290116176856E-2</v>
      </c>
      <c r="Q35" s="21">
        <f t="shared" ref="Q35:Q54" si="38">H35/(H$55-H$34)</f>
        <v>7.0409878450997068E-2</v>
      </c>
      <c r="T35" s="16" t="s">
        <v>25</v>
      </c>
      <c r="U35" s="18">
        <v>33732</v>
      </c>
      <c r="V35" s="18">
        <v>18859</v>
      </c>
      <c r="W35" s="18">
        <v>69234</v>
      </c>
      <c r="X35" s="18">
        <v>67998</v>
      </c>
      <c r="Y35" s="18">
        <v>57682</v>
      </c>
      <c r="Z35" s="18">
        <v>55535</v>
      </c>
      <c r="AA35" s="16"/>
      <c r="AB35" s="16" t="s">
        <v>25</v>
      </c>
      <c r="AC35" s="19">
        <f t="shared" ref="AC35:AC54" si="39">U35/(U$55-U$34)</f>
        <v>8.7943373352626017E-2</v>
      </c>
      <c r="AD35" s="19">
        <f t="shared" ref="AD35:AD54" si="40">V35/(V$55-V$34)</f>
        <v>9.4320466525962016E-2</v>
      </c>
      <c r="AE35" s="19">
        <f t="shared" ref="AE35:AE54" si="41">W35/(W$55-W$34)</f>
        <v>8.717001514653612E-2</v>
      </c>
      <c r="AF35" s="19">
        <f t="shared" ref="AF35:AF54" si="42">X35/(X$55-X$34)</f>
        <v>7.5551990186841125E-2</v>
      </c>
      <c r="AG35" s="19">
        <f t="shared" ref="AG35:AG54" si="43">Y35/(Y$55-Y$34)</f>
        <v>6.8708636881250632E-2</v>
      </c>
      <c r="AH35" s="19">
        <f t="shared" ref="AH35:AH54" si="44">Z35/(Z$55-Z$34)</f>
        <v>7.2594296769302166E-2</v>
      </c>
      <c r="AK35" s="15">
        <f t="shared" si="27"/>
        <v>-1.4442986572939395E-2</v>
      </c>
      <c r="AL35" s="15">
        <f t="shared" si="28"/>
        <v>-8.0006992903944724E-3</v>
      </c>
      <c r="AM35" s="15">
        <f t="shared" si="29"/>
        <v>-3.8926453911157788E-3</v>
      </c>
      <c r="AN35" s="15">
        <f t="shared" si="30"/>
        <v>-2.6232270375657479E-3</v>
      </c>
      <c r="AO35" s="15">
        <f t="shared" si="31"/>
        <v>-3.2310993986873343E-3</v>
      </c>
    </row>
    <row r="36" spans="1:41" s="5" customFormat="1" x14ac:dyDescent="0.35">
      <c r="A36" s="5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s="5" t="s">
        <v>13</v>
      </c>
      <c r="K36" s="21">
        <f t="shared" si="32"/>
        <v>2.1055510538981064E-2</v>
      </c>
      <c r="L36" s="21">
        <f t="shared" si="33"/>
        <v>1.9954405137849057E-2</v>
      </c>
      <c r="M36" s="21">
        <f t="shared" si="34"/>
        <v>3.1473123813621676E-2</v>
      </c>
      <c r="N36" s="21">
        <f t="shared" si="35"/>
        <v>2.7256698526940862E-2</v>
      </c>
      <c r="O36" s="21">
        <f t="shared" si="36"/>
        <v>2.7172536317302268E-2</v>
      </c>
      <c r="P36" s="21">
        <f t="shared" si="37"/>
        <v>3.2663751872009116E-2</v>
      </c>
      <c r="Q36" s="21">
        <f t="shared" si="38"/>
        <v>3.1431653131227574E-2</v>
      </c>
      <c r="T36" s="16" t="s">
        <v>13</v>
      </c>
      <c r="U36" s="18">
        <v>10127</v>
      </c>
      <c r="V36" s="18">
        <v>4473</v>
      </c>
      <c r="W36" s="18">
        <v>26359</v>
      </c>
      <c r="X36" s="18">
        <v>25567</v>
      </c>
      <c r="Y36" s="18">
        <v>24058</v>
      </c>
      <c r="Z36" s="18">
        <v>25207</v>
      </c>
      <c r="AA36" s="16"/>
      <c r="AB36" s="16" t="s">
        <v>13</v>
      </c>
      <c r="AC36" s="19">
        <f t="shared" si="39"/>
        <v>2.6402304694119642E-2</v>
      </c>
      <c r="AD36" s="19">
        <f t="shared" si="40"/>
        <v>2.2371040180848831E-2</v>
      </c>
      <c r="AE36" s="19">
        <f t="shared" si="41"/>
        <v>3.3187659665013518E-2</v>
      </c>
      <c r="AF36" s="19">
        <f t="shared" si="42"/>
        <v>2.8407272759595384E-2</v>
      </c>
      <c r="AG36" s="19">
        <f t="shared" si="43"/>
        <v>2.8656988074080781E-2</v>
      </c>
      <c r="AH36" s="19">
        <f t="shared" si="44"/>
        <v>3.295011143718015E-2</v>
      </c>
      <c r="AK36" s="15">
        <f t="shared" si="27"/>
        <v>-5.3467941551385775E-3</v>
      </c>
      <c r="AL36" s="15">
        <f t="shared" si="28"/>
        <v>-2.4166350429997742E-3</v>
      </c>
      <c r="AM36" s="15">
        <f t="shared" si="29"/>
        <v>-1.7145358513918421E-3</v>
      </c>
      <c r="AN36" s="15">
        <f t="shared" si="30"/>
        <v>-1.1505742326545221E-3</v>
      </c>
      <c r="AO36" s="15">
        <f t="shared" si="31"/>
        <v>-1.4844517567785126E-3</v>
      </c>
    </row>
    <row r="37" spans="1:41" s="5" customFormat="1" x14ac:dyDescent="0.35">
      <c r="A37" s="5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s="5" t="s">
        <v>26</v>
      </c>
      <c r="K37" s="21">
        <f t="shared" si="32"/>
        <v>2.9140124463457994E-2</v>
      </c>
      <c r="L37" s="21">
        <f t="shared" si="33"/>
        <v>3.6817407657098247E-2</v>
      </c>
      <c r="M37" s="21">
        <f t="shared" si="34"/>
        <v>3.1767898340823539E-2</v>
      </c>
      <c r="N37" s="21">
        <f t="shared" si="35"/>
        <v>3.5643947611330176E-2</v>
      </c>
      <c r="O37" s="21">
        <f t="shared" si="36"/>
        <v>4.0688438471402695E-2</v>
      </c>
      <c r="P37" s="21">
        <f t="shared" si="37"/>
        <v>4.6948127862553785E-2</v>
      </c>
      <c r="Q37" s="21">
        <f t="shared" si="38"/>
        <v>4.6851135765113239E-2</v>
      </c>
      <c r="T37" s="16" t="s">
        <v>26</v>
      </c>
      <c r="U37" s="18">
        <v>14175</v>
      </c>
      <c r="V37" s="18">
        <v>8269</v>
      </c>
      <c r="W37" s="18">
        <v>26681</v>
      </c>
      <c r="X37" s="18">
        <v>33509</v>
      </c>
      <c r="Y37" s="18">
        <v>36104</v>
      </c>
      <c r="Z37" s="18">
        <v>36498</v>
      </c>
      <c r="AA37" s="16"/>
      <c r="AB37" s="16" t="s">
        <v>26</v>
      </c>
      <c r="AC37" s="19">
        <f t="shared" si="39"/>
        <v>3.6955926635641935E-2</v>
      </c>
      <c r="AD37" s="19">
        <f t="shared" si="40"/>
        <v>4.1356166164864511E-2</v>
      </c>
      <c r="AE37" s="19">
        <f t="shared" si="41"/>
        <v>3.359307817148699E-2</v>
      </c>
      <c r="AF37" s="19">
        <f t="shared" si="42"/>
        <v>3.7231560327816396E-2</v>
      </c>
      <c r="AG37" s="19">
        <f t="shared" si="43"/>
        <v>4.3005731874079828E-2</v>
      </c>
      <c r="AH37" s="19">
        <f t="shared" si="44"/>
        <v>4.7709492094822913E-2</v>
      </c>
      <c r="AK37" s="15">
        <f t="shared" si="27"/>
        <v>-7.8158021721839409E-3</v>
      </c>
      <c r="AL37" s="15">
        <f t="shared" si="28"/>
        <v>-4.5387585077662634E-3</v>
      </c>
      <c r="AM37" s="15">
        <f t="shared" si="29"/>
        <v>-1.8251798306634509E-3</v>
      </c>
      <c r="AN37" s="15">
        <f t="shared" si="30"/>
        <v>-1.5876127164862197E-3</v>
      </c>
      <c r="AO37" s="15">
        <f t="shared" si="31"/>
        <v>-2.3172934026771327E-3</v>
      </c>
    </row>
    <row r="38" spans="1:41" s="5" customFormat="1" x14ac:dyDescent="0.35">
      <c r="A38" s="5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s="5" t="s">
        <v>27</v>
      </c>
      <c r="K38" s="21">
        <f t="shared" si="32"/>
        <v>2.8615573648363177E-2</v>
      </c>
      <c r="L38" s="21">
        <f t="shared" si="33"/>
        <v>2.8226235673987864E-2</v>
      </c>
      <c r="M38" s="21">
        <f t="shared" si="34"/>
        <v>3.2312280330575371E-2</v>
      </c>
      <c r="N38" s="21">
        <f t="shared" si="35"/>
        <v>2.7355597241895624E-2</v>
      </c>
      <c r="O38" s="21">
        <f t="shared" si="36"/>
        <v>2.8140772539920041E-2</v>
      </c>
      <c r="P38" s="21">
        <f t="shared" si="37"/>
        <v>3.3042324409715586E-2</v>
      </c>
      <c r="Q38" s="21">
        <f t="shared" si="38"/>
        <v>3.2858183231732556E-2</v>
      </c>
      <c r="T38" s="16" t="s">
        <v>27</v>
      </c>
      <c r="U38" s="18">
        <v>13723</v>
      </c>
      <c r="V38" s="18">
        <v>6284</v>
      </c>
      <c r="W38" s="18">
        <v>26954</v>
      </c>
      <c r="X38" s="18">
        <v>25552</v>
      </c>
      <c r="Y38" s="18">
        <v>24903</v>
      </c>
      <c r="Z38" s="18">
        <v>26142</v>
      </c>
      <c r="AA38" s="16"/>
      <c r="AB38" s="16" t="s">
        <v>27</v>
      </c>
      <c r="AC38" s="19">
        <f t="shared" si="39"/>
        <v>3.5777508375373142E-2</v>
      </c>
      <c r="AD38" s="19">
        <f t="shared" si="40"/>
        <v>3.1428485691136605E-2</v>
      </c>
      <c r="AE38" s="19">
        <f t="shared" si="41"/>
        <v>3.3936802557410155E-2</v>
      </c>
      <c r="AF38" s="19">
        <f t="shared" si="42"/>
        <v>2.8390606389219745E-2</v>
      </c>
      <c r="AG38" s="19">
        <f t="shared" si="43"/>
        <v>2.9663520409378738E-2</v>
      </c>
      <c r="AH38" s="19">
        <f t="shared" si="44"/>
        <v>3.4172325671074047E-2</v>
      </c>
      <c r="AK38" s="15">
        <f t="shared" si="27"/>
        <v>-7.1619347270099644E-3</v>
      </c>
      <c r="AL38" s="15">
        <f t="shared" si="28"/>
        <v>-3.202250017148741E-3</v>
      </c>
      <c r="AM38" s="15">
        <f t="shared" si="29"/>
        <v>-1.6245222268347834E-3</v>
      </c>
      <c r="AN38" s="15">
        <f t="shared" si="30"/>
        <v>-1.0350091473241216E-3</v>
      </c>
      <c r="AO38" s="15">
        <f t="shared" si="31"/>
        <v>-1.5227478694586974E-3</v>
      </c>
    </row>
    <row r="39" spans="1:41" s="5" customFormat="1" x14ac:dyDescent="0.35">
      <c r="A39" s="5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s="5" t="s">
        <v>14</v>
      </c>
      <c r="K39" s="21">
        <f t="shared" si="32"/>
        <v>1.291374710935762E-2</v>
      </c>
      <c r="L39" s="21">
        <f t="shared" si="33"/>
        <v>1.424617677323209E-2</v>
      </c>
      <c r="M39" s="21">
        <f t="shared" si="34"/>
        <v>1.9748704715560412E-2</v>
      </c>
      <c r="N39" s="21">
        <f t="shared" si="35"/>
        <v>1.4044680950618702E-2</v>
      </c>
      <c r="O39" s="21">
        <f t="shared" si="36"/>
        <v>1.2115337199523088E-2</v>
      </c>
      <c r="P39" s="21">
        <f t="shared" si="37"/>
        <v>1.4045682797278898E-2</v>
      </c>
      <c r="Q39" s="21">
        <f t="shared" si="38"/>
        <v>1.3303083056685676E-2</v>
      </c>
      <c r="T39" s="16" t="s">
        <v>14</v>
      </c>
      <c r="U39" s="18">
        <v>6322</v>
      </c>
      <c r="V39" s="18">
        <v>3209</v>
      </c>
      <c r="W39" s="18">
        <v>16604</v>
      </c>
      <c r="X39" s="18">
        <v>13206</v>
      </c>
      <c r="Y39" s="18">
        <v>10753</v>
      </c>
      <c r="Z39" s="18">
        <v>11085</v>
      </c>
      <c r="AA39" s="16"/>
      <c r="AB39" s="16" t="s">
        <v>14</v>
      </c>
      <c r="AC39" s="19">
        <f t="shared" si="39"/>
        <v>1.6482212923494062E-2</v>
      </c>
      <c r="AD39" s="19">
        <f t="shared" si="40"/>
        <v>1.60493333199964E-2</v>
      </c>
      <c r="AE39" s="19">
        <f t="shared" si="41"/>
        <v>2.0905493420762717E-2</v>
      </c>
      <c r="AF39" s="19">
        <f t="shared" si="42"/>
        <v>1.4673072478711489E-2</v>
      </c>
      <c r="AG39" s="19">
        <f t="shared" si="43"/>
        <v>1.2808570652614126E-2</v>
      </c>
      <c r="AH39" s="19">
        <f t="shared" si="44"/>
        <v>1.4490101371886457E-2</v>
      </c>
      <c r="AK39" s="15">
        <f t="shared" si="27"/>
        <v>-3.5684658141364421E-3</v>
      </c>
      <c r="AL39" s="15">
        <f t="shared" si="28"/>
        <v>-1.8031565467643094E-3</v>
      </c>
      <c r="AM39" s="15">
        <f t="shared" si="29"/>
        <v>-1.1567887052023051E-3</v>
      </c>
      <c r="AN39" s="15">
        <f t="shared" si="30"/>
        <v>-6.2839152809278723E-4</v>
      </c>
      <c r="AO39" s="15">
        <f t="shared" si="31"/>
        <v>-6.9323345309103834E-4</v>
      </c>
    </row>
    <row r="40" spans="1:41" s="5" customFormat="1" x14ac:dyDescent="0.35">
      <c r="A40" s="5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s="5" t="s">
        <v>28</v>
      </c>
      <c r="K40" s="21">
        <f t="shared" si="32"/>
        <v>5.4271619351638862E-3</v>
      </c>
      <c r="L40" s="21">
        <f t="shared" si="33"/>
        <v>6.0231345137139406E-3</v>
      </c>
      <c r="M40" s="21">
        <f t="shared" si="34"/>
        <v>1.0701028501606402E-2</v>
      </c>
      <c r="N40" s="21">
        <f t="shared" si="35"/>
        <v>9.4761983759342212E-3</v>
      </c>
      <c r="O40" s="21">
        <f t="shared" si="36"/>
        <v>1.1007494823876706E-2</v>
      </c>
      <c r="P40" s="21">
        <f t="shared" si="37"/>
        <v>1.4494836655574704E-2</v>
      </c>
      <c r="Q40" s="21">
        <f t="shared" si="38"/>
        <v>1.7832226142813781E-2</v>
      </c>
      <c r="T40" s="16" t="s">
        <v>28</v>
      </c>
      <c r="U40" s="18">
        <v>2408</v>
      </c>
      <c r="V40" s="18">
        <v>1302</v>
      </c>
      <c r="W40" s="18">
        <v>8906</v>
      </c>
      <c r="X40" s="18">
        <v>8835</v>
      </c>
      <c r="Y40" s="18">
        <v>9686</v>
      </c>
      <c r="Z40" s="18">
        <v>13243</v>
      </c>
      <c r="AA40" s="16"/>
      <c r="AB40" s="16" t="s">
        <v>28</v>
      </c>
      <c r="AC40" s="19">
        <f t="shared" si="39"/>
        <v>6.277945067980655E-3</v>
      </c>
      <c r="AD40" s="19">
        <f t="shared" si="40"/>
        <v>6.5117581747071709E-3</v>
      </c>
      <c r="AE40" s="19">
        <f t="shared" si="41"/>
        <v>1.1213221175940299E-2</v>
      </c>
      <c r="AF40" s="19">
        <f t="shared" si="42"/>
        <v>9.8164921512506453E-3</v>
      </c>
      <c r="AG40" s="19">
        <f t="shared" si="43"/>
        <v>1.1537600236326646E-2</v>
      </c>
      <c r="AH40" s="19">
        <f t="shared" si="44"/>
        <v>1.7310997967333548E-2</v>
      </c>
      <c r="AK40" s="15">
        <f t="shared" si="27"/>
        <v>-8.5078313281676879E-4</v>
      </c>
      <c r="AL40" s="15">
        <f t="shared" si="28"/>
        <v>-4.886236609932303E-4</v>
      </c>
      <c r="AM40" s="15">
        <f t="shared" si="29"/>
        <v>-5.121926743338976E-4</v>
      </c>
      <c r="AN40" s="15">
        <f t="shared" si="30"/>
        <v>-3.402937753164241E-4</v>
      </c>
      <c r="AO40" s="15">
        <f t="shared" si="31"/>
        <v>-5.3010541244993999E-4</v>
      </c>
    </row>
    <row r="41" spans="1:41" s="5" customFormat="1" x14ac:dyDescent="0.35">
      <c r="A41" s="5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s="5" t="s">
        <v>15</v>
      </c>
      <c r="K41" s="21">
        <f t="shared" si="32"/>
        <v>3.920864263802116E-3</v>
      </c>
      <c r="L41" s="21">
        <f t="shared" si="33"/>
        <v>1.0742291452293936E-2</v>
      </c>
      <c r="M41" s="21">
        <f t="shared" si="34"/>
        <v>6.0226714892413239E-3</v>
      </c>
      <c r="N41" s="21">
        <f t="shared" si="35"/>
        <v>4.1505557469724234E-3</v>
      </c>
      <c r="O41" s="21">
        <f t="shared" si="36"/>
        <v>5.8713394197112629E-3</v>
      </c>
      <c r="P41" s="21">
        <f t="shared" si="37"/>
        <v>8.7354008954844634E-3</v>
      </c>
      <c r="Q41" s="21">
        <f t="shared" si="38"/>
        <v>9.426616484161196E-3</v>
      </c>
      <c r="T41" s="16" t="s">
        <v>15</v>
      </c>
      <c r="U41" s="18">
        <v>1918</v>
      </c>
      <c r="V41" s="18">
        <v>2420</v>
      </c>
      <c r="W41" s="18">
        <v>5045</v>
      </c>
      <c r="X41" s="18">
        <v>3897</v>
      </c>
      <c r="Y41" s="18">
        <v>5203</v>
      </c>
      <c r="Z41" s="18">
        <v>7362</v>
      </c>
      <c r="AA41" s="16"/>
      <c r="AB41" s="16" t="s">
        <v>15</v>
      </c>
      <c r="AC41" s="19">
        <f t="shared" si="39"/>
        <v>5.0004562460078473E-3</v>
      </c>
      <c r="AD41" s="19">
        <f t="shared" si="40"/>
        <v>1.2103267882328229E-2</v>
      </c>
      <c r="AE41" s="19">
        <f t="shared" si="41"/>
        <v>6.3519762893126898E-3</v>
      </c>
      <c r="AF41" s="19">
        <f t="shared" si="42"/>
        <v>4.3299230235906913E-3</v>
      </c>
      <c r="AG41" s="19">
        <f t="shared" si="43"/>
        <v>6.1976186278760621E-3</v>
      </c>
      <c r="AH41" s="19">
        <f t="shared" si="44"/>
        <v>9.623466513290763E-3</v>
      </c>
      <c r="AK41" s="15">
        <f t="shared" si="27"/>
        <v>-1.0795919822057312E-3</v>
      </c>
      <c r="AL41" s="15">
        <f t="shared" si="28"/>
        <v>-1.3609764300342928E-3</v>
      </c>
      <c r="AM41" s="15">
        <f t="shared" si="29"/>
        <v>-3.2930480007136581E-4</v>
      </c>
      <c r="AN41" s="15">
        <f t="shared" si="30"/>
        <v>-1.7936727661826794E-4</v>
      </c>
      <c r="AO41" s="15">
        <f t="shared" si="31"/>
        <v>-3.2627920816479927E-4</v>
      </c>
    </row>
    <row r="42" spans="1:41" s="5" customFormat="1" x14ac:dyDescent="0.35">
      <c r="A42" s="5" t="s">
        <v>29</v>
      </c>
      <c r="B42" s="5">
        <v>150</v>
      </c>
      <c r="C42" s="5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s="5" t="s">
        <v>29</v>
      </c>
      <c r="K42" s="21">
        <f t="shared" si="32"/>
        <v>3.0615806328491274E-4</v>
      </c>
      <c r="L42" s="21">
        <f t="shared" si="33"/>
        <v>2.3240960862931552E-3</v>
      </c>
      <c r="M42" s="21">
        <f t="shared" si="34"/>
        <v>2.676742884107255E-3</v>
      </c>
      <c r="N42" s="21">
        <f t="shared" si="35"/>
        <v>1.774859733973091E-3</v>
      </c>
      <c r="O42" s="21">
        <f t="shared" si="36"/>
        <v>3.5926067283410623E-3</v>
      </c>
      <c r="P42" s="21">
        <f t="shared" si="37"/>
        <v>4.3927247341329981E-3</v>
      </c>
      <c r="Q42" s="21">
        <f t="shared" si="38"/>
        <v>5.0966357165224338E-3</v>
      </c>
      <c r="T42" s="16" t="s">
        <v>29</v>
      </c>
      <c r="U42" s="16">
        <v>150</v>
      </c>
      <c r="V42" s="16">
        <v>521</v>
      </c>
      <c r="W42" s="18">
        <v>2232</v>
      </c>
      <c r="X42" s="18">
        <v>1651</v>
      </c>
      <c r="Y42" s="18">
        <v>3174</v>
      </c>
      <c r="Z42" s="18">
        <v>3904</v>
      </c>
      <c r="AA42" s="16"/>
      <c r="AB42" s="16" t="s">
        <v>29</v>
      </c>
      <c r="AC42" s="19">
        <f t="shared" si="39"/>
        <v>3.9106800672636974E-4</v>
      </c>
      <c r="AD42" s="19">
        <f t="shared" si="40"/>
        <v>2.605703539955788E-3</v>
      </c>
      <c r="AE42" s="19">
        <f t="shared" si="41"/>
        <v>2.8102301442509262E-3</v>
      </c>
      <c r="AF42" s="19">
        <f t="shared" si="42"/>
        <v>1.8344118326785301E-3</v>
      </c>
      <c r="AG42" s="19">
        <f t="shared" si="43"/>
        <v>3.7807498606339841E-3</v>
      </c>
      <c r="AH42" s="19">
        <f t="shared" si="44"/>
        <v>5.1032346193815728E-3</v>
      </c>
      <c r="AK42" s="15">
        <f t="shared" si="27"/>
        <v>-8.4909943441456993E-5</v>
      </c>
      <c r="AL42" s="15">
        <f t="shared" si="28"/>
        <v>-2.8160745366263276E-4</v>
      </c>
      <c r="AM42" s="15">
        <f t="shared" si="29"/>
        <v>-1.334872601436712E-4</v>
      </c>
      <c r="AN42" s="15">
        <f t="shared" si="30"/>
        <v>-5.9552098705439047E-5</v>
      </c>
      <c r="AO42" s="15">
        <f t="shared" si="31"/>
        <v>-1.8814313229292183E-4</v>
      </c>
    </row>
    <row r="43" spans="1:41" s="5" customFormat="1" x14ac:dyDescent="0.35">
      <c r="A43" s="5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s="5" t="s">
        <v>16</v>
      </c>
      <c r="K43" s="21">
        <f t="shared" si="32"/>
        <v>3.3320202554174672E-2</v>
      </c>
      <c r="L43" s="21">
        <f t="shared" si="33"/>
        <v>4.2809495085689958E-2</v>
      </c>
      <c r="M43" s="21">
        <f t="shared" si="34"/>
        <v>3.7430421919814195E-2</v>
      </c>
      <c r="N43" s="21">
        <f t="shared" si="35"/>
        <v>4.1483225501831221E-2</v>
      </c>
      <c r="O43" s="21">
        <f t="shared" si="36"/>
        <v>3.7188151941032165E-2</v>
      </c>
      <c r="P43" s="21">
        <f t="shared" si="37"/>
        <v>4.0432830323788603E-2</v>
      </c>
      <c r="Q43" s="21">
        <f t="shared" si="38"/>
        <v>4.0034025562363601E-2</v>
      </c>
      <c r="T43" s="16" t="s">
        <v>16</v>
      </c>
      <c r="U43" s="18">
        <v>15918</v>
      </c>
      <c r="V43" s="18">
        <v>9544</v>
      </c>
      <c r="W43" s="18">
        <v>31233</v>
      </c>
      <c r="X43" s="18">
        <v>38815</v>
      </c>
      <c r="Y43" s="18">
        <v>32927</v>
      </c>
      <c r="Z43" s="18">
        <v>31443</v>
      </c>
      <c r="AA43" s="16"/>
      <c r="AB43" s="16" t="s">
        <v>16</v>
      </c>
      <c r="AC43" s="19">
        <f t="shared" si="39"/>
        <v>4.1500136873802357E-2</v>
      </c>
      <c r="AD43" s="19">
        <f t="shared" si="40"/>
        <v>4.7732887879727529E-2</v>
      </c>
      <c r="AE43" s="19">
        <f t="shared" si="41"/>
        <v>3.9324336064242467E-2</v>
      </c>
      <c r="AF43" s="19">
        <f t="shared" si="42"/>
        <v>4.3127011075358664E-2</v>
      </c>
      <c r="AG43" s="19">
        <f t="shared" si="43"/>
        <v>3.9221408525864906E-2</v>
      </c>
      <c r="AH43" s="19">
        <f t="shared" si="44"/>
        <v>4.1101692145802969E-2</v>
      </c>
      <c r="AK43" s="15">
        <f t="shared" si="27"/>
        <v>-8.1799343196276852E-3</v>
      </c>
      <c r="AL43" s="15">
        <f t="shared" si="28"/>
        <v>-4.9233927940375705E-3</v>
      </c>
      <c r="AM43" s="15">
        <f t="shared" si="29"/>
        <v>-1.8939141444282714E-3</v>
      </c>
      <c r="AN43" s="15">
        <f t="shared" si="30"/>
        <v>-1.6437855735274426E-3</v>
      </c>
      <c r="AO43" s="15">
        <f t="shared" si="31"/>
        <v>-2.0332565848327419E-3</v>
      </c>
    </row>
    <row r="44" spans="1:41" s="5" customFormat="1" x14ac:dyDescent="0.35">
      <c r="A44" s="5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s="5" t="s">
        <v>17</v>
      </c>
      <c r="K44" s="21">
        <f t="shared" si="32"/>
        <v>7.2222687128910917E-2</v>
      </c>
      <c r="L44" s="21">
        <f t="shared" si="33"/>
        <v>6.6720185927686901E-2</v>
      </c>
      <c r="M44" s="21">
        <f t="shared" si="34"/>
        <v>7.9858936125450336E-2</v>
      </c>
      <c r="N44" s="21">
        <f t="shared" si="35"/>
        <v>9.2252295938984805E-2</v>
      </c>
      <c r="O44" s="21">
        <f t="shared" si="36"/>
        <v>8.053135903212405E-2</v>
      </c>
      <c r="P44" s="21">
        <f t="shared" si="37"/>
        <v>8.6196475297179442E-2</v>
      </c>
      <c r="Q44" s="21">
        <f t="shared" si="38"/>
        <v>7.8373971644564847E-2</v>
      </c>
      <c r="T44" s="16" t="s">
        <v>17</v>
      </c>
      <c r="U44" s="18">
        <v>33385</v>
      </c>
      <c r="V44" s="18">
        <v>14626</v>
      </c>
      <c r="W44" s="18">
        <v>66268</v>
      </c>
      <c r="X44" s="18">
        <v>85842</v>
      </c>
      <c r="Y44" s="18">
        <v>70598</v>
      </c>
      <c r="Z44" s="18">
        <v>64332</v>
      </c>
      <c r="AA44" s="16"/>
      <c r="AB44" s="16" t="s">
        <v>17</v>
      </c>
      <c r="AC44" s="19">
        <f t="shared" si="39"/>
        <v>8.7038702697065692E-2</v>
      </c>
      <c r="AD44" s="19">
        <f t="shared" si="40"/>
        <v>7.3149750432616803E-2</v>
      </c>
      <c r="AE44" s="19">
        <f t="shared" si="41"/>
        <v>8.3435632257715234E-2</v>
      </c>
      <c r="AF44" s="19">
        <f t="shared" si="42"/>
        <v>9.5378304385699816E-2</v>
      </c>
      <c r="AG44" s="19">
        <f t="shared" si="43"/>
        <v>8.4093692079722129E-2</v>
      </c>
      <c r="AH44" s="19">
        <f t="shared" si="44"/>
        <v>8.409356801589532E-2</v>
      </c>
      <c r="AK44" s="15">
        <f t="shared" si="27"/>
        <v>-1.4816015568154775E-2</v>
      </c>
      <c r="AL44" s="15">
        <f t="shared" si="28"/>
        <v>-6.4295645049299022E-3</v>
      </c>
      <c r="AM44" s="15">
        <f t="shared" si="29"/>
        <v>-3.5766961322648977E-3</v>
      </c>
      <c r="AN44" s="15">
        <f t="shared" si="30"/>
        <v>-3.1260084467150118E-3</v>
      </c>
      <c r="AO44" s="15">
        <f t="shared" si="31"/>
        <v>-3.5623330475980791E-3</v>
      </c>
    </row>
    <row r="45" spans="1:41" s="5" customFormat="1" x14ac:dyDescent="0.35">
      <c r="A45" s="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s="5" t="s">
        <v>18</v>
      </c>
      <c r="K45" s="21">
        <f t="shared" si="32"/>
        <v>7.0042841718322341E-2</v>
      </c>
      <c r="L45" s="21">
        <f t="shared" si="33"/>
        <v>6.974949437604229E-2</v>
      </c>
      <c r="M45" s="21">
        <f t="shared" si="34"/>
        <v>6.2930795736704542E-2</v>
      </c>
      <c r="N45" s="21">
        <f t="shared" si="35"/>
        <v>5.7777054647388859E-2</v>
      </c>
      <c r="O45" s="21">
        <f t="shared" si="36"/>
        <v>6.1889434178513489E-2</v>
      </c>
      <c r="P45" s="21">
        <f t="shared" si="37"/>
        <v>6.4920698678076025E-2</v>
      </c>
      <c r="Q45" s="21">
        <f t="shared" si="38"/>
        <v>6.5811148530697985E-2</v>
      </c>
      <c r="T45" s="16" t="s">
        <v>18</v>
      </c>
      <c r="U45" s="18">
        <v>31858</v>
      </c>
      <c r="V45" s="18">
        <v>15143</v>
      </c>
      <c r="W45" s="18">
        <v>51960</v>
      </c>
      <c r="X45" s="18">
        <v>53599</v>
      </c>
      <c r="Y45" s="18">
        <v>54067</v>
      </c>
      <c r="Z45" s="18">
        <v>51578</v>
      </c>
      <c r="AA45" s="16"/>
      <c r="AB45" s="16" t="s">
        <v>18</v>
      </c>
      <c r="AC45" s="19">
        <f t="shared" si="39"/>
        <v>8.3057630388591236E-2</v>
      </c>
      <c r="AD45" s="19">
        <f t="shared" si="40"/>
        <v>7.5735448571114194E-2</v>
      </c>
      <c r="AE45" s="19">
        <f t="shared" si="41"/>
        <v>6.5420949057024252E-2</v>
      </c>
      <c r="AF45" s="19">
        <f t="shared" si="42"/>
        <v>5.955338571758724E-2</v>
      </c>
      <c r="AG45" s="19">
        <f t="shared" si="43"/>
        <v>6.4402584346218539E-2</v>
      </c>
      <c r="AH45" s="19">
        <f t="shared" si="44"/>
        <v>6.7421781556983293E-2</v>
      </c>
      <c r="AK45" s="15">
        <f t="shared" si="27"/>
        <v>-1.3014788670268895E-2</v>
      </c>
      <c r="AL45" s="15">
        <f t="shared" si="28"/>
        <v>-5.9859541950719047E-3</v>
      </c>
      <c r="AM45" s="15">
        <f t="shared" si="29"/>
        <v>-2.4901533203197102E-3</v>
      </c>
      <c r="AN45" s="15">
        <f t="shared" si="30"/>
        <v>-1.7763310701983809E-3</v>
      </c>
      <c r="AO45" s="15">
        <f t="shared" si="31"/>
        <v>-2.51315016770505E-3</v>
      </c>
    </row>
    <row r="46" spans="1:41" s="5" customFormat="1" x14ac:dyDescent="0.35">
      <c r="A46" s="5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s="5" t="s">
        <v>19</v>
      </c>
      <c r="K46" s="21">
        <f t="shared" si="32"/>
        <v>1.6779502921768451E-2</v>
      </c>
      <c r="L46" s="21">
        <f t="shared" si="33"/>
        <v>2.0810417627647872E-2</v>
      </c>
      <c r="M46" s="21">
        <f t="shared" si="34"/>
        <v>2.4892995658018759E-2</v>
      </c>
      <c r="N46" s="21">
        <f t="shared" si="35"/>
        <v>2.5772154375576908E-2</v>
      </c>
      <c r="O46" s="21">
        <f t="shared" si="36"/>
        <v>3.0624411036541909E-2</v>
      </c>
      <c r="P46" s="21">
        <f t="shared" si="37"/>
        <v>3.1901473609644231E-2</v>
      </c>
      <c r="Q46" s="21">
        <f t="shared" si="38"/>
        <v>3.1383662211109657E-2</v>
      </c>
      <c r="T46" s="16" t="s">
        <v>19</v>
      </c>
      <c r="U46" s="18">
        <v>7596</v>
      </c>
      <c r="V46" s="18">
        <v>4559</v>
      </c>
      <c r="W46" s="18">
        <v>20655</v>
      </c>
      <c r="X46" s="18">
        <v>24071</v>
      </c>
      <c r="Y46" s="18">
        <v>27089</v>
      </c>
      <c r="Z46" s="18">
        <v>25668</v>
      </c>
      <c r="AA46" s="16"/>
      <c r="AB46" s="16" t="s">
        <v>19</v>
      </c>
      <c r="AC46" s="19">
        <f t="shared" si="39"/>
        <v>1.9803683860623363E-2</v>
      </c>
      <c r="AD46" s="19">
        <f t="shared" si="40"/>
        <v>2.2801156312204297E-2</v>
      </c>
      <c r="AE46" s="19">
        <f t="shared" si="41"/>
        <v>2.6005960407483372E-2</v>
      </c>
      <c r="AF46" s="19">
        <f t="shared" si="42"/>
        <v>2.6745080087465112E-2</v>
      </c>
      <c r="AG46" s="19">
        <f t="shared" si="43"/>
        <v>3.2267401693356651E-2</v>
      </c>
      <c r="AH46" s="19">
        <f t="shared" si="44"/>
        <v>3.3552721877634785E-2</v>
      </c>
      <c r="AK46" s="15">
        <f t="shared" si="27"/>
        <v>-3.0241809388549118E-3</v>
      </c>
      <c r="AL46" s="15">
        <f t="shared" si="28"/>
        <v>-1.9907386845564243E-3</v>
      </c>
      <c r="AM46" s="15">
        <f t="shared" si="29"/>
        <v>-1.1129647494646129E-3</v>
      </c>
      <c r="AN46" s="15">
        <f t="shared" si="30"/>
        <v>-9.7292571188820412E-4</v>
      </c>
      <c r="AO46" s="15">
        <f t="shared" si="31"/>
        <v>-1.6429906568147419E-3</v>
      </c>
    </row>
    <row r="47" spans="1:41" s="5" customFormat="1" x14ac:dyDescent="0.35">
      <c r="A47" s="5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s="5" t="s">
        <v>30</v>
      </c>
      <c r="K47" s="21">
        <f t="shared" si="32"/>
        <v>7.6308876746886883E-2</v>
      </c>
      <c r="L47" s="21">
        <f t="shared" si="33"/>
        <v>5.6128694603129546E-2</v>
      </c>
      <c r="M47" s="21">
        <f t="shared" si="34"/>
        <v>4.1901961320352163E-2</v>
      </c>
      <c r="N47" s="21">
        <f t="shared" si="35"/>
        <v>5.340105236740128E-2</v>
      </c>
      <c r="O47" s="21">
        <f t="shared" si="36"/>
        <v>5.3464653185666053E-2</v>
      </c>
      <c r="P47" s="21">
        <f t="shared" si="37"/>
        <v>6.169064078856018E-2</v>
      </c>
      <c r="Q47" s="21">
        <f t="shared" si="38"/>
        <v>6.7687593507308422E-2</v>
      </c>
      <c r="T47" s="16" t="s">
        <v>30</v>
      </c>
      <c r="U47" s="18">
        <v>21830</v>
      </c>
      <c r="V47" s="18">
        <v>9754</v>
      </c>
      <c r="W47" s="18">
        <v>31610</v>
      </c>
      <c r="X47" s="18">
        <v>46005</v>
      </c>
      <c r="Y47" s="18">
        <v>43197</v>
      </c>
      <c r="Z47" s="18">
        <v>50333</v>
      </c>
      <c r="AA47" s="16"/>
      <c r="AB47" s="16" t="s">
        <v>30</v>
      </c>
      <c r="AC47" s="19">
        <f t="shared" si="39"/>
        <v>5.6913430578911003E-2</v>
      </c>
      <c r="AD47" s="19">
        <f t="shared" si="40"/>
        <v>4.8783171456293198E-2</v>
      </c>
      <c r="AE47" s="19">
        <f t="shared" si="41"/>
        <v>3.9799003073374452E-2</v>
      </c>
      <c r="AF47" s="19">
        <f t="shared" si="42"/>
        <v>5.1115757942081029E-2</v>
      </c>
      <c r="AG47" s="19">
        <f t="shared" si="43"/>
        <v>5.1454647677947767E-2</v>
      </c>
      <c r="AH47" s="19">
        <f t="shared" si="44"/>
        <v>6.579434121345612E-2</v>
      </c>
      <c r="AK47" s="15">
        <f t="shared" si="27"/>
        <v>1.939544616797588E-2</v>
      </c>
      <c r="AL47" s="15">
        <f t="shared" si="28"/>
        <v>7.3455231468363483E-3</v>
      </c>
      <c r="AM47" s="15">
        <f t="shared" si="29"/>
        <v>2.1029582469777111E-3</v>
      </c>
      <c r="AN47" s="15">
        <f t="shared" si="30"/>
        <v>2.2852944253202515E-3</v>
      </c>
      <c r="AO47" s="15">
        <f t="shared" si="31"/>
        <v>2.0100055077182863E-3</v>
      </c>
    </row>
    <row r="48" spans="1:41" s="5" customFormat="1" x14ac:dyDescent="0.35">
      <c r="A48" s="5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s="5" t="s">
        <v>31</v>
      </c>
      <c r="K48" s="21">
        <f t="shared" si="32"/>
        <v>6.6348534421351052E-2</v>
      </c>
      <c r="L48" s="21">
        <f t="shared" si="33"/>
        <v>3.5739630273569176E-2</v>
      </c>
      <c r="M48" s="21">
        <f t="shared" si="34"/>
        <v>3.5792521522700613E-2</v>
      </c>
      <c r="N48" s="21">
        <f t="shared" si="35"/>
        <v>4.0642054711194482E-2</v>
      </c>
      <c r="O48" s="21">
        <f t="shared" si="36"/>
        <v>3.3728396229282843E-2</v>
      </c>
      <c r="P48" s="21">
        <f t="shared" si="37"/>
        <v>3.4779908192951361E-2</v>
      </c>
      <c r="Q48" s="21">
        <f t="shared" si="38"/>
        <v>3.5844418236069736E-2</v>
      </c>
      <c r="T48" s="16" t="s">
        <v>31</v>
      </c>
      <c r="U48" s="18">
        <v>17911</v>
      </c>
      <c r="V48" s="18">
        <v>5775</v>
      </c>
      <c r="W48" s="18">
        <v>25917</v>
      </c>
      <c r="X48" s="18">
        <v>33206</v>
      </c>
      <c r="Y48" s="18">
        <v>23964</v>
      </c>
      <c r="Z48" s="18">
        <v>24169</v>
      </c>
      <c r="AA48" s="16"/>
      <c r="AB48" s="16" t="s">
        <v>31</v>
      </c>
      <c r="AC48" s="19">
        <f t="shared" si="39"/>
        <v>4.6696127123173385E-2</v>
      </c>
      <c r="AD48" s="19">
        <f t="shared" si="40"/>
        <v>2.8882798355555999E-2</v>
      </c>
      <c r="AE48" s="19">
        <f t="shared" si="41"/>
        <v>3.2631153516376014E-2</v>
      </c>
      <c r="AF48" s="19">
        <f t="shared" si="42"/>
        <v>3.689489964622851E-2</v>
      </c>
      <c r="AG48" s="19">
        <f t="shared" si="43"/>
        <v>2.8545018796544676E-2</v>
      </c>
      <c r="AH48" s="19">
        <f t="shared" si="44"/>
        <v>3.1593257560408101E-2</v>
      </c>
      <c r="AK48" s="15">
        <f t="shared" si="27"/>
        <v>1.9652407298177667E-2</v>
      </c>
      <c r="AL48" s="15">
        <f t="shared" si="28"/>
        <v>6.8568319180131766E-3</v>
      </c>
      <c r="AM48" s="15">
        <f t="shared" si="29"/>
        <v>3.1613680063245983E-3</v>
      </c>
      <c r="AN48" s="15">
        <f t="shared" si="30"/>
        <v>3.7471550649659721E-3</v>
      </c>
      <c r="AO48" s="15">
        <f t="shared" si="31"/>
        <v>5.1833774327381676E-3</v>
      </c>
    </row>
    <row r="49" spans="1:41" s="5" customFormat="1" x14ac:dyDescent="0.35">
      <c r="A49" s="5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s="5" t="s">
        <v>20</v>
      </c>
      <c r="K49" s="21">
        <f t="shared" si="32"/>
        <v>0.12562277652706538</v>
      </c>
      <c r="L49" s="21">
        <f t="shared" si="33"/>
        <v>0.14899052620373984</v>
      </c>
      <c r="M49" s="21">
        <f t="shared" si="34"/>
        <v>0.15331960096086988</v>
      </c>
      <c r="N49" s="21">
        <f t="shared" si="35"/>
        <v>0.17048756003045656</v>
      </c>
      <c r="O49" s="21">
        <f t="shared" si="36"/>
        <v>0.15630935372483853</v>
      </c>
      <c r="P49" s="21">
        <f t="shared" si="37"/>
        <v>0.14954513547122014</v>
      </c>
      <c r="Q49" s="21">
        <f t="shared" si="38"/>
        <v>0.12292154324401823</v>
      </c>
      <c r="T49" s="16" t="s">
        <v>20</v>
      </c>
      <c r="U49" s="18">
        <v>47472</v>
      </c>
      <c r="V49" s="18">
        <v>28585</v>
      </c>
      <c r="W49" s="18">
        <v>120733</v>
      </c>
      <c r="X49" s="18">
        <v>153066</v>
      </c>
      <c r="Y49" s="18">
        <v>129167</v>
      </c>
      <c r="Z49" s="18">
        <v>96441</v>
      </c>
      <c r="AA49" s="16"/>
      <c r="AB49" s="16" t="s">
        <v>20</v>
      </c>
      <c r="AC49" s="19">
        <f t="shared" si="39"/>
        <v>0.12376520276876149</v>
      </c>
      <c r="AD49" s="19">
        <f t="shared" si="40"/>
        <v>0.14296360017204646</v>
      </c>
      <c r="AE49" s="19">
        <f t="shared" si="41"/>
        <v>0.15201053584491356</v>
      </c>
      <c r="AF49" s="19">
        <f t="shared" si="42"/>
        <v>0.17007030986115804</v>
      </c>
      <c r="AG49" s="19">
        <f t="shared" si="43"/>
        <v>0.15385889012240386</v>
      </c>
      <c r="AH49" s="19">
        <f t="shared" si="44"/>
        <v>0.1260658427069104</v>
      </c>
      <c r="AK49" s="15">
        <f t="shared" si="27"/>
        <v>1.8575737583038932E-3</v>
      </c>
      <c r="AL49" s="15">
        <f t="shared" si="28"/>
        <v>6.0269260316933859E-3</v>
      </c>
      <c r="AM49" s="15">
        <f t="shared" si="29"/>
        <v>1.309065115956326E-3</v>
      </c>
      <c r="AN49" s="15">
        <f t="shared" si="30"/>
        <v>4.1725016929852754E-4</v>
      </c>
      <c r="AO49" s="15">
        <f t="shared" si="31"/>
        <v>2.4504636024346715E-3</v>
      </c>
    </row>
    <row r="50" spans="1:41" s="5" customFormat="1" x14ac:dyDescent="0.35">
      <c r="A50" s="5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s="5" t="s">
        <v>21</v>
      </c>
      <c r="K50" s="21">
        <f t="shared" si="32"/>
        <v>4.9173067071067451E-2</v>
      </c>
      <c r="L50" s="21">
        <f t="shared" si="33"/>
        <v>5.592910619877231E-2</v>
      </c>
      <c r="M50" s="21">
        <f t="shared" si="34"/>
        <v>4.9617209127075158E-2</v>
      </c>
      <c r="N50" s="21">
        <f t="shared" si="35"/>
        <v>4.2983721058833038E-2</v>
      </c>
      <c r="O50" s="21">
        <f t="shared" si="36"/>
        <v>3.0577125081483834E-2</v>
      </c>
      <c r="P50" s="21">
        <f t="shared" si="37"/>
        <v>1.9447078767470483E-2</v>
      </c>
      <c r="Q50" s="21">
        <f t="shared" si="38"/>
        <v>1.6770427035204941E-2</v>
      </c>
      <c r="T50" s="16" t="s">
        <v>21</v>
      </c>
      <c r="U50" s="18">
        <v>20111</v>
      </c>
      <c r="V50" s="18">
        <v>11458</v>
      </c>
      <c r="W50" s="18">
        <v>39626</v>
      </c>
      <c r="X50" s="18">
        <v>38883</v>
      </c>
      <c r="Y50" s="18">
        <v>25824</v>
      </c>
      <c r="Z50" s="18">
        <v>13080</v>
      </c>
      <c r="AA50" s="16"/>
      <c r="AB50" s="16" t="s">
        <v>21</v>
      </c>
      <c r="AC50" s="19">
        <f t="shared" si="39"/>
        <v>5.2431791221826812E-2</v>
      </c>
      <c r="AD50" s="19">
        <f t="shared" si="40"/>
        <v>5.7305472477568946E-2</v>
      </c>
      <c r="AE50" s="19">
        <f t="shared" si="41"/>
        <v>4.9891657569931545E-2</v>
      </c>
      <c r="AF50" s="19">
        <f t="shared" si="42"/>
        <v>4.3202565287728222E-2</v>
      </c>
      <c r="AG50" s="19">
        <f t="shared" si="43"/>
        <v>3.0760581096727163E-2</v>
      </c>
      <c r="AH50" s="19">
        <f t="shared" si="44"/>
        <v>1.7097927464526375E-2</v>
      </c>
      <c r="AK50" s="15">
        <f t="shared" si="27"/>
        <v>-3.2587241507593609E-3</v>
      </c>
      <c r="AL50" s="15">
        <f t="shared" si="28"/>
        <v>-1.3763662787966355E-3</v>
      </c>
      <c r="AM50" s="15">
        <f t="shared" si="29"/>
        <v>-2.7444844285638703E-4</v>
      </c>
      <c r="AN50" s="15">
        <f t="shared" si="30"/>
        <v>-2.1884422889518335E-4</v>
      </c>
      <c r="AO50" s="15">
        <f t="shared" si="31"/>
        <v>-1.8345601524332941E-4</v>
      </c>
    </row>
    <row r="51" spans="1:41" s="5" customFormat="1" x14ac:dyDescent="0.35">
      <c r="A51" s="5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s="5" t="s">
        <v>22</v>
      </c>
      <c r="K51" s="21">
        <f t="shared" si="32"/>
        <v>0.12036706310734106</v>
      </c>
      <c r="L51" s="21">
        <f t="shared" si="33"/>
        <v>9.2458219494021221E-2</v>
      </c>
      <c r="M51" s="21">
        <f t="shared" si="34"/>
        <v>6.0141135190967539E-2</v>
      </c>
      <c r="N51" s="21">
        <f t="shared" si="35"/>
        <v>5.1365653008009736E-2</v>
      </c>
      <c r="O51" s="21">
        <f t="shared" si="36"/>
        <v>4.2968297018845705E-2</v>
      </c>
      <c r="P51" s="21">
        <f t="shared" si="37"/>
        <v>2.9229649801153171E-2</v>
      </c>
      <c r="Q51" s="21">
        <f t="shared" si="38"/>
        <v>2.8325440826595608E-2</v>
      </c>
      <c r="T51" s="16" t="s">
        <v>22</v>
      </c>
      <c r="U51" s="18">
        <v>39531</v>
      </c>
      <c r="V51" s="18">
        <v>16973</v>
      </c>
      <c r="W51" s="18">
        <v>45555</v>
      </c>
      <c r="X51" s="18">
        <v>45022</v>
      </c>
      <c r="Y51" s="18">
        <v>34891</v>
      </c>
      <c r="Z51" s="18">
        <v>21015</v>
      </c>
      <c r="AA51" s="16"/>
      <c r="AB51" s="16" t="s">
        <v>22</v>
      </c>
      <c r="AC51" s="19">
        <f t="shared" si="39"/>
        <v>0.10306206249266747</v>
      </c>
      <c r="AD51" s="19">
        <f t="shared" si="40"/>
        <v>8.4887919738329348E-2</v>
      </c>
      <c r="AE51" s="19">
        <f t="shared" si="41"/>
        <v>5.7356646156519246E-2</v>
      </c>
      <c r="AF51" s="19">
        <f t="shared" si="42"/>
        <v>5.0023555136797571E-2</v>
      </c>
      <c r="AG51" s="19">
        <f t="shared" si="43"/>
        <v>4.1560851728853293E-2</v>
      </c>
      <c r="AH51" s="19">
        <f t="shared" si="44"/>
        <v>2.7470408690139281E-2</v>
      </c>
      <c r="AK51" s="15">
        <f t="shared" si="27"/>
        <v>1.7305000614673591E-2</v>
      </c>
      <c r="AL51" s="15">
        <f t="shared" si="28"/>
        <v>7.5702997556918727E-3</v>
      </c>
      <c r="AM51" s="15">
        <f t="shared" si="29"/>
        <v>2.7844890344482925E-3</v>
      </c>
      <c r="AN51" s="15">
        <f t="shared" si="30"/>
        <v>1.3420978712121653E-3</v>
      </c>
      <c r="AO51" s="15">
        <f t="shared" si="31"/>
        <v>1.4074452899924123E-3</v>
      </c>
    </row>
    <row r="52" spans="1:41" s="5" customFormat="1" x14ac:dyDescent="0.35">
      <c r="A52" s="5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s="5" t="s">
        <v>32</v>
      </c>
      <c r="K52" s="21">
        <f t="shared" si="32"/>
        <v>3.8347317953312934E-2</v>
      </c>
      <c r="L52" s="21">
        <f t="shared" si="33"/>
        <v>5.4474328495901787E-2</v>
      </c>
      <c r="M52" s="21">
        <f t="shared" si="34"/>
        <v>6.70350555852047E-2</v>
      </c>
      <c r="N52" s="21">
        <f t="shared" si="35"/>
        <v>6.6866165579844233E-2</v>
      </c>
      <c r="O52" s="21">
        <f t="shared" si="36"/>
        <v>5.2758741428013324E-2</v>
      </c>
      <c r="P52" s="21">
        <f t="shared" si="37"/>
        <v>4.7055924788544777E-2</v>
      </c>
      <c r="Q52" s="21">
        <f t="shared" si="38"/>
        <v>4.8846358269015504E-2</v>
      </c>
      <c r="T52" s="16" t="s">
        <v>32</v>
      </c>
      <c r="U52" s="18">
        <v>13494</v>
      </c>
      <c r="V52" s="18">
        <v>10240</v>
      </c>
      <c r="W52" s="18">
        <v>50990</v>
      </c>
      <c r="X52" s="18">
        <v>58904</v>
      </c>
      <c r="Y52" s="18">
        <v>43633</v>
      </c>
      <c r="Z52" s="18">
        <v>35740</v>
      </c>
      <c r="AA52" s="16"/>
      <c r="AB52" s="16" t="s">
        <v>32</v>
      </c>
      <c r="AC52" s="19">
        <f t="shared" si="39"/>
        <v>3.5180477885104221E-2</v>
      </c>
      <c r="AD52" s="19">
        <f t="shared" si="40"/>
        <v>5.1213827733488045E-2</v>
      </c>
      <c r="AE52" s="19">
        <f t="shared" si="41"/>
        <v>6.419965728286503E-2</v>
      </c>
      <c r="AF52" s="19">
        <f t="shared" si="42"/>
        <v>6.5447725373771137E-2</v>
      </c>
      <c r="AG52" s="19">
        <f t="shared" si="43"/>
        <v>5.1973994539710973E-2</v>
      </c>
      <c r="AH52" s="19">
        <f t="shared" si="44"/>
        <v>4.6718648897719622E-2</v>
      </c>
      <c r="AK52" s="15">
        <f t="shared" si="27"/>
        <v>3.1668400682087136E-3</v>
      </c>
      <c r="AL52" s="15">
        <f t="shared" si="28"/>
        <v>3.2605007624137428E-3</v>
      </c>
      <c r="AM52" s="15">
        <f t="shared" si="29"/>
        <v>2.8353983023396701E-3</v>
      </c>
      <c r="AN52" s="15">
        <f t="shared" si="30"/>
        <v>1.4184402060730961E-3</v>
      </c>
      <c r="AO52" s="15">
        <f t="shared" si="31"/>
        <v>7.8474688830235118E-4</v>
      </c>
    </row>
    <row r="53" spans="1:41" s="5" customFormat="1" x14ac:dyDescent="0.35">
      <c r="A53" s="5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s="5" t="s">
        <v>23</v>
      </c>
      <c r="K53" s="21">
        <f t="shared" si="32"/>
        <v>7.9366375272225551E-2</v>
      </c>
      <c r="L53" s="21">
        <f t="shared" si="33"/>
        <v>6.0386580562750591E-2</v>
      </c>
      <c r="M53" s="21">
        <f t="shared" si="34"/>
        <v>6.6496616630275479E-2</v>
      </c>
      <c r="N53" s="21">
        <f t="shared" si="35"/>
        <v>6.6728983491358598E-2</v>
      </c>
      <c r="O53" s="21">
        <f t="shared" si="36"/>
        <v>5.9233539702751477E-2</v>
      </c>
      <c r="P53" s="21">
        <f t="shared" si="37"/>
        <v>4.8250674051611625E-2</v>
      </c>
      <c r="Q53" s="21">
        <f t="shared" si="38"/>
        <v>4.3417385430676518E-2</v>
      </c>
      <c r="T53" s="16" t="s">
        <v>23</v>
      </c>
      <c r="U53" s="18">
        <v>25748</v>
      </c>
      <c r="V53" s="18">
        <v>11361</v>
      </c>
      <c r="W53" s="18">
        <v>51753</v>
      </c>
      <c r="X53" s="18">
        <v>60124</v>
      </c>
      <c r="Y53" s="18">
        <v>50371</v>
      </c>
      <c r="Z53" s="18">
        <v>33574</v>
      </c>
      <c r="AA53" s="16"/>
      <c r="AB53" s="16" t="s">
        <v>23</v>
      </c>
      <c r="AC53" s="19">
        <f t="shared" si="39"/>
        <v>6.7128126914603778E-2</v>
      </c>
      <c r="AD53" s="19">
        <f t="shared" si="40"/>
        <v>5.6820341492202893E-2</v>
      </c>
      <c r="AE53" s="19">
        <f t="shared" si="41"/>
        <v>6.5160322874291299E-2</v>
      </c>
      <c r="AF53" s="19">
        <f t="shared" si="42"/>
        <v>6.6803256830989671E-2</v>
      </c>
      <c r="AG53" s="19">
        <f t="shared" si="43"/>
        <v>6.0000047646501083E-2</v>
      </c>
      <c r="AH53" s="19">
        <f t="shared" si="44"/>
        <v>4.3887294854282E-2</v>
      </c>
      <c r="AK53" s="15">
        <f t="shared" si="27"/>
        <v>1.2238248357621773E-2</v>
      </c>
      <c r="AL53" s="15">
        <f t="shared" si="28"/>
        <v>3.5662390705476985E-3</v>
      </c>
      <c r="AM53" s="15">
        <f t="shared" si="29"/>
        <v>1.3362937559841803E-3</v>
      </c>
      <c r="AN53" s="15">
        <f t="shared" si="30"/>
        <v>-7.4273339631072965E-5</v>
      </c>
      <c r="AO53" s="15">
        <f t="shared" si="31"/>
        <v>-7.6650794374960585E-4</v>
      </c>
    </row>
    <row r="54" spans="1:41" s="5" customFormat="1" x14ac:dyDescent="0.35">
      <c r="A54" s="5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s="5" t="s">
        <v>24</v>
      </c>
      <c r="K54" s="21">
        <f t="shared" si="32"/>
        <v>1.861236919396746E-2</v>
      </c>
      <c r="L54" s="21">
        <f t="shared" si="33"/>
        <v>2.6199304545293262E-2</v>
      </c>
      <c r="M54" s="21">
        <f t="shared" si="34"/>
        <v>2.5125962623065393E-2</v>
      </c>
      <c r="N54" s="21">
        <f t="shared" si="35"/>
        <v>1.2649464670826793E-2</v>
      </c>
      <c r="O54" s="21">
        <f t="shared" si="36"/>
        <v>1.5688804374626355E-2</v>
      </c>
      <c r="P54" s="21">
        <f t="shared" si="37"/>
        <v>2.0874104740113163E-2</v>
      </c>
      <c r="Q54" s="21">
        <f t="shared" si="38"/>
        <v>1.9864641609807426E-2</v>
      </c>
      <c r="T54" s="16" t="s">
        <v>24</v>
      </c>
      <c r="U54" s="18">
        <v>9097</v>
      </c>
      <c r="V54" s="18">
        <v>5893</v>
      </c>
      <c r="W54" s="18">
        <v>21044</v>
      </c>
      <c r="X54" s="18">
        <v>11881</v>
      </c>
      <c r="Y54" s="18">
        <v>13912</v>
      </c>
      <c r="Z54" s="18">
        <v>16409</v>
      </c>
      <c r="AA54" s="16"/>
      <c r="AB54" s="16" t="s">
        <v>24</v>
      </c>
      <c r="AC54" s="19">
        <f t="shared" si="39"/>
        <v>2.3716971047931901E-2</v>
      </c>
      <c r="AD54" s="19">
        <f t="shared" si="40"/>
        <v>2.9472957698578616E-2</v>
      </c>
      <c r="AE54" s="19">
        <f t="shared" si="41"/>
        <v>2.6495736180831762E-2</v>
      </c>
      <c r="AF54" s="19">
        <f t="shared" si="42"/>
        <v>1.3200876428863487E-2</v>
      </c>
      <c r="AG54" s="19">
        <f t="shared" si="43"/>
        <v>1.6571453075343412E-2</v>
      </c>
      <c r="AH54" s="19">
        <f t="shared" si="44"/>
        <v>2.1449533009588174E-2</v>
      </c>
      <c r="AK54" s="15">
        <f t="shared" si="27"/>
        <v>-5.1046018539644411E-3</v>
      </c>
      <c r="AL54" s="15">
        <f t="shared" si="28"/>
        <v>-3.2736531532853545E-3</v>
      </c>
      <c r="AM54" s="15">
        <f t="shared" si="29"/>
        <v>-1.369773557766369E-3</v>
      </c>
      <c r="AN54" s="15">
        <f t="shared" si="30"/>
        <v>-5.5141175803669409E-4</v>
      </c>
      <c r="AO54" s="15">
        <f t="shared" si="31"/>
        <v>-8.8264870071705706E-4</v>
      </c>
    </row>
    <row r="55" spans="1:41" s="5" customFormat="1" x14ac:dyDescent="0.35">
      <c r="A55" s="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s="5" t="s">
        <v>2</v>
      </c>
      <c r="K55" s="22">
        <f t="shared" ref="K55:Q55" si="46">SUM(K33:K54)</f>
        <v>1</v>
      </c>
      <c r="L55" s="22">
        <f t="shared" si="46"/>
        <v>1</v>
      </c>
      <c r="M55" s="22">
        <f t="shared" si="46"/>
        <v>1.0000000000000002</v>
      </c>
      <c r="N55" s="22">
        <f t="shared" si="46"/>
        <v>1.0000000000000002</v>
      </c>
      <c r="O55" s="22">
        <f t="shared" si="46"/>
        <v>0.99999999999999989</v>
      </c>
      <c r="P55" s="22">
        <f t="shared" si="46"/>
        <v>1</v>
      </c>
      <c r="Q55" s="22">
        <f t="shared" si="46"/>
        <v>1.0000000000000002</v>
      </c>
      <c r="T55" s="16" t="s">
        <v>2</v>
      </c>
      <c r="U55" s="18">
        <f t="shared" ref="U55:Z55" si="47">SUM(U33:U54)</f>
        <v>397093</v>
      </c>
      <c r="V55" s="18">
        <f t="shared" si="47"/>
        <v>205419</v>
      </c>
      <c r="W55" s="18">
        <f t="shared" si="47"/>
        <v>841203</v>
      </c>
      <c r="X55" s="18">
        <f t="shared" si="47"/>
        <v>952343</v>
      </c>
      <c r="Y55" s="18">
        <f t="shared" si="47"/>
        <v>876007</v>
      </c>
      <c r="Z55" s="18">
        <f t="shared" si="47"/>
        <v>834964</v>
      </c>
      <c r="AA55" s="16"/>
      <c r="AB55" s="16" t="s">
        <v>2</v>
      </c>
      <c r="AC55" s="20">
        <f t="shared" ref="AC55:AH55" si="48">SUM(AC33:AC54)</f>
        <v>1</v>
      </c>
      <c r="AD55" s="20">
        <f t="shared" si="48"/>
        <v>0.99999999999999989</v>
      </c>
      <c r="AE55" s="20">
        <f t="shared" si="48"/>
        <v>1</v>
      </c>
      <c r="AF55" s="20">
        <f t="shared" si="48"/>
        <v>0.99999999999999978</v>
      </c>
      <c r="AG55" s="20">
        <f t="shared" si="48"/>
        <v>1</v>
      </c>
      <c r="AH55" s="20">
        <f t="shared" si="48"/>
        <v>0.99999999999999989</v>
      </c>
    </row>
    <row r="56" spans="1:41" s="5" customFormat="1" x14ac:dyDescent="0.35"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41" s="5" customFormat="1" x14ac:dyDescent="0.35"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41" s="5" customFormat="1" x14ac:dyDescent="0.35">
      <c r="A58" s="1" t="s">
        <v>41</v>
      </c>
      <c r="B58" s="5" t="s">
        <v>4</v>
      </c>
      <c r="C58" s="5" t="s">
        <v>5</v>
      </c>
      <c r="D58" s="5" t="s">
        <v>6</v>
      </c>
      <c r="E58" s="5" t="s">
        <v>0</v>
      </c>
      <c r="F58" s="5" t="s">
        <v>7</v>
      </c>
      <c r="G58" s="3" t="s">
        <v>9</v>
      </c>
      <c r="H58" s="3" t="s">
        <v>8</v>
      </c>
      <c r="J58" s="1" t="s">
        <v>41</v>
      </c>
      <c r="K58" s="5" t="s">
        <v>4</v>
      </c>
      <c r="L58" s="5" t="s">
        <v>5</v>
      </c>
      <c r="M58" s="5" t="s">
        <v>6</v>
      </c>
      <c r="N58" s="5" t="s">
        <v>0</v>
      </c>
      <c r="O58" s="5" t="s">
        <v>7</v>
      </c>
      <c r="P58" s="3" t="s">
        <v>9</v>
      </c>
      <c r="Q58" s="3" t="s">
        <v>8</v>
      </c>
      <c r="T58" s="18" t="s">
        <v>41</v>
      </c>
      <c r="U58" s="16" t="s">
        <v>4</v>
      </c>
      <c r="V58" s="16" t="s">
        <v>5</v>
      </c>
      <c r="W58" s="16" t="s">
        <v>6</v>
      </c>
      <c r="X58" s="16" t="s">
        <v>0</v>
      </c>
      <c r="Y58" s="16" t="s">
        <v>7</v>
      </c>
      <c r="Z58" s="17" t="s">
        <v>60</v>
      </c>
      <c r="AA58" s="16"/>
      <c r="AB58" s="18" t="s">
        <v>41</v>
      </c>
      <c r="AC58" s="16" t="s">
        <v>4</v>
      </c>
      <c r="AD58" s="16" t="s">
        <v>5</v>
      </c>
      <c r="AE58" s="16" t="s">
        <v>6</v>
      </c>
      <c r="AF58" s="16" t="s">
        <v>0</v>
      </c>
      <c r="AG58" s="16" t="s">
        <v>7</v>
      </c>
      <c r="AH58" s="17" t="s">
        <v>60</v>
      </c>
    </row>
    <row r="59" spans="1:41" s="5" customFormat="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41" s="5" customFormat="1" x14ac:dyDescent="0.35">
      <c r="A60" s="5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s="5" t="s">
        <v>11</v>
      </c>
      <c r="K60" s="21">
        <f>B60/(B$82-B$61)</f>
        <v>0.6721611230568767</v>
      </c>
      <c r="L60" s="21">
        <f t="shared" ref="L60:Q60" si="49">C60/(C$82-C$61)</f>
        <v>0.56362412428148756</v>
      </c>
      <c r="M60" s="21">
        <f t="shared" si="49"/>
        <v>0.36736137212296976</v>
      </c>
      <c r="N60" s="21">
        <f t="shared" si="49"/>
        <v>0.277459483714037</v>
      </c>
      <c r="O60" s="21">
        <f t="shared" si="49"/>
        <v>0.28691877479709349</v>
      </c>
      <c r="P60" s="21">
        <f t="shared" si="49"/>
        <v>0.25002369466687729</v>
      </c>
      <c r="Q60" s="21">
        <f t="shared" si="49"/>
        <v>0.25242365144641821</v>
      </c>
      <c r="R60" s="1"/>
      <c r="T60" s="16" t="s">
        <v>11</v>
      </c>
      <c r="U60" s="18">
        <v>307755</v>
      </c>
      <c r="V60" s="18">
        <v>124163</v>
      </c>
      <c r="W60" s="18">
        <v>303194</v>
      </c>
      <c r="X60" s="18">
        <v>258154</v>
      </c>
      <c r="Y60" s="18">
        <v>238432</v>
      </c>
      <c r="Z60" s="18">
        <v>192877</v>
      </c>
      <c r="AA60" s="16"/>
      <c r="AB60" s="16" t="s">
        <v>11</v>
      </c>
      <c r="AC60" s="19">
        <f>U60/(U$82-U$61)</f>
        <v>0.66204942648412823</v>
      </c>
      <c r="AD60" s="19">
        <f t="shared" ref="AD60:AH60" si="50">V60/(V$82-V$61)</f>
        <v>0.55344916735014082</v>
      </c>
      <c r="AE60" s="19">
        <f t="shared" si="50"/>
        <v>0.35483032876289095</v>
      </c>
      <c r="AF60" s="19">
        <f t="shared" si="50"/>
        <v>0.26695110677258371</v>
      </c>
      <c r="AG60" s="19">
        <f t="shared" si="50"/>
        <v>0.2726108590662959</v>
      </c>
      <c r="AH60" s="19">
        <f t="shared" si="50"/>
        <v>0.23955203767712385</v>
      </c>
      <c r="AK60" s="15">
        <f t="shared" ref="AK60:AK81" si="51">K60-AC60</f>
        <v>1.0111696572748463E-2</v>
      </c>
      <c r="AL60" s="15">
        <f t="shared" ref="AL60:AL81" si="52">L60-AD60</f>
        <v>1.0174956931346735E-2</v>
      </c>
      <c r="AM60" s="15">
        <f t="shared" ref="AM60:AM81" si="53">M60-AE60</f>
        <v>1.253104336007882E-2</v>
      </c>
      <c r="AN60" s="15">
        <f t="shared" ref="AN60:AN81" si="54">N60-AF60</f>
        <v>1.050837694145329E-2</v>
      </c>
      <c r="AO60" s="15">
        <f t="shared" ref="AO60:AO81" si="55">O60-AG60</f>
        <v>1.4307915730797593E-2</v>
      </c>
    </row>
    <row r="61" spans="1:41" s="5" customFormat="1" x14ac:dyDescent="0.35">
      <c r="A61" s="5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s="5" t="s">
        <v>12</v>
      </c>
      <c r="K61" s="21"/>
      <c r="L61" s="21"/>
      <c r="M61" s="21"/>
      <c r="N61" s="21"/>
      <c r="O61" s="21"/>
      <c r="P61" s="21"/>
      <c r="Q61" s="21"/>
      <c r="R61" s="1"/>
      <c r="T61" s="16" t="s">
        <v>12</v>
      </c>
      <c r="U61" s="18">
        <v>8829</v>
      </c>
      <c r="V61" s="18">
        <v>5188</v>
      </c>
      <c r="W61" s="18">
        <v>34233</v>
      </c>
      <c r="X61" s="18">
        <v>46203</v>
      </c>
      <c r="Y61" s="18">
        <v>36391</v>
      </c>
      <c r="Z61" s="18">
        <v>61467</v>
      </c>
      <c r="AA61" s="16"/>
      <c r="AB61" s="16" t="s">
        <v>12</v>
      </c>
      <c r="AC61" s="19"/>
      <c r="AD61" s="19"/>
      <c r="AE61" s="19"/>
      <c r="AF61" s="19"/>
      <c r="AG61" s="19"/>
      <c r="AH61" s="19"/>
      <c r="AK61" s="15">
        <f t="shared" si="51"/>
        <v>0</v>
      </c>
      <c r="AL61" s="15">
        <f t="shared" si="52"/>
        <v>0</v>
      </c>
      <c r="AM61" s="15">
        <f t="shared" si="53"/>
        <v>0</v>
      </c>
      <c r="AN61" s="15">
        <f t="shared" si="54"/>
        <v>0</v>
      </c>
      <c r="AO61" s="15">
        <f t="shared" si="55"/>
        <v>0</v>
      </c>
    </row>
    <row r="62" spans="1:41" s="5" customFormat="1" x14ac:dyDescent="0.35">
      <c r="A62" s="5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s="5" t="s">
        <v>25</v>
      </c>
      <c r="K62" s="21">
        <f t="shared" ref="K62:K81" si="56">B62/(B$82-B$61)</f>
        <v>7.451655397132659E-3</v>
      </c>
      <c r="L62" s="21">
        <f t="shared" ref="L62:L81" si="57">C62/(C$82-C$61)</f>
        <v>1.1572786417394249E-2</v>
      </c>
      <c r="M62" s="21">
        <f t="shared" ref="M62:M81" si="58">D62/(D$82-D$61)</f>
        <v>3.4782347616643575E-2</v>
      </c>
      <c r="N62" s="21">
        <f t="shared" ref="N62:N81" si="59">E62/(E$82-E$61)</f>
        <v>5.8132388344740951E-2</v>
      </c>
      <c r="O62" s="21">
        <f t="shared" ref="O62:O81" si="60">F62/(F$82-F$61)</f>
        <v>5.2346643737762738E-2</v>
      </c>
      <c r="P62" s="21">
        <f t="shared" ref="P62:P81" si="61">G62/(G$82-G$61)</f>
        <v>5.9934140977192366E-2</v>
      </c>
      <c r="Q62" s="21">
        <f t="shared" ref="Q62:Q81" si="62">H62/(H$82-H$61)</f>
        <v>6.4792046466273789E-2</v>
      </c>
      <c r="R62" s="1"/>
      <c r="T62" s="16" t="s">
        <v>25</v>
      </c>
      <c r="U62" s="18">
        <v>3877</v>
      </c>
      <c r="V62" s="18">
        <v>2775</v>
      </c>
      <c r="W62" s="18">
        <v>30982</v>
      </c>
      <c r="X62" s="18">
        <v>57896</v>
      </c>
      <c r="Y62" s="18">
        <v>47459</v>
      </c>
      <c r="Z62" s="18">
        <v>51147</v>
      </c>
      <c r="AA62" s="16"/>
      <c r="AB62" s="16" t="s">
        <v>25</v>
      </c>
      <c r="AC62" s="19">
        <f t="shared" ref="AC62:AC81" si="63">U62/(U$82-U$61)</f>
        <v>8.3402889521826309E-3</v>
      </c>
      <c r="AD62" s="19">
        <f t="shared" ref="AD62:AD81" si="64">V62/(V$82-V$61)</f>
        <v>1.2369396997468174E-2</v>
      </c>
      <c r="AE62" s="19">
        <f t="shared" ref="AE62:AE81" si="65">W62/(W$82-W$61)</f>
        <v>3.6258478880623918E-2</v>
      </c>
      <c r="AF62" s="19">
        <f t="shared" ref="AF62:AF81" si="66">X62/(X$82-X$61)</f>
        <v>5.9868920402959117E-2</v>
      </c>
      <c r="AG62" s="19">
        <f t="shared" ref="AG62:AG81" si="67">Y62/(Y$82-Y$61)</f>
        <v>5.4262174374359727E-2</v>
      </c>
      <c r="AH62" s="19">
        <f t="shared" ref="AH62:AH81" si="68">Z62/(Z$82-Z$61)</f>
        <v>6.3524256759861744E-2</v>
      </c>
      <c r="AK62" s="15">
        <f t="shared" si="51"/>
        <v>-8.8863355504997191E-4</v>
      </c>
      <c r="AL62" s="15">
        <f t="shared" si="52"/>
        <v>-7.9661058007392434E-4</v>
      </c>
      <c r="AM62" s="15">
        <f t="shared" si="53"/>
        <v>-1.4761312639803431E-3</v>
      </c>
      <c r="AN62" s="15">
        <f t="shared" si="54"/>
        <v>-1.7365320582181654E-3</v>
      </c>
      <c r="AO62" s="15">
        <f t="shared" si="55"/>
        <v>-1.915530636596989E-3</v>
      </c>
    </row>
    <row r="63" spans="1:41" s="5" customFormat="1" x14ac:dyDescent="0.35">
      <c r="A63" s="5" t="s">
        <v>13</v>
      </c>
      <c r="B63" s="1">
        <v>1233</v>
      </c>
      <c r="C63" s="5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s="5" t="s">
        <v>13</v>
      </c>
      <c r="K63" s="21">
        <f t="shared" si="56"/>
        <v>2.2038597036854327E-3</v>
      </c>
      <c r="L63" s="21">
        <f t="shared" si="57"/>
        <v>3.8535645472061657E-3</v>
      </c>
      <c r="M63" s="21">
        <f t="shared" si="58"/>
        <v>1.9920425052097349E-2</v>
      </c>
      <c r="N63" s="21">
        <f t="shared" si="59"/>
        <v>3.2728824450580472E-2</v>
      </c>
      <c r="O63" s="21">
        <f t="shared" si="60"/>
        <v>3.7471407503066524E-2</v>
      </c>
      <c r="P63" s="21">
        <f t="shared" si="61"/>
        <v>4.1935915039430359E-2</v>
      </c>
      <c r="Q63" s="21">
        <f t="shared" si="62"/>
        <v>3.8262602280917456E-2</v>
      </c>
      <c r="R63" s="1"/>
      <c r="T63" s="16" t="s">
        <v>13</v>
      </c>
      <c r="U63" s="18">
        <v>1210</v>
      </c>
      <c r="V63" s="16">
        <v>949</v>
      </c>
      <c r="W63" s="18">
        <v>17820</v>
      </c>
      <c r="X63" s="18">
        <v>32693</v>
      </c>
      <c r="Y63" s="18">
        <v>34062</v>
      </c>
      <c r="Z63" s="18">
        <v>32649</v>
      </c>
      <c r="AA63" s="16"/>
      <c r="AB63" s="16" t="s">
        <v>13</v>
      </c>
      <c r="AC63" s="19">
        <f t="shared" si="63"/>
        <v>2.6029790126750017E-3</v>
      </c>
      <c r="AD63" s="19">
        <f t="shared" si="64"/>
        <v>4.2301109011161431E-3</v>
      </c>
      <c r="AE63" s="19">
        <f t="shared" si="65"/>
        <v>2.0854886503541351E-2</v>
      </c>
      <c r="AF63" s="19">
        <f t="shared" si="66"/>
        <v>3.3807078463692526E-2</v>
      </c>
      <c r="AG63" s="19">
        <f t="shared" si="67"/>
        <v>3.894473510902971E-2</v>
      </c>
      <c r="AH63" s="19">
        <f t="shared" si="68"/>
        <v>4.054985549402166E-2</v>
      </c>
      <c r="AK63" s="15">
        <f t="shared" si="51"/>
        <v>-3.9911930898956904E-4</v>
      </c>
      <c r="AL63" s="15">
        <f t="shared" si="52"/>
        <v>-3.7654635390997745E-4</v>
      </c>
      <c r="AM63" s="15">
        <f t="shared" si="53"/>
        <v>-9.3446145144400125E-4</v>
      </c>
      <c r="AN63" s="15">
        <f t="shared" si="54"/>
        <v>-1.0782540131120538E-3</v>
      </c>
      <c r="AO63" s="15">
        <f t="shared" si="55"/>
        <v>-1.4733276059631858E-3</v>
      </c>
    </row>
    <row r="64" spans="1:41" s="5" customFormat="1" x14ac:dyDescent="0.35">
      <c r="A64" s="5" t="s">
        <v>26</v>
      </c>
      <c r="B64" s="5">
        <v>212</v>
      </c>
      <c r="C64" s="5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s="5" t="s">
        <v>26</v>
      </c>
      <c r="K64" s="21">
        <f t="shared" si="56"/>
        <v>3.7892802691103948E-4</v>
      </c>
      <c r="L64" s="21">
        <f t="shared" si="57"/>
        <v>1.2213703533509083E-3</v>
      </c>
      <c r="M64" s="21">
        <f t="shared" si="58"/>
        <v>4.031011544817064E-3</v>
      </c>
      <c r="N64" s="21">
        <f t="shared" si="59"/>
        <v>9.6327675993632123E-3</v>
      </c>
      <c r="O64" s="21">
        <f t="shared" si="60"/>
        <v>1.2807461996549684E-2</v>
      </c>
      <c r="P64" s="21">
        <f t="shared" si="61"/>
        <v>1.4198573459542875E-2</v>
      </c>
      <c r="Q64" s="21">
        <f t="shared" si="62"/>
        <v>1.4268688496017109E-2</v>
      </c>
      <c r="R64" s="1"/>
      <c r="T64" s="16" t="s">
        <v>26</v>
      </c>
      <c r="U64" s="16">
        <v>211</v>
      </c>
      <c r="V64" s="16">
        <v>301</v>
      </c>
      <c r="W64" s="18">
        <v>3616</v>
      </c>
      <c r="X64" s="18">
        <v>9635</v>
      </c>
      <c r="Y64" s="18">
        <v>11644</v>
      </c>
      <c r="Z64" s="18">
        <v>11329</v>
      </c>
      <c r="AA64" s="16"/>
      <c r="AB64" s="16" t="s">
        <v>26</v>
      </c>
      <c r="AC64" s="19">
        <f t="shared" si="63"/>
        <v>4.5390791047473172E-4</v>
      </c>
      <c r="AD64" s="19">
        <f t="shared" si="64"/>
        <v>1.3416895481938452E-3</v>
      </c>
      <c r="AE64" s="19">
        <f t="shared" si="65"/>
        <v>4.2318333107073808E-3</v>
      </c>
      <c r="AF64" s="19">
        <f t="shared" si="66"/>
        <v>9.9633316305532526E-3</v>
      </c>
      <c r="AG64" s="19">
        <f t="shared" si="67"/>
        <v>1.3313149421923021E-2</v>
      </c>
      <c r="AH64" s="19">
        <f t="shared" si="68"/>
        <v>1.4070547731684629E-2</v>
      </c>
      <c r="AK64" s="15">
        <f t="shared" si="51"/>
        <v>-7.4979883563692238E-5</v>
      </c>
      <c r="AL64" s="15">
        <f t="shared" si="52"/>
        <v>-1.2031919484293695E-4</v>
      </c>
      <c r="AM64" s="15">
        <f t="shared" si="53"/>
        <v>-2.0082176589031678E-4</v>
      </c>
      <c r="AN64" s="15">
        <f t="shared" si="54"/>
        <v>-3.3056403119004034E-4</v>
      </c>
      <c r="AO64" s="15">
        <f t="shared" si="55"/>
        <v>-5.056874253733367E-4</v>
      </c>
    </row>
    <row r="65" spans="1:41" s="5" customFormat="1" x14ac:dyDescent="0.35">
      <c r="A65" s="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s="5" t="s">
        <v>27</v>
      </c>
      <c r="K65" s="21">
        <f t="shared" si="56"/>
        <v>8.1558895603541185E-3</v>
      </c>
      <c r="L65" s="21">
        <f t="shared" si="57"/>
        <v>9.9442926129263715E-3</v>
      </c>
      <c r="M65" s="21">
        <f t="shared" si="58"/>
        <v>2.1012412179548481E-2</v>
      </c>
      <c r="N65" s="21">
        <f t="shared" si="59"/>
        <v>2.5789314313639077E-2</v>
      </c>
      <c r="O65" s="21">
        <f t="shared" si="60"/>
        <v>2.9852598334579709E-2</v>
      </c>
      <c r="P65" s="21">
        <f t="shared" si="61"/>
        <v>3.8167855450380934E-2</v>
      </c>
      <c r="Q65" s="21">
        <f t="shared" si="62"/>
        <v>4.0294088551603283E-2</v>
      </c>
      <c r="R65" s="1"/>
      <c r="T65" s="16" t="s">
        <v>27</v>
      </c>
      <c r="U65" s="18">
        <v>4490</v>
      </c>
      <c r="V65" s="18">
        <v>2430</v>
      </c>
      <c r="W65" s="18">
        <v>18761</v>
      </c>
      <c r="X65" s="18">
        <v>25701</v>
      </c>
      <c r="Y65" s="18">
        <v>27076</v>
      </c>
      <c r="Z65" s="18">
        <v>32383</v>
      </c>
      <c r="AA65" s="16"/>
      <c r="AB65" s="16" t="s">
        <v>27</v>
      </c>
      <c r="AC65" s="19">
        <f t="shared" si="63"/>
        <v>9.6589882371163303E-3</v>
      </c>
      <c r="AD65" s="19">
        <f t="shared" si="64"/>
        <v>1.0831580073458616E-2</v>
      </c>
      <c r="AE65" s="19">
        <f t="shared" si="65"/>
        <v>2.1956146222948333E-2</v>
      </c>
      <c r="AF65" s="19">
        <f t="shared" si="66"/>
        <v>2.6576812271598249E-2</v>
      </c>
      <c r="AG65" s="19">
        <f t="shared" si="67"/>
        <v>3.0957302795258306E-2</v>
      </c>
      <c r="AH65" s="19">
        <f t="shared" si="68"/>
        <v>4.021948514389119E-2</v>
      </c>
      <c r="AK65" s="15">
        <f t="shared" si="51"/>
        <v>-1.5030986767622118E-3</v>
      </c>
      <c r="AL65" s="15">
        <f t="shared" si="52"/>
        <v>-8.8728746053224478E-4</v>
      </c>
      <c r="AM65" s="15">
        <f t="shared" si="53"/>
        <v>-9.4373404339985131E-4</v>
      </c>
      <c r="AN65" s="15">
        <f t="shared" si="54"/>
        <v>-7.8749795795917191E-4</v>
      </c>
      <c r="AO65" s="15">
        <f t="shared" si="55"/>
        <v>-1.1047044606785975E-3</v>
      </c>
    </row>
    <row r="66" spans="1:41" s="5" customFormat="1" x14ac:dyDescent="0.35">
      <c r="A66" s="5" t="s">
        <v>14</v>
      </c>
      <c r="B66" s="5">
        <v>344</v>
      </c>
      <c r="C66" s="5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s="5" t="s">
        <v>14</v>
      </c>
      <c r="K66" s="21">
        <f t="shared" si="56"/>
        <v>6.1486434555376216E-4</v>
      </c>
      <c r="L66" s="21">
        <f t="shared" si="57"/>
        <v>9.3920558525003824E-4</v>
      </c>
      <c r="M66" s="21">
        <f t="shared" si="58"/>
        <v>4.2434041531094948E-3</v>
      </c>
      <c r="N66" s="21">
        <f t="shared" si="59"/>
        <v>6.7736174694972354E-3</v>
      </c>
      <c r="O66" s="21">
        <f t="shared" si="60"/>
        <v>8.6334790548635524E-3</v>
      </c>
      <c r="P66" s="21">
        <f t="shared" si="61"/>
        <v>1.2962805448558271E-2</v>
      </c>
      <c r="Q66" s="21">
        <f t="shared" si="62"/>
        <v>1.3380722902917332E-2</v>
      </c>
      <c r="R66" s="1"/>
      <c r="T66" s="16" t="s">
        <v>14</v>
      </c>
      <c r="U66" s="16">
        <v>341</v>
      </c>
      <c r="V66" s="16">
        <v>233</v>
      </c>
      <c r="W66" s="18">
        <v>3809</v>
      </c>
      <c r="X66" s="18">
        <v>6778</v>
      </c>
      <c r="Y66" s="18">
        <v>7857</v>
      </c>
      <c r="Z66" s="18">
        <v>11014</v>
      </c>
      <c r="AA66" s="16"/>
      <c r="AB66" s="16" t="s">
        <v>14</v>
      </c>
      <c r="AC66" s="19">
        <f t="shared" si="63"/>
        <v>7.3356681266295511E-4</v>
      </c>
      <c r="AD66" s="19">
        <f t="shared" si="64"/>
        <v>1.0385836037513818E-3</v>
      </c>
      <c r="AE66" s="19">
        <f t="shared" si="65"/>
        <v>4.4577027324348489E-3</v>
      </c>
      <c r="AF66" s="19">
        <f t="shared" si="66"/>
        <v>7.0089737199678197E-3</v>
      </c>
      <c r="AG66" s="19">
        <f t="shared" si="67"/>
        <v>8.9832888189667788E-3</v>
      </c>
      <c r="AH66" s="19">
        <f t="shared" si="68"/>
        <v>1.3679319685477491E-2</v>
      </c>
      <c r="AK66" s="15">
        <f t="shared" si="51"/>
        <v>-1.1870246710919295E-4</v>
      </c>
      <c r="AL66" s="15">
        <f t="shared" si="52"/>
        <v>-9.9378018501343588E-5</v>
      </c>
      <c r="AM66" s="15">
        <f t="shared" si="53"/>
        <v>-2.142985793253541E-4</v>
      </c>
      <c r="AN66" s="15">
        <f t="shared" si="54"/>
        <v>-2.3535625047058431E-4</v>
      </c>
      <c r="AO66" s="15">
        <f t="shared" si="55"/>
        <v>-3.4980976410322641E-4</v>
      </c>
    </row>
    <row r="67" spans="1:41" s="5" customFormat="1" x14ac:dyDescent="0.35">
      <c r="A67" s="5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s="5" t="s">
        <v>28</v>
      </c>
      <c r="K67" s="21">
        <f t="shared" si="56"/>
        <v>2.0342357897521417E-2</v>
      </c>
      <c r="L67" s="21">
        <f t="shared" si="57"/>
        <v>3.0373021823429349E-2</v>
      </c>
      <c r="M67" s="21">
        <f t="shared" si="58"/>
        <v>5.1900524643102575E-2</v>
      </c>
      <c r="N67" s="21">
        <f t="shared" si="59"/>
        <v>6.111246023822587E-2</v>
      </c>
      <c r="O67" s="21">
        <f t="shared" si="60"/>
        <v>6.6705760008609324E-2</v>
      </c>
      <c r="P67" s="21">
        <f t="shared" si="61"/>
        <v>8.9172144792641281E-2</v>
      </c>
      <c r="Q67" s="21">
        <f t="shared" si="62"/>
        <v>0.10269663609427039</v>
      </c>
      <c r="R67" s="1"/>
      <c r="T67" s="16" t="s">
        <v>28</v>
      </c>
      <c r="U67" s="18">
        <v>10737</v>
      </c>
      <c r="V67" s="18">
        <v>7249</v>
      </c>
      <c r="W67" s="18">
        <v>45882</v>
      </c>
      <c r="X67" s="18">
        <v>60584</v>
      </c>
      <c r="Y67" s="18">
        <v>60220</v>
      </c>
      <c r="Z67" s="18">
        <v>81645</v>
      </c>
      <c r="AA67" s="16"/>
      <c r="AB67" s="16" t="s">
        <v>28</v>
      </c>
      <c r="AC67" s="19">
        <f t="shared" si="63"/>
        <v>2.3097674098422723E-2</v>
      </c>
      <c r="AD67" s="19">
        <f t="shared" si="64"/>
        <v>3.2311985165638483E-2</v>
      </c>
      <c r="AE67" s="19">
        <f t="shared" si="65"/>
        <v>5.3696066361138287E-2</v>
      </c>
      <c r="AF67" s="19">
        <f t="shared" si="66"/>
        <v>6.2648519305183004E-2</v>
      </c>
      <c r="AG67" s="19">
        <f t="shared" si="67"/>
        <v>6.885244402165959E-2</v>
      </c>
      <c r="AH67" s="19">
        <f t="shared" si="68"/>
        <v>0.10140258359549753</v>
      </c>
      <c r="AK67" s="15">
        <f t="shared" si="51"/>
        <v>-2.7553162009013067E-3</v>
      </c>
      <c r="AL67" s="15">
        <f t="shared" si="52"/>
        <v>-1.9389633422091344E-3</v>
      </c>
      <c r="AM67" s="15">
        <f t="shared" si="53"/>
        <v>-1.7955417180357119E-3</v>
      </c>
      <c r="AN67" s="15">
        <f t="shared" si="54"/>
        <v>-1.5360590669571336E-3</v>
      </c>
      <c r="AO67" s="15">
        <f t="shared" si="55"/>
        <v>-2.1466840130502651E-3</v>
      </c>
    </row>
    <row r="68" spans="1:41" s="5" customFormat="1" x14ac:dyDescent="0.35">
      <c r="A68" s="5" t="s">
        <v>15</v>
      </c>
      <c r="B68" s="5">
        <v>380</v>
      </c>
      <c r="C68" s="5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s="5" t="s">
        <v>15</v>
      </c>
      <c r="K68" s="21">
        <f t="shared" si="56"/>
        <v>6.7921061427450471E-4</v>
      </c>
      <c r="L68" s="21">
        <f t="shared" si="57"/>
        <v>3.2247402068670845E-3</v>
      </c>
      <c r="M68" s="21">
        <f t="shared" si="58"/>
        <v>4.2545241849572656E-3</v>
      </c>
      <c r="N68" s="21">
        <f t="shared" si="59"/>
        <v>3.3288462364849942E-3</v>
      </c>
      <c r="O68" s="21">
        <f t="shared" si="60"/>
        <v>5.6904971333379458E-3</v>
      </c>
      <c r="P68" s="21">
        <f t="shared" si="61"/>
        <v>8.4875511865560114E-3</v>
      </c>
      <c r="Q68" s="21">
        <f t="shared" si="62"/>
        <v>9.477913916799743E-3</v>
      </c>
      <c r="R68" s="1"/>
      <c r="T68" s="16" t="s">
        <v>15</v>
      </c>
      <c r="U68" s="16">
        <v>379</v>
      </c>
      <c r="V68" s="16">
        <v>799</v>
      </c>
      <c r="W68" s="18">
        <v>3803</v>
      </c>
      <c r="X68" s="18">
        <v>3325</v>
      </c>
      <c r="Y68" s="18">
        <v>5175</v>
      </c>
      <c r="Z68" s="18">
        <v>7736</v>
      </c>
      <c r="AA68" s="16"/>
      <c r="AB68" s="16" t="s">
        <v>15</v>
      </c>
      <c r="AC68" s="19">
        <f t="shared" si="63"/>
        <v>8.1531326099489726E-4</v>
      </c>
      <c r="AD68" s="19">
        <f t="shared" si="64"/>
        <v>3.5614948471989444E-3</v>
      </c>
      <c r="AE68" s="19">
        <f t="shared" si="65"/>
        <v>4.4506808851272591E-3</v>
      </c>
      <c r="AF68" s="19">
        <f t="shared" si="66"/>
        <v>3.4383059337404838E-3</v>
      </c>
      <c r="AG68" s="19">
        <f t="shared" si="67"/>
        <v>5.9168282599151179E-3</v>
      </c>
      <c r="AH68" s="19">
        <f t="shared" si="68"/>
        <v>9.608064017328298E-3</v>
      </c>
      <c r="AK68" s="15">
        <f t="shared" si="51"/>
        <v>-1.3610264672039255E-4</v>
      </c>
      <c r="AL68" s="15">
        <f t="shared" si="52"/>
        <v>-3.3675464033185989E-4</v>
      </c>
      <c r="AM68" s="15">
        <f t="shared" si="53"/>
        <v>-1.9615670016999345E-4</v>
      </c>
      <c r="AN68" s="15">
        <f t="shared" si="54"/>
        <v>-1.0945969725548958E-4</v>
      </c>
      <c r="AO68" s="15">
        <f t="shared" si="55"/>
        <v>-2.2633112657717211E-4</v>
      </c>
    </row>
    <row r="69" spans="1:41" s="5" customFormat="1" x14ac:dyDescent="0.35">
      <c r="A69" s="5" t="s">
        <v>29</v>
      </c>
      <c r="B69" s="5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s="5" t="s">
        <v>29</v>
      </c>
      <c r="K69" s="21">
        <f t="shared" si="56"/>
        <v>9.0620995115045771E-4</v>
      </c>
      <c r="L69" s="21">
        <f t="shared" si="57"/>
        <v>4.2284405962544642E-3</v>
      </c>
      <c r="M69" s="21">
        <f t="shared" si="58"/>
        <v>6.8521636245966206E-3</v>
      </c>
      <c r="N69" s="21">
        <f t="shared" si="59"/>
        <v>8.8582687001510022E-3</v>
      </c>
      <c r="O69" s="21">
        <f t="shared" si="60"/>
        <v>1.3198395415976219E-2</v>
      </c>
      <c r="P69" s="21">
        <f t="shared" si="61"/>
        <v>1.534806858087172E-2</v>
      </c>
      <c r="Q69" s="21">
        <f t="shared" si="62"/>
        <v>1.6933762948516839E-2</v>
      </c>
      <c r="R69" s="1"/>
      <c r="T69" s="16" t="s">
        <v>29</v>
      </c>
      <c r="U69" s="16">
        <v>507</v>
      </c>
      <c r="V69" s="18">
        <v>1030</v>
      </c>
      <c r="W69" s="18">
        <v>6102</v>
      </c>
      <c r="X69" s="18">
        <v>8775</v>
      </c>
      <c r="Y69" s="18">
        <v>11947</v>
      </c>
      <c r="Z69" s="18">
        <v>13547</v>
      </c>
      <c r="AA69" s="16"/>
      <c r="AB69" s="16" t="s">
        <v>29</v>
      </c>
      <c r="AC69" s="19">
        <f t="shared" si="63"/>
        <v>1.0906697185340711E-3</v>
      </c>
      <c r="AD69" s="19">
        <f t="shared" si="64"/>
        <v>4.5911635702314303E-3</v>
      </c>
      <c r="AE69" s="19">
        <f t="shared" si="65"/>
        <v>7.1412187118187051E-3</v>
      </c>
      <c r="AF69" s="19">
        <f t="shared" si="66"/>
        <v>9.0740254341572166E-3</v>
      </c>
      <c r="AG69" s="19">
        <f t="shared" si="67"/>
        <v>1.3659584004097761E-2</v>
      </c>
      <c r="AH69" s="19">
        <f t="shared" si="68"/>
        <v>1.6825289974501868E-2</v>
      </c>
      <c r="AK69" s="15">
        <f t="shared" si="51"/>
        <v>-1.8445976738361335E-4</v>
      </c>
      <c r="AL69" s="15">
        <f t="shared" si="52"/>
        <v>-3.6272297397696614E-4</v>
      </c>
      <c r="AM69" s="15">
        <f t="shared" si="53"/>
        <v>-2.8905508722208446E-4</v>
      </c>
      <c r="AN69" s="15">
        <f t="shared" si="54"/>
        <v>-2.1575673400621442E-4</v>
      </c>
      <c r="AO69" s="15">
        <f t="shared" si="55"/>
        <v>-4.6118858812154231E-4</v>
      </c>
    </row>
    <row r="70" spans="1:41" s="5" customFormat="1" x14ac:dyDescent="0.35">
      <c r="A70" s="5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s="5" t="s">
        <v>16</v>
      </c>
      <c r="K70" s="21">
        <f t="shared" si="56"/>
        <v>7.1763963587161486E-3</v>
      </c>
      <c r="L70" s="21">
        <f t="shared" si="57"/>
        <v>1.6559040962262479E-2</v>
      </c>
      <c r="M70" s="21">
        <f t="shared" si="58"/>
        <v>2.6069802663914829E-2</v>
      </c>
      <c r="N70" s="21">
        <f t="shared" si="59"/>
        <v>3.3433368610509002E-2</v>
      </c>
      <c r="O70" s="21">
        <f t="shared" si="60"/>
        <v>3.1024300465276655E-2</v>
      </c>
      <c r="P70" s="21">
        <f t="shared" si="61"/>
        <v>3.3976937190906109E-2</v>
      </c>
      <c r="Q70" s="21">
        <f t="shared" si="62"/>
        <v>3.3259846525628523E-2</v>
      </c>
      <c r="R70" s="1"/>
      <c r="T70" s="16" t="s">
        <v>16</v>
      </c>
      <c r="U70" s="18">
        <v>3803</v>
      </c>
      <c r="V70" s="18">
        <v>4037</v>
      </c>
      <c r="W70" s="18">
        <v>23251</v>
      </c>
      <c r="X70" s="18">
        <v>33312</v>
      </c>
      <c r="Y70" s="18">
        <v>28183</v>
      </c>
      <c r="Z70" s="18">
        <v>27626</v>
      </c>
      <c r="AA70" s="16"/>
      <c r="AB70" s="16" t="s">
        <v>16</v>
      </c>
      <c r="AC70" s="19">
        <f t="shared" si="63"/>
        <v>8.1810985001677956E-3</v>
      </c>
      <c r="AD70" s="19">
        <f t="shared" si="64"/>
        <v>1.7994686731091537E-2</v>
      </c>
      <c r="AE70" s="19">
        <f t="shared" si="65"/>
        <v>2.7210828624794611E-2</v>
      </c>
      <c r="AF70" s="19">
        <f t="shared" si="66"/>
        <v>3.4447172109703154E-2</v>
      </c>
      <c r="AG70" s="19">
        <f t="shared" si="67"/>
        <v>3.2222989536074928E-2</v>
      </c>
      <c r="AH70" s="19">
        <f t="shared" si="68"/>
        <v>3.4311320649264676E-2</v>
      </c>
      <c r="AK70" s="15">
        <f t="shared" si="51"/>
        <v>-1.0047021414516469E-3</v>
      </c>
      <c r="AL70" s="15">
        <f t="shared" si="52"/>
        <v>-1.4356457688290587E-3</v>
      </c>
      <c r="AM70" s="15">
        <f t="shared" si="53"/>
        <v>-1.1410259608797824E-3</v>
      </c>
      <c r="AN70" s="15">
        <f t="shared" si="54"/>
        <v>-1.0138034991941519E-3</v>
      </c>
      <c r="AO70" s="15">
        <f t="shared" si="55"/>
        <v>-1.1986890707982728E-3</v>
      </c>
    </row>
    <row r="71" spans="1:41" s="5" customFormat="1" x14ac:dyDescent="0.35">
      <c r="A71" s="5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s="5" t="s">
        <v>17</v>
      </c>
      <c r="K71" s="21">
        <f t="shared" si="56"/>
        <v>2.5123643142743259E-2</v>
      </c>
      <c r="L71" s="21">
        <f t="shared" si="57"/>
        <v>3.2412670004272781E-2</v>
      </c>
      <c r="M71" s="21">
        <f t="shared" si="58"/>
        <v>5.2714510974359433E-2</v>
      </c>
      <c r="N71" s="21">
        <f t="shared" si="59"/>
        <v>7.6340607626865412E-2</v>
      </c>
      <c r="O71" s="21">
        <f t="shared" si="60"/>
        <v>7.4031369112526238E-2</v>
      </c>
      <c r="P71" s="21">
        <f t="shared" si="61"/>
        <v>7.6209339344083013E-2</v>
      </c>
      <c r="Q71" s="21">
        <f t="shared" si="62"/>
        <v>7.3485630031608754E-2</v>
      </c>
      <c r="R71" s="1"/>
      <c r="T71" s="16" t="s">
        <v>17</v>
      </c>
      <c r="U71" s="18">
        <v>12634</v>
      </c>
      <c r="V71" s="18">
        <v>7581</v>
      </c>
      <c r="W71" s="18">
        <v>46394</v>
      </c>
      <c r="X71" s="18">
        <v>75419</v>
      </c>
      <c r="Y71" s="18">
        <v>66299</v>
      </c>
      <c r="Z71" s="18">
        <v>60659</v>
      </c>
      <c r="AA71" s="16"/>
      <c r="AB71" s="16" t="s">
        <v>17</v>
      </c>
      <c r="AC71" s="19">
        <f t="shared" si="63"/>
        <v>2.7178542848046258E-2</v>
      </c>
      <c r="AD71" s="19">
        <f t="shared" si="64"/>
        <v>3.3791855364975219E-2</v>
      </c>
      <c r="AE71" s="19">
        <f t="shared" si="65"/>
        <v>5.4295263998052609E-2</v>
      </c>
      <c r="AF71" s="19">
        <f t="shared" si="66"/>
        <v>7.7989051193014608E-2</v>
      </c>
      <c r="AG71" s="19">
        <f t="shared" si="67"/>
        <v>7.5802859285818827E-2</v>
      </c>
      <c r="AH71" s="19">
        <f t="shared" si="68"/>
        <v>7.5338101761519796E-2</v>
      </c>
      <c r="AK71" s="15">
        <f t="shared" si="51"/>
        <v>-2.054899705302999E-3</v>
      </c>
      <c r="AL71" s="15">
        <f t="shared" si="52"/>
        <v>-1.3791853607024382E-3</v>
      </c>
      <c r="AM71" s="15">
        <f t="shared" si="53"/>
        <v>-1.5807530236931766E-3</v>
      </c>
      <c r="AN71" s="15">
        <f t="shared" si="54"/>
        <v>-1.6484435661491964E-3</v>
      </c>
      <c r="AO71" s="15">
        <f t="shared" si="55"/>
        <v>-1.7714901732925892E-3</v>
      </c>
    </row>
    <row r="72" spans="1:41" s="5" customFormat="1" x14ac:dyDescent="0.35">
      <c r="A72" s="5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s="5" t="s">
        <v>18</v>
      </c>
      <c r="K72" s="21">
        <f t="shared" si="56"/>
        <v>0.11046288203362807</v>
      </c>
      <c r="L72" s="21">
        <f t="shared" si="57"/>
        <v>0.14325908369007023</v>
      </c>
      <c r="M72" s="21">
        <f t="shared" si="58"/>
        <v>0.19840583223430353</v>
      </c>
      <c r="N72" s="21">
        <f t="shared" si="59"/>
        <v>0.1925294334565536</v>
      </c>
      <c r="O72" s="21">
        <f t="shared" si="60"/>
        <v>0.1734810973808559</v>
      </c>
      <c r="P72" s="21">
        <f t="shared" si="61"/>
        <v>0.15424499070439993</v>
      </c>
      <c r="Q72" s="21">
        <f t="shared" si="62"/>
        <v>0.13856856177838076</v>
      </c>
      <c r="R72" s="1"/>
      <c r="T72" s="16" t="s">
        <v>18</v>
      </c>
      <c r="U72" s="18">
        <v>60564</v>
      </c>
      <c r="V72" s="18">
        <v>35013</v>
      </c>
      <c r="W72" s="18">
        <v>176963</v>
      </c>
      <c r="X72" s="18">
        <v>191600</v>
      </c>
      <c r="Y72" s="18">
        <v>156963</v>
      </c>
      <c r="Z72" s="18">
        <v>119567</v>
      </c>
      <c r="AA72" s="16"/>
      <c r="AB72" s="16" t="s">
        <v>18</v>
      </c>
      <c r="AC72" s="19">
        <f t="shared" si="63"/>
        <v>0.13028662886251968</v>
      </c>
      <c r="AD72" s="19">
        <f t="shared" si="64"/>
        <v>0.15606835930535248</v>
      </c>
      <c r="AE72" s="19">
        <f t="shared" si="65"/>
        <v>0.20710119418216544</v>
      </c>
      <c r="AF72" s="19">
        <f t="shared" si="66"/>
        <v>0.19812914794125616</v>
      </c>
      <c r="AG72" s="19">
        <f t="shared" si="67"/>
        <v>0.17946340370261965</v>
      </c>
      <c r="AH72" s="19">
        <f t="shared" si="68"/>
        <v>0.14850147238364692</v>
      </c>
      <c r="AK72" s="15">
        <f t="shared" si="51"/>
        <v>-1.9823746828891611E-2</v>
      </c>
      <c r="AL72" s="15">
        <f t="shared" si="52"/>
        <v>-1.2809275615282251E-2</v>
      </c>
      <c r="AM72" s="15">
        <f t="shared" si="53"/>
        <v>-8.6953619478619126E-3</v>
      </c>
      <c r="AN72" s="15">
        <f t="shared" si="54"/>
        <v>-5.5997144847025615E-3</v>
      </c>
      <c r="AO72" s="15">
        <f t="shared" si="55"/>
        <v>-5.9823063217637473E-3</v>
      </c>
    </row>
    <row r="73" spans="1:41" s="5" customFormat="1" x14ac:dyDescent="0.35">
      <c r="A73" s="5" t="s">
        <v>19</v>
      </c>
      <c r="B73" s="5">
        <v>140</v>
      </c>
      <c r="C73" s="5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s="5" t="s">
        <v>19</v>
      </c>
      <c r="K73" s="21">
        <f t="shared" si="56"/>
        <v>2.5023548946955437E-4</v>
      </c>
      <c r="L73" s="21">
        <f t="shared" si="57"/>
        <v>7.8603042542385181E-4</v>
      </c>
      <c r="M73" s="21">
        <f t="shared" si="58"/>
        <v>2.5665033504655957E-3</v>
      </c>
      <c r="N73" s="21">
        <f t="shared" si="59"/>
        <v>4.6599849897116562E-3</v>
      </c>
      <c r="O73" s="21">
        <f t="shared" si="60"/>
        <v>7.0466846979215739E-3</v>
      </c>
      <c r="P73" s="21">
        <f t="shared" si="61"/>
        <v>7.7196009575075638E-3</v>
      </c>
      <c r="Q73" s="21">
        <f t="shared" si="62"/>
        <v>7.5429968485465158E-3</v>
      </c>
      <c r="R73" s="1"/>
      <c r="T73" s="16" t="s">
        <v>19</v>
      </c>
      <c r="U73" s="16">
        <v>129</v>
      </c>
      <c r="V73" s="16">
        <v>181</v>
      </c>
      <c r="W73" s="18">
        <v>2257</v>
      </c>
      <c r="X73" s="18">
        <v>4635</v>
      </c>
      <c r="Y73" s="18">
        <v>6365</v>
      </c>
      <c r="Z73" s="18">
        <v>6514</v>
      </c>
      <c r="AA73" s="16"/>
      <c r="AB73" s="16" t="s">
        <v>19</v>
      </c>
      <c r="AC73" s="19">
        <f t="shared" si="63"/>
        <v>2.7750767986369857E-4</v>
      </c>
      <c r="AD73" s="19">
        <f t="shared" si="64"/>
        <v>8.067967050600863E-4</v>
      </c>
      <c r="AE73" s="19">
        <f t="shared" si="65"/>
        <v>2.6413848955383181E-3</v>
      </c>
      <c r="AF73" s="19">
        <f t="shared" si="66"/>
        <v>4.792946767785607E-3</v>
      </c>
      <c r="AG73" s="19">
        <f t="shared" si="67"/>
        <v>7.2774129225815897E-3</v>
      </c>
      <c r="AH73" s="19">
        <f t="shared" si="68"/>
        <v>8.0903475968041021E-3</v>
      </c>
      <c r="AK73" s="15">
        <f t="shared" si="51"/>
        <v>-2.7272190394144196E-5</v>
      </c>
      <c r="AL73" s="15">
        <f t="shared" si="52"/>
        <v>-2.0766279636234494E-5</v>
      </c>
      <c r="AM73" s="15">
        <f t="shared" si="53"/>
        <v>-7.4881545072722367E-5</v>
      </c>
      <c r="AN73" s="15">
        <f t="shared" si="54"/>
        <v>-1.3296177807395077E-4</v>
      </c>
      <c r="AO73" s="15">
        <f t="shared" si="55"/>
        <v>-2.3072822466001577E-4</v>
      </c>
    </row>
    <row r="74" spans="1:41" s="5" customFormat="1" x14ac:dyDescent="0.35">
      <c r="A74" s="5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s="5" t="s">
        <v>30</v>
      </c>
      <c r="K74" s="21">
        <f t="shared" si="56"/>
        <v>5.6351244832190291E-2</v>
      </c>
      <c r="L74" s="21">
        <f t="shared" si="57"/>
        <v>5.89240654299788E-2</v>
      </c>
      <c r="M74" s="21">
        <f t="shared" si="58"/>
        <v>6.4085855541890266E-2</v>
      </c>
      <c r="N74" s="21">
        <f t="shared" si="59"/>
        <v>8.0719774306024006E-2</v>
      </c>
      <c r="O74" s="21">
        <f t="shared" si="60"/>
        <v>8.441745978931324E-2</v>
      </c>
      <c r="P74" s="21">
        <f t="shared" si="61"/>
        <v>8.8076114560676572E-2</v>
      </c>
      <c r="Q74" s="21">
        <f t="shared" si="62"/>
        <v>9.1491075592487384E-2</v>
      </c>
      <c r="R74" s="1"/>
      <c r="T74" s="16" t="s">
        <v>30</v>
      </c>
      <c r="U74" s="18">
        <v>21513</v>
      </c>
      <c r="V74" s="18">
        <v>11982</v>
      </c>
      <c r="W74" s="18">
        <v>53365</v>
      </c>
      <c r="X74" s="18">
        <v>76579</v>
      </c>
      <c r="Y74" s="18">
        <v>72449</v>
      </c>
      <c r="Z74" s="18">
        <v>71967</v>
      </c>
      <c r="AA74" s="16"/>
      <c r="AB74" s="16" t="s">
        <v>30</v>
      </c>
      <c r="AC74" s="19">
        <f t="shared" si="63"/>
        <v>4.6279245867501914E-2</v>
      </c>
      <c r="AD74" s="19">
        <f t="shared" si="64"/>
        <v>5.3409050386905826E-2</v>
      </c>
      <c r="AE74" s="19">
        <f t="shared" si="65"/>
        <v>6.2453480261587216E-2</v>
      </c>
      <c r="AF74" s="19">
        <f t="shared" si="66"/>
        <v>7.918858048117669E-2</v>
      </c>
      <c r="AG74" s="19">
        <f t="shared" si="67"/>
        <v>8.2834452290355631E-2</v>
      </c>
      <c r="AH74" s="19">
        <f t="shared" si="68"/>
        <v>8.9382567623457282E-2</v>
      </c>
      <c r="AK74" s="15">
        <f t="shared" si="51"/>
        <v>1.0071998964688376E-2</v>
      </c>
      <c r="AL74" s="15">
        <f t="shared" si="52"/>
        <v>5.5150150430729739E-3</v>
      </c>
      <c r="AM74" s="15">
        <f t="shared" si="53"/>
        <v>1.63237528030305E-3</v>
      </c>
      <c r="AN74" s="15">
        <f t="shared" si="54"/>
        <v>1.5311938248473156E-3</v>
      </c>
      <c r="AO74" s="15">
        <f t="shared" si="55"/>
        <v>1.5830074989576087E-3</v>
      </c>
    </row>
    <row r="75" spans="1:41" s="5" customFormat="1" x14ac:dyDescent="0.35">
      <c r="A75" s="5" t="s">
        <v>31</v>
      </c>
      <c r="B75" s="1">
        <v>2834</v>
      </c>
      <c r="C75" s="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s="5" t="s">
        <v>31</v>
      </c>
      <c r="K75" s="21">
        <f t="shared" si="56"/>
        <v>5.0654812654051225E-3</v>
      </c>
      <c r="L75" s="21">
        <f t="shared" si="57"/>
        <v>3.4343483203134449E-3</v>
      </c>
      <c r="M75" s="21">
        <f t="shared" si="58"/>
        <v>5.0040143314970453E-3</v>
      </c>
      <c r="N75" s="21">
        <f t="shared" si="59"/>
        <v>6.8915411728611587E-3</v>
      </c>
      <c r="O75" s="21">
        <f t="shared" si="60"/>
        <v>5.7234409608177099E-3</v>
      </c>
      <c r="P75" s="21">
        <f t="shared" si="61"/>
        <v>5.5652089383574129E-3</v>
      </c>
      <c r="Q75" s="21">
        <f t="shared" si="62"/>
        <v>6.2981962757262706E-3</v>
      </c>
      <c r="R75" s="1"/>
      <c r="T75" s="16" t="s">
        <v>31</v>
      </c>
      <c r="U75" s="18">
        <v>1529</v>
      </c>
      <c r="V75" s="16">
        <v>598</v>
      </c>
      <c r="W75" s="18">
        <v>3914</v>
      </c>
      <c r="X75" s="18">
        <v>6069</v>
      </c>
      <c r="Y75" s="18">
        <v>4264</v>
      </c>
      <c r="Z75" s="18">
        <v>4144</v>
      </c>
      <c r="AA75" s="16"/>
      <c r="AB75" s="16" t="s">
        <v>31</v>
      </c>
      <c r="AC75" s="19">
        <f t="shared" si="63"/>
        <v>3.2892189341984113E-3</v>
      </c>
      <c r="AD75" s="19">
        <f t="shared" si="64"/>
        <v>2.6655493349498982E-3</v>
      </c>
      <c r="AE75" s="19">
        <f t="shared" si="65"/>
        <v>4.5805850603176683E-3</v>
      </c>
      <c r="AF75" s="19">
        <f t="shared" si="66"/>
        <v>6.2758131464273675E-3</v>
      </c>
      <c r="AG75" s="19">
        <f t="shared" si="67"/>
        <v>4.8752378164788526E-3</v>
      </c>
      <c r="AH75" s="19">
        <f t="shared" si="68"/>
        <v>5.1468222967694498E-3</v>
      </c>
      <c r="AK75" s="15">
        <f t="shared" si="51"/>
        <v>1.7762623312067112E-3</v>
      </c>
      <c r="AL75" s="15">
        <f t="shared" si="52"/>
        <v>7.6879898536354662E-4</v>
      </c>
      <c r="AM75" s="15">
        <f t="shared" si="53"/>
        <v>4.2342927117937704E-4</v>
      </c>
      <c r="AN75" s="15">
        <f t="shared" si="54"/>
        <v>6.157280264337912E-4</v>
      </c>
      <c r="AO75" s="15">
        <f t="shared" si="55"/>
        <v>8.4820314433885734E-4</v>
      </c>
    </row>
    <row r="76" spans="1:41" s="5" customFormat="1" x14ac:dyDescent="0.35">
      <c r="A76" s="5" t="s">
        <v>20</v>
      </c>
      <c r="B76" s="5">
        <v>488</v>
      </c>
      <c r="C76" s="5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s="5" t="s">
        <v>20</v>
      </c>
      <c r="K76" s="21">
        <f t="shared" si="56"/>
        <v>8.7224942043673238E-4</v>
      </c>
      <c r="L76" s="21">
        <f t="shared" si="57"/>
        <v>2.8216476810086987E-3</v>
      </c>
      <c r="M76" s="21">
        <f t="shared" si="58"/>
        <v>4.6437252996292585E-3</v>
      </c>
      <c r="N76" s="21">
        <f t="shared" si="59"/>
        <v>6.1710073582392196E-3</v>
      </c>
      <c r="O76" s="21">
        <f t="shared" si="60"/>
        <v>5.7596791710454506E-3</v>
      </c>
      <c r="P76" s="21">
        <f t="shared" si="61"/>
        <v>4.0779129251370038E-3</v>
      </c>
      <c r="Q76" s="21">
        <f t="shared" si="62"/>
        <v>3.471780594772073E-3</v>
      </c>
      <c r="R76" s="1"/>
      <c r="T76" s="16" t="s">
        <v>20</v>
      </c>
      <c r="U76" s="16">
        <v>398</v>
      </c>
      <c r="V76" s="16">
        <v>573</v>
      </c>
      <c r="W76" s="18">
        <v>3944</v>
      </c>
      <c r="X76" s="18">
        <v>5959</v>
      </c>
      <c r="Y76" s="18">
        <v>4996</v>
      </c>
      <c r="Z76" s="18">
        <v>2755</v>
      </c>
      <c r="AA76" s="16"/>
      <c r="AB76" s="16" t="s">
        <v>20</v>
      </c>
      <c r="AC76" s="19">
        <f t="shared" si="63"/>
        <v>8.5618648516086839E-4</v>
      </c>
      <c r="AD76" s="19">
        <f t="shared" si="64"/>
        <v>2.5541133259636985E-3</v>
      </c>
      <c r="AE76" s="19">
        <f t="shared" si="65"/>
        <v>4.6156942968556165E-3</v>
      </c>
      <c r="AF76" s="19">
        <f t="shared" si="66"/>
        <v>6.1620646794464792E-3</v>
      </c>
      <c r="AG76" s="19">
        <f t="shared" si="67"/>
        <v>5.7121688862871358E-3</v>
      </c>
      <c r="AH76" s="19">
        <f t="shared" si="68"/>
        <v>3.4216929120655971E-3</v>
      </c>
      <c r="AK76" s="15">
        <f t="shared" si="51"/>
        <v>1.6062935275863981E-5</v>
      </c>
      <c r="AL76" s="15">
        <f t="shared" si="52"/>
        <v>2.6753435504500017E-4</v>
      </c>
      <c r="AM76" s="15">
        <f t="shared" si="53"/>
        <v>2.8031002773641969E-5</v>
      </c>
      <c r="AN76" s="15">
        <f t="shared" si="54"/>
        <v>8.9426787927403967E-6</v>
      </c>
      <c r="AO76" s="15">
        <f t="shared" si="55"/>
        <v>4.7510284758314758E-5</v>
      </c>
    </row>
    <row r="77" spans="1:41" s="5" customFormat="1" x14ac:dyDescent="0.35">
      <c r="A77" s="5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s="5" t="s">
        <v>21</v>
      </c>
      <c r="K77" s="21">
        <f t="shared" si="56"/>
        <v>2.715055060744665E-3</v>
      </c>
      <c r="L77" s="21">
        <f t="shared" si="57"/>
        <v>4.9580380680581421E-3</v>
      </c>
      <c r="M77" s="21">
        <f t="shared" si="58"/>
        <v>9.4442430483120902E-3</v>
      </c>
      <c r="N77" s="21">
        <f t="shared" si="59"/>
        <v>1.1148786734982466E-2</v>
      </c>
      <c r="O77" s="21">
        <f t="shared" si="60"/>
        <v>8.5642970171560476E-3</v>
      </c>
      <c r="P77" s="21">
        <f t="shared" si="61"/>
        <v>5.6745689393295018E-3</v>
      </c>
      <c r="Q77" s="21">
        <f t="shared" si="62"/>
        <v>5.6021914142912995E-3</v>
      </c>
      <c r="R77" s="1"/>
      <c r="T77" s="16" t="s">
        <v>21</v>
      </c>
      <c r="U77" s="18">
        <v>1188</v>
      </c>
      <c r="V77" s="18">
        <v>1055</v>
      </c>
      <c r="W77" s="18">
        <v>7841</v>
      </c>
      <c r="X77" s="18">
        <v>10597</v>
      </c>
      <c r="Y77" s="18">
        <v>7333</v>
      </c>
      <c r="Z77" s="18">
        <v>4359</v>
      </c>
      <c r="AA77" s="16"/>
      <c r="AB77" s="16" t="s">
        <v>21</v>
      </c>
      <c r="AC77" s="19">
        <f t="shared" si="63"/>
        <v>2.5556521215354564E-3</v>
      </c>
      <c r="AD77" s="19">
        <f t="shared" si="64"/>
        <v>4.7025995792176305E-3</v>
      </c>
      <c r="AE77" s="19">
        <f t="shared" si="65"/>
        <v>9.1763841231351142E-3</v>
      </c>
      <c r="AF77" s="19">
        <f t="shared" si="66"/>
        <v>1.0958113678149747E-2</v>
      </c>
      <c r="AG77" s="19">
        <f t="shared" si="67"/>
        <v>8.3841742280111233E-3</v>
      </c>
      <c r="AH77" s="19">
        <f t="shared" si="68"/>
        <v>5.4138509632282892E-3</v>
      </c>
      <c r="AK77" s="15">
        <f t="shared" si="51"/>
        <v>1.5940293920920856E-4</v>
      </c>
      <c r="AL77" s="15">
        <f t="shared" si="52"/>
        <v>2.5543848884051167E-4</v>
      </c>
      <c r="AM77" s="15">
        <f t="shared" si="53"/>
        <v>2.6785892517697599E-4</v>
      </c>
      <c r="AN77" s="15">
        <f t="shared" si="54"/>
        <v>1.9067305683271966E-4</v>
      </c>
      <c r="AO77" s="15">
        <f t="shared" si="55"/>
        <v>1.8012278914492433E-4</v>
      </c>
    </row>
    <row r="78" spans="1:41" s="5" customFormat="1" x14ac:dyDescent="0.35">
      <c r="A78" s="5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s="5" t="s">
        <v>22</v>
      </c>
      <c r="K78" s="21">
        <f t="shared" si="56"/>
        <v>4.7128279648883858E-2</v>
      </c>
      <c r="L78" s="21">
        <f t="shared" si="57"/>
        <v>4.611781588345789E-2</v>
      </c>
      <c r="M78" s="21">
        <f t="shared" si="58"/>
        <v>3.2860806113348712E-2</v>
      </c>
      <c r="N78" s="21">
        <f t="shared" si="59"/>
        <v>2.89912426659951E-2</v>
      </c>
      <c r="O78" s="21">
        <f t="shared" si="60"/>
        <v>2.0237393220819182E-2</v>
      </c>
      <c r="P78" s="21">
        <f t="shared" si="61"/>
        <v>1.0080561867382772E-2</v>
      </c>
      <c r="Q78" s="21">
        <f t="shared" si="62"/>
        <v>8.6641417353250146E-3</v>
      </c>
      <c r="R78" s="1"/>
      <c r="T78" s="16" t="s">
        <v>22</v>
      </c>
      <c r="U78" s="18">
        <v>17174</v>
      </c>
      <c r="V78" s="18">
        <v>8774</v>
      </c>
      <c r="W78" s="18">
        <v>25081</v>
      </c>
      <c r="X78" s="18">
        <v>26292</v>
      </c>
      <c r="Y78" s="18">
        <v>16456</v>
      </c>
      <c r="Z78" s="18">
        <v>6537</v>
      </c>
      <c r="AA78" s="16"/>
      <c r="AB78" s="16" t="s">
        <v>22</v>
      </c>
      <c r="AC78" s="19">
        <f t="shared" si="63"/>
        <v>3.6945092201388828E-2</v>
      </c>
      <c r="AD78" s="19">
        <f t="shared" si="64"/>
        <v>3.9109581713796672E-2</v>
      </c>
      <c r="AE78" s="19">
        <f t="shared" si="65"/>
        <v>2.9352492053609465E-2</v>
      </c>
      <c r="AF78" s="19">
        <f t="shared" si="66"/>
        <v>2.7187951762377385E-2</v>
      </c>
      <c r="AG78" s="19">
        <f t="shared" si="67"/>
        <v>1.8814942192302064E-2</v>
      </c>
      <c r="AH78" s="19">
        <f t="shared" si="68"/>
        <v>8.1189134541462104E-3</v>
      </c>
      <c r="AK78" s="15">
        <f t="shared" si="51"/>
        <v>1.018318744749503E-2</v>
      </c>
      <c r="AL78" s="15">
        <f t="shared" si="52"/>
        <v>7.0082341696612177E-3</v>
      </c>
      <c r="AM78" s="15">
        <f t="shared" si="53"/>
        <v>3.5083140597392468E-3</v>
      </c>
      <c r="AN78" s="15">
        <f t="shared" si="54"/>
        <v>1.8032909036177144E-3</v>
      </c>
      <c r="AO78" s="15">
        <f t="shared" si="55"/>
        <v>1.4224510285171174E-3</v>
      </c>
    </row>
    <row r="79" spans="1:41" s="5" customFormat="1" x14ac:dyDescent="0.35">
      <c r="A79" s="5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s="5" t="s">
        <v>32</v>
      </c>
      <c r="K79" s="21">
        <f t="shared" si="56"/>
        <v>1.0386560209339861E-2</v>
      </c>
      <c r="L79" s="21">
        <f t="shared" si="57"/>
        <v>1.7566772276908442E-2</v>
      </c>
      <c r="M79" s="21">
        <f t="shared" si="58"/>
        <v>2.9585956734180088E-2</v>
      </c>
      <c r="N79" s="21">
        <f t="shared" si="59"/>
        <v>3.0012581859536879E-2</v>
      </c>
      <c r="O79" s="21">
        <f t="shared" si="60"/>
        <v>2.1928509698113746E-2</v>
      </c>
      <c r="P79" s="21">
        <f t="shared" si="61"/>
        <v>1.3886289901211466E-2</v>
      </c>
      <c r="Q79" s="21">
        <f t="shared" si="62"/>
        <v>1.2902587583555914E-2</v>
      </c>
      <c r="R79" s="1"/>
      <c r="T79" s="16" t="s">
        <v>32</v>
      </c>
      <c r="U79" s="18">
        <v>4459</v>
      </c>
      <c r="V79" s="18">
        <v>3777</v>
      </c>
      <c r="W79" s="18">
        <v>23781</v>
      </c>
      <c r="X79" s="18">
        <v>27913</v>
      </c>
      <c r="Y79" s="18">
        <v>18349</v>
      </c>
      <c r="Z79" s="18">
        <v>9643</v>
      </c>
      <c r="AA79" s="16"/>
      <c r="AB79" s="16" t="s">
        <v>32</v>
      </c>
      <c r="AC79" s="19">
        <f t="shared" si="63"/>
        <v>9.5923003450560616E-3</v>
      </c>
      <c r="AD79" s="19">
        <f t="shared" si="64"/>
        <v>1.683575223763506E-2</v>
      </c>
      <c r="AE79" s="19">
        <f t="shared" si="65"/>
        <v>2.7831091803631698E-2</v>
      </c>
      <c r="AF79" s="19">
        <f t="shared" si="66"/>
        <v>2.8864190534886654E-2</v>
      </c>
      <c r="AG79" s="19">
        <f t="shared" si="67"/>
        <v>2.0979300819552172E-2</v>
      </c>
      <c r="AH79" s="19">
        <f t="shared" si="68"/>
        <v>1.1976546189128332E-2</v>
      </c>
      <c r="AK79" s="15">
        <f t="shared" si="51"/>
        <v>7.9425986428379933E-4</v>
      </c>
      <c r="AL79" s="15">
        <f t="shared" si="52"/>
        <v>7.3102003927338205E-4</v>
      </c>
      <c r="AM79" s="15">
        <f t="shared" si="53"/>
        <v>1.7548649305483902E-3</v>
      </c>
      <c r="AN79" s="15">
        <f t="shared" si="54"/>
        <v>1.1483913246502254E-3</v>
      </c>
      <c r="AO79" s="15">
        <f t="shared" si="55"/>
        <v>9.4920887856157418E-4</v>
      </c>
    </row>
    <row r="80" spans="1:41" s="5" customFormat="1" x14ac:dyDescent="0.35">
      <c r="A80" s="5" t="s">
        <v>23</v>
      </c>
      <c r="B80" s="5">
        <v>454</v>
      </c>
      <c r="C80" s="5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s="5" t="s">
        <v>23</v>
      </c>
      <c r="K80" s="21">
        <f t="shared" si="56"/>
        <v>8.1147794442269783E-4</v>
      </c>
      <c r="L80" s="21">
        <f t="shared" si="57"/>
        <v>2.4991736603219902E-3</v>
      </c>
      <c r="M80" s="21">
        <f t="shared" si="58"/>
        <v>5.3921034429842609E-3</v>
      </c>
      <c r="N80" s="21">
        <f t="shared" si="59"/>
        <v>7.0154609967351123E-3</v>
      </c>
      <c r="O80" s="21">
        <f t="shared" si="60"/>
        <v>6.4624808239470881E-3</v>
      </c>
      <c r="P80" s="21">
        <f t="shared" si="61"/>
        <v>4.6526604858014263E-3</v>
      </c>
      <c r="Q80" s="21">
        <f t="shared" si="62"/>
        <v>4.1560087242030683E-3</v>
      </c>
      <c r="R80" s="1"/>
      <c r="T80" s="16" t="s">
        <v>23</v>
      </c>
      <c r="U80" s="16">
        <v>373</v>
      </c>
      <c r="V80" s="16">
        <v>538</v>
      </c>
      <c r="W80" s="18">
        <v>4636</v>
      </c>
      <c r="X80" s="18">
        <v>6859</v>
      </c>
      <c r="Y80" s="18">
        <v>5747</v>
      </c>
      <c r="Z80" s="18">
        <v>3343</v>
      </c>
      <c r="AA80" s="16"/>
      <c r="AB80" s="16" t="s">
        <v>23</v>
      </c>
      <c r="AC80" s="19">
        <f t="shared" si="63"/>
        <v>8.0240592704774853E-4</v>
      </c>
      <c r="AD80" s="19">
        <f t="shared" si="64"/>
        <v>2.398102913383019E-3</v>
      </c>
      <c r="AE80" s="19">
        <f t="shared" si="65"/>
        <v>5.425547352997627E-3</v>
      </c>
      <c r="AF80" s="19">
        <f t="shared" si="66"/>
        <v>7.0927339547446552E-3</v>
      </c>
      <c r="AG80" s="19">
        <f t="shared" si="67"/>
        <v>6.5708235767598421E-3</v>
      </c>
      <c r="AH80" s="19">
        <f t="shared" si="68"/>
        <v>4.1519852649855868E-3</v>
      </c>
      <c r="AK80" s="15">
        <f t="shared" si="51"/>
        <v>9.0720173749492955E-6</v>
      </c>
      <c r="AL80" s="15">
        <f t="shared" si="52"/>
        <v>1.0107074693897116E-4</v>
      </c>
      <c r="AM80" s="15">
        <f t="shared" si="53"/>
        <v>-3.3443910013366066E-5</v>
      </c>
      <c r="AN80" s="15">
        <f t="shared" si="54"/>
        <v>-7.727295800954298E-5</v>
      </c>
      <c r="AO80" s="15">
        <f t="shared" si="55"/>
        <v>-1.0834275281275396E-4</v>
      </c>
    </row>
    <row r="81" spans="1:41" s="5" customFormat="1" x14ac:dyDescent="0.35">
      <c r="A81" s="5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s="5" t="s">
        <v>24</v>
      </c>
      <c r="K81" s="21">
        <f t="shared" si="56"/>
        <v>2.07623960405596E-2</v>
      </c>
      <c r="L81" s="21">
        <f t="shared" si="57"/>
        <v>4.1679767173757064E-2</v>
      </c>
      <c r="M81" s="21">
        <f t="shared" si="58"/>
        <v>5.4868461143272713E-2</v>
      </c>
      <c r="N81" s="21">
        <f t="shared" si="59"/>
        <v>3.827023915526654E-2</v>
      </c>
      <c r="O81" s="21">
        <f t="shared" si="60"/>
        <v>4.7698269680368006E-2</v>
      </c>
      <c r="P81" s="21">
        <f t="shared" si="61"/>
        <v>6.5605064583156125E-2</v>
      </c>
      <c r="Q81" s="21">
        <f t="shared" si="62"/>
        <v>6.2026869791740269E-2</v>
      </c>
      <c r="R81" s="1"/>
      <c r="T81" s="16" t="s">
        <v>24</v>
      </c>
      <c r="U81" s="18">
        <v>11581</v>
      </c>
      <c r="V81" s="18">
        <v>10306</v>
      </c>
      <c r="W81" s="18">
        <v>49080</v>
      </c>
      <c r="X81" s="18">
        <v>38271</v>
      </c>
      <c r="Y81" s="18">
        <v>43348</v>
      </c>
      <c r="Z81" s="18">
        <v>53716</v>
      </c>
      <c r="AA81" s="16"/>
      <c r="AB81" s="16" t="s">
        <v>24</v>
      </c>
      <c r="AC81" s="19">
        <f t="shared" si="63"/>
        <v>2.4913305740321651E-2</v>
      </c>
      <c r="AD81" s="19">
        <f t="shared" si="64"/>
        <v>4.5938380344470994E-2</v>
      </c>
      <c r="AE81" s="19">
        <f t="shared" si="65"/>
        <v>5.7438710976083586E-2</v>
      </c>
      <c r="AF81" s="19">
        <f t="shared" si="66"/>
        <v>3.9575159816596109E-2</v>
      </c>
      <c r="AG81" s="19">
        <f t="shared" si="67"/>
        <v>4.9561868871652273E-2</v>
      </c>
      <c r="AH81" s="19">
        <f t="shared" si="68"/>
        <v>6.671493882559551E-2</v>
      </c>
      <c r="AK81" s="15">
        <f t="shared" si="51"/>
        <v>-4.1509096997620516E-3</v>
      </c>
      <c r="AL81" s="15">
        <f t="shared" si="52"/>
        <v>-4.2586131707139305E-3</v>
      </c>
      <c r="AM81" s="15">
        <f t="shared" si="53"/>
        <v>-2.5702498328108725E-3</v>
      </c>
      <c r="AN81" s="15">
        <f t="shared" si="54"/>
        <v>-1.3049206613295686E-3</v>
      </c>
      <c r="AO81" s="15">
        <f t="shared" si="55"/>
        <v>-1.8635991912842667E-3</v>
      </c>
    </row>
    <row r="82" spans="1:41" s="5" customFormat="1" x14ac:dyDescent="0.35">
      <c r="A82" s="5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s="5" t="s">
        <v>2</v>
      </c>
      <c r="K82" s="22">
        <f t="shared" ref="K82:Q82" si="70">SUM(K60:K81)</f>
        <v>0.99999999999999989</v>
      </c>
      <c r="L82" s="22">
        <f t="shared" si="70"/>
        <v>1.0000000000000002</v>
      </c>
      <c r="M82" s="22">
        <f t="shared" si="70"/>
        <v>0.99999999999999989</v>
      </c>
      <c r="N82" s="22">
        <f t="shared" si="70"/>
        <v>0.99999999999999978</v>
      </c>
      <c r="O82" s="22">
        <f t="shared" si="70"/>
        <v>1.0000000000000002</v>
      </c>
      <c r="P82" s="22">
        <f t="shared" si="70"/>
        <v>0.99999999999999978</v>
      </c>
      <c r="Q82" s="22">
        <f t="shared" si="70"/>
        <v>1</v>
      </c>
      <c r="T82" s="16" t="s">
        <v>2</v>
      </c>
      <c r="U82" s="18">
        <f>SUM(U60:U81)</f>
        <v>473681</v>
      </c>
      <c r="V82" s="18">
        <f t="shared" ref="V82:Z82" si="71">SUM(V60:V81)</f>
        <v>229532</v>
      </c>
      <c r="W82" s="18">
        <f t="shared" si="71"/>
        <v>888709</v>
      </c>
      <c r="X82" s="18">
        <f t="shared" si="71"/>
        <v>1013249</v>
      </c>
      <c r="Y82" s="18">
        <f t="shared" si="71"/>
        <v>911015</v>
      </c>
      <c r="Z82" s="18">
        <f t="shared" si="71"/>
        <v>866624</v>
      </c>
      <c r="AA82" s="16"/>
      <c r="AB82" s="16" t="s">
        <v>2</v>
      </c>
      <c r="AC82" s="20">
        <f t="shared" ref="AC82:AH82" si="72">SUM(AC60:AC81)</f>
        <v>0.99999999999999978</v>
      </c>
      <c r="AD82" s="20">
        <f t="shared" si="72"/>
        <v>0.99999999999999989</v>
      </c>
      <c r="AE82" s="20">
        <f t="shared" si="72"/>
        <v>1</v>
      </c>
      <c r="AF82" s="20">
        <f t="shared" si="72"/>
        <v>0.99999999999999989</v>
      </c>
      <c r="AG82" s="20">
        <f t="shared" si="72"/>
        <v>0.99999999999999967</v>
      </c>
      <c r="AH82" s="20">
        <f t="shared" si="72"/>
        <v>1</v>
      </c>
    </row>
    <row r="83" spans="1:41" s="5" customFormat="1" x14ac:dyDescent="0.35">
      <c r="B83"/>
      <c r="C83"/>
      <c r="D83"/>
      <c r="E83"/>
      <c r="F83"/>
      <c r="G83"/>
      <c r="H8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RowHeight="14.5" x14ac:dyDescent="0.35"/>
  <cols>
    <col min="1" max="1" width="55.36328125" bestFit="1" customWidth="1"/>
    <col min="2" max="7" width="9.36328125" bestFit="1" customWidth="1"/>
  </cols>
  <sheetData>
    <row r="1" spans="1:56" s="5" customFormat="1" x14ac:dyDescent="0.35">
      <c r="A1" s="5" t="s">
        <v>46</v>
      </c>
    </row>
    <row r="2" spans="1:56" s="5" customFormat="1" x14ac:dyDescent="0.35"/>
    <row r="3" spans="1:56" s="5" customFormat="1" x14ac:dyDescent="0.35">
      <c r="A3" s="1" t="s">
        <v>39</v>
      </c>
      <c r="B3" s="5">
        <v>1968</v>
      </c>
      <c r="C3" s="5">
        <v>1969</v>
      </c>
      <c r="D3" s="5">
        <v>1970</v>
      </c>
      <c r="E3" s="5">
        <v>1971</v>
      </c>
      <c r="F3" s="5">
        <v>1972</v>
      </c>
      <c r="G3" s="5">
        <v>1973</v>
      </c>
      <c r="H3" s="5">
        <v>1974</v>
      </c>
      <c r="I3" s="5">
        <v>1975</v>
      </c>
      <c r="J3" s="5">
        <v>1976</v>
      </c>
      <c r="K3" s="5">
        <v>1977</v>
      </c>
      <c r="L3" s="5">
        <v>1978</v>
      </c>
      <c r="M3" s="5">
        <v>1979</v>
      </c>
      <c r="N3" s="5">
        <v>1980</v>
      </c>
      <c r="O3" s="5">
        <v>1981</v>
      </c>
      <c r="P3" s="5">
        <v>1982</v>
      </c>
      <c r="Q3" s="5">
        <v>1983</v>
      </c>
      <c r="R3" s="5">
        <v>1984</v>
      </c>
      <c r="S3" s="5">
        <v>1985</v>
      </c>
      <c r="T3" s="5">
        <v>1986</v>
      </c>
      <c r="U3" s="5">
        <v>1987</v>
      </c>
      <c r="V3" s="5">
        <v>1988</v>
      </c>
      <c r="W3" s="5">
        <v>1989</v>
      </c>
      <c r="X3" s="5">
        <v>1990</v>
      </c>
      <c r="Y3" s="5">
        <v>1991</v>
      </c>
      <c r="Z3" s="5">
        <v>1992</v>
      </c>
      <c r="AA3" s="5">
        <v>1993</v>
      </c>
      <c r="AB3" s="5">
        <v>1994</v>
      </c>
      <c r="AC3" s="5">
        <v>1995</v>
      </c>
      <c r="AD3" s="5">
        <v>1996</v>
      </c>
      <c r="AE3" s="5">
        <v>1997</v>
      </c>
      <c r="AF3" s="5">
        <v>1998</v>
      </c>
      <c r="AG3" s="5">
        <v>1999</v>
      </c>
      <c r="AH3" s="5">
        <v>2000</v>
      </c>
      <c r="AI3" s="5">
        <v>2001</v>
      </c>
      <c r="AJ3" s="5">
        <v>2002</v>
      </c>
      <c r="AK3" s="5">
        <v>2003</v>
      </c>
      <c r="AL3" s="5">
        <v>2004</v>
      </c>
      <c r="AM3" s="5">
        <v>2005</v>
      </c>
      <c r="AN3" s="5">
        <v>2006</v>
      </c>
      <c r="AO3" s="5">
        <v>2007</v>
      </c>
      <c r="AP3" s="5">
        <v>2008</v>
      </c>
      <c r="AQ3" s="5">
        <v>2009</v>
      </c>
      <c r="AR3" s="5">
        <v>2010</v>
      </c>
      <c r="AS3" s="5">
        <v>2011</v>
      </c>
      <c r="AT3" s="5">
        <v>2012</v>
      </c>
      <c r="AU3" s="5">
        <v>2013</v>
      </c>
      <c r="AV3" s="5">
        <v>2014</v>
      </c>
      <c r="AW3" s="5">
        <v>2015</v>
      </c>
      <c r="AX3" s="5">
        <v>2016</v>
      </c>
      <c r="AY3" s="5">
        <v>2017</v>
      </c>
      <c r="AZ3" s="5">
        <v>2018</v>
      </c>
      <c r="BA3" s="5">
        <v>2019</v>
      </c>
      <c r="BB3" s="5">
        <v>2020</v>
      </c>
      <c r="BC3" s="5">
        <v>2021</v>
      </c>
    </row>
    <row r="4" spans="1:56" s="5" customFormat="1" x14ac:dyDescent="0.35">
      <c r="A4" s="5" t="s">
        <v>11</v>
      </c>
      <c r="B4" s="4">
        <f>CPS_occ!H30/(CPS_occ!H$52-CPS_occ!H$31-CPS_occ!H$51)</f>
        <v>3.2115459628136785E-2</v>
      </c>
      <c r="C4" s="4">
        <f>CPS_occ!I30/(CPS_occ!I$52-CPS_occ!I$31-CPS_occ!I$51)</f>
        <v>3.4333703840928737E-2</v>
      </c>
      <c r="D4" s="4">
        <f>CPS_occ!J30/(CPS_occ!J$52-CPS_occ!J$31-CPS_occ!J$51)</f>
        <v>3.6021926389976505E-2</v>
      </c>
      <c r="E4" s="4">
        <f>CPS_occ!K30/(CPS_occ!K$52-CPS_occ!K$31-CPS_occ!K$51)</f>
        <v>4.6265697290152015E-2</v>
      </c>
      <c r="F4" s="4">
        <f>CPS_occ!L30/(CPS_occ!L$52-CPS_occ!L$31-CPS_occ!L$51)</f>
        <v>4.5706006322444676E-2</v>
      </c>
      <c r="G4" s="4">
        <f>CPS_occ!M30/(CPS_occ!M$52-CPS_occ!M$31-CPS_occ!M$51)</f>
        <v>5.0940739792653268E-2</v>
      </c>
      <c r="H4" s="4">
        <f>CPS_occ!N30/(CPS_occ!N$52-CPS_occ!N$31-CPS_occ!N$51)</f>
        <v>4.9281572977060754E-2</v>
      </c>
      <c r="I4" s="4">
        <f>CPS_occ!O30/(CPS_occ!O$52-CPS_occ!O$31-CPS_occ!O$51)</f>
        <v>5.2535045198480283E-2</v>
      </c>
      <c r="J4" s="4">
        <f>CPS_occ!P30/(CPS_occ!P$52-CPS_occ!P$31-CPS_occ!P$51)</f>
        <v>5.4521436291581599E-2</v>
      </c>
      <c r="K4" s="4">
        <f>CPS_occ!Q30/(CPS_occ!Q$52-CPS_occ!Q$31-CPS_occ!Q$51)</f>
        <v>5.142083897158322E-2</v>
      </c>
      <c r="L4" s="4">
        <f>CPS_occ!R30/(CPS_occ!R$52-CPS_occ!R$31-CPS_occ!R$51)</f>
        <v>5.3243166015811028E-2</v>
      </c>
      <c r="M4" s="4">
        <f>CPS_occ!S30/(CPS_occ!S$52-CPS_occ!S$31-CPS_occ!S$51)</f>
        <v>5.3427230046948354E-2</v>
      </c>
      <c r="N4" s="4">
        <f>CPS_occ!T30/(CPS_occ!T$52-CPS_occ!T$31-CPS_occ!T$51)</f>
        <v>5.3451940486499254E-2</v>
      </c>
      <c r="O4" s="4">
        <f>CPS_occ!U30/(CPS_occ!U$52-CPS_occ!U$31-CPS_occ!U$51)</f>
        <v>5.4355242210598134E-2</v>
      </c>
      <c r="P4" s="4">
        <f>CPS_occ!V30/(CPS_occ!V$52-CPS_occ!V$31-CPS_occ!V$51)</f>
        <v>5.8693927910460915E-2</v>
      </c>
      <c r="Q4" s="4">
        <f>CPS_occ!W30/(CPS_occ!W$52-CPS_occ!W$31-CPS_occ!W$51)</f>
        <v>6.5368815859974991E-2</v>
      </c>
      <c r="R4" s="4">
        <f>CPS_occ!X30/(CPS_occ!X$52-CPS_occ!X$31-CPS_occ!X$51)</f>
        <v>6.6973023572461918E-2</v>
      </c>
      <c r="S4" s="4">
        <f>CPS_occ!Y30/(CPS_occ!Y$52-CPS_occ!Y$31-CPS_occ!Y$51)</f>
        <v>6.2962962962962957E-2</v>
      </c>
      <c r="T4" s="4">
        <f>CPS_occ!Z30/(CPS_occ!Z$52-CPS_occ!Z$31-CPS_occ!Z$51)</f>
        <v>6.2144976685036032E-2</v>
      </c>
      <c r="U4" s="4">
        <f>CPS_occ!AA30/(CPS_occ!AA$52-CPS_occ!AA$31-CPS_occ!AA$51)</f>
        <v>6.5524625267665948E-2</v>
      </c>
      <c r="V4" s="4">
        <f>CPS_occ!AB30/(CPS_occ!AB$52-CPS_occ!AB$31-CPS_occ!AB$51)</f>
        <v>6.6220621032767199E-2</v>
      </c>
      <c r="W4" s="4">
        <f>CPS_occ!AC30/(CPS_occ!AC$52-CPS_occ!AC$31-CPS_occ!AC$51)</f>
        <v>6.378090249057991E-2</v>
      </c>
      <c r="X4" s="4">
        <f>CPS_occ!AD30/(CPS_occ!AD$52-CPS_occ!AD$31-CPS_occ!AD$51)</f>
        <v>6.2516101331043364E-2</v>
      </c>
      <c r="Y4" s="4">
        <f>CPS_occ!AE30/(CPS_occ!AE$52-CPS_occ!AE$31-CPS_occ!AE$51)</f>
        <v>7.2408938940700329E-2</v>
      </c>
      <c r="Z4" s="4">
        <f>CPS_occ!AF30/(CPS_occ!AF$52-CPS_occ!AF$31-CPS_occ!AF$51)</f>
        <v>7.2304594545121725E-2</v>
      </c>
      <c r="AA4" s="4">
        <f>CPS_occ!AG30/(CPS_occ!AG$52-CPS_occ!AG$31-CPS_occ!AG$51)</f>
        <v>7.5135844107176317E-2</v>
      </c>
      <c r="AB4" s="4">
        <f>CPS_occ!AH30/(CPS_occ!AH$52-CPS_occ!AH$31-CPS_occ!AH$51)</f>
        <v>7.9902439024390245E-2</v>
      </c>
      <c r="AC4" s="4">
        <f>CPS_occ!AI30/(CPS_occ!AI$52-CPS_occ!AI$31-CPS_occ!AI$51)</f>
        <v>7.6639425951763998E-2</v>
      </c>
      <c r="AD4" s="4">
        <f>CPS_occ!AJ30/(CPS_occ!AJ$52-CPS_occ!AJ$31-CPS_occ!AJ$51)</f>
        <v>7.2161259541984726E-2</v>
      </c>
      <c r="AE4" s="4">
        <f>CPS_occ!AK30/(CPS_occ!AK$52-CPS_occ!AK$31-CPS_occ!AK$51)</f>
        <v>7.5291375291375293E-2</v>
      </c>
      <c r="AF4" s="4">
        <f>CPS_occ!AL30/(CPS_occ!AL$52-CPS_occ!AL$31-CPS_occ!AL$51)</f>
        <v>6.9165287301962641E-2</v>
      </c>
      <c r="AG4" s="4">
        <f>CPS_occ!AM30/(CPS_occ!AM$52-CPS_occ!AM$31-CPS_occ!AM$51)</f>
        <v>7.5018033181053143E-2</v>
      </c>
      <c r="AH4" s="4">
        <f>CPS_occ!AN30/(CPS_occ!AN$52-CPS_occ!AN$31-CPS_occ!AN$51)</f>
        <v>6.8587758990235767E-2</v>
      </c>
      <c r="AI4" s="4">
        <f>CPS_occ!AO30/(CPS_occ!AO$52-CPS_occ!AO$31-CPS_occ!AO$51)</f>
        <v>7.4760433990654948E-2</v>
      </c>
      <c r="AJ4" s="4">
        <f>CPS_occ!AP30/(CPS_occ!AP$52-CPS_occ!AP$31-CPS_occ!AP$51)</f>
        <v>7.4202325006183525E-2</v>
      </c>
      <c r="AK4" s="4">
        <f>CPS_occ!AQ30/(CPS_occ!AQ$52-CPS_occ!AQ$31-CPS_occ!AQ$51)</f>
        <v>8.5711901185111003E-2</v>
      </c>
      <c r="AL4" s="4">
        <f>CPS_occ!AR30/(CPS_occ!AR$52-CPS_occ!AR$31-CPS_occ!AR$51)</f>
        <v>9.0105552218312887E-2</v>
      </c>
      <c r="AM4" s="4">
        <f>CPS_occ!AS30/(CPS_occ!AS$52-CPS_occ!AS$31-CPS_occ!AS$51)</f>
        <v>8.9738047894873343E-2</v>
      </c>
      <c r="AN4" s="4">
        <f>CPS_occ!AT30/(CPS_occ!AT$52-CPS_occ!AT$31-CPS_occ!AT$51)</f>
        <v>8.1363913839713961E-2</v>
      </c>
      <c r="AO4" s="4">
        <f>CPS_occ!AU30/(CPS_occ!AU$52-CPS_occ!AU$31-CPS_occ!AU$51)</f>
        <v>7.9774091069537589E-2</v>
      </c>
      <c r="AP4" s="4">
        <f>CPS_occ!AV30/(CPS_occ!AV$52-CPS_occ!AV$31-CPS_occ!AV$51)</f>
        <v>8.7286697042794598E-2</v>
      </c>
      <c r="AQ4" s="4">
        <f>CPS_occ!AW30/(CPS_occ!AW$52-CPS_occ!AW$31-CPS_occ!AW$51)</f>
        <v>9.9236641221374045E-2</v>
      </c>
      <c r="AR4" s="4">
        <f>CPS_occ!AX30/(CPS_occ!AX$52-CPS_occ!AX$31-CPS_occ!AX$51)</f>
        <v>0.1042749065718713</v>
      </c>
      <c r="AS4" s="4">
        <f>CPS_occ!AY30/(CPS_occ!AY$52-CPS_occ!AY$31-CPS_occ!AY$51)</f>
        <v>0.11274509803921569</v>
      </c>
      <c r="AT4" s="4">
        <f>CPS_occ!AZ30/(CPS_occ!AZ$52-CPS_occ!AZ$31-CPS_occ!AZ$51)</f>
        <v>0.1111622342872918</v>
      </c>
      <c r="AU4" s="4">
        <f>CPS_occ!BA30/(CPS_occ!BA$52-CPS_occ!BA$31-CPS_occ!BA$51)</f>
        <v>0.10920945395273024</v>
      </c>
      <c r="AV4" s="4">
        <f>CPS_occ!BB30/(CPS_occ!BB$52-CPS_occ!BB$31-CPS_occ!BB$51)</f>
        <v>0.1192345879592021</v>
      </c>
      <c r="AW4" s="4">
        <f>CPS_occ!BC30/(CPS_occ!BC$52-CPS_occ!BC$31-CPS_occ!BC$51)</f>
        <v>0.11327737160393538</v>
      </c>
      <c r="AX4" s="4">
        <f>CPS_occ!BD30/(CPS_occ!BD$52-CPS_occ!BD$31-CPS_occ!BD$51)</f>
        <v>0.11142358417377812</v>
      </c>
      <c r="AY4" s="4">
        <f>CPS_occ!BE30/(CPS_occ!BE$52-CPS_occ!BE$31-CPS_occ!BE$51)</f>
        <v>0.1124139936040314</v>
      </c>
      <c r="AZ4" s="4">
        <f>CPS_occ!BF30/(CPS_occ!BF$52-CPS_occ!BF$31-CPS_occ!BF$51)</f>
        <v>0.10850145538492421</v>
      </c>
      <c r="BA4" s="4">
        <f>CPS_occ!BG30/(CPS_occ!BG$52-CPS_occ!BG$31-CPS_occ!BG$51)</f>
        <v>0.10635769459298872</v>
      </c>
      <c r="BB4" s="4">
        <f>CPS_occ!BH30/(CPS_occ!BH$52-CPS_occ!BH$31-CPS_occ!BH$51)</f>
        <v>0.11740510048184276</v>
      </c>
      <c r="BC4" s="4">
        <f>CPS_occ!BI30/(CPS_occ!BI$52-CPS_occ!BI$31-CPS_occ!BI$51)</f>
        <v>0.13031474323578135</v>
      </c>
      <c r="BD4" s="1"/>
    </row>
    <row r="5" spans="1:56" s="5" customFormat="1" x14ac:dyDescent="0.35">
      <c r="A5" s="5" t="s">
        <v>25</v>
      </c>
      <c r="B5" s="4">
        <f>CPS_occ!H32/(CPS_occ!H$52-CPS_occ!H$31-CPS_occ!H$51)</f>
        <v>9.8816798855805493E-2</v>
      </c>
      <c r="C5" s="4">
        <f>CPS_occ!I32/(CPS_occ!I$52-CPS_occ!I$31-CPS_occ!I$51)</f>
        <v>0.10473014696801285</v>
      </c>
      <c r="D5" s="4">
        <f>CPS_occ!J32/(CPS_occ!J$52-CPS_occ!J$31-CPS_occ!J$51)</f>
        <v>0.11067606369094231</v>
      </c>
      <c r="E5" s="4">
        <f>CPS_occ!K32/(CPS_occ!K$52-CPS_occ!K$31-CPS_occ!K$51)</f>
        <v>0.12280237937871778</v>
      </c>
      <c r="F5" s="4">
        <f>CPS_occ!L32/(CPS_occ!L$52-CPS_occ!L$31-CPS_occ!L$51)</f>
        <v>0.10879873551106428</v>
      </c>
      <c r="G5" s="4">
        <f>CPS_occ!M32/(CPS_occ!M$52-CPS_occ!M$31-CPS_occ!M$51)</f>
        <v>0.11532061948035326</v>
      </c>
      <c r="H5" s="4">
        <f>CPS_occ!N32/(CPS_occ!N$52-CPS_occ!N$31-CPS_occ!N$51)</f>
        <v>0.12377111167128813</v>
      </c>
      <c r="I5" s="4">
        <f>CPS_occ!O32/(CPS_occ!O$52-CPS_occ!O$31-CPS_occ!O$51)</f>
        <v>0.12170837154460894</v>
      </c>
      <c r="J5" s="4">
        <f>CPS_occ!P32/(CPS_occ!P$52-CPS_occ!P$31-CPS_occ!P$51)</f>
        <v>0.12693647171850606</v>
      </c>
      <c r="K5" s="4">
        <f>CPS_occ!Q32/(CPS_occ!Q$52-CPS_occ!Q$31-CPS_occ!Q$51)</f>
        <v>0.12758554030543204</v>
      </c>
      <c r="L5" s="4">
        <f>CPS_occ!R32/(CPS_occ!R$52-CPS_occ!R$31-CPS_occ!R$51)</f>
        <v>0.12248785598628441</v>
      </c>
      <c r="M5" s="4">
        <f>CPS_occ!S32/(CPS_occ!S$52-CPS_occ!S$31-CPS_occ!S$51)</f>
        <v>0.11990610328638497</v>
      </c>
      <c r="N5" s="4">
        <f>CPS_occ!T32/(CPS_occ!T$52-CPS_occ!T$31-CPS_occ!T$51)</f>
        <v>0.11894827993387388</v>
      </c>
      <c r="O5" s="4">
        <f>CPS_occ!U32/(CPS_occ!U$52-CPS_occ!U$31-CPS_occ!U$51)</f>
        <v>0.12114320369949208</v>
      </c>
      <c r="P5" s="4">
        <f>CPS_occ!V32/(CPS_occ!V$52-CPS_occ!V$31-CPS_occ!V$51)</f>
        <v>0.11800475896712788</v>
      </c>
      <c r="Q5" s="4">
        <f>CPS_occ!W32/(CPS_occ!W$52-CPS_occ!W$31-CPS_occ!W$51)</f>
        <v>7.4656188605108059E-2</v>
      </c>
      <c r="R5" s="4">
        <f>CPS_occ!X32/(CPS_occ!X$52-CPS_occ!X$31-CPS_occ!X$51)</f>
        <v>7.5142541060335286E-2</v>
      </c>
      <c r="S5" s="4">
        <f>CPS_occ!Y32/(CPS_occ!Y$52-CPS_occ!Y$31-CPS_occ!Y$51)</f>
        <v>8.2239057239057237E-2</v>
      </c>
      <c r="T5" s="4">
        <f>CPS_occ!Z32/(CPS_occ!Z$52-CPS_occ!Z$31-CPS_occ!Z$51)</f>
        <v>8.2238236540907159E-2</v>
      </c>
      <c r="U5" s="4">
        <f>CPS_occ!AA32/(CPS_occ!AA$52-CPS_occ!AA$31-CPS_occ!AA$51)</f>
        <v>8.1113490364025695E-2</v>
      </c>
      <c r="V5" s="4">
        <f>CPS_occ!AB32/(CPS_occ!AB$52-CPS_occ!AB$31-CPS_occ!AB$51)</f>
        <v>8.0116658088866019E-2</v>
      </c>
      <c r="W5" s="4">
        <f>CPS_occ!AC32/(CPS_occ!AC$52-CPS_occ!AC$31-CPS_occ!AC$51)</f>
        <v>8.1058726220016544E-2</v>
      </c>
      <c r="X5" s="4">
        <f>CPS_occ!AD32/(CPS_occ!AD$52-CPS_occ!AD$31-CPS_occ!AD$51)</f>
        <v>7.6685272649205674E-2</v>
      </c>
      <c r="Y5" s="4">
        <f>CPS_occ!AE32/(CPS_occ!AE$52-CPS_occ!AE$31-CPS_occ!AE$51)</f>
        <v>7.7687840929086746E-2</v>
      </c>
      <c r="Z5" s="4">
        <f>CPS_occ!AF32/(CPS_occ!AF$52-CPS_occ!AF$31-CPS_occ!AF$51)</f>
        <v>7.4867289035328577E-2</v>
      </c>
      <c r="AA5" s="4">
        <f>CPS_occ!AG32/(CPS_occ!AG$52-CPS_occ!AG$31-CPS_occ!AG$51)</f>
        <v>8.2630691399662726E-2</v>
      </c>
      <c r="AB5" s="4">
        <f>CPS_occ!AH32/(CPS_occ!AH$52-CPS_occ!AH$31-CPS_occ!AH$51)</f>
        <v>7.7463414634146341E-2</v>
      </c>
      <c r="AC5" s="4">
        <f>CPS_occ!AI32/(CPS_occ!AI$52-CPS_occ!AI$31-CPS_occ!AI$51)</f>
        <v>8.4014351205899937E-2</v>
      </c>
      <c r="AD5" s="4">
        <f>CPS_occ!AJ32/(CPS_occ!AJ$52-CPS_occ!AJ$31-CPS_occ!AJ$51)</f>
        <v>9.2437977099236637E-2</v>
      </c>
      <c r="AE5" s="4">
        <f>CPS_occ!AK32/(CPS_occ!AK$52-CPS_occ!AK$31-CPS_occ!AK$51)</f>
        <v>9.5221445221445225E-2</v>
      </c>
      <c r="AF5" s="4">
        <f>CPS_occ!AL32/(CPS_occ!AL$52-CPS_occ!AL$31-CPS_occ!AL$51)</f>
        <v>9.1747458027902573E-2</v>
      </c>
      <c r="AG5" s="4">
        <f>CPS_occ!AM32/(CPS_occ!AM$52-CPS_occ!AM$31-CPS_occ!AM$51)</f>
        <v>9.2209665785044484E-2</v>
      </c>
      <c r="AH5" s="4">
        <f>CPS_occ!AN32/(CPS_occ!AN$52-CPS_occ!AN$31-CPS_occ!AN$51)</f>
        <v>9.3950940700166713E-2</v>
      </c>
      <c r="AI5" s="4">
        <f>CPS_occ!AO32/(CPS_occ!AO$52-CPS_occ!AO$31-CPS_occ!AO$51)</f>
        <v>9.3767323988279083E-2</v>
      </c>
      <c r="AJ5" s="4">
        <f>CPS_occ!AP32/(CPS_occ!AP$52-CPS_occ!AP$31-CPS_occ!AP$51)</f>
        <v>9.0774177590897842E-2</v>
      </c>
      <c r="AK5" s="4">
        <f>CPS_occ!AQ32/(CPS_occ!AQ$52-CPS_occ!AQ$31-CPS_occ!AQ$51)</f>
        <v>8.1956267734935737E-2</v>
      </c>
      <c r="AL5" s="4">
        <f>CPS_occ!AR32/(CPS_occ!AR$52-CPS_occ!AR$31-CPS_occ!AR$51)</f>
        <v>7.8434737835750445E-2</v>
      </c>
      <c r="AM5" s="4">
        <f>CPS_occ!AS32/(CPS_occ!AS$52-CPS_occ!AS$31-CPS_occ!AS$51)</f>
        <v>7.3052649779545259E-2</v>
      </c>
      <c r="AN5" s="4">
        <f>CPS_occ!AT32/(CPS_occ!AT$52-CPS_occ!AT$31-CPS_occ!AT$51)</f>
        <v>8.3282462719106998E-2</v>
      </c>
      <c r="AO5" s="4">
        <f>CPS_occ!AU32/(CPS_occ!AU$52-CPS_occ!AU$31-CPS_occ!AU$51)</f>
        <v>8.0303565125308854E-2</v>
      </c>
      <c r="AP5" s="4">
        <f>CPS_occ!AV32/(CPS_occ!AV$52-CPS_occ!AV$31-CPS_occ!AV$51)</f>
        <v>7.8263200214419723E-2</v>
      </c>
      <c r="AQ5" s="4">
        <f>CPS_occ!AW32/(CPS_occ!AW$52-CPS_occ!AW$31-CPS_occ!AW$51)</f>
        <v>8.2479985105194567E-2</v>
      </c>
      <c r="AR5" s="4">
        <f>CPS_occ!AX32/(CPS_occ!AX$52-CPS_occ!AX$31-CPS_occ!AX$51)</f>
        <v>8.2216753258590833E-2</v>
      </c>
      <c r="AS5" s="4">
        <f>CPS_occ!AY32/(CPS_occ!AY$52-CPS_occ!AY$31-CPS_occ!AY$51)</f>
        <v>7.6071169208424105E-2</v>
      </c>
      <c r="AT5" s="4">
        <f>CPS_occ!AZ32/(CPS_occ!AZ$52-CPS_occ!AZ$31-CPS_occ!AZ$51)</f>
        <v>8.1163154504463056E-2</v>
      </c>
      <c r="AU5" s="4">
        <f>CPS_occ!BA32/(CPS_occ!BA$52-CPS_occ!BA$31-CPS_occ!BA$51)</f>
        <v>8.1227927193697369E-2</v>
      </c>
      <c r="AV5" s="4">
        <f>CPS_occ!BB32/(CPS_occ!BB$52-CPS_occ!BB$31-CPS_occ!BB$51)</f>
        <v>8.3130246412131056E-2</v>
      </c>
      <c r="AW5" s="4">
        <f>CPS_occ!BC32/(CPS_occ!BC$52-CPS_occ!BC$31-CPS_occ!BC$51)</f>
        <v>8.4213376658543185E-2</v>
      </c>
      <c r="AX5" s="4">
        <f>CPS_occ!BD32/(CPS_occ!BD$52-CPS_occ!BD$31-CPS_occ!BD$51)</f>
        <v>8.7567882079131104E-2</v>
      </c>
      <c r="AY5" s="4">
        <f>CPS_occ!BE32/(CPS_occ!BE$52-CPS_occ!BE$31-CPS_occ!BE$51)</f>
        <v>8.2372322899505759E-2</v>
      </c>
      <c r="AZ5" s="4">
        <f>CPS_occ!BF32/(CPS_occ!BF$52-CPS_occ!BF$31-CPS_occ!BF$51)</f>
        <v>8.2204155374887081E-2</v>
      </c>
      <c r="BA5" s="4">
        <f>CPS_occ!BG32/(CPS_occ!BG$52-CPS_occ!BG$31-CPS_occ!BG$51)</f>
        <v>8.7839176074470199E-2</v>
      </c>
      <c r="BB5" s="4">
        <f>CPS_occ!BH32/(CPS_occ!BH$52-CPS_occ!BH$31-CPS_occ!BH$51)</f>
        <v>9.0492419790809728E-2</v>
      </c>
      <c r="BC5" s="4">
        <f>CPS_occ!BI32/(CPS_occ!BI$52-CPS_occ!BI$31-CPS_occ!BI$51)</f>
        <v>9.5306460519050243E-2</v>
      </c>
      <c r="BD5" s="1"/>
    </row>
    <row r="6" spans="1:56" s="5" customFormat="1" x14ac:dyDescent="0.35">
      <c r="A6" s="5" t="s">
        <v>13</v>
      </c>
      <c r="B6" s="4">
        <f>CPS_occ!H33/(CPS_occ!H$52-CPS_occ!H$31-CPS_occ!H$51)</f>
        <v>2.392406709140554E-2</v>
      </c>
      <c r="C6" s="4">
        <f>CPS_occ!I33/(CPS_occ!I$52-CPS_occ!I$31-CPS_occ!I$51)</f>
        <v>2.6182536742003212E-2</v>
      </c>
      <c r="D6" s="4">
        <f>CPS_occ!J33/(CPS_occ!J$52-CPS_occ!J$31-CPS_occ!J$51)</f>
        <v>2.5319759853824068E-2</v>
      </c>
      <c r="E6" s="4">
        <f>CPS_occ!K33/(CPS_occ!K$52-CPS_occ!K$31-CPS_occ!K$51)</f>
        <v>2.1414408460013218E-2</v>
      </c>
      <c r="F6" s="4">
        <f>CPS_occ!L33/(CPS_occ!L$52-CPS_occ!L$31-CPS_occ!L$51)</f>
        <v>2.3445732349841941E-2</v>
      </c>
      <c r="G6" s="4">
        <f>CPS_occ!M33/(CPS_occ!M$52-CPS_occ!M$31-CPS_occ!M$51)</f>
        <v>2.0606681172404967E-2</v>
      </c>
      <c r="H6" s="4">
        <f>CPS_occ!N33/(CPS_occ!N$52-CPS_occ!N$31-CPS_occ!N$51)</f>
        <v>2.4577766574237461E-2</v>
      </c>
      <c r="I6" s="4">
        <f>CPS_occ!O33/(CPS_occ!O$52-CPS_occ!O$31-CPS_occ!O$51)</f>
        <v>2.6071007467575003E-2</v>
      </c>
      <c r="J6" s="4">
        <f>CPS_occ!P33/(CPS_occ!P$52-CPS_occ!P$31-CPS_occ!P$51)</f>
        <v>2.4138345142308153E-2</v>
      </c>
      <c r="K6" s="4">
        <f>CPS_occ!Q33/(CPS_occ!Q$52-CPS_occ!Q$31-CPS_occ!Q$51)</f>
        <v>2.184419099168761E-2</v>
      </c>
      <c r="L6" s="4">
        <f>CPS_occ!R33/(CPS_occ!R$52-CPS_occ!R$31-CPS_occ!R$51)</f>
        <v>2.4478521763977523E-2</v>
      </c>
      <c r="M6" s="4">
        <f>CPS_occ!S33/(CPS_occ!S$52-CPS_occ!S$31-CPS_occ!S$51)</f>
        <v>2.5446009389671363E-2</v>
      </c>
      <c r="N6" s="4">
        <f>CPS_occ!T33/(CPS_occ!T$52-CPS_occ!T$31-CPS_occ!T$51)</f>
        <v>2.4876013540108637E-2</v>
      </c>
      <c r="O6" s="4">
        <f>CPS_occ!U33/(CPS_occ!U$52-CPS_occ!U$31-CPS_occ!U$51)</f>
        <v>2.0999166098097186E-2</v>
      </c>
      <c r="P6" s="4">
        <f>CPS_occ!V33/(CPS_occ!V$52-CPS_occ!V$31-CPS_occ!V$51)</f>
        <v>2.1944126200757908E-2</v>
      </c>
      <c r="Q6" s="4">
        <f>CPS_occ!W33/(CPS_occ!W$52-CPS_occ!W$31-CPS_occ!W$51)</f>
        <v>3.4023932845150921E-2</v>
      </c>
      <c r="R6" s="4">
        <f>CPS_occ!X33/(CPS_occ!X$52-CPS_occ!X$31-CPS_occ!X$51)</f>
        <v>3.2848268232490853E-2</v>
      </c>
      <c r="S6" s="4">
        <f>CPS_occ!Y33/(CPS_occ!Y$52-CPS_occ!Y$31-CPS_occ!Y$51)</f>
        <v>2.9882154882154881E-2</v>
      </c>
      <c r="T6" s="4">
        <f>CPS_occ!Z33/(CPS_occ!Z$52-CPS_occ!Z$31-CPS_occ!Z$51)</f>
        <v>3.0012717253073338E-2</v>
      </c>
      <c r="U6" s="4">
        <f>CPS_occ!AA33/(CPS_occ!AA$52-CPS_occ!AA$31-CPS_occ!AA$51)</f>
        <v>3.0749464668094219E-2</v>
      </c>
      <c r="V6" s="4">
        <f>CPS_occ!AB33/(CPS_occ!AB$52-CPS_occ!AB$31-CPS_occ!AB$51)</f>
        <v>2.9764968262137589E-2</v>
      </c>
      <c r="W6" s="4">
        <f>CPS_occ!AC33/(CPS_occ!AC$52-CPS_occ!AC$31-CPS_occ!AC$51)</f>
        <v>2.8214318536899183E-2</v>
      </c>
      <c r="X6" s="4">
        <f>CPS_occ!AD33/(CPS_occ!AD$52-CPS_occ!AD$31-CPS_occ!AD$51)</f>
        <v>3.0399313009875483E-2</v>
      </c>
      <c r="Y6" s="4">
        <f>CPS_occ!AE33/(CPS_occ!AE$52-CPS_occ!AE$31-CPS_occ!AE$51)</f>
        <v>2.745029033960936E-2</v>
      </c>
      <c r="Z6" s="4">
        <f>CPS_occ!AF33/(CPS_occ!AF$52-CPS_occ!AF$31-CPS_occ!AF$51)</f>
        <v>2.6084568918176825E-2</v>
      </c>
      <c r="AA6" s="4">
        <f>CPS_occ!AG33/(CPS_occ!AG$52-CPS_occ!AG$31-CPS_occ!AG$51)</f>
        <v>2.9510961214165261E-2</v>
      </c>
      <c r="AB6" s="4">
        <f>CPS_occ!AH33/(CPS_occ!AH$52-CPS_occ!AH$31-CPS_occ!AH$51)</f>
        <v>2.6341463414634145E-2</v>
      </c>
      <c r="AC6" s="4">
        <f>CPS_occ!AI33/(CPS_occ!AI$52-CPS_occ!AI$31-CPS_occ!AI$51)</f>
        <v>2.5612916085309946E-2</v>
      </c>
      <c r="AD6" s="4">
        <f>CPS_occ!AJ33/(CPS_occ!AJ$52-CPS_occ!AJ$31-CPS_occ!AJ$51)</f>
        <v>2.3497137404580152E-2</v>
      </c>
      <c r="AE6" s="4">
        <f>CPS_occ!AK33/(CPS_occ!AK$52-CPS_occ!AK$31-CPS_occ!AK$51)</f>
        <v>2.4358974358974359E-2</v>
      </c>
      <c r="AF6" s="4">
        <f>CPS_occ!AL33/(CPS_occ!AL$52-CPS_occ!AL$31-CPS_occ!AL$51)</f>
        <v>2.707495861905888E-2</v>
      </c>
      <c r="AG6" s="4">
        <f>CPS_occ!AM33/(CPS_occ!AM$52-CPS_occ!AM$31-CPS_occ!AM$51)</f>
        <v>2.7049771579706661E-2</v>
      </c>
      <c r="AH6" s="4">
        <f>CPS_occ!AN33/(CPS_occ!AN$52-CPS_occ!AN$31-CPS_occ!AN$51)</f>
        <v>2.3696118123362704E-2</v>
      </c>
      <c r="AI6" s="4">
        <f>CPS_occ!AO33/(CPS_occ!AO$52-CPS_occ!AO$31-CPS_occ!AO$51)</f>
        <v>2.7164013621604498E-2</v>
      </c>
      <c r="AJ6" s="4">
        <f>CPS_occ!AP33/(CPS_occ!AP$52-CPS_occ!AP$31-CPS_occ!AP$51)</f>
        <v>2.8361777557919039E-2</v>
      </c>
      <c r="AK6" s="4">
        <f>CPS_occ!AQ33/(CPS_occ!AQ$52-CPS_occ!AQ$31-CPS_occ!AQ$51)</f>
        <v>2.7374394925721916E-2</v>
      </c>
      <c r="AL6" s="4">
        <f>CPS_occ!AR33/(CPS_occ!AR$52-CPS_occ!AR$31-CPS_occ!AR$51)</f>
        <v>2.8833776709860121E-2</v>
      </c>
      <c r="AM6" s="4">
        <f>CPS_occ!AS33/(CPS_occ!AS$52-CPS_occ!AS$31-CPS_occ!AS$51)</f>
        <v>2.8270078672084378E-2</v>
      </c>
      <c r="AN6" s="4">
        <f>CPS_occ!AT33/(CPS_occ!AT$52-CPS_occ!AT$31-CPS_occ!AT$51)</f>
        <v>2.7034097845992849E-2</v>
      </c>
      <c r="AO6" s="4">
        <f>CPS_occ!AU33/(CPS_occ!AU$52-CPS_occ!AU$31-CPS_occ!AU$51)</f>
        <v>2.9121073067419696E-2</v>
      </c>
      <c r="AP6" s="4">
        <f>CPS_occ!AV33/(CPS_occ!AV$52-CPS_occ!AV$31-CPS_occ!AV$51)</f>
        <v>2.8767979987492184E-2</v>
      </c>
      <c r="AQ6" s="4">
        <f>CPS_occ!AW33/(CPS_occ!AW$52-CPS_occ!AW$31-CPS_occ!AW$51)</f>
        <v>3.3885682368274064E-2</v>
      </c>
      <c r="AR6" s="4">
        <f>CPS_occ!AX33/(CPS_occ!AX$52-CPS_occ!AX$31-CPS_occ!AX$51)</f>
        <v>2.9532403609515995E-2</v>
      </c>
      <c r="AS6" s="4">
        <f>CPS_occ!AY33/(CPS_occ!AY$52-CPS_occ!AY$31-CPS_occ!AY$51)</f>
        <v>3.3315177923021064E-2</v>
      </c>
      <c r="AT6" s="4">
        <f>CPS_occ!AZ33/(CPS_occ!AZ$52-CPS_occ!AZ$31-CPS_occ!AZ$51)</f>
        <v>3.1103340388331645E-2</v>
      </c>
      <c r="AU6" s="4">
        <f>CPS_occ!BA33/(CPS_occ!BA$52-CPS_occ!BA$31-CPS_occ!BA$51)</f>
        <v>3.2328171692474872E-2</v>
      </c>
      <c r="AV6" s="4">
        <f>CPS_occ!BB33/(CPS_occ!BB$52-CPS_occ!BB$31-CPS_occ!BB$51)</f>
        <v>3.0959472876613412E-2</v>
      </c>
      <c r="AW6" s="4">
        <f>CPS_occ!BC33/(CPS_occ!BC$52-CPS_occ!BC$31-CPS_occ!BC$51)</f>
        <v>3.3486776784908384E-2</v>
      </c>
      <c r="AX6" s="4">
        <f>CPS_occ!BD33/(CPS_occ!BD$52-CPS_occ!BD$31-CPS_occ!BD$51)</f>
        <v>3.3068269976726142E-2</v>
      </c>
      <c r="AY6" s="4">
        <f>CPS_occ!BE33/(CPS_occ!BE$52-CPS_occ!BE$31-CPS_occ!BE$51)</f>
        <v>3.5274735924023644E-2</v>
      </c>
      <c r="AZ6" s="4">
        <f>CPS_occ!BF33/(CPS_occ!BF$52-CPS_occ!BF$31-CPS_occ!BF$51)</f>
        <v>3.5631837799859477E-2</v>
      </c>
      <c r="BA6" s="4">
        <f>CPS_occ!BG33/(CPS_occ!BG$52-CPS_occ!BG$31-CPS_occ!BG$51)</f>
        <v>3.6838978015448602E-2</v>
      </c>
      <c r="BB6" s="4">
        <f>CPS_occ!BH33/(CPS_occ!BH$52-CPS_occ!BH$31-CPS_occ!BH$51)</f>
        <v>3.784228463979316E-2</v>
      </c>
      <c r="BC6" s="4">
        <f>CPS_occ!BI33/(CPS_occ!BI$52-CPS_occ!BI$31-CPS_occ!BI$51)</f>
        <v>3.3020430701270018E-2</v>
      </c>
      <c r="BD6" s="1"/>
    </row>
    <row r="7" spans="1:56" s="5" customFormat="1" x14ac:dyDescent="0.35">
      <c r="A7" s="5" t="s">
        <v>26</v>
      </c>
      <c r="B7" s="4">
        <f>CPS_occ!H34/(CPS_occ!H$52-CPS_occ!H$31-CPS_occ!H$51)</f>
        <v>3.6536211155896503E-2</v>
      </c>
      <c r="C7" s="4">
        <f>CPS_occ!I34/(CPS_occ!I$52-CPS_occ!I$31-CPS_occ!I$51)</f>
        <v>3.3098678522909722E-2</v>
      </c>
      <c r="D7" s="4">
        <f>CPS_occ!J34/(CPS_occ!J$52-CPS_occ!J$31-CPS_occ!J$51)</f>
        <v>3.3672670321064996E-2</v>
      </c>
      <c r="E7" s="4">
        <f>CPS_occ!K34/(CPS_occ!K$52-CPS_occ!K$31-CPS_occ!K$51)</f>
        <v>3.8070059484467941E-2</v>
      </c>
      <c r="F7" s="4">
        <f>CPS_occ!L34/(CPS_occ!L$52-CPS_occ!L$31-CPS_occ!L$51)</f>
        <v>3.464172813487882E-2</v>
      </c>
      <c r="G7" s="4">
        <f>CPS_occ!M34/(CPS_occ!M$52-CPS_occ!M$31-CPS_occ!M$51)</f>
        <v>3.1997952131063614E-2</v>
      </c>
      <c r="H7" s="4">
        <f>CPS_occ!N34/(CPS_occ!N$52-CPS_occ!N$31-CPS_occ!N$51)</f>
        <v>3.2896395260902447E-2</v>
      </c>
      <c r="I7" s="4">
        <f>CPS_occ!O34/(CPS_occ!O$52-CPS_occ!O$31-CPS_occ!O$51)</f>
        <v>3.2752521944189705E-2</v>
      </c>
      <c r="J7" s="4">
        <f>CPS_occ!P34/(CPS_occ!P$52-CPS_occ!P$31-CPS_occ!P$51)</f>
        <v>3.5066650654497419E-2</v>
      </c>
      <c r="K7" s="4">
        <f>CPS_occ!Q34/(CPS_occ!Q$52-CPS_occ!Q$31-CPS_occ!Q$51)</f>
        <v>3.0639860815774213E-2</v>
      </c>
      <c r="L7" s="4">
        <f>CPS_occ!R34/(CPS_occ!R$52-CPS_occ!R$31-CPS_occ!R$51)</f>
        <v>2.9621868749404704E-2</v>
      </c>
      <c r="M7" s="4">
        <f>CPS_occ!S34/(CPS_occ!S$52-CPS_occ!S$31-CPS_occ!S$51)</f>
        <v>3.3145539906103284E-2</v>
      </c>
      <c r="N7" s="4">
        <f>CPS_occ!T34/(CPS_occ!T$52-CPS_occ!T$31-CPS_occ!T$51)</f>
        <v>3.4086436274895694E-2</v>
      </c>
      <c r="O7" s="4">
        <f>CPS_occ!U34/(CPS_occ!U$52-CPS_occ!U$31-CPS_occ!U$51)</f>
        <v>3.2143127890228183E-2</v>
      </c>
      <c r="P7" s="4">
        <f>CPS_occ!V34/(CPS_occ!V$52-CPS_occ!V$31-CPS_occ!V$51)</f>
        <v>3.3841544020445931E-2</v>
      </c>
      <c r="Q7" s="4">
        <f>CPS_occ!W34/(CPS_occ!W$52-CPS_occ!W$31-CPS_occ!W$51)</f>
        <v>3.1880692980889441E-2</v>
      </c>
      <c r="R7" s="4">
        <f>CPS_occ!X34/(CPS_occ!X$52-CPS_occ!X$31-CPS_occ!X$51)</f>
        <v>3.5231044166453916E-2</v>
      </c>
      <c r="S7" s="4">
        <f>CPS_occ!Y34/(CPS_occ!Y$52-CPS_occ!Y$31-CPS_occ!Y$51)</f>
        <v>3.6026936026936025E-2</v>
      </c>
      <c r="T7" s="4">
        <f>CPS_occ!Z34/(CPS_occ!Z$52-CPS_occ!Z$31-CPS_occ!Z$51)</f>
        <v>3.8236540907164052E-2</v>
      </c>
      <c r="U7" s="4">
        <f>CPS_occ!AA34/(CPS_occ!AA$52-CPS_occ!AA$31-CPS_occ!AA$51)</f>
        <v>3.4603854389721626E-2</v>
      </c>
      <c r="V7" s="4">
        <f>CPS_occ!AB34/(CPS_occ!AB$52-CPS_occ!AB$31-CPS_occ!AB$51)</f>
        <v>3.9629439011837367E-2</v>
      </c>
      <c r="W7" s="4">
        <f>CPS_occ!AC34/(CPS_occ!AC$52-CPS_occ!AC$31-CPS_occ!AC$51)</f>
        <v>3.9977943203749658E-2</v>
      </c>
      <c r="X7" s="4">
        <f>CPS_occ!AD34/(CPS_occ!AD$52-CPS_occ!AD$31-CPS_occ!AD$51)</f>
        <v>4.1906397595534564E-2</v>
      </c>
      <c r="Y7" s="4">
        <f>CPS_occ!AE34/(CPS_occ!AE$52-CPS_occ!AE$31-CPS_occ!AE$51)</f>
        <v>3.668836881928559E-2</v>
      </c>
      <c r="Z7" s="4">
        <f>CPS_occ!AF34/(CPS_occ!AF$52-CPS_occ!AF$31-CPS_occ!AF$51)</f>
        <v>3.9264140582097748E-2</v>
      </c>
      <c r="AA7" s="4">
        <f>CPS_occ!AG34/(CPS_occ!AG$52-CPS_occ!AG$31-CPS_occ!AG$51)</f>
        <v>3.7942664418212479E-2</v>
      </c>
      <c r="AB7" s="4">
        <f>CPS_occ!AH34/(CPS_occ!AH$52-CPS_occ!AH$31-CPS_occ!AH$51)</f>
        <v>4.1365853658536587E-2</v>
      </c>
      <c r="AC7" s="4">
        <f>CPS_occ!AI34/(CPS_occ!AI$52-CPS_occ!AI$31-CPS_occ!AI$51)</f>
        <v>4.3551923460235203E-2</v>
      </c>
      <c r="AD7" s="4">
        <f>CPS_occ!AJ34/(CPS_occ!AJ$52-CPS_occ!AJ$31-CPS_occ!AJ$51)</f>
        <v>4.23425572519084E-2</v>
      </c>
      <c r="AE7" s="4">
        <f>CPS_occ!AK34/(CPS_occ!AK$52-CPS_occ!AK$31-CPS_occ!AK$51)</f>
        <v>4.6969696969696967E-2</v>
      </c>
      <c r="AF7" s="4">
        <f>CPS_occ!AL34/(CPS_occ!AL$52-CPS_occ!AL$31-CPS_occ!AL$51)</f>
        <v>4.7292504138094112E-2</v>
      </c>
      <c r="AG7" s="4">
        <f>CPS_occ!AM34/(CPS_occ!AM$52-CPS_occ!AM$31-CPS_occ!AM$51)</f>
        <v>4.7607597980283724E-2</v>
      </c>
      <c r="AH7" s="4">
        <f>CPS_occ!AN34/(CPS_occ!AN$52-CPS_occ!AN$31-CPS_occ!AN$51)</f>
        <v>4.9297451774231962E-2</v>
      </c>
      <c r="AI7" s="4">
        <f>CPS_occ!AO34/(CPS_occ!AO$52-CPS_occ!AO$31-CPS_occ!AO$51)</f>
        <v>5.385285499326839E-2</v>
      </c>
      <c r="AJ7" s="4">
        <f>CPS_occ!AP34/(CPS_occ!AP$52-CPS_occ!AP$31-CPS_occ!AP$51)</f>
        <v>5.6063978893560885E-2</v>
      </c>
      <c r="AK7" s="4">
        <f>CPS_occ!AQ34/(CPS_occ!AQ$52-CPS_occ!AQ$31-CPS_occ!AQ$51)</f>
        <v>4.2647304289767984E-2</v>
      </c>
      <c r="AL7" s="4">
        <f>CPS_occ!AR34/(CPS_occ!AR$52-CPS_occ!AR$31-CPS_occ!AR$51)</f>
        <v>4.1105294773877969E-2</v>
      </c>
      <c r="AM7" s="4">
        <f>CPS_occ!AS34/(CPS_occ!AS$52-CPS_occ!AS$31-CPS_occ!AS$51)</f>
        <v>4.1583816028356528E-2</v>
      </c>
      <c r="AN7" s="4">
        <f>CPS_occ!AT34/(CPS_occ!AT$52-CPS_occ!AT$31-CPS_occ!AT$51)</f>
        <v>4.1597627975930931E-2</v>
      </c>
      <c r="AO7" s="4">
        <f>CPS_occ!AU34/(CPS_occ!AU$52-CPS_occ!AU$31-CPS_occ!AU$51)</f>
        <v>4.2975644193434519E-2</v>
      </c>
      <c r="AP7" s="4">
        <f>CPS_occ!AV34/(CPS_occ!AV$52-CPS_occ!AV$31-CPS_occ!AV$51)</f>
        <v>4.6636290538729565E-2</v>
      </c>
      <c r="AQ7" s="4">
        <f>CPS_occ!AW34/(CPS_occ!AW$52-CPS_occ!AW$31-CPS_occ!AW$51)</f>
        <v>4.8687395270899277E-2</v>
      </c>
      <c r="AR7" s="4">
        <f>CPS_occ!AX34/(CPS_occ!AX$52-CPS_occ!AX$31-CPS_occ!AX$51)</f>
        <v>4.7488834199252573E-2</v>
      </c>
      <c r="AS7" s="4">
        <f>CPS_occ!AY34/(CPS_occ!AY$52-CPS_occ!AY$31-CPS_occ!AY$51)</f>
        <v>4.8293391430646336E-2</v>
      </c>
      <c r="AT7" s="4">
        <f>CPS_occ!AZ34/(CPS_occ!AZ$52-CPS_occ!AZ$31-CPS_occ!AZ$51)</f>
        <v>4.6562988865372225E-2</v>
      </c>
      <c r="AU7" s="4">
        <f>CPS_occ!BA34/(CPS_occ!BA$52-CPS_occ!BA$31-CPS_occ!BA$51)</f>
        <v>4.6364212623381328E-2</v>
      </c>
      <c r="AV7" s="4">
        <f>CPS_occ!BB34/(CPS_occ!BB$52-CPS_occ!BB$31-CPS_occ!BB$51)</f>
        <v>4.3776514125823632E-2</v>
      </c>
      <c r="AW7" s="4">
        <f>CPS_occ!BC34/(CPS_occ!BC$52-CPS_occ!BC$31-CPS_occ!BC$51)</f>
        <v>4.6664861449589312E-2</v>
      </c>
      <c r="AX7" s="4">
        <f>CPS_occ!BD34/(CPS_occ!BD$52-CPS_occ!BD$31-CPS_occ!BD$51)</f>
        <v>5.1008533747090766E-2</v>
      </c>
      <c r="AY7" s="4">
        <f>CPS_occ!BE34/(CPS_occ!BE$52-CPS_occ!BE$31-CPS_occ!BE$51)</f>
        <v>4.9714119585231129E-2</v>
      </c>
      <c r="AZ7" s="4">
        <f>CPS_occ!BF34/(CPS_occ!BF$52-CPS_occ!BF$31-CPS_occ!BF$51)</f>
        <v>5.4903141624008833E-2</v>
      </c>
      <c r="BA7" s="4">
        <f>CPS_occ!BG34/(CPS_occ!BG$52-CPS_occ!BG$31-CPS_occ!BG$51)</f>
        <v>5.4565260447613388E-2</v>
      </c>
      <c r="BB7" s="4">
        <f>CPS_occ!BH34/(CPS_occ!BH$52-CPS_occ!BH$31-CPS_occ!BH$51)</f>
        <v>5.7468562698319424E-2</v>
      </c>
      <c r="BC7" s="4">
        <f>CPS_occ!BI34/(CPS_occ!BI$52-CPS_occ!BI$31-CPS_occ!BI$51)</f>
        <v>5.2788514632799557E-2</v>
      </c>
      <c r="BD7" s="1"/>
    </row>
    <row r="8" spans="1:56" s="5" customFormat="1" x14ac:dyDescent="0.35">
      <c r="A8" s="5" t="s">
        <v>27</v>
      </c>
      <c r="B8" s="4">
        <f>CPS_occ!H35/(CPS_occ!H$52-CPS_occ!H$31-CPS_occ!H$51)</f>
        <v>3.5626056429593031E-2</v>
      </c>
      <c r="C8" s="4">
        <f>CPS_occ!I35/(CPS_occ!I$52-CPS_occ!I$31-CPS_occ!I$51)</f>
        <v>3.7297764604174388E-2</v>
      </c>
      <c r="D8" s="4">
        <f>CPS_occ!J35/(CPS_occ!J$52-CPS_occ!J$31-CPS_occ!J$51)</f>
        <v>3.4847298355520751E-2</v>
      </c>
      <c r="E8" s="4">
        <f>CPS_occ!K35/(CPS_occ!K$52-CPS_occ!K$31-CPS_occ!K$51)</f>
        <v>3.238598810310641E-2</v>
      </c>
      <c r="F8" s="4">
        <f>CPS_occ!L35/(CPS_occ!L$52-CPS_occ!L$31-CPS_occ!L$51)</f>
        <v>3.4246575342465752E-2</v>
      </c>
      <c r="G8" s="4">
        <f>CPS_occ!M35/(CPS_occ!M$52-CPS_occ!M$31-CPS_occ!M$51)</f>
        <v>3.3789837450403176E-2</v>
      </c>
      <c r="H8" s="4">
        <f>CPS_occ!N35/(CPS_occ!N$52-CPS_occ!N$31-CPS_occ!N$51)</f>
        <v>3.2896395260902447E-2</v>
      </c>
      <c r="I8" s="4">
        <f>CPS_occ!O35/(CPS_occ!O$52-CPS_occ!O$31-CPS_occ!O$51)</f>
        <v>3.5765753963055154E-2</v>
      </c>
      <c r="J8" s="4">
        <f>CPS_occ!P35/(CPS_occ!P$52-CPS_occ!P$31-CPS_occ!P$51)</f>
        <v>3.5907289540050437E-2</v>
      </c>
      <c r="K8" s="4">
        <f>CPS_occ!Q35/(CPS_occ!Q$52-CPS_occ!Q$31-CPS_occ!Q$51)</f>
        <v>3.7309104968103614E-2</v>
      </c>
      <c r="L8" s="4">
        <f>CPS_occ!R35/(CPS_occ!R$52-CPS_occ!R$31-CPS_occ!R$51)</f>
        <v>3.8289360891513476E-2</v>
      </c>
      <c r="M8" s="4">
        <f>CPS_occ!S35/(CPS_occ!S$52-CPS_occ!S$31-CPS_occ!S$51)</f>
        <v>3.549295774647887E-2</v>
      </c>
      <c r="N8" s="4">
        <f>CPS_occ!T35/(CPS_occ!T$52-CPS_occ!T$31-CPS_occ!T$51)</f>
        <v>3.9754388727072348E-2</v>
      </c>
      <c r="O8" s="4">
        <f>CPS_occ!U35/(CPS_occ!U$52-CPS_occ!U$31-CPS_occ!U$51)</f>
        <v>3.7677204154347659E-2</v>
      </c>
      <c r="P8" s="4">
        <f>CPS_occ!V35/(CPS_occ!V$52-CPS_occ!V$31-CPS_occ!V$51)</f>
        <v>3.5163479333744599E-2</v>
      </c>
      <c r="Q8" s="4">
        <f>CPS_occ!W35/(CPS_occ!W$52-CPS_occ!W$31-CPS_occ!W$51)</f>
        <v>3.6970887658510448E-2</v>
      </c>
      <c r="R8" s="4">
        <f>CPS_occ!X35/(CPS_occ!X$52-CPS_occ!X$31-CPS_occ!X$51)</f>
        <v>3.5571440728448644E-2</v>
      </c>
      <c r="S8" s="4">
        <f>CPS_occ!Y35/(CPS_occ!Y$52-CPS_occ!Y$31-CPS_occ!Y$51)</f>
        <v>3.1313131313131314E-2</v>
      </c>
      <c r="T8" s="4">
        <f>CPS_occ!Z35/(CPS_occ!Z$52-CPS_occ!Z$31-CPS_occ!Z$51)</f>
        <v>3.1369224247562527E-2</v>
      </c>
      <c r="U8" s="4">
        <f>CPS_occ!AA35/(CPS_occ!AA$52-CPS_occ!AA$31-CPS_occ!AA$51)</f>
        <v>3.126338329764454E-2</v>
      </c>
      <c r="V8" s="4">
        <f>CPS_occ!AB35/(CPS_occ!AB$52-CPS_occ!AB$31-CPS_occ!AB$51)</f>
        <v>3.1051638359924517E-2</v>
      </c>
      <c r="W8" s="4">
        <f>CPS_occ!AC35/(CPS_occ!AC$52-CPS_occ!AC$31-CPS_occ!AC$51)</f>
        <v>3.0971418068192261E-2</v>
      </c>
      <c r="X8" s="4">
        <f>CPS_occ!AD35/(CPS_occ!AD$52-CPS_occ!AD$31-CPS_occ!AD$51)</f>
        <v>2.7221983683984544E-2</v>
      </c>
      <c r="Y8" s="4">
        <f>CPS_occ!AE35/(CPS_occ!AE$52-CPS_occ!AE$31-CPS_occ!AE$51)</f>
        <v>3.0529649832834769E-2</v>
      </c>
      <c r="Z8" s="4">
        <f>CPS_occ!AF35/(CPS_occ!AF$52-CPS_occ!AF$31-CPS_occ!AF$51)</f>
        <v>2.5901519311733481E-2</v>
      </c>
      <c r="AA8" s="4">
        <f>CPS_occ!AG35/(CPS_occ!AG$52-CPS_occ!AG$31-CPS_occ!AG$51)</f>
        <v>2.9792017987633503E-2</v>
      </c>
      <c r="AB8" s="4">
        <f>CPS_occ!AH35/(CPS_occ!AH$52-CPS_occ!AH$31-CPS_occ!AH$51)</f>
        <v>2.9560975609756096E-2</v>
      </c>
      <c r="AC8" s="4">
        <f>CPS_occ!AI35/(CPS_occ!AI$52-CPS_occ!AI$31-CPS_occ!AI$51)</f>
        <v>2.9599362168626669E-2</v>
      </c>
      <c r="AD8" s="4">
        <f>CPS_occ!AJ35/(CPS_occ!AJ$52-CPS_occ!AJ$31-CPS_occ!AJ$51)</f>
        <v>2.8506679389312978E-2</v>
      </c>
      <c r="AE8" s="4">
        <f>CPS_occ!AK35/(CPS_occ!AK$52-CPS_occ!AK$31-CPS_occ!AK$51)</f>
        <v>3.5547785547785545E-2</v>
      </c>
      <c r="AF8" s="4">
        <f>CPS_occ!AL35/(CPS_occ!AL$52-CPS_occ!AL$31-CPS_occ!AL$51)</f>
        <v>3.6651690707022934E-2</v>
      </c>
      <c r="AG8" s="4">
        <f>CPS_occ!AM35/(CPS_occ!AM$52-CPS_occ!AM$31-CPS_occ!AM$51)</f>
        <v>3.4503486415003608E-2</v>
      </c>
      <c r="AH8" s="4">
        <f>CPS_occ!AN35/(CPS_occ!AN$52-CPS_occ!AN$31-CPS_occ!AN$51)</f>
        <v>2.9054536794474874E-2</v>
      </c>
      <c r="AI8" s="4">
        <f>CPS_occ!AO35/(CPS_occ!AO$52-CPS_occ!AO$31-CPS_occ!AO$51)</f>
        <v>3.2945275995881838E-2</v>
      </c>
      <c r="AJ8" s="4">
        <f>CPS_occ!AP35/(CPS_occ!AP$52-CPS_occ!AP$31-CPS_occ!AP$51)</f>
        <v>3.1000082447027785E-2</v>
      </c>
      <c r="AK8" s="4">
        <f>CPS_occ!AQ35/(CPS_occ!AQ$52-CPS_occ!AQ$31-CPS_occ!AQ$51)</f>
        <v>3.4051076614922383E-2</v>
      </c>
      <c r="AL8" s="4">
        <f>CPS_occ!AR35/(CPS_occ!AR$52-CPS_occ!AR$31-CPS_occ!AR$51)</f>
        <v>3.2523813610229123E-2</v>
      </c>
      <c r="AM8" s="4">
        <f>CPS_occ!AS35/(CPS_occ!AS$52-CPS_occ!AS$31-CPS_occ!AS$51)</f>
        <v>3.0863663871358173E-2</v>
      </c>
      <c r="AN8" s="4">
        <f>CPS_occ!AT35/(CPS_occ!AT$52-CPS_occ!AT$31-CPS_occ!AT$51)</f>
        <v>3.0958402372024071E-2</v>
      </c>
      <c r="AO8" s="4">
        <f>CPS_occ!AU35/(CPS_occ!AU$52-CPS_occ!AU$31-CPS_occ!AU$51)</f>
        <v>3.2739145781856688E-2</v>
      </c>
      <c r="AP8" s="4">
        <f>CPS_occ!AV35/(CPS_occ!AV$52-CPS_occ!AV$31-CPS_occ!AV$51)</f>
        <v>3.1001518806396854E-2</v>
      </c>
      <c r="AQ8" s="4">
        <f>CPS_occ!AW35/(CPS_occ!AW$52-CPS_occ!AW$31-CPS_occ!AW$51)</f>
        <v>3.0534351145038167E-2</v>
      </c>
      <c r="AR8" s="4">
        <f>CPS_occ!AX35/(CPS_occ!AX$52-CPS_occ!AX$31-CPS_occ!AX$51)</f>
        <v>3.2813781788351107E-2</v>
      </c>
      <c r="AS8" s="4">
        <f>CPS_occ!AY35/(CPS_occ!AY$52-CPS_occ!AY$31-CPS_occ!AY$51)</f>
        <v>3.4676833696441541E-2</v>
      </c>
      <c r="AT8" s="4">
        <f>CPS_occ!AZ35/(CPS_occ!AZ$52-CPS_occ!AZ$31-CPS_occ!AZ$51)</f>
        <v>3.0827275236955921E-2</v>
      </c>
      <c r="AU8" s="4">
        <f>CPS_occ!BA35/(CPS_occ!BA$52-CPS_occ!BA$31-CPS_occ!BA$51)</f>
        <v>3.1150955356334331E-2</v>
      </c>
      <c r="AV8" s="4">
        <f>CPS_occ!BB35/(CPS_occ!BB$52-CPS_occ!BB$31-CPS_occ!BB$51)</f>
        <v>3.3306255077173032E-2</v>
      </c>
      <c r="AW8" s="4">
        <f>CPS_occ!BC35/(CPS_occ!BC$52-CPS_occ!BC$31-CPS_occ!BC$51)</f>
        <v>3.2764689953966968E-2</v>
      </c>
      <c r="AX8" s="4">
        <f>CPS_occ!BD35/(CPS_occ!BD$52-CPS_occ!BD$31-CPS_occ!BD$51)</f>
        <v>3.5007757951900698E-2</v>
      </c>
      <c r="AY8" s="4">
        <f>CPS_occ!BE35/(CPS_occ!BE$52-CPS_occ!BE$31-CPS_occ!BE$51)</f>
        <v>3.4790192848144198E-2</v>
      </c>
      <c r="AZ8" s="4">
        <f>CPS_occ!BF35/(CPS_occ!BF$52-CPS_occ!BF$31-CPS_occ!BF$51)</f>
        <v>3.7840008029709923E-2</v>
      </c>
      <c r="BA8" s="4">
        <f>CPS_occ!BG35/(CPS_occ!BG$52-CPS_occ!BG$31-CPS_occ!BG$51)</f>
        <v>3.7433155080213901E-2</v>
      </c>
      <c r="BB8" s="4">
        <f>CPS_occ!BH35/(CPS_occ!BH$52-CPS_occ!BH$31-CPS_occ!BH$51)</f>
        <v>3.7254671524268423E-2</v>
      </c>
      <c r="BC8" s="4">
        <f>CPS_occ!BI35/(CPS_occ!BI$52-CPS_occ!BI$31-CPS_occ!BI$51)</f>
        <v>3.1143014908890116E-2</v>
      </c>
      <c r="BD8" s="1"/>
    </row>
    <row r="9" spans="1:56" s="5" customFormat="1" x14ac:dyDescent="0.35">
      <c r="A9" s="5" t="s">
        <v>14</v>
      </c>
      <c r="B9" s="4">
        <f>CPS_occ!H36/(CPS_occ!H$52-CPS_occ!H$31-CPS_occ!H$51)</f>
        <v>1.3132232479521519E-2</v>
      </c>
      <c r="C9" s="4">
        <f>CPS_occ!I36/(CPS_occ!I$52-CPS_occ!I$31-CPS_occ!I$51)</f>
        <v>1.3091268371001606E-2</v>
      </c>
      <c r="D9" s="4">
        <f>CPS_occ!J36/(CPS_occ!J$52-CPS_occ!J$31-CPS_occ!J$51)</f>
        <v>1.5270164447924823E-2</v>
      </c>
      <c r="E9" s="4">
        <f>CPS_occ!K36/(CPS_occ!K$52-CPS_occ!K$31-CPS_occ!K$51)</f>
        <v>1.4144084600132188E-2</v>
      </c>
      <c r="F9" s="4">
        <f>CPS_occ!L36/(CPS_occ!L$52-CPS_occ!L$31-CPS_occ!L$51)</f>
        <v>1.5279241306638568E-2</v>
      </c>
      <c r="G9" s="4">
        <f>CPS_occ!M36/(CPS_occ!M$52-CPS_occ!M$31-CPS_occ!M$51)</f>
        <v>1.6126967874056059E-2</v>
      </c>
      <c r="H9" s="4">
        <f>CPS_occ!N36/(CPS_occ!N$52-CPS_occ!N$31-CPS_occ!N$51)</f>
        <v>2.0292412402319132E-2</v>
      </c>
      <c r="I9" s="4">
        <f>CPS_occ!O36/(CPS_occ!O$52-CPS_occ!O$31-CPS_occ!O$51)</f>
        <v>2.1878684658718721E-2</v>
      </c>
      <c r="J9" s="4">
        <f>CPS_occ!P36/(CPS_occ!P$52-CPS_occ!P$31-CPS_occ!P$51)</f>
        <v>2.2457067371202115E-2</v>
      </c>
      <c r="K9" s="4">
        <f>CPS_occ!Q36/(CPS_occ!Q$52-CPS_occ!Q$31-CPS_occ!Q$51)</f>
        <v>2.010438816934081E-2</v>
      </c>
      <c r="L9" s="4">
        <f>CPS_occ!R36/(CPS_occ!R$52-CPS_occ!R$31-CPS_occ!R$51)</f>
        <v>2.2573578436041526E-2</v>
      </c>
      <c r="M9" s="4">
        <f>CPS_occ!S36/(CPS_occ!S$52-CPS_occ!S$31-CPS_occ!S$51)</f>
        <v>2.1596244131455399E-2</v>
      </c>
      <c r="N9" s="4">
        <f>CPS_occ!T36/(CPS_occ!T$52-CPS_occ!T$31-CPS_occ!T$51)</f>
        <v>2.1884594190348737E-2</v>
      </c>
      <c r="O9" s="4">
        <f>CPS_occ!U36/(CPS_occ!U$52-CPS_occ!U$31-CPS_occ!U$51)</f>
        <v>2.1908877264801757E-2</v>
      </c>
      <c r="P9" s="4">
        <f>CPS_occ!V36/(CPS_occ!V$52-CPS_occ!V$31-CPS_occ!V$51)</f>
        <v>2.5293028994447873E-2</v>
      </c>
      <c r="Q9" s="4">
        <f>CPS_occ!W36/(CPS_occ!W$52-CPS_occ!W$31-CPS_occ!W$51)</f>
        <v>2.0717985354527593E-2</v>
      </c>
      <c r="R9" s="4">
        <f>CPS_occ!X36/(CPS_occ!X$52-CPS_occ!X$31-CPS_occ!X$51)</f>
        <v>1.7870819504723003E-2</v>
      </c>
      <c r="S9" s="4">
        <f>CPS_occ!Y36/(CPS_occ!Y$52-CPS_occ!Y$31-CPS_occ!Y$51)</f>
        <v>1.8097643097643099E-2</v>
      </c>
      <c r="T9" s="4">
        <f>CPS_occ!Z36/(CPS_occ!Z$52-CPS_occ!Z$31-CPS_occ!Z$51)</f>
        <v>1.7380245866892751E-2</v>
      </c>
      <c r="U9" s="4">
        <f>CPS_occ!AA36/(CPS_occ!AA$52-CPS_occ!AA$31-CPS_occ!AA$51)</f>
        <v>1.7644539614561028E-2</v>
      </c>
      <c r="V9" s="4">
        <f>CPS_occ!AB36/(CPS_occ!AB$52-CPS_occ!AB$31-CPS_occ!AB$51)</f>
        <v>1.8442271401612628E-2</v>
      </c>
      <c r="W9" s="4">
        <f>CPS_occ!AC36/(CPS_occ!AC$52-CPS_occ!AC$31-CPS_occ!AC$51)</f>
        <v>1.9575406672180867E-2</v>
      </c>
      <c r="X9" s="4">
        <f>CPS_occ!AD36/(CPS_occ!AD$52-CPS_occ!AD$31-CPS_occ!AD$51)</f>
        <v>1.7432374409617861E-2</v>
      </c>
      <c r="Y9" s="4">
        <f>CPS_occ!AE36/(CPS_occ!AE$52-CPS_occ!AE$31-CPS_occ!AE$51)</f>
        <v>1.5572760865739926E-2</v>
      </c>
      <c r="Z9" s="4">
        <f>CPS_occ!AF36/(CPS_occ!AF$52-CPS_occ!AF$31-CPS_occ!AF$51)</f>
        <v>1.5467691744462749E-2</v>
      </c>
      <c r="AA9" s="4">
        <f>CPS_occ!AG36/(CPS_occ!AG$52-CPS_occ!AG$31-CPS_occ!AG$51)</f>
        <v>1.3771781899943788E-2</v>
      </c>
      <c r="AB9" s="4">
        <f>CPS_occ!AH36/(CPS_occ!AH$52-CPS_occ!AH$31-CPS_occ!AH$51)</f>
        <v>1.375609756097561E-2</v>
      </c>
      <c r="AC9" s="4">
        <f>CPS_occ!AI36/(CPS_occ!AI$52-CPS_occ!AI$31-CPS_occ!AI$51)</f>
        <v>1.4450867052023121E-2</v>
      </c>
      <c r="AD9" s="4">
        <f>CPS_occ!AJ36/(CPS_occ!AJ$52-CPS_occ!AJ$31-CPS_occ!AJ$51)</f>
        <v>1.383587786259542E-2</v>
      </c>
      <c r="AE9" s="4">
        <f>CPS_occ!AK36/(CPS_occ!AK$52-CPS_occ!AK$31-CPS_occ!AK$51)</f>
        <v>1.3869463869463869E-2</v>
      </c>
      <c r="AF9" s="4">
        <f>CPS_occ!AL36/(CPS_occ!AL$52-CPS_occ!AL$31-CPS_occ!AL$51)</f>
        <v>1.3714826200047292E-2</v>
      </c>
      <c r="AG9" s="4">
        <f>CPS_occ!AM36/(CPS_occ!AM$52-CPS_occ!AM$31-CPS_occ!AM$51)</f>
        <v>1.2983890358259196E-2</v>
      </c>
      <c r="AH9" s="4">
        <f>CPS_occ!AN36/(CPS_occ!AN$52-CPS_occ!AN$31-CPS_occ!AN$51)</f>
        <v>1.2860204810669207E-2</v>
      </c>
      <c r="AI9" s="4">
        <f>CPS_occ!AO36/(CPS_occ!AO$52-CPS_occ!AO$31-CPS_occ!AO$51)</f>
        <v>1.0691375623663579E-2</v>
      </c>
      <c r="AJ9" s="4">
        <f>CPS_occ!AP36/(CPS_occ!AP$52-CPS_occ!AP$31-CPS_occ!AP$51)</f>
        <v>1.2367054167697254E-2</v>
      </c>
      <c r="AK9" s="4">
        <f>CPS_occ!AQ36/(CPS_occ!AQ$52-CPS_occ!AQ$31-CPS_occ!AQ$51)</f>
        <v>1.3937573026205975E-2</v>
      </c>
      <c r="AL9" s="4">
        <f>CPS_occ!AR36/(CPS_occ!AR$52-CPS_occ!AR$31-CPS_occ!AR$51)</f>
        <v>1.4245258731657084E-2</v>
      </c>
      <c r="AM9" s="4">
        <f>CPS_occ!AS36/(CPS_occ!AS$52-CPS_occ!AS$31-CPS_occ!AS$51)</f>
        <v>1.1930491916659462E-2</v>
      </c>
      <c r="AN9" s="4">
        <f>CPS_occ!AT36/(CPS_occ!AT$52-CPS_occ!AT$31-CPS_occ!AT$51)</f>
        <v>1.1511293276358246E-2</v>
      </c>
      <c r="AO9" s="4">
        <f>CPS_occ!AU36/(CPS_occ!AU$52-CPS_occ!AU$31-CPS_occ!AU$51)</f>
        <v>1.2619131662548536E-2</v>
      </c>
      <c r="AP9" s="4">
        <f>CPS_occ!AV36/(CPS_occ!AV$52-CPS_occ!AV$31-CPS_occ!AV$51)</f>
        <v>1.1703743411060485E-2</v>
      </c>
      <c r="AQ9" s="4">
        <f>CPS_occ!AW36/(CPS_occ!AW$52-CPS_occ!AW$31-CPS_occ!AW$51)</f>
        <v>1.3498417426922361E-2</v>
      </c>
      <c r="AR9" s="4">
        <f>CPS_occ!AX36/(CPS_occ!AX$52-CPS_occ!AX$31-CPS_occ!AX$51)</f>
        <v>1.2669765746057788E-2</v>
      </c>
      <c r="AS9" s="4">
        <f>CPS_occ!AY36/(CPS_occ!AY$52-CPS_occ!AY$31-CPS_occ!AY$51)</f>
        <v>1.4070442992011619E-2</v>
      </c>
      <c r="AT9" s="4">
        <f>CPS_occ!AZ36/(CPS_occ!AZ$52-CPS_occ!AZ$31-CPS_occ!AZ$51)</f>
        <v>1.5551670194165822E-2</v>
      </c>
      <c r="AU9" s="4">
        <f>CPS_occ!BA36/(CPS_occ!BA$52-CPS_occ!BA$31-CPS_occ!BA$51)</f>
        <v>1.5032147061486915E-2</v>
      </c>
      <c r="AV9" s="4">
        <f>CPS_occ!BB36/(CPS_occ!BB$52-CPS_occ!BB$31-CPS_occ!BB$51)</f>
        <v>1.5615127719108222E-2</v>
      </c>
      <c r="AW9" s="4">
        <f>CPS_occ!BC36/(CPS_occ!BC$52-CPS_occ!BC$31-CPS_occ!BC$51)</f>
        <v>1.4441736618828414E-2</v>
      </c>
      <c r="AX9" s="4">
        <f>CPS_occ!BD36/(CPS_occ!BD$52-CPS_occ!BD$31-CPS_occ!BD$51)</f>
        <v>1.638867339022498E-2</v>
      </c>
      <c r="AY9" s="4">
        <f>CPS_occ!BE36/(CPS_occ!BE$52-CPS_occ!BE$31-CPS_occ!BE$51)</f>
        <v>1.3664114739800368E-2</v>
      </c>
      <c r="AZ9" s="4">
        <f>CPS_occ!BF36/(CPS_occ!BF$52-CPS_occ!BF$31-CPS_occ!BF$51)</f>
        <v>1.4754591990364349E-2</v>
      </c>
      <c r="BA9" s="4">
        <f>CPS_occ!BG36/(CPS_occ!BG$52-CPS_occ!BG$31-CPS_occ!BG$51)</f>
        <v>1.4062190532778768E-2</v>
      </c>
      <c r="BB9" s="4">
        <f>CPS_occ!BH36/(CPS_occ!BH$52-CPS_occ!BH$31-CPS_occ!BH$51)</f>
        <v>1.3397579033964038E-2</v>
      </c>
      <c r="BC9" s="4">
        <f>CPS_occ!BI36/(CPS_occ!BI$52-CPS_occ!BI$31-CPS_occ!BI$51)</f>
        <v>1.3031474323578134E-2</v>
      </c>
      <c r="BD9" s="1"/>
    </row>
    <row r="10" spans="1:56" s="5" customFormat="1" x14ac:dyDescent="0.35">
      <c r="A10" s="5" t="s">
        <v>28</v>
      </c>
      <c r="B10" s="4">
        <f>CPS_occ!H37/(CPS_occ!H$52-CPS_occ!H$31-CPS_occ!H$51)</f>
        <v>3.3805746976986089E-3</v>
      </c>
      <c r="C10" s="4">
        <f>CPS_occ!I37/(CPS_occ!I$52-CPS_occ!I$31-CPS_occ!I$51)</f>
        <v>5.1871063356798818E-3</v>
      </c>
      <c r="D10" s="4">
        <f>CPS_occ!J37/(CPS_occ!J$52-CPS_occ!J$31-CPS_occ!J$51)</f>
        <v>4.6985121378230231E-3</v>
      </c>
      <c r="E10" s="4">
        <f>CPS_occ!K37/(CPS_occ!K$52-CPS_occ!K$31-CPS_occ!K$51)</f>
        <v>4.2300066093853275E-3</v>
      </c>
      <c r="F10" s="4">
        <f>CPS_occ!L37/(CPS_occ!L$52-CPS_occ!L$31-CPS_occ!L$51)</f>
        <v>7.1127502634351948E-3</v>
      </c>
      <c r="G10" s="4">
        <f>CPS_occ!M37/(CPS_occ!M$52-CPS_occ!M$31-CPS_occ!M$51)</f>
        <v>5.8876231921157042E-3</v>
      </c>
      <c r="H10" s="4">
        <f>CPS_occ!N37/(CPS_occ!N$52-CPS_occ!N$31-CPS_occ!N$51)</f>
        <v>7.0582304008066548E-3</v>
      </c>
      <c r="I10" s="4">
        <f>CPS_occ!O37/(CPS_occ!O$52-CPS_occ!O$31-CPS_occ!O$51)</f>
        <v>9.9567666710336702E-3</v>
      </c>
      <c r="J10" s="4">
        <f>CPS_occ!P37/(CPS_occ!P$52-CPS_occ!P$31-CPS_occ!P$51)</f>
        <v>8.1662063168007684E-3</v>
      </c>
      <c r="K10" s="4">
        <f>CPS_occ!Q37/(CPS_occ!Q$52-CPS_occ!Q$31-CPS_occ!Q$51)</f>
        <v>8.3123912623236026E-3</v>
      </c>
      <c r="L10" s="4">
        <f>CPS_occ!R37/(CPS_occ!R$52-CPS_occ!R$31-CPS_occ!R$51)</f>
        <v>8.4769978093151722E-3</v>
      </c>
      <c r="M10" s="4">
        <f>CPS_occ!S37/(CPS_occ!S$52-CPS_occ!S$31-CPS_occ!S$51)</f>
        <v>9.1079812206572765E-3</v>
      </c>
      <c r="N10" s="4">
        <f>CPS_occ!T37/(CPS_occ!T$52-CPS_occ!T$31-CPS_occ!T$51)</f>
        <v>9.4465874202944184E-3</v>
      </c>
      <c r="O10" s="4">
        <f>CPS_occ!U37/(CPS_occ!U$52-CPS_occ!U$31-CPS_occ!U$51)</f>
        <v>1.0385869153210523E-2</v>
      </c>
      <c r="P10" s="4">
        <f>CPS_occ!V37/(CPS_occ!V$52-CPS_occ!V$31-CPS_occ!V$51)</f>
        <v>1.11923856525954E-2</v>
      </c>
      <c r="Q10" s="4">
        <f>CPS_occ!W37/(CPS_occ!W$52-CPS_occ!W$31-CPS_occ!W$51)</f>
        <v>1.1966422575459903E-2</v>
      </c>
      <c r="R10" s="4">
        <f>CPS_occ!X37/(CPS_occ!X$52-CPS_occ!X$31-CPS_occ!X$51)</f>
        <v>9.5311037358522671E-3</v>
      </c>
      <c r="S10" s="4">
        <f>CPS_occ!Y37/(CPS_occ!Y$52-CPS_occ!Y$31-CPS_occ!Y$51)</f>
        <v>1.1868686868686869E-2</v>
      </c>
      <c r="T10" s="4">
        <f>CPS_occ!Z37/(CPS_occ!Z$52-CPS_occ!Z$31-CPS_occ!Z$51)</f>
        <v>1.195421788893599E-2</v>
      </c>
      <c r="U10" s="4">
        <f>CPS_occ!AA37/(CPS_occ!AA$52-CPS_occ!AA$31-CPS_occ!AA$51)</f>
        <v>1.0620985010706638E-2</v>
      </c>
      <c r="V10" s="4">
        <f>CPS_occ!AB37/(CPS_occ!AB$52-CPS_occ!AB$31-CPS_occ!AB$51)</f>
        <v>1.089380682792932E-2</v>
      </c>
      <c r="W10" s="4">
        <f>CPS_occ!AC37/(CPS_occ!AC$52-CPS_occ!AC$31-CPS_occ!AC$51)</f>
        <v>1.0752688172043012E-2</v>
      </c>
      <c r="X10" s="4">
        <f>CPS_occ!AD37/(CPS_occ!AD$52-CPS_occ!AD$31-CPS_occ!AD$51)</f>
        <v>8.930871618720481E-3</v>
      </c>
      <c r="Y10" s="4">
        <f>CPS_occ!AE37/(CPS_occ!AE$52-CPS_occ!AE$31-CPS_occ!AE$51)</f>
        <v>1.0293858877353511E-2</v>
      </c>
      <c r="Z10" s="4">
        <f>CPS_occ!AF37/(CPS_occ!AF$52-CPS_occ!AF$31-CPS_occ!AF$51)</f>
        <v>9.24400512538898E-3</v>
      </c>
      <c r="AA10" s="4">
        <f>CPS_occ!AG37/(CPS_occ!AG$52-CPS_occ!AG$31-CPS_occ!AG$51)</f>
        <v>8.8064455686715382E-3</v>
      </c>
      <c r="AB10" s="4">
        <f>CPS_occ!AH37/(CPS_occ!AH$52-CPS_occ!AH$31-CPS_occ!AH$51)</f>
        <v>1.0731707317073172E-2</v>
      </c>
      <c r="AC10" s="4">
        <f>CPS_occ!AI37/(CPS_occ!AI$52-CPS_occ!AI$31-CPS_occ!AI$51)</f>
        <v>1.086306557703807E-2</v>
      </c>
      <c r="AD10" s="4">
        <f>CPS_occ!AJ37/(CPS_occ!AJ$52-CPS_occ!AJ$31-CPS_occ!AJ$51)</f>
        <v>8.7070610687022907E-3</v>
      </c>
      <c r="AE10" s="4">
        <f>CPS_occ!AK37/(CPS_occ!AK$52-CPS_occ!AK$31-CPS_occ!AK$51)</f>
        <v>1.1771561771561771E-2</v>
      </c>
      <c r="AF10" s="4">
        <f>CPS_occ!AL37/(CPS_occ!AL$52-CPS_occ!AL$31-CPS_occ!AL$51)</f>
        <v>1.3478363679356823E-2</v>
      </c>
      <c r="AG10" s="4">
        <f>CPS_occ!AM37/(CPS_occ!AM$52-CPS_occ!AM$31-CPS_occ!AM$51)</f>
        <v>9.1368117335898051E-3</v>
      </c>
      <c r="AH10" s="4">
        <f>CPS_occ!AN37/(CPS_occ!AN$52-CPS_occ!AN$31-CPS_occ!AN$51)</f>
        <v>1.047868540128602E-2</v>
      </c>
      <c r="AI10" s="4">
        <f>CPS_occ!AO37/(CPS_occ!AO$52-CPS_occ!AO$31-CPS_occ!AO$51)</f>
        <v>1.2988041498376495E-2</v>
      </c>
      <c r="AJ10" s="4">
        <f>CPS_occ!AP37/(CPS_occ!AP$52-CPS_occ!AP$31-CPS_occ!AP$51)</f>
        <v>1.3356418501113035E-2</v>
      </c>
      <c r="AK10" s="4">
        <f>CPS_occ!AQ37/(CPS_occ!AQ$52-CPS_occ!AQ$31-CPS_occ!AQ$51)</f>
        <v>1.2685695209480888E-2</v>
      </c>
      <c r="AL10" s="4">
        <f>CPS_occ!AR37/(CPS_occ!AR$52-CPS_occ!AR$31-CPS_occ!AR$51)</f>
        <v>1.3043851368746246E-2</v>
      </c>
      <c r="AM10" s="4">
        <f>CPS_occ!AS37/(CPS_occ!AS$52-CPS_occ!AS$31-CPS_occ!AS$51)</f>
        <v>1.296792599636898E-2</v>
      </c>
      <c r="AN10" s="4">
        <f>CPS_occ!AT37/(CPS_occ!AT$52-CPS_occ!AT$31-CPS_occ!AT$51)</f>
        <v>1.5435597802389466E-2</v>
      </c>
      <c r="AO10" s="4">
        <f>CPS_occ!AU37/(CPS_occ!AU$52-CPS_occ!AU$31-CPS_occ!AU$51)</f>
        <v>1.3148605718319802E-2</v>
      </c>
      <c r="AP10" s="4">
        <f>CPS_occ!AV37/(CPS_occ!AV$52-CPS_occ!AV$31-CPS_occ!AV$51)</f>
        <v>1.5188063968551773E-2</v>
      </c>
      <c r="AQ10" s="4">
        <f>CPS_occ!AW37/(CPS_occ!AW$52-CPS_occ!AW$31-CPS_occ!AW$51)</f>
        <v>1.424315769875256E-2</v>
      </c>
      <c r="AR10" s="4">
        <f>CPS_occ!AX37/(CPS_occ!AX$52-CPS_occ!AX$31-CPS_occ!AX$51)</f>
        <v>1.7500683620453924E-2</v>
      </c>
      <c r="AS10" s="4">
        <f>CPS_occ!AY37/(CPS_occ!AY$52-CPS_occ!AY$31-CPS_occ!AY$51)</f>
        <v>1.8064633260711692E-2</v>
      </c>
      <c r="AT10" s="4">
        <f>CPS_occ!AZ37/(CPS_occ!AZ$52-CPS_occ!AZ$31-CPS_occ!AZ$51)</f>
        <v>1.601177877979203E-2</v>
      </c>
      <c r="AU10" s="4">
        <f>CPS_occ!BA37/(CPS_occ!BA$52-CPS_occ!BA$31-CPS_occ!BA$51)</f>
        <v>1.9922122611609163E-2</v>
      </c>
      <c r="AV10" s="4">
        <f>CPS_occ!BB37/(CPS_occ!BB$52-CPS_occ!BB$31-CPS_occ!BB$51)</f>
        <v>2.0850257243433524E-2</v>
      </c>
      <c r="AW10" s="4">
        <f>CPS_occ!BC37/(CPS_occ!BC$52-CPS_occ!BC$31-CPS_occ!BC$51)</f>
        <v>1.8864518458344616E-2</v>
      </c>
      <c r="AX10" s="4">
        <f>CPS_occ!BD37/(CPS_occ!BD$52-CPS_occ!BD$31-CPS_occ!BD$51)</f>
        <v>1.6873545384018619E-2</v>
      </c>
      <c r="AY10" s="4">
        <f>CPS_occ!BE37/(CPS_occ!BE$52-CPS_occ!BE$31-CPS_occ!BE$51)</f>
        <v>2.2773524566333948E-2</v>
      </c>
      <c r="AZ10" s="4">
        <f>CPS_occ!BF37/(CPS_occ!BF$52-CPS_occ!BF$31-CPS_occ!BF$51)</f>
        <v>2.0074274816822241E-2</v>
      </c>
      <c r="BA10" s="4">
        <f>CPS_occ!BG37/(CPS_occ!BG$52-CPS_occ!BG$31-CPS_occ!BG$51)</f>
        <v>2.1192315309962368E-2</v>
      </c>
      <c r="BB10" s="4">
        <f>CPS_occ!BH37/(CPS_occ!BH$52-CPS_occ!BH$31-CPS_occ!BH$51)</f>
        <v>2.256434363614996E-2</v>
      </c>
      <c r="BC10" s="4">
        <f>CPS_occ!BI37/(CPS_occ!BI$52-CPS_occ!BI$31-CPS_occ!BI$51)</f>
        <v>2.1203754831584761E-2</v>
      </c>
      <c r="BD10" s="1"/>
    </row>
    <row r="11" spans="1:56" s="5" customFormat="1" x14ac:dyDescent="0.35">
      <c r="A11" s="5" t="s">
        <v>15</v>
      </c>
      <c r="B11" s="4">
        <f>CPS_occ!H38/(CPS_occ!H$52-CPS_occ!H$31-CPS_occ!H$51)</f>
        <v>7.0211936029124953E-3</v>
      </c>
      <c r="C11" s="4">
        <f>CPS_occ!I38/(CPS_occ!I$52-CPS_occ!I$31-CPS_occ!I$51)</f>
        <v>1.0868222798567371E-2</v>
      </c>
      <c r="D11" s="4">
        <f>CPS_occ!J38/(CPS_occ!J$52-CPS_occ!J$31-CPS_occ!J$51)</f>
        <v>9.9190811798486028E-3</v>
      </c>
      <c r="E11" s="4">
        <f>CPS_occ!K38/(CPS_occ!K$52-CPS_occ!K$31-CPS_occ!K$51)</f>
        <v>1.0971579643093192E-2</v>
      </c>
      <c r="F11" s="4">
        <f>CPS_occ!L38/(CPS_occ!L$52-CPS_occ!L$31-CPS_occ!L$51)</f>
        <v>1.1195995785036881E-2</v>
      </c>
      <c r="G11" s="4">
        <f>CPS_occ!M38/(CPS_occ!M$52-CPS_occ!M$31-CPS_occ!M$51)</f>
        <v>9.8553692563675931E-3</v>
      </c>
      <c r="H11" s="4">
        <f>CPS_occ!N38/(CPS_occ!N$52-CPS_occ!N$31-CPS_occ!N$51)</f>
        <v>8.4446685152508201E-3</v>
      </c>
      <c r="I11" s="4">
        <f>CPS_occ!O38/(CPS_occ!O$52-CPS_occ!O$31-CPS_occ!O$51)</f>
        <v>1.0480807022140704E-2</v>
      </c>
      <c r="J11" s="4">
        <f>CPS_occ!P38/(CPS_occ!P$52-CPS_occ!P$31-CPS_occ!P$51)</f>
        <v>7.5657499699771829E-3</v>
      </c>
      <c r="K11" s="4">
        <f>CPS_occ!Q38/(CPS_occ!Q$52-CPS_occ!Q$31-CPS_occ!Q$51)</f>
        <v>9.3756040982022042E-3</v>
      </c>
      <c r="L11" s="4">
        <f>CPS_occ!R38/(CPS_occ!R$52-CPS_occ!R$31-CPS_occ!R$51)</f>
        <v>7.6197733117439759E-3</v>
      </c>
      <c r="M11" s="4">
        <f>CPS_occ!S38/(CPS_occ!S$52-CPS_occ!S$31-CPS_occ!S$51)</f>
        <v>6.6666666666666671E-3</v>
      </c>
      <c r="N11" s="4">
        <f>CPS_occ!T38/(CPS_occ!T$52-CPS_occ!T$31-CPS_occ!T$51)</f>
        <v>7.478548374399748E-3</v>
      </c>
      <c r="O11" s="4">
        <f>CPS_occ!U38/(CPS_occ!U$52-CPS_occ!U$31-CPS_occ!U$51)</f>
        <v>6.9744522780683799E-3</v>
      </c>
      <c r="P11" s="4">
        <f>CPS_occ!V38/(CPS_occ!V$52-CPS_occ!V$31-CPS_occ!V$51)</f>
        <v>5.7283863576275667E-3</v>
      </c>
      <c r="Q11" s="4">
        <f>CPS_occ!W38/(CPS_occ!W$52-CPS_occ!W$31-CPS_occ!W$51)</f>
        <v>6.9655295588497944E-3</v>
      </c>
      <c r="R11" s="4">
        <f>CPS_occ!X38/(CPS_occ!X$52-CPS_occ!X$31-CPS_occ!X$51)</f>
        <v>5.5314441324142627E-3</v>
      </c>
      <c r="S11" s="4">
        <f>CPS_occ!Y38/(CPS_occ!Y$52-CPS_occ!Y$31-CPS_occ!Y$51)</f>
        <v>4.4612794612794611E-3</v>
      </c>
      <c r="T11" s="4">
        <f>CPS_occ!Z38/(CPS_occ!Z$52-CPS_occ!Z$31-CPS_occ!Z$51)</f>
        <v>5.7651547265790588E-3</v>
      </c>
      <c r="U11" s="4">
        <f>CPS_occ!AA38/(CPS_occ!AA$52-CPS_occ!AA$31-CPS_occ!AA$51)</f>
        <v>5.6531049250535328E-3</v>
      </c>
      <c r="V11" s="4">
        <f>CPS_occ!AB38/(CPS_occ!AB$52-CPS_occ!AB$31-CPS_occ!AB$51)</f>
        <v>5.4040144107050953E-3</v>
      </c>
      <c r="W11" s="4">
        <f>CPS_occ!AC38/(CPS_occ!AC$52-CPS_occ!AC$31-CPS_occ!AC$51)</f>
        <v>4.6870692031982355E-3</v>
      </c>
      <c r="X11" s="4">
        <f>CPS_occ!AD38/(CPS_occ!AD$52-CPS_occ!AD$31-CPS_occ!AD$51)</f>
        <v>6.6981537140403608E-3</v>
      </c>
      <c r="Y11" s="4">
        <f>CPS_occ!AE38/(CPS_occ!AE$52-CPS_occ!AE$31-CPS_occ!AE$51)</f>
        <v>4.838993489354214E-3</v>
      </c>
      <c r="Z11" s="4">
        <f>CPS_occ!AF38/(CPS_occ!AF$52-CPS_occ!AF$31-CPS_occ!AF$51)</f>
        <v>5.8575874061870771E-3</v>
      </c>
      <c r="AA11" s="4">
        <f>CPS_occ!AG38/(CPS_occ!AG$52-CPS_occ!AG$31-CPS_occ!AG$51)</f>
        <v>4.96533633127225E-3</v>
      </c>
      <c r="AB11" s="4">
        <f>CPS_occ!AH38/(CPS_occ!AH$52-CPS_occ!AH$31-CPS_occ!AH$51)</f>
        <v>5.5609756097560973E-3</v>
      </c>
      <c r="AC11" s="4">
        <f>CPS_occ!AI38/(CPS_occ!AI$52-CPS_occ!AI$31-CPS_occ!AI$51)</f>
        <v>7.1756029499701014E-3</v>
      </c>
      <c r="AD11" s="4">
        <f>CPS_occ!AJ38/(CPS_occ!AJ$52-CPS_occ!AJ$31-CPS_occ!AJ$51)</f>
        <v>7.3950381679389315E-3</v>
      </c>
      <c r="AE11" s="4">
        <f>CPS_occ!AK38/(CPS_occ!AK$52-CPS_occ!AK$31-CPS_occ!AK$51)</f>
        <v>7.3426573426573424E-3</v>
      </c>
      <c r="AF11" s="4">
        <f>CPS_occ!AL38/(CPS_occ!AL$52-CPS_occ!AL$31-CPS_occ!AL$51)</f>
        <v>6.0297942776069997E-3</v>
      </c>
      <c r="AG11" s="4">
        <f>CPS_occ!AM38/(CPS_occ!AM$52-CPS_occ!AM$31-CPS_occ!AM$51)</f>
        <v>5.7706179370040876E-3</v>
      </c>
      <c r="AH11" s="4">
        <f>CPS_occ!AN38/(CPS_occ!AN$52-CPS_occ!AN$31-CPS_occ!AN$51)</f>
        <v>5.0011907597046915E-3</v>
      </c>
      <c r="AI11" s="4">
        <f>CPS_occ!AO38/(CPS_occ!AO$52-CPS_occ!AO$31-CPS_occ!AO$51)</f>
        <v>7.3651698740793536E-3</v>
      </c>
      <c r="AJ11" s="4">
        <f>CPS_occ!AP38/(CPS_occ!AP$52-CPS_occ!AP$31-CPS_occ!AP$51)</f>
        <v>6.8431033061258145E-3</v>
      </c>
      <c r="AK11" s="4">
        <f>CPS_occ!AQ38/(CPS_occ!AQ$52-CPS_occ!AQ$31-CPS_occ!AQ$51)</f>
        <v>8.1789350692705719E-3</v>
      </c>
      <c r="AL11" s="4">
        <f>CPS_occ!AR38/(CPS_occ!AR$52-CPS_occ!AR$31-CPS_occ!AR$51)</f>
        <v>9.6970737149231958E-3</v>
      </c>
      <c r="AM11" s="4">
        <f>CPS_occ!AS38/(CPS_occ!AS$52-CPS_occ!AS$31-CPS_occ!AS$51)</f>
        <v>8.9910953574824926E-3</v>
      </c>
      <c r="AN11" s="4">
        <f>CPS_occ!AT38/(CPS_occ!AT$52-CPS_occ!AT$31-CPS_occ!AT$51)</f>
        <v>6.976541379611058E-3</v>
      </c>
      <c r="AO11" s="4">
        <f>CPS_occ!AU38/(CPS_occ!AU$52-CPS_occ!AU$31-CPS_occ!AU$51)</f>
        <v>9.6187786798446872E-3</v>
      </c>
      <c r="AP11" s="4">
        <f>CPS_occ!AV38/(CPS_occ!AV$52-CPS_occ!AV$31-CPS_occ!AV$51)</f>
        <v>9.2915214866434379E-3</v>
      </c>
      <c r="AQ11" s="4">
        <f>CPS_occ!AW38/(CPS_occ!AW$52-CPS_occ!AW$31-CPS_occ!AW$51)</f>
        <v>1.0798733941537889E-2</v>
      </c>
      <c r="AR11" s="4">
        <f>CPS_occ!AX38/(CPS_occ!AX$52-CPS_occ!AX$31-CPS_occ!AX$51)</f>
        <v>9.6618357487922701E-3</v>
      </c>
      <c r="AS11" s="4">
        <f>CPS_occ!AY38/(CPS_occ!AY$52-CPS_occ!AY$31-CPS_occ!AY$51)</f>
        <v>8.8961510530137979E-3</v>
      </c>
      <c r="AT11" s="4">
        <f>CPS_occ!AZ38/(CPS_occ!AZ$52-CPS_occ!AZ$31-CPS_occ!AZ$51)</f>
        <v>7.7298242385202909E-3</v>
      </c>
      <c r="AU11" s="4">
        <f>CPS_occ!BA38/(CPS_occ!BA$52-CPS_occ!BA$31-CPS_occ!BA$51)</f>
        <v>9.6893959974644565E-3</v>
      </c>
      <c r="AV11" s="4">
        <f>CPS_occ!BB38/(CPS_occ!BB$52-CPS_occ!BB$31-CPS_occ!BB$51)</f>
        <v>1.010921563317989E-2</v>
      </c>
      <c r="AW11" s="4">
        <f>CPS_occ!BC38/(CPS_occ!BC$52-CPS_occ!BC$31-CPS_occ!BC$51)</f>
        <v>7.5819117248849171E-3</v>
      </c>
      <c r="AX11" s="4">
        <f>CPS_occ!BD38/(CPS_occ!BD$52-CPS_occ!BD$31-CPS_occ!BD$51)</f>
        <v>8.6307214895267655E-3</v>
      </c>
      <c r="AY11" s="4">
        <f>CPS_occ!BE38/(CPS_occ!BE$52-CPS_occ!BE$31-CPS_occ!BE$51)</f>
        <v>7.4619633685434634E-3</v>
      </c>
      <c r="AZ11" s="4">
        <f>CPS_occ!BF38/(CPS_occ!BF$52-CPS_occ!BF$31-CPS_occ!BF$51)</f>
        <v>6.7248820636354508E-3</v>
      </c>
      <c r="BA11" s="4">
        <f>CPS_occ!BG38/(CPS_occ!BG$52-CPS_occ!BG$31-CPS_occ!BG$51)</f>
        <v>7.1301247771836003E-3</v>
      </c>
      <c r="BB11" s="4">
        <f>CPS_occ!BH38/(CPS_occ!BH$52-CPS_occ!BH$31-CPS_occ!BH$51)</f>
        <v>3.2906334469385355E-3</v>
      </c>
      <c r="BC11" s="4">
        <f>CPS_occ!BI38/(CPS_occ!BI$52-CPS_occ!BI$31-CPS_occ!BI$51)</f>
        <v>3.3130866924351186E-3</v>
      </c>
      <c r="BD11" s="1"/>
    </row>
    <row r="12" spans="1:56" s="5" customFormat="1" x14ac:dyDescent="0.35">
      <c r="A12" s="5" t="s">
        <v>29</v>
      </c>
      <c r="B12" s="4">
        <f>CPS_occ!H39/(CPS_occ!H$52-CPS_occ!H$31-CPS_occ!H$51)</f>
        <v>1.300221037576388E-4</v>
      </c>
      <c r="C12" s="4">
        <f>CPS_occ!I39/(CPS_occ!I$52-CPS_occ!I$31-CPS_occ!I$51)</f>
        <v>3.7050759540570581E-4</v>
      </c>
      <c r="D12" s="4">
        <f>CPS_occ!J39/(CPS_occ!J$52-CPS_occ!J$31-CPS_occ!J$51)</f>
        <v>2.6102845210127906E-4</v>
      </c>
      <c r="E12" s="4">
        <f>CPS_occ!K39/(CPS_occ!K$52-CPS_occ!K$31-CPS_occ!K$51)</f>
        <v>2.5115664243225378E-3</v>
      </c>
      <c r="F12" s="4">
        <f>CPS_occ!L39/(CPS_occ!L$52-CPS_occ!L$31-CPS_occ!L$51)</f>
        <v>3.0295047418335088E-3</v>
      </c>
      <c r="G12" s="4">
        <f>CPS_occ!M39/(CPS_occ!M$52-CPS_occ!M$31-CPS_occ!M$51)</f>
        <v>3.0718034045821067E-3</v>
      </c>
      <c r="H12" s="4">
        <f>CPS_occ!N39/(CPS_occ!N$52-CPS_occ!N$31-CPS_occ!N$51)</f>
        <v>2.3947567431308295E-3</v>
      </c>
      <c r="I12" s="4">
        <f>CPS_occ!O39/(CPS_occ!O$52-CPS_occ!O$31-CPS_occ!O$51)</f>
        <v>4.8473732477400762E-3</v>
      </c>
      <c r="J12" s="4">
        <f>CPS_occ!P39/(CPS_occ!P$52-CPS_occ!P$31-CPS_occ!P$51)</f>
        <v>4.4433769664945361E-3</v>
      </c>
      <c r="K12" s="4">
        <f>CPS_occ!Q39/(CPS_occ!Q$52-CPS_occ!Q$31-CPS_occ!Q$51)</f>
        <v>3.092982795283201E-3</v>
      </c>
      <c r="L12" s="4">
        <f>CPS_occ!R39/(CPS_occ!R$52-CPS_occ!R$31-CPS_occ!R$51)</f>
        <v>3.1431564910943898E-3</v>
      </c>
      <c r="M12" s="4">
        <f>CPS_occ!S39/(CPS_occ!S$52-CPS_occ!S$31-CPS_occ!S$51)</f>
        <v>3.4741784037558687E-3</v>
      </c>
      <c r="N12" s="4">
        <f>CPS_occ!T39/(CPS_occ!T$52-CPS_occ!T$31-CPS_occ!T$51)</f>
        <v>3.0701409115956859E-3</v>
      </c>
      <c r="O12" s="4">
        <f>CPS_occ!U39/(CPS_occ!U$52-CPS_occ!U$31-CPS_occ!U$51)</f>
        <v>2.5017057084375711E-3</v>
      </c>
      <c r="P12" s="4">
        <f>CPS_occ!V39/(CPS_occ!V$52-CPS_occ!V$31-CPS_occ!V$51)</f>
        <v>2.8201286683704942E-3</v>
      </c>
      <c r="Q12" s="4">
        <f>CPS_occ!W39/(CPS_occ!W$52-CPS_occ!W$31-CPS_occ!W$51)</f>
        <v>2.0539382032505804E-3</v>
      </c>
      <c r="R12" s="4">
        <f>CPS_occ!X39/(CPS_occ!X$52-CPS_occ!X$31-CPS_occ!X$51)</f>
        <v>2.5529742149604288E-3</v>
      </c>
      <c r="S12" s="4">
        <f>CPS_occ!Y39/(CPS_occ!Y$52-CPS_occ!Y$31-CPS_occ!Y$51)</f>
        <v>2.0202020202020202E-3</v>
      </c>
      <c r="T12" s="4">
        <f>CPS_occ!Z39/(CPS_occ!Z$52-CPS_occ!Z$31-CPS_occ!Z$51)</f>
        <v>1.6108520559559136E-3</v>
      </c>
      <c r="U12" s="4">
        <f>CPS_occ!AA39/(CPS_occ!AA$52-CPS_occ!AA$31-CPS_occ!AA$51)</f>
        <v>1.6274089935760171E-3</v>
      </c>
      <c r="V12" s="4">
        <f>CPS_occ!AB39/(CPS_occ!AB$52-CPS_occ!AB$31-CPS_occ!AB$51)</f>
        <v>1.9728941499399552E-3</v>
      </c>
      <c r="W12" s="4">
        <f>CPS_occ!AC39/(CPS_occ!AC$52-CPS_occ!AC$31-CPS_occ!AC$51)</f>
        <v>1.3785497656465398E-3</v>
      </c>
      <c r="X12" s="4">
        <f>CPS_occ!AD39/(CPS_occ!AD$52-CPS_occ!AD$31-CPS_occ!AD$51)</f>
        <v>1.6316015457277801E-3</v>
      </c>
      <c r="Y12" s="4">
        <f>CPS_occ!AE39/(CPS_occ!AE$52-CPS_occ!AE$31-CPS_occ!AE$51)</f>
        <v>1.6716522963223649E-3</v>
      </c>
      <c r="Z12" s="4">
        <f>CPS_occ!AF39/(CPS_occ!AF$52-CPS_occ!AF$31-CPS_occ!AF$51)</f>
        <v>1.8304960644334614E-3</v>
      </c>
      <c r="AA12" s="4">
        <f>CPS_occ!AG39/(CPS_occ!AG$52-CPS_occ!AG$31-CPS_occ!AG$51)</f>
        <v>2.9042533258384858E-3</v>
      </c>
      <c r="AB12" s="4">
        <f>CPS_occ!AH39/(CPS_occ!AH$52-CPS_occ!AH$31-CPS_occ!AH$51)</f>
        <v>3.1219512195121953E-3</v>
      </c>
      <c r="AC12" s="4">
        <f>CPS_occ!AI39/(CPS_occ!AI$52-CPS_occ!AI$31-CPS_occ!AI$51)</f>
        <v>2.2922064979071159E-3</v>
      </c>
      <c r="AD12" s="4">
        <f>CPS_occ!AJ39/(CPS_occ!AJ$52-CPS_occ!AJ$31-CPS_occ!AJ$51)</f>
        <v>1.3120229007633588E-3</v>
      </c>
      <c r="AE12" s="4">
        <f>CPS_occ!AK39/(CPS_occ!AK$52-CPS_occ!AK$31-CPS_occ!AK$51)</f>
        <v>1.8648018648018648E-3</v>
      </c>
      <c r="AF12" s="4">
        <f>CPS_occ!AL39/(CPS_occ!AL$52-CPS_occ!AL$31-CPS_occ!AL$51)</f>
        <v>1.4187751241428233E-3</v>
      </c>
      <c r="AG12" s="4">
        <f>CPS_occ!AM39/(CPS_occ!AM$52-CPS_occ!AM$31-CPS_occ!AM$51)</f>
        <v>2.1639817263765329E-3</v>
      </c>
      <c r="AH12" s="4">
        <f>CPS_occ!AN39/(CPS_occ!AN$52-CPS_occ!AN$31-CPS_occ!AN$51)</f>
        <v>3.4532031436056202E-3</v>
      </c>
      <c r="AI12" s="4">
        <f>CPS_occ!AO39/(CPS_occ!AO$52-CPS_occ!AO$31-CPS_occ!AO$51)</f>
        <v>2.4550566246931177E-3</v>
      </c>
      <c r="AJ12" s="4">
        <f>CPS_occ!AP39/(CPS_occ!AP$52-CPS_occ!AP$31-CPS_occ!AP$51)</f>
        <v>3.3803281391705828E-3</v>
      </c>
      <c r="AK12" s="4">
        <f>CPS_occ!AQ39/(CPS_occ!AQ$52-CPS_occ!AQ$31-CPS_occ!AQ$51)</f>
        <v>3.9225504924052749E-3</v>
      </c>
      <c r="AL12" s="4">
        <f>CPS_occ!AR39/(CPS_occ!AR$52-CPS_occ!AR$31-CPS_occ!AR$51)</f>
        <v>4.5481850167338883E-3</v>
      </c>
      <c r="AM12" s="4">
        <f>CPS_occ!AS39/(CPS_occ!AS$52-CPS_occ!AS$31-CPS_occ!AS$51)</f>
        <v>4.4955476787412463E-3</v>
      </c>
      <c r="AN12" s="4">
        <f>CPS_occ!AT39/(CPS_occ!AT$52-CPS_occ!AT$31-CPS_occ!AT$51)</f>
        <v>4.9707857329728787E-3</v>
      </c>
      <c r="AO12" s="4">
        <f>CPS_occ!AU39/(CPS_occ!AU$52-CPS_occ!AU$31-CPS_occ!AU$51)</f>
        <v>4.2357924461701377E-3</v>
      </c>
      <c r="AP12" s="4">
        <f>CPS_occ!AV39/(CPS_occ!AV$52-CPS_occ!AV$31-CPS_occ!AV$51)</f>
        <v>5.2711516126150272E-3</v>
      </c>
      <c r="AQ12" s="4">
        <f>CPS_occ!AW39/(CPS_occ!AW$52-CPS_occ!AW$31-CPS_occ!AW$51)</f>
        <v>4.5615341649599701E-3</v>
      </c>
      <c r="AR12" s="4">
        <f>CPS_occ!AX39/(CPS_occ!AX$52-CPS_occ!AX$31-CPS_occ!AX$51)</f>
        <v>4.1928721174004195E-3</v>
      </c>
      <c r="AS12" s="4">
        <f>CPS_occ!AY39/(CPS_occ!AY$52-CPS_occ!AY$31-CPS_occ!AY$51)</f>
        <v>5.4466230936819175E-3</v>
      </c>
      <c r="AT12" s="4">
        <f>CPS_occ!AZ39/(CPS_occ!AZ$52-CPS_occ!AZ$31-CPS_occ!AZ$51)</f>
        <v>5.1532161590135276E-3</v>
      </c>
      <c r="AU12" s="4">
        <f>CPS_occ!BA39/(CPS_occ!BA$52-CPS_occ!BA$31-CPS_occ!BA$51)</f>
        <v>5.071085755682333E-3</v>
      </c>
      <c r="AV12" s="4">
        <f>CPS_occ!BB39/(CPS_occ!BB$52-CPS_occ!BB$31-CPS_occ!BB$51)</f>
        <v>5.866955501399043E-3</v>
      </c>
      <c r="AW12" s="4">
        <f>CPS_occ!BC39/(CPS_occ!BC$52-CPS_occ!BC$31-CPS_occ!BC$51)</f>
        <v>4.422781839516202E-3</v>
      </c>
      <c r="AX12" s="4">
        <f>CPS_occ!BD39/(CPS_occ!BD$52-CPS_occ!BD$31-CPS_occ!BD$51)</f>
        <v>5.3335919317300234E-3</v>
      </c>
      <c r="AY12" s="4">
        <f>CPS_occ!BE39/(CPS_occ!BE$52-CPS_occ!BE$31-CPS_occ!BE$51)</f>
        <v>6.5897858319604614E-3</v>
      </c>
      <c r="AZ12" s="4">
        <f>CPS_occ!BF39/(CPS_occ!BF$52-CPS_occ!BF$31-CPS_occ!BF$51)</f>
        <v>6.2230251932148947E-3</v>
      </c>
      <c r="BA12" s="4">
        <f>CPS_occ!BG39/(CPS_occ!BG$52-CPS_occ!BG$31-CPS_occ!BG$51)</f>
        <v>4.5553574965339671E-3</v>
      </c>
      <c r="BB12" s="4">
        <f>CPS_occ!BH39/(CPS_occ!BH$52-CPS_occ!BH$31-CPS_occ!BH$51)</f>
        <v>8.461628863556234E-3</v>
      </c>
      <c r="BC12" s="4">
        <f>CPS_occ!BI39/(CPS_occ!BI$52-CPS_occ!BI$31-CPS_occ!BI$51)</f>
        <v>9.4975151849806729E-3</v>
      </c>
      <c r="BD12" s="1"/>
    </row>
    <row r="13" spans="1:56" s="5" customFormat="1" x14ac:dyDescent="0.35">
      <c r="A13" s="5" t="s">
        <v>16</v>
      </c>
      <c r="B13" s="4">
        <f>CPS_occ!H40/(CPS_occ!H$52-CPS_occ!H$31-CPS_occ!H$51)</f>
        <v>5.5649460408269409E-2</v>
      </c>
      <c r="C13" s="4">
        <f>CPS_occ!I40/(CPS_occ!I$52-CPS_occ!I$31-CPS_occ!I$51)</f>
        <v>5.7799184883290104E-2</v>
      </c>
      <c r="D13" s="4">
        <f>CPS_occ!J40/(CPS_occ!J$52-CPS_occ!J$31-CPS_occ!J$51)</f>
        <v>5.7687287914382671E-2</v>
      </c>
      <c r="E13" s="4">
        <f>CPS_occ!K40/(CPS_occ!K$52-CPS_occ!K$31-CPS_occ!K$51)</f>
        <v>4.0713813615333772E-2</v>
      </c>
      <c r="F13" s="4">
        <f>CPS_occ!L40/(CPS_occ!L$52-CPS_occ!L$31-CPS_occ!L$51)</f>
        <v>3.8856691253951525E-2</v>
      </c>
      <c r="G13" s="4">
        <f>CPS_occ!M40/(CPS_occ!M$52-CPS_occ!M$31-CPS_occ!M$51)</f>
        <v>3.5069755535645716E-2</v>
      </c>
      <c r="H13" s="4">
        <f>CPS_occ!N40/(CPS_occ!N$52-CPS_occ!N$31-CPS_occ!N$51)</f>
        <v>3.3400554575245781E-2</v>
      </c>
      <c r="I13" s="4">
        <f>CPS_occ!O40/(CPS_occ!O$52-CPS_occ!O$31-CPS_occ!O$51)</f>
        <v>3.5372723699724877E-2</v>
      </c>
      <c r="J13" s="4">
        <f>CPS_occ!P40/(CPS_occ!P$52-CPS_occ!P$31-CPS_occ!P$51)</f>
        <v>3.4826468115767985E-2</v>
      </c>
      <c r="K13" s="4">
        <f>CPS_occ!Q40/(CPS_occ!Q$52-CPS_occ!Q$31-CPS_occ!Q$51)</f>
        <v>3.2669630775178815E-2</v>
      </c>
      <c r="L13" s="4">
        <f>CPS_occ!R40/(CPS_occ!R$52-CPS_occ!R$31-CPS_occ!R$51)</f>
        <v>3.7146394894751883E-2</v>
      </c>
      <c r="M13" s="4">
        <f>CPS_occ!S40/(CPS_occ!S$52-CPS_occ!S$31-CPS_occ!S$51)</f>
        <v>3.4835680751173707E-2</v>
      </c>
      <c r="N13" s="4">
        <f>CPS_occ!T40/(CPS_occ!T$52-CPS_occ!T$31-CPS_occ!T$51)</f>
        <v>3.4716208769581987E-2</v>
      </c>
      <c r="O13" s="4">
        <f>CPS_occ!U40/(CPS_occ!U$52-CPS_occ!U$31-CPS_occ!U$51)</f>
        <v>3.8814343112728376E-2</v>
      </c>
      <c r="P13" s="4">
        <f>CPS_occ!V40/(CPS_occ!V$52-CPS_occ!V$31-CPS_occ!V$51)</f>
        <v>3.6309156605270114E-2</v>
      </c>
      <c r="Q13" s="4">
        <f>CPS_occ!W40/(CPS_occ!W$52-CPS_occ!W$31-CPS_occ!W$51)</f>
        <v>3.732809430255403E-2</v>
      </c>
      <c r="R13" s="4">
        <f>CPS_occ!X40/(CPS_occ!X$52-CPS_occ!X$31-CPS_occ!X$51)</f>
        <v>3.6762828695430176E-2</v>
      </c>
      <c r="S13" s="4">
        <f>CPS_occ!Y40/(CPS_occ!Y$52-CPS_occ!Y$31-CPS_occ!Y$51)</f>
        <v>3.6952861952861953E-2</v>
      </c>
      <c r="T13" s="4">
        <f>CPS_occ!Z40/(CPS_occ!Z$52-CPS_occ!Z$31-CPS_occ!Z$51)</f>
        <v>3.603221704111912E-2</v>
      </c>
      <c r="U13" s="4">
        <f>CPS_occ!AA40/(CPS_occ!AA$52-CPS_occ!AA$31-CPS_occ!AA$51)</f>
        <v>3.2805139186295504E-2</v>
      </c>
      <c r="V13" s="4">
        <f>CPS_occ!AB40/(CPS_occ!AB$52-CPS_occ!AB$31-CPS_occ!AB$51)</f>
        <v>3.5683650711957456E-2</v>
      </c>
      <c r="W13" s="4">
        <f>CPS_occ!AC40/(CPS_occ!AC$52-CPS_occ!AC$31-CPS_occ!AC$51)</f>
        <v>3.7312746990166346E-2</v>
      </c>
      <c r="X13" s="4">
        <f>CPS_occ!AD40/(CPS_occ!AD$52-CPS_occ!AD$31-CPS_occ!AD$51)</f>
        <v>3.8471446972949762E-2</v>
      </c>
      <c r="Y13" s="4">
        <f>CPS_occ!AE40/(CPS_occ!AE$52-CPS_occ!AE$31-CPS_occ!AE$51)</f>
        <v>3.7832130916769312E-2</v>
      </c>
      <c r="Z13" s="4">
        <f>CPS_occ!AF40/(CPS_occ!AF$52-CPS_occ!AF$31-CPS_occ!AF$51)</f>
        <v>4.0545487827201174E-2</v>
      </c>
      <c r="AA13" s="4">
        <f>CPS_occ!AG40/(CPS_occ!AG$52-CPS_occ!AG$31-CPS_occ!AG$51)</f>
        <v>3.8036350009368558E-2</v>
      </c>
      <c r="AB13" s="4">
        <f>CPS_occ!AH40/(CPS_occ!AH$52-CPS_occ!AH$31-CPS_occ!AH$51)</f>
        <v>3.35609756097561E-2</v>
      </c>
      <c r="AC13" s="4">
        <f>CPS_occ!AI40/(CPS_occ!AI$52-CPS_occ!AI$31-CPS_occ!AI$51)</f>
        <v>3.5280047837353001E-2</v>
      </c>
      <c r="AD13" s="4">
        <f>CPS_occ!AJ40/(CPS_occ!AJ$52-CPS_occ!AJ$31-CPS_occ!AJ$51)</f>
        <v>3.4112595419847326E-2</v>
      </c>
      <c r="AE13" s="4">
        <f>CPS_occ!AK40/(CPS_occ!AK$52-CPS_occ!AK$31-CPS_occ!AK$51)</f>
        <v>3.3216783216783216E-2</v>
      </c>
      <c r="AF13" s="4">
        <f>CPS_occ!AL40/(CPS_occ!AL$52-CPS_occ!AL$31-CPS_occ!AL$51)</f>
        <v>3.275005911563017E-2</v>
      </c>
      <c r="AG13" s="4">
        <f>CPS_occ!AM40/(CPS_occ!AM$52-CPS_occ!AM$31-CPS_occ!AM$51)</f>
        <v>3.4263044000961772E-2</v>
      </c>
      <c r="AH13" s="4">
        <f>CPS_occ!AN40/(CPS_occ!AN$52-CPS_occ!AN$31-CPS_occ!AN$51)</f>
        <v>3.2150512026673017E-2</v>
      </c>
      <c r="AI13" s="4">
        <f>CPS_occ!AO40/(CPS_occ!AO$52-CPS_occ!AO$31-CPS_occ!AO$51)</f>
        <v>3.4608378870673952E-2</v>
      </c>
      <c r="AJ13" s="4">
        <f>CPS_occ!AP40/(CPS_occ!AP$52-CPS_occ!AP$31-CPS_occ!AP$51)</f>
        <v>3.3885728419490474E-2</v>
      </c>
      <c r="AK13" s="4">
        <f>CPS_occ!AQ40/(CPS_occ!AQ$52-CPS_occ!AQ$31-CPS_occ!AQ$51)</f>
        <v>3.7055583375062595E-2</v>
      </c>
      <c r="AL13" s="4">
        <f>CPS_occ!AR40/(CPS_occ!AR$52-CPS_occ!AR$31-CPS_occ!AR$51)</f>
        <v>3.6642924568780572E-2</v>
      </c>
      <c r="AM13" s="4">
        <f>CPS_occ!AS40/(CPS_occ!AS$52-CPS_occ!AS$31-CPS_occ!AS$51)</f>
        <v>4.0114117748768045E-2</v>
      </c>
      <c r="AN13" s="4">
        <f>CPS_occ!AT40/(CPS_occ!AT$52-CPS_occ!AT$31-CPS_occ!AT$51)</f>
        <v>3.6539635475712914E-2</v>
      </c>
      <c r="AO13" s="4">
        <f>CPS_occ!AU40/(CPS_occ!AU$52-CPS_occ!AU$31-CPS_occ!AU$51)</f>
        <v>3.7592657959759974E-2</v>
      </c>
      <c r="AP13" s="4">
        <f>CPS_occ!AV40/(CPS_occ!AV$52-CPS_occ!AV$31-CPS_occ!AV$51)</f>
        <v>3.8506209237916554E-2</v>
      </c>
      <c r="AQ13" s="4">
        <f>CPS_occ!AW40/(CPS_occ!AW$52-CPS_occ!AW$31-CPS_occ!AW$51)</f>
        <v>4.2264010426363803E-2</v>
      </c>
      <c r="AR13" s="4">
        <f>CPS_occ!AX40/(CPS_occ!AX$52-CPS_occ!AX$31-CPS_occ!AX$51)</f>
        <v>4.0743779053869292E-2</v>
      </c>
      <c r="AS13" s="4">
        <f>CPS_occ!AY40/(CPS_occ!AY$52-CPS_occ!AY$31-CPS_occ!AY$51)</f>
        <v>4.057734204793028E-2</v>
      </c>
      <c r="AT13" s="4">
        <f>CPS_occ!AZ40/(CPS_occ!AZ$52-CPS_occ!AZ$31-CPS_occ!AZ$51)</f>
        <v>4.0213490383730559E-2</v>
      </c>
      <c r="AU13" s="4">
        <f>CPS_occ!BA40/(CPS_occ!BA$52-CPS_occ!BA$31-CPS_occ!BA$51)</f>
        <v>4.2289232998279455E-2</v>
      </c>
      <c r="AV13" s="4">
        <f>CPS_occ!BB40/(CPS_occ!BB$52-CPS_occ!BB$31-CPS_occ!BB$51)</f>
        <v>3.890242801696904E-2</v>
      </c>
      <c r="AW13" s="4">
        <f>CPS_occ!BC40/(CPS_occ!BC$52-CPS_occ!BC$31-CPS_occ!BC$51)</f>
        <v>3.9714775701778136E-2</v>
      </c>
      <c r="AX13" s="4">
        <f>CPS_occ!BD40/(CPS_occ!BD$52-CPS_occ!BD$31-CPS_occ!BD$51)</f>
        <v>4.3153607447633822E-2</v>
      </c>
      <c r="AY13" s="4">
        <f>CPS_occ!BE40/(CPS_occ!BE$52-CPS_occ!BE$31-CPS_occ!BE$51)</f>
        <v>4.7969764512065124E-2</v>
      </c>
      <c r="AZ13" s="4">
        <f>CPS_occ!BF40/(CPS_occ!BF$52-CPS_occ!BF$31-CPS_occ!BF$51)</f>
        <v>4.4866004215597714E-2</v>
      </c>
      <c r="BA13" s="4">
        <f>CPS_occ!BG40/(CPS_occ!BG$52-CPS_occ!BG$31-CPS_occ!BG$51)</f>
        <v>4.9217666864725687E-2</v>
      </c>
      <c r="BB13" s="4">
        <f>CPS_occ!BH40/(CPS_occ!BH$52-CPS_occ!BH$31-CPS_occ!BH$51)</f>
        <v>5.0769773181337408E-2</v>
      </c>
      <c r="BC13" s="4">
        <f>CPS_occ!BI40/(CPS_occ!BI$52-CPS_occ!BI$31-CPS_occ!BI$51)</f>
        <v>5.2678078409718387E-2</v>
      </c>
      <c r="BD13" s="1"/>
    </row>
    <row r="14" spans="1:56" s="5" customFormat="1" x14ac:dyDescent="0.35">
      <c r="A14" s="5" t="s">
        <v>17</v>
      </c>
      <c r="B14" s="4">
        <f>CPS_occ!H41/(CPS_occ!H$52-CPS_occ!H$31-CPS_occ!H$51)</f>
        <v>6.2670654011181895E-2</v>
      </c>
      <c r="C14" s="4">
        <f>CPS_occ!I41/(CPS_occ!I$52-CPS_occ!I$31-CPS_occ!I$51)</f>
        <v>6.3356798814375698E-2</v>
      </c>
      <c r="D14" s="4">
        <f>CPS_occ!J41/(CPS_occ!J$52-CPS_occ!J$31-CPS_occ!J$51)</f>
        <v>6.3821456538762728E-2</v>
      </c>
      <c r="E14" s="4">
        <f>CPS_occ!K41/(CPS_occ!K$52-CPS_occ!K$31-CPS_occ!K$51)</f>
        <v>6.4639788499669532E-2</v>
      </c>
      <c r="F14" s="4">
        <f>CPS_occ!L41/(CPS_occ!L$52-CPS_occ!L$31-CPS_occ!L$51)</f>
        <v>6.5200210748155948E-2</v>
      </c>
      <c r="G14" s="4">
        <f>CPS_occ!M41/(CPS_occ!M$52-CPS_occ!M$31-CPS_occ!M$51)</f>
        <v>6.8347625751951871E-2</v>
      </c>
      <c r="H14" s="4">
        <f>CPS_occ!N41/(CPS_occ!N$52-CPS_occ!N$31-CPS_occ!N$51)</f>
        <v>6.3524073607259895E-2</v>
      </c>
      <c r="I14" s="4">
        <f>CPS_occ!O41/(CPS_occ!O$52-CPS_occ!O$31-CPS_occ!O$51)</f>
        <v>6.7339185117254022E-2</v>
      </c>
      <c r="J14" s="4">
        <f>CPS_occ!P41/(CPS_occ!P$52-CPS_occ!P$31-CPS_occ!P$51)</f>
        <v>6.7611384652335779E-2</v>
      </c>
      <c r="K14" s="4">
        <f>CPS_occ!Q41/(CPS_occ!Q$52-CPS_occ!Q$31-CPS_occ!Q$51)</f>
        <v>6.601585153682582E-2</v>
      </c>
      <c r="L14" s="4">
        <f>CPS_occ!R41/(CPS_occ!R$52-CPS_occ!R$31-CPS_occ!R$51)</f>
        <v>6.3910848652252591E-2</v>
      </c>
      <c r="M14" s="4">
        <f>CPS_occ!S41/(CPS_occ!S$52-CPS_occ!S$31-CPS_occ!S$51)</f>
        <v>5.8685446009389672E-2</v>
      </c>
      <c r="N14" s="4">
        <f>CPS_occ!T41/(CPS_occ!T$52-CPS_occ!T$31-CPS_occ!T$51)</f>
        <v>6.1166653546406359E-2</v>
      </c>
      <c r="O14" s="4">
        <f>CPS_occ!U41/(CPS_occ!U$52-CPS_occ!U$31-CPS_occ!U$51)</f>
        <v>5.8069896141308468E-2</v>
      </c>
      <c r="P14" s="4">
        <f>CPS_occ!V41/(CPS_occ!V$52-CPS_occ!V$31-CPS_occ!V$51)</f>
        <v>6.239534678769719E-2</v>
      </c>
      <c r="Q14" s="4">
        <f>CPS_occ!W41/(CPS_occ!W$52-CPS_occ!W$31-CPS_occ!W$51)</f>
        <v>9.8767637078049655E-2</v>
      </c>
      <c r="R14" s="4">
        <f>CPS_occ!X41/(CPS_occ!X$52-CPS_occ!X$31-CPS_occ!X$51)</f>
        <v>9.897030039996596E-2</v>
      </c>
      <c r="S14" s="4">
        <f>CPS_occ!Y41/(CPS_occ!Y$52-CPS_occ!Y$31-CPS_occ!Y$51)</f>
        <v>0.10328282828282828</v>
      </c>
      <c r="T14" s="4">
        <f>CPS_occ!Z41/(CPS_occ!Z$52-CPS_occ!Z$31-CPS_occ!Z$51)</f>
        <v>0.10538363713437897</v>
      </c>
      <c r="U14" s="4">
        <f>CPS_occ!AA41/(CPS_occ!AA$52-CPS_occ!AA$31-CPS_occ!AA$51)</f>
        <v>0.10817987152034261</v>
      </c>
      <c r="V14" s="4">
        <f>CPS_occ!AB41/(CPS_occ!AB$52-CPS_occ!AB$31-CPS_occ!AB$51)</f>
        <v>0.10018871161434208</v>
      </c>
      <c r="W14" s="4">
        <f>CPS_occ!AC41/(CPS_occ!AC$52-CPS_occ!AC$31-CPS_occ!AC$51)</f>
        <v>9.5487547100450321E-2</v>
      </c>
      <c r="X14" s="4">
        <f>CPS_occ!AD41/(CPS_occ!AD$52-CPS_occ!AD$31-CPS_occ!AD$51)</f>
        <v>9.4632889652211255E-2</v>
      </c>
      <c r="Y14" s="4">
        <f>CPS_occ!AE41/(CPS_occ!AE$52-CPS_occ!AE$31-CPS_occ!AE$51)</f>
        <v>9.8979412282245299E-2</v>
      </c>
      <c r="Z14" s="4">
        <f>CPS_occ!AF41/(CPS_occ!AF$52-CPS_occ!AF$31-CPS_occ!AF$51)</f>
        <v>9.9395936298736956E-2</v>
      </c>
      <c r="AA14" s="4">
        <f>CPS_occ!AG41/(CPS_occ!AG$52-CPS_occ!AG$31-CPS_occ!AG$51)</f>
        <v>0.10417837736556118</v>
      </c>
      <c r="AB14" s="4">
        <f>CPS_occ!AH41/(CPS_occ!AH$52-CPS_occ!AH$31-CPS_occ!AH$51)</f>
        <v>9.8048780487804882E-2</v>
      </c>
      <c r="AC14" s="4">
        <f>CPS_occ!AI41/(CPS_occ!AI$52-CPS_occ!AI$31-CPS_occ!AI$51)</f>
        <v>0.10484353199122982</v>
      </c>
      <c r="AD14" s="4">
        <f>CPS_occ!AJ41/(CPS_occ!AJ$52-CPS_occ!AJ$31-CPS_occ!AJ$51)</f>
        <v>0.10102576335877862</v>
      </c>
      <c r="AE14" s="4">
        <f>CPS_occ!AK41/(CPS_occ!AK$52-CPS_occ!AK$31-CPS_occ!AK$51)</f>
        <v>9.9184149184149181E-2</v>
      </c>
      <c r="AF14" s="4">
        <f>CPS_occ!AL41/(CPS_occ!AL$52-CPS_occ!AL$31-CPS_occ!AL$51)</f>
        <v>0.10427997162449752</v>
      </c>
      <c r="AG14" s="4">
        <f>CPS_occ!AM41/(CPS_occ!AM$52-CPS_occ!AM$31-CPS_occ!AM$51)</f>
        <v>0.10278913200288531</v>
      </c>
      <c r="AH14" s="4">
        <f>CPS_occ!AN41/(CPS_occ!AN$52-CPS_occ!AN$31-CPS_occ!AN$51)</f>
        <v>9.3474636818290074E-2</v>
      </c>
      <c r="AI14" s="4">
        <f>CPS_occ!AO41/(CPS_occ!AO$52-CPS_occ!AO$31-CPS_occ!AO$51)</f>
        <v>9.6063989862992E-2</v>
      </c>
      <c r="AJ14" s="4">
        <f>CPS_occ!AP41/(CPS_occ!AP$52-CPS_occ!AP$31-CPS_occ!AP$51)</f>
        <v>9.0774177590897842E-2</v>
      </c>
      <c r="AK14" s="4">
        <f>CPS_occ!AQ41/(CPS_occ!AQ$52-CPS_occ!AQ$31-CPS_occ!AQ$51)</f>
        <v>9.1720914705391426E-2</v>
      </c>
      <c r="AL14" s="4">
        <f>CPS_occ!AR41/(CPS_occ!AR$52-CPS_occ!AR$31-CPS_occ!AR$51)</f>
        <v>9.7485626019050892E-2</v>
      </c>
      <c r="AM14" s="4">
        <f>CPS_occ!AS41/(CPS_occ!AS$52-CPS_occ!AS$31-CPS_occ!AS$51)</f>
        <v>9.5098123973372528E-2</v>
      </c>
      <c r="AN14" s="4">
        <f>CPS_occ!AT41/(CPS_occ!AT$52-CPS_occ!AT$31-CPS_occ!AT$51)</f>
        <v>9.4357722159239557E-2</v>
      </c>
      <c r="AO14" s="4">
        <f>CPS_occ!AU41/(CPS_occ!AU$52-CPS_occ!AU$31-CPS_occ!AU$51)</f>
        <v>8.9745852453229788E-2</v>
      </c>
      <c r="AP14" s="4">
        <f>CPS_occ!AV41/(CPS_occ!AV$52-CPS_occ!AV$31-CPS_occ!AV$51)</f>
        <v>9.3987313499508618E-2</v>
      </c>
      <c r="AQ14" s="4">
        <f>CPS_occ!AW41/(CPS_occ!AW$52-CPS_occ!AW$31-CPS_occ!AW$51)</f>
        <v>8.9368832619623903E-2</v>
      </c>
      <c r="AR14" s="4">
        <f>CPS_occ!AX41/(CPS_occ!AX$52-CPS_occ!AX$31-CPS_occ!AX$51)</f>
        <v>8.6956521739130432E-2</v>
      </c>
      <c r="AS14" s="4">
        <f>CPS_occ!AY41/(CPS_occ!AY$52-CPS_occ!AY$31-CPS_occ!AY$51)</f>
        <v>8.5148874364560645E-2</v>
      </c>
      <c r="AT14" s="4">
        <f>CPS_occ!AZ41/(CPS_occ!AZ$52-CPS_occ!AZ$31-CPS_occ!AZ$51)</f>
        <v>8.8156805005981415E-2</v>
      </c>
      <c r="AU14" s="4">
        <f>CPS_occ!BA41/(CPS_occ!BA$52-CPS_occ!BA$31-CPS_occ!BA$51)</f>
        <v>8.557457212713937E-2</v>
      </c>
      <c r="AV14" s="4">
        <f>CPS_occ!BB41/(CPS_occ!BB$52-CPS_occ!BB$31-CPS_occ!BB$51)</f>
        <v>8.7733549959382609E-2</v>
      </c>
      <c r="AW14" s="4">
        <f>CPS_occ!BC41/(CPS_occ!BC$52-CPS_occ!BC$31-CPS_occ!BC$51)</f>
        <v>8.5296506904955327E-2</v>
      </c>
      <c r="AX14" s="4">
        <f>CPS_occ!BD41/(CPS_occ!BD$52-CPS_occ!BD$31-CPS_occ!BD$51)</f>
        <v>7.9422032583397986E-2</v>
      </c>
      <c r="AY14" s="4">
        <f>CPS_occ!BE41/(CPS_occ!BE$52-CPS_occ!BE$31-CPS_occ!BE$51)</f>
        <v>8.2372322899505759E-2</v>
      </c>
      <c r="AZ14" s="4">
        <f>CPS_occ!BF41/(CPS_occ!BF$52-CPS_occ!BF$31-CPS_occ!BF$51)</f>
        <v>7.2568503462812406E-2</v>
      </c>
      <c r="BA14" s="4">
        <f>CPS_occ!BG41/(CPS_occ!BG$52-CPS_occ!BG$31-CPS_occ!BG$51)</f>
        <v>7.9025549613784912E-2</v>
      </c>
      <c r="BB14" s="4">
        <f>CPS_occ!BH41/(CPS_occ!BH$52-CPS_occ!BH$31-CPS_occ!BH$51)</f>
        <v>7.6507227641320952E-2</v>
      </c>
      <c r="BC14" s="4">
        <f>CPS_occ!BI41/(CPS_occ!BI$52-CPS_occ!BI$31-CPS_occ!BI$51)</f>
        <v>7.2887907233572607E-2</v>
      </c>
      <c r="BD14" s="1"/>
    </row>
    <row r="15" spans="1:56" s="5" customFormat="1" x14ac:dyDescent="0.35">
      <c r="A15" s="5" t="s">
        <v>18</v>
      </c>
      <c r="B15" s="4">
        <f>CPS_occ!H42/(CPS_occ!H$52-CPS_occ!H$31-CPS_occ!H$51)</f>
        <v>7.1252112859186062E-2</v>
      </c>
      <c r="C15" s="4">
        <f>CPS_occ!I42/(CPS_occ!I$52-CPS_occ!I$31-CPS_occ!I$51)</f>
        <v>6.2245276028158575E-2</v>
      </c>
      <c r="D15" s="4">
        <f>CPS_occ!J42/(CPS_occ!J$52-CPS_occ!J$31-CPS_occ!J$51)</f>
        <v>6.7345340642129992E-2</v>
      </c>
      <c r="E15" s="4">
        <f>CPS_occ!K42/(CPS_occ!K$52-CPS_occ!K$31-CPS_occ!K$51)</f>
        <v>6.503635161929941E-2</v>
      </c>
      <c r="F15" s="4">
        <f>CPS_occ!L42/(CPS_occ!L$52-CPS_occ!L$31-CPS_occ!L$51)</f>
        <v>6.5200210748155948E-2</v>
      </c>
      <c r="G15" s="4">
        <f>CPS_occ!M42/(CPS_occ!M$52-CPS_occ!M$31-CPS_occ!M$51)</f>
        <v>5.9516190963778318E-2</v>
      </c>
      <c r="H15" s="4">
        <f>CPS_occ!N42/(CPS_occ!N$52-CPS_occ!N$31-CPS_occ!N$51)</f>
        <v>6.1633476178472396E-2</v>
      </c>
      <c r="I15" s="4">
        <f>CPS_occ!O42/(CPS_occ!O$52-CPS_occ!O$31-CPS_occ!O$51)</f>
        <v>6.4587973273942098E-2</v>
      </c>
      <c r="J15" s="4">
        <f>CPS_occ!P42/(CPS_occ!P$52-CPS_occ!P$31-CPS_occ!P$51)</f>
        <v>6.0886273567911611E-2</v>
      </c>
      <c r="K15" s="4">
        <f>CPS_occ!Q42/(CPS_occ!Q$52-CPS_occ!Q$31-CPS_occ!Q$51)</f>
        <v>5.7993427411560022E-2</v>
      </c>
      <c r="L15" s="4">
        <f>CPS_occ!R42/(CPS_occ!R$52-CPS_occ!R$31-CPS_occ!R$51)</f>
        <v>5.6862558338889417E-2</v>
      </c>
      <c r="M15" s="4">
        <f>CPS_occ!S42/(CPS_occ!S$52-CPS_occ!S$31-CPS_occ!S$51)</f>
        <v>5.8967136150234745E-2</v>
      </c>
      <c r="N15" s="4">
        <f>CPS_occ!T42/(CPS_occ!T$52-CPS_occ!T$31-CPS_occ!T$51)</f>
        <v>5.8883728253168545E-2</v>
      </c>
      <c r="O15" s="4">
        <f>CPS_occ!U42/(CPS_occ!U$52-CPS_occ!U$31-CPS_occ!U$51)</f>
        <v>5.4885907057842472E-2</v>
      </c>
      <c r="P15" s="4">
        <f>CPS_occ!V42/(CPS_occ!V$52-CPS_occ!V$31-CPS_occ!V$51)</f>
        <v>5.7900766722481713E-2</v>
      </c>
      <c r="Q15" s="4">
        <f>CPS_occ!W42/(CPS_occ!W$52-CPS_occ!W$31-CPS_occ!W$51)</f>
        <v>5.7331666368994463E-2</v>
      </c>
      <c r="R15" s="4">
        <f>CPS_occ!X42/(CPS_occ!X$52-CPS_occ!X$31-CPS_occ!X$51)</f>
        <v>4.9442600629733637E-2</v>
      </c>
      <c r="S15" s="4">
        <f>CPS_occ!Y42/(CPS_occ!Y$52-CPS_occ!Y$31-CPS_occ!Y$51)</f>
        <v>5.1178451178451177E-2</v>
      </c>
      <c r="T15" s="4">
        <f>CPS_occ!Z42/(CPS_occ!Z$52-CPS_occ!Z$31-CPS_occ!Z$51)</f>
        <v>5.5955913522679104E-2</v>
      </c>
      <c r="U15" s="4">
        <f>CPS_occ!AA42/(CPS_occ!AA$52-CPS_occ!AA$31-CPS_occ!AA$51)</f>
        <v>5.3276231263383295E-2</v>
      </c>
      <c r="V15" s="4">
        <f>CPS_occ!AB42/(CPS_occ!AB$52-CPS_occ!AB$31-CPS_occ!AB$51)</f>
        <v>5.0952135872362324E-2</v>
      </c>
      <c r="W15" s="4">
        <f>CPS_occ!AC42/(CPS_occ!AC$52-CPS_occ!AC$31-CPS_occ!AC$51)</f>
        <v>5.0271114787243817E-2</v>
      </c>
      <c r="X15" s="4">
        <f>CPS_occ!AD42/(CPS_occ!AD$52-CPS_occ!AD$31-CPS_occ!AD$51)</f>
        <v>5.3499355946758267E-2</v>
      </c>
      <c r="Y15" s="4">
        <f>CPS_occ!AE42/(CPS_occ!AE$52-CPS_occ!AE$31-CPS_occ!AE$51)</f>
        <v>5.067745908850959E-2</v>
      </c>
      <c r="Z15" s="4">
        <f>CPS_occ!AF42/(CPS_occ!AF$52-CPS_occ!AF$31-CPS_occ!AF$51)</f>
        <v>5.5647080358777232E-2</v>
      </c>
      <c r="AA15" s="4">
        <f>CPS_occ!AG42/(CPS_occ!AG$52-CPS_occ!AG$31-CPS_occ!AG$51)</f>
        <v>5.4150271688214353E-2</v>
      </c>
      <c r="AB15" s="4">
        <f>CPS_occ!AH42/(CPS_occ!AH$52-CPS_occ!AH$31-CPS_occ!AH$51)</f>
        <v>5.8048780487804881E-2</v>
      </c>
      <c r="AC15" s="4">
        <f>CPS_occ!AI42/(CPS_occ!AI$52-CPS_occ!AI$31-CPS_occ!AI$51)</f>
        <v>5.4514650189356188E-2</v>
      </c>
      <c r="AD15" s="4">
        <f>CPS_occ!AJ42/(CPS_occ!AJ$52-CPS_occ!AJ$31-CPS_occ!AJ$51)</f>
        <v>6.0472328244274808E-2</v>
      </c>
      <c r="AE15" s="4">
        <f>CPS_occ!AK42/(CPS_occ!AK$52-CPS_occ!AK$31-CPS_occ!AK$51)</f>
        <v>5.4312354312354309E-2</v>
      </c>
      <c r="AF15" s="4">
        <f>CPS_occ!AL42/(CPS_occ!AL$52-CPS_occ!AL$31-CPS_occ!AL$51)</f>
        <v>5.3795223457082056E-2</v>
      </c>
      <c r="AG15" s="4">
        <f>CPS_occ!AM42/(CPS_occ!AM$52-CPS_occ!AM$31-CPS_occ!AM$51)</f>
        <v>5.0973791776869441E-2</v>
      </c>
      <c r="AH15" s="4">
        <f>CPS_occ!AN42/(CPS_occ!AN$52-CPS_occ!AN$31-CPS_occ!AN$51)</f>
        <v>5.5489402238628242E-2</v>
      </c>
      <c r="AI15" s="4">
        <f>CPS_occ!AO42/(CPS_occ!AO$52-CPS_occ!AO$31-CPS_occ!AO$51)</f>
        <v>4.8705155618911852E-2</v>
      </c>
      <c r="AJ15" s="4">
        <f>CPS_occ!AP42/(CPS_occ!AP$52-CPS_occ!AP$31-CPS_occ!AP$51)</f>
        <v>5.0375133976420149E-2</v>
      </c>
      <c r="AK15" s="4">
        <f>CPS_occ!AQ42/(CPS_occ!AQ$52-CPS_occ!AQ$31-CPS_occ!AQ$51)</f>
        <v>6.5348022033049569E-2</v>
      </c>
      <c r="AL15" s="4">
        <f>CPS_occ!AR42/(CPS_occ!AR$52-CPS_occ!AR$31-CPS_occ!AR$51)</f>
        <v>6.0671071826997339E-2</v>
      </c>
      <c r="AM15" s="4">
        <f>CPS_occ!AS42/(CPS_occ!AS$52-CPS_occ!AS$31-CPS_occ!AS$51)</f>
        <v>6.1554422062764763E-2</v>
      </c>
      <c r="AN15" s="4">
        <f>CPS_occ!AT42/(CPS_occ!AT$52-CPS_occ!AT$31-CPS_occ!AT$51)</f>
        <v>6.305049271823493E-2</v>
      </c>
      <c r="AO15" s="4">
        <f>CPS_occ!AU42/(CPS_occ!AU$52-CPS_occ!AU$31-CPS_occ!AU$51)</f>
        <v>5.9830568302153192E-2</v>
      </c>
      <c r="AP15" s="4">
        <f>CPS_occ!AV42/(CPS_occ!AV$52-CPS_occ!AV$31-CPS_occ!AV$51)</f>
        <v>6.2449745376574647E-2</v>
      </c>
      <c r="AQ15" s="4">
        <f>CPS_occ!AW42/(CPS_occ!AW$52-CPS_occ!AW$31-CPS_occ!AW$51)</f>
        <v>5.8462111338670637E-2</v>
      </c>
      <c r="AR15" s="4">
        <f>CPS_occ!AX42/(CPS_occ!AX$52-CPS_occ!AX$31-CPS_occ!AX$51)</f>
        <v>6.872664296782427E-2</v>
      </c>
      <c r="AS15" s="4">
        <f>CPS_occ!AY42/(CPS_occ!AY$52-CPS_occ!AY$31-CPS_occ!AY$51)</f>
        <v>6.5450254175744377E-2</v>
      </c>
      <c r="AT15" s="4">
        <f>CPS_occ!AZ42/(CPS_occ!AZ$52-CPS_occ!AZ$31-CPS_occ!AZ$51)</f>
        <v>6.8740222692555447E-2</v>
      </c>
      <c r="AU15" s="4">
        <f>CPS_occ!BA42/(CPS_occ!BA$52-CPS_occ!BA$31-CPS_occ!BA$51)</f>
        <v>6.4384678076609622E-2</v>
      </c>
      <c r="AV15" s="4">
        <f>CPS_occ!BB42/(CPS_occ!BB$52-CPS_occ!BB$31-CPS_occ!BB$51)</f>
        <v>6.3453380268977344E-2</v>
      </c>
      <c r="AW15" s="4">
        <f>CPS_occ!BC42/(CPS_occ!BC$52-CPS_occ!BC$31-CPS_occ!BC$51)</f>
        <v>7.175737882480368E-2</v>
      </c>
      <c r="AX15" s="4">
        <f>CPS_occ!BD42/(CPS_occ!BD$52-CPS_occ!BD$31-CPS_occ!BD$51)</f>
        <v>6.9918541505042675E-2</v>
      </c>
      <c r="AY15" s="4">
        <f>CPS_occ!BE42/(CPS_occ!BE$52-CPS_occ!BE$31-CPS_occ!BE$51)</f>
        <v>6.5413315243725165E-2</v>
      </c>
      <c r="AZ15" s="4">
        <f>CPS_occ!BF42/(CPS_occ!BF$52-CPS_occ!BF$31-CPS_occ!BF$51)</f>
        <v>6.5943992773261059E-2</v>
      </c>
      <c r="BA15" s="4">
        <f>CPS_occ!BG42/(CPS_occ!BG$52-CPS_occ!BG$31-CPS_occ!BG$51)</f>
        <v>6.6547831253713607E-2</v>
      </c>
      <c r="BB15" s="4">
        <f>CPS_occ!BH42/(CPS_occ!BH$52-CPS_occ!BH$31-CPS_occ!BH$51)</f>
        <v>6.7928076154659775E-2</v>
      </c>
      <c r="BC15" s="4">
        <f>CPS_occ!BI42/(CPS_occ!BI$52-CPS_occ!BI$31-CPS_occ!BI$51)</f>
        <v>7.0458310325786852E-2</v>
      </c>
      <c r="BD15" s="1"/>
    </row>
    <row r="16" spans="1:56" s="5" customFormat="1" x14ac:dyDescent="0.35">
      <c r="A16" s="5" t="s">
        <v>19</v>
      </c>
      <c r="B16" s="4">
        <f>CPS_occ!H43/(CPS_occ!H$52-CPS_occ!H$31-CPS_occ!H$51)</f>
        <v>1.9373293459888179E-2</v>
      </c>
      <c r="C16" s="4">
        <f>CPS_occ!I43/(CPS_occ!I$52-CPS_occ!I$31-CPS_occ!I$51)</f>
        <v>1.9019389897492897E-2</v>
      </c>
      <c r="D16" s="4">
        <f>CPS_occ!J43/(CPS_occ!J$52-CPS_occ!J$31-CPS_occ!J$51)</f>
        <v>2.1143304620203602E-2</v>
      </c>
      <c r="E16" s="4">
        <f>CPS_occ!K43/(CPS_occ!K$52-CPS_occ!K$31-CPS_occ!K$51)</f>
        <v>2.6966292134831461E-2</v>
      </c>
      <c r="F16" s="4">
        <f>CPS_occ!L43/(CPS_occ!L$52-CPS_occ!L$31-CPS_occ!L$51)</f>
        <v>2.8977871443624868E-2</v>
      </c>
      <c r="G16" s="4">
        <f>CPS_occ!M43/(CPS_occ!M$52-CPS_occ!M$31-CPS_occ!M$51)</f>
        <v>2.5982337130423652E-2</v>
      </c>
      <c r="H16" s="4">
        <f>CPS_occ!N43/(CPS_occ!N$52-CPS_occ!N$31-CPS_occ!N$51)</f>
        <v>2.6090244517267457E-2</v>
      </c>
      <c r="I16" s="4">
        <f>CPS_occ!O43/(CPS_occ!O$52-CPS_occ!O$31-CPS_occ!O$51)</f>
        <v>3.0132320188654527E-2</v>
      </c>
      <c r="J16" s="4">
        <f>CPS_occ!P43/(CPS_occ!P$52-CPS_occ!P$31-CPS_occ!P$51)</f>
        <v>2.942236099435571E-2</v>
      </c>
      <c r="K16" s="4">
        <f>CPS_occ!Q43/(CPS_occ!Q$52-CPS_occ!Q$31-CPS_occ!Q$51)</f>
        <v>2.6097042335202009E-2</v>
      </c>
      <c r="L16" s="4">
        <f>CPS_occ!R43/(CPS_occ!R$52-CPS_occ!R$31-CPS_occ!R$51)</f>
        <v>2.5145251928755118E-2</v>
      </c>
      <c r="M16" s="4">
        <f>CPS_occ!S43/(CPS_occ!S$52-CPS_occ!S$31-CPS_occ!S$51)</f>
        <v>2.375586854460094E-2</v>
      </c>
      <c r="N16" s="4">
        <f>CPS_occ!T43/(CPS_occ!T$52-CPS_occ!T$31-CPS_occ!T$51)</f>
        <v>2.4403684169093914E-2</v>
      </c>
      <c r="O16" s="4">
        <f>CPS_occ!U43/(CPS_occ!U$52-CPS_occ!U$31-CPS_occ!U$51)</f>
        <v>2.441058297323933E-2</v>
      </c>
      <c r="P16" s="4">
        <f>CPS_occ!V43/(CPS_occ!V$52-CPS_occ!V$31-CPS_occ!V$51)</f>
        <v>2.3882964660262625E-2</v>
      </c>
      <c r="Q16" s="4">
        <f>CPS_occ!W43/(CPS_occ!W$52-CPS_occ!W$31-CPS_occ!W$51)</f>
        <v>2.3843543489908914E-2</v>
      </c>
      <c r="R16" s="4">
        <f>CPS_occ!X43/(CPS_occ!X$52-CPS_occ!X$31-CPS_occ!X$51)</f>
        <v>2.2976767934643861E-2</v>
      </c>
      <c r="S16" s="4">
        <f>CPS_occ!Y43/(CPS_occ!Y$52-CPS_occ!Y$31-CPS_occ!Y$51)</f>
        <v>2.3569023569023569E-2</v>
      </c>
      <c r="T16" s="4">
        <f>CPS_occ!Z43/(CPS_occ!Z$52-CPS_occ!Z$31-CPS_occ!Z$51)</f>
        <v>2.5180161085205596E-2</v>
      </c>
      <c r="U16" s="4">
        <f>CPS_occ!AA43/(CPS_occ!AA$52-CPS_occ!AA$31-CPS_occ!AA$51)</f>
        <v>2.6038543897216274E-2</v>
      </c>
      <c r="V16" s="4">
        <f>CPS_occ!AB43/(CPS_occ!AB$52-CPS_occ!AB$31-CPS_occ!AB$51)</f>
        <v>2.513295591010465E-2</v>
      </c>
      <c r="W16" s="4">
        <f>CPS_occ!AC43/(CPS_occ!AC$52-CPS_occ!AC$31-CPS_occ!AC$51)</f>
        <v>2.5457219005606102E-2</v>
      </c>
      <c r="X16" s="4">
        <f>CPS_occ!AD43/(CPS_occ!AD$52-CPS_occ!AD$31-CPS_occ!AD$51)</f>
        <v>2.7221983683984544E-2</v>
      </c>
      <c r="Y16" s="4">
        <f>CPS_occ!AE43/(CPS_occ!AE$52-CPS_occ!AE$31-CPS_occ!AE$51)</f>
        <v>2.6482491641738517E-2</v>
      </c>
      <c r="Z16" s="4">
        <f>CPS_occ!AF43/(CPS_occ!AF$52-CPS_occ!AF$31-CPS_occ!AF$51)</f>
        <v>3.011166025993044E-2</v>
      </c>
      <c r="AA16" s="4">
        <f>CPS_occ!AG43/(CPS_occ!AG$52-CPS_occ!AG$31-CPS_occ!AG$51)</f>
        <v>3.2134157766535505E-2</v>
      </c>
      <c r="AB16" s="4">
        <f>CPS_occ!AH43/(CPS_occ!AH$52-CPS_occ!AH$31-CPS_occ!AH$51)</f>
        <v>3.073170731707317E-2</v>
      </c>
      <c r="AC16" s="4">
        <f>CPS_occ!AI43/(CPS_occ!AI$52-CPS_occ!AI$31-CPS_occ!AI$51)</f>
        <v>2.9798684472792505E-2</v>
      </c>
      <c r="AD16" s="4">
        <f>CPS_occ!AJ43/(CPS_occ!AJ$52-CPS_occ!AJ$31-CPS_occ!AJ$51)</f>
        <v>2.743320610687023E-2</v>
      </c>
      <c r="AE16" s="4">
        <f>CPS_occ!AK43/(CPS_occ!AK$52-CPS_occ!AK$31-CPS_occ!AK$51)</f>
        <v>2.8088578088578089E-2</v>
      </c>
      <c r="AF16" s="4">
        <f>CPS_occ!AL43/(CPS_occ!AL$52-CPS_occ!AL$31-CPS_occ!AL$51)</f>
        <v>2.5301489713880351E-2</v>
      </c>
      <c r="AG16" s="4">
        <f>CPS_occ!AM43/(CPS_occ!AM$52-CPS_occ!AM$31-CPS_occ!AM$51)</f>
        <v>3.2219283481606152E-2</v>
      </c>
      <c r="AH16" s="4">
        <f>CPS_occ!AN43/(CPS_occ!AN$52-CPS_occ!AN$31-CPS_occ!AN$51)</f>
        <v>3.3698499642772085E-2</v>
      </c>
      <c r="AI16" s="4">
        <f>CPS_occ!AO43/(CPS_occ!AO$52-CPS_occ!AO$31-CPS_occ!AO$51)</f>
        <v>3.1282173121089725E-2</v>
      </c>
      <c r="AJ16" s="4">
        <f>CPS_occ!AP43/(CPS_occ!AP$52-CPS_occ!AP$31-CPS_occ!AP$51)</f>
        <v>3.1989446780443562E-2</v>
      </c>
      <c r="AK16" s="4">
        <f>CPS_occ!AQ43/(CPS_occ!AQ$52-CPS_occ!AQ$31-CPS_occ!AQ$51)</f>
        <v>2.8542814221331998E-2</v>
      </c>
      <c r="AL16" s="4">
        <f>CPS_occ!AR43/(CPS_occ!AR$52-CPS_occ!AR$31-CPS_occ!AR$51)</f>
        <v>3.1579850682227753E-2</v>
      </c>
      <c r="AM16" s="4">
        <f>CPS_occ!AS43/(CPS_occ!AS$52-CPS_occ!AS$31-CPS_occ!AS$51)</f>
        <v>3.2160456470995073E-2</v>
      </c>
      <c r="AN16" s="4">
        <f>CPS_occ!AT43/(CPS_occ!AT$52-CPS_occ!AT$31-CPS_occ!AT$51)</f>
        <v>2.799337228568937E-2</v>
      </c>
      <c r="AO16" s="4">
        <f>CPS_occ!AU43/(CPS_occ!AU$52-CPS_occ!AU$31-CPS_occ!AU$51)</f>
        <v>3.1238969290504764E-2</v>
      </c>
      <c r="AP16" s="4">
        <f>CPS_occ!AV43/(CPS_occ!AV$52-CPS_occ!AV$31-CPS_occ!AV$51)</f>
        <v>3.1805592781202541E-2</v>
      </c>
      <c r="AQ16" s="4">
        <f>CPS_occ!AW43/(CPS_occ!AW$52-CPS_occ!AW$31-CPS_occ!AW$51)</f>
        <v>2.9882703407186743E-2</v>
      </c>
      <c r="AR16" s="4">
        <f>CPS_occ!AX43/(CPS_occ!AX$52-CPS_occ!AX$31-CPS_occ!AX$51)</f>
        <v>3.5274815422477443E-2</v>
      </c>
      <c r="AS16" s="4">
        <f>CPS_occ!AY43/(CPS_occ!AY$52-CPS_occ!AY$31-CPS_occ!AY$51)</f>
        <v>3.5766158315177925E-2</v>
      </c>
      <c r="AT16" s="4">
        <f>CPS_occ!AZ43/(CPS_occ!AZ$52-CPS_occ!AZ$31-CPS_occ!AZ$51)</f>
        <v>3.3956013619214132E-2</v>
      </c>
      <c r="AU16" s="4">
        <f>CPS_occ!BA43/(CPS_occ!BA$52-CPS_occ!BA$31-CPS_occ!BA$51)</f>
        <v>3.2418726795254912E-2</v>
      </c>
      <c r="AV16" s="4">
        <f>CPS_occ!BB43/(CPS_occ!BB$52-CPS_occ!BB$31-CPS_occ!BB$51)</f>
        <v>3.0598429461142704E-2</v>
      </c>
      <c r="AW16" s="4">
        <f>CPS_occ!BC43/(CPS_occ!BC$52-CPS_occ!BC$31-CPS_occ!BC$51)</f>
        <v>2.771008213737702E-2</v>
      </c>
      <c r="AX16" s="4">
        <f>CPS_occ!BD43/(CPS_occ!BD$52-CPS_occ!BD$31-CPS_occ!BD$51)</f>
        <v>3.0934833204034135E-2</v>
      </c>
      <c r="AY16" s="4">
        <f>CPS_occ!BE43/(CPS_occ!BE$52-CPS_occ!BE$31-CPS_occ!BE$51)</f>
        <v>3.1689117162515747E-2</v>
      </c>
      <c r="AZ16" s="4">
        <f>CPS_occ!BF43/(CPS_occ!BF$52-CPS_occ!BF$31-CPS_occ!BF$51)</f>
        <v>3.1918096958747366E-2</v>
      </c>
      <c r="BA16" s="4">
        <f>CPS_occ!BG43/(CPS_occ!BG$52-CPS_occ!BG$31-CPS_occ!BG$51)</f>
        <v>3.0104971281441871E-2</v>
      </c>
      <c r="BB16" s="4">
        <f>CPS_occ!BH43/(CPS_occ!BH$52-CPS_occ!BH$31-CPS_occ!BH$51)</f>
        <v>2.9850746268656716E-2</v>
      </c>
      <c r="BC16" s="4">
        <f>CPS_occ!BI43/(CPS_occ!BI$52-CPS_occ!BI$31-CPS_occ!BI$51)</f>
        <v>3.1143014908890116E-2</v>
      </c>
      <c r="BD16" s="1"/>
    </row>
    <row r="17" spans="1:56" s="5" customFormat="1" x14ac:dyDescent="0.35">
      <c r="A17" s="5" t="s">
        <v>30</v>
      </c>
      <c r="B17" s="4">
        <f>CPS_occ!H44/(CPS_occ!H$52-CPS_occ!H$31-CPS_occ!H$51)</f>
        <v>6.8391626576518011E-2</v>
      </c>
      <c r="C17" s="4">
        <f>CPS_occ!I44/(CPS_occ!I$52-CPS_occ!I$31-CPS_occ!I$51)</f>
        <v>6.7555884895640364E-2</v>
      </c>
      <c r="D17" s="4">
        <f>CPS_occ!J44/(CPS_occ!J$52-CPS_occ!J$31-CPS_occ!J$51)</f>
        <v>6.3038371182458891E-2</v>
      </c>
      <c r="E17" s="4">
        <f>CPS_occ!K44/(CPS_occ!K$52-CPS_occ!K$31-CPS_occ!K$51)</f>
        <v>5.4064771976206211E-2</v>
      </c>
      <c r="F17" s="4">
        <f>CPS_occ!L44/(CPS_occ!L$52-CPS_occ!L$31-CPS_occ!L$51)</f>
        <v>5.2555321390937826E-2</v>
      </c>
      <c r="G17" s="4">
        <f>CPS_occ!M44/(CPS_occ!M$52-CPS_occ!M$31-CPS_occ!M$51)</f>
        <v>4.6461026494304364E-2</v>
      </c>
      <c r="H17" s="4">
        <f>CPS_occ!N44/(CPS_occ!N$52-CPS_occ!N$31-CPS_occ!N$51)</f>
        <v>4.348374086211243E-2</v>
      </c>
      <c r="I17" s="4">
        <f>CPS_occ!O44/(CPS_occ!O$52-CPS_occ!O$31-CPS_occ!O$51)</f>
        <v>4.9783833355168346E-2</v>
      </c>
      <c r="J17" s="4">
        <f>CPS_occ!P44/(CPS_occ!P$52-CPS_occ!P$31-CPS_occ!P$51)</f>
        <v>4.9717785516992914E-2</v>
      </c>
      <c r="K17" s="4">
        <f>CPS_occ!Q44/(CPS_occ!Q$52-CPS_occ!Q$31-CPS_occ!Q$51)</f>
        <v>5.7800115986854826E-2</v>
      </c>
      <c r="L17" s="4">
        <f>CPS_occ!R44/(CPS_occ!R$52-CPS_occ!R$31-CPS_occ!R$51)</f>
        <v>6.1815410991523004E-2</v>
      </c>
      <c r="M17" s="4">
        <f>CPS_occ!S44/(CPS_occ!S$52-CPS_occ!S$31-CPS_occ!S$51)</f>
        <v>5.887323943661972E-2</v>
      </c>
      <c r="N17" s="4">
        <f>CPS_occ!T44/(CPS_occ!T$52-CPS_occ!T$31-CPS_occ!T$51)</f>
        <v>5.8017791072974889E-2</v>
      </c>
      <c r="O17" s="4">
        <f>CPS_occ!U44/(CPS_occ!U$52-CPS_occ!U$31-CPS_occ!U$51)</f>
        <v>6.1481313016450607E-2</v>
      </c>
      <c r="P17" s="4">
        <f>CPS_occ!V44/(CPS_occ!V$52-CPS_occ!V$31-CPS_occ!V$51)</f>
        <v>6.4157927205428747E-2</v>
      </c>
      <c r="Q17" s="4">
        <f>CPS_occ!W44/(CPS_occ!W$52-CPS_occ!W$31-CPS_occ!W$51)</f>
        <v>5.1884265047329882E-2</v>
      </c>
      <c r="R17" s="4">
        <f>CPS_occ!X44/(CPS_occ!X$52-CPS_occ!X$31-CPS_occ!X$51)</f>
        <v>5.49740447621479E-2</v>
      </c>
      <c r="S17" s="4">
        <f>CPS_occ!Y44/(CPS_occ!Y$52-CPS_occ!Y$31-CPS_occ!Y$51)</f>
        <v>5.6986531986531988E-2</v>
      </c>
      <c r="T17" s="4">
        <f>CPS_occ!Z44/(CPS_occ!Z$52-CPS_occ!Z$31-CPS_occ!Z$51)</f>
        <v>5.4260279779567613E-2</v>
      </c>
      <c r="U17" s="4">
        <f>CPS_occ!AA44/(CPS_occ!AA$52-CPS_occ!AA$31-CPS_occ!AA$51)</f>
        <v>5.3790149892933618E-2</v>
      </c>
      <c r="V17" s="4">
        <f>CPS_occ!AB44/(CPS_occ!AB$52-CPS_occ!AB$31-CPS_occ!AB$51)</f>
        <v>5.6356150283067424E-2</v>
      </c>
      <c r="W17" s="4">
        <f>CPS_occ!AC44/(CPS_occ!AC$52-CPS_occ!AC$31-CPS_occ!AC$51)</f>
        <v>5.578531384982998E-2</v>
      </c>
      <c r="X17" s="4">
        <f>CPS_occ!AD44/(CPS_occ!AD$52-CPS_occ!AD$31-CPS_occ!AD$51)</f>
        <v>6.0798626019750966E-2</v>
      </c>
      <c r="Y17" s="4">
        <f>CPS_occ!AE44/(CPS_occ!AE$52-CPS_occ!AE$31-CPS_occ!AE$51)</f>
        <v>6.2818933661798346E-2</v>
      </c>
      <c r="Z17" s="4">
        <f>CPS_occ!AF44/(CPS_occ!AF$52-CPS_occ!AF$31-CPS_occ!AF$51)</f>
        <v>6.8002928793703094E-2</v>
      </c>
      <c r="AA17" s="4">
        <f>CPS_occ!AG44/(CPS_occ!AG$52-CPS_occ!AG$31-CPS_occ!AG$51)</f>
        <v>6.3612516394978447E-2</v>
      </c>
      <c r="AB17" s="4">
        <f>CPS_occ!AH44/(CPS_occ!AH$52-CPS_occ!AH$31-CPS_occ!AH$51)</f>
        <v>6.2731707317073171E-2</v>
      </c>
      <c r="AC17" s="4">
        <f>CPS_occ!AI44/(CPS_occ!AI$52-CPS_occ!AI$31-CPS_occ!AI$51)</f>
        <v>6.3384492724735897E-2</v>
      </c>
      <c r="AD17" s="4">
        <f>CPS_occ!AJ44/(CPS_occ!AJ$52-CPS_occ!AJ$31-CPS_occ!AJ$51)</f>
        <v>6.2022900763358778E-2</v>
      </c>
      <c r="AE17" s="4">
        <f>CPS_occ!AK44/(CPS_occ!AK$52-CPS_occ!AK$31-CPS_occ!AK$51)</f>
        <v>6.1771561771561768E-2</v>
      </c>
      <c r="AF17" s="4">
        <f>CPS_occ!AL44/(CPS_occ!AL$52-CPS_occ!AL$31-CPS_occ!AL$51)</f>
        <v>6.7746512177819809E-2</v>
      </c>
      <c r="AG17" s="4">
        <f>CPS_occ!AM44/(CPS_occ!AM$52-CPS_occ!AM$31-CPS_occ!AM$51)</f>
        <v>6.131281558066843E-2</v>
      </c>
      <c r="AH17" s="4">
        <f>CPS_occ!AN44/(CPS_occ!AN$52-CPS_occ!AN$31-CPS_occ!AN$51)</f>
        <v>7.0135746606334842E-2</v>
      </c>
      <c r="AI17" s="4">
        <f>CPS_occ!AO44/(CPS_occ!AO$52-CPS_occ!AO$31-CPS_occ!AO$51)</f>
        <v>6.4069058366991366E-2</v>
      </c>
      <c r="AJ17" s="4">
        <f>CPS_occ!AP44/(CPS_occ!AP$52-CPS_occ!AP$31-CPS_occ!AP$51)</f>
        <v>6.5875175199934036E-2</v>
      </c>
      <c r="AK17" s="4">
        <f>CPS_occ!AQ44/(CPS_occ!AQ$52-CPS_occ!AQ$31-CPS_occ!AQ$51)</f>
        <v>7.56134201301953E-2</v>
      </c>
      <c r="AL17" s="4">
        <f>CPS_occ!AR44/(CPS_occ!AR$52-CPS_occ!AR$31-CPS_occ!AR$51)</f>
        <v>7.1655367716467869E-2</v>
      </c>
      <c r="AM17" s="4">
        <f>CPS_occ!AS44/(CPS_occ!AS$52-CPS_occ!AS$31-CPS_occ!AS$51)</f>
        <v>6.7951932220973454E-2</v>
      </c>
      <c r="AN17" s="4">
        <f>CPS_occ!AT44/(CPS_occ!AT$52-CPS_occ!AT$31-CPS_occ!AT$51)</f>
        <v>7.3515304787651517E-2</v>
      </c>
      <c r="AO17" s="4">
        <f>CPS_occ!AU44/(CPS_occ!AU$52-CPS_occ!AU$31-CPS_occ!AU$51)</f>
        <v>7.042004941757854E-2</v>
      </c>
      <c r="AP17" s="4">
        <f>CPS_occ!AV44/(CPS_occ!AV$52-CPS_occ!AV$31-CPS_occ!AV$51)</f>
        <v>7.1919949968730454E-2</v>
      </c>
      <c r="AQ17" s="4">
        <f>CPS_occ!AW44/(CPS_occ!AW$52-CPS_occ!AW$31-CPS_occ!AW$51)</f>
        <v>7.6056600260659094E-2</v>
      </c>
      <c r="AR17" s="4">
        <f>CPS_occ!AX44/(CPS_occ!AX$52-CPS_occ!AX$31-CPS_occ!AX$51)</f>
        <v>8.0211466593747158E-2</v>
      </c>
      <c r="AS17" s="4">
        <f>CPS_occ!AY44/(CPS_occ!AY$52-CPS_occ!AY$31-CPS_occ!AY$51)</f>
        <v>7.6161946259985472E-2</v>
      </c>
      <c r="AT17" s="4">
        <f>CPS_occ!AZ44/(CPS_occ!AZ$52-CPS_occ!AZ$31-CPS_occ!AZ$51)</f>
        <v>7.8310481273580562E-2</v>
      </c>
      <c r="AU17" s="4">
        <f>CPS_occ!BA44/(CPS_occ!BA$52-CPS_occ!BA$31-CPS_occ!BA$51)</f>
        <v>8.2676808838178031E-2</v>
      </c>
      <c r="AV17" s="4">
        <f>CPS_occ!BB44/(CPS_occ!BB$52-CPS_occ!BB$31-CPS_occ!BB$51)</f>
        <v>7.7443812618467375E-2</v>
      </c>
      <c r="AW17" s="4">
        <f>CPS_occ!BC44/(CPS_occ!BC$52-CPS_occ!BC$31-CPS_occ!BC$51)</f>
        <v>7.6631464933658272E-2</v>
      </c>
      <c r="AX17" s="4">
        <f>CPS_occ!BD44/(CPS_occ!BD$52-CPS_occ!BD$31-CPS_occ!BD$51)</f>
        <v>7.8258339798293247E-2</v>
      </c>
      <c r="AY17" s="4">
        <f>CPS_occ!BE44/(CPS_occ!BE$52-CPS_occ!BE$31-CPS_occ!BE$51)</f>
        <v>7.2875278612268626E-2</v>
      </c>
      <c r="AZ17" s="4">
        <f>CPS_occ!BF44/(CPS_occ!BF$52-CPS_occ!BF$31-CPS_occ!BF$51)</f>
        <v>7.3471845829569407E-2</v>
      </c>
      <c r="BA17" s="4">
        <f>CPS_occ!BG44/(CPS_occ!BG$52-CPS_occ!BG$31-CPS_occ!BG$51)</f>
        <v>7.1202218261041797E-2</v>
      </c>
      <c r="BB17" s="4">
        <f>CPS_occ!BH44/(CPS_occ!BH$52-CPS_occ!BH$31-CPS_occ!BH$51)</f>
        <v>6.7693030908449872E-2</v>
      </c>
      <c r="BC17" s="4">
        <f>CPS_occ!BI44/(CPS_occ!BI$52-CPS_occ!BI$31-CPS_occ!BI$51)</f>
        <v>5.8420762009939259E-2</v>
      </c>
      <c r="BD17" s="1"/>
    </row>
    <row r="18" spans="1:56" s="5" customFormat="1" x14ac:dyDescent="0.35">
      <c r="A18" s="5" t="s">
        <v>31</v>
      </c>
      <c r="B18" s="4">
        <f>CPS_occ!H45/(CPS_occ!H$52-CPS_occ!H$31-CPS_occ!H$51)</f>
        <v>4.3687426862566638E-2</v>
      </c>
      <c r="C18" s="4">
        <f>CPS_occ!I45/(CPS_occ!I$52-CPS_occ!I$31-CPS_occ!I$51)</f>
        <v>4.0014820303816229E-2</v>
      </c>
      <c r="D18" s="4">
        <f>CPS_occ!J45/(CPS_occ!J$52-CPS_occ!J$31-CPS_occ!J$51)</f>
        <v>3.8501696684938656E-2</v>
      </c>
      <c r="E18" s="4">
        <f>CPS_occ!K45/(CPS_occ!K$52-CPS_occ!K$31-CPS_occ!K$51)</f>
        <v>3.9788499669530734E-2</v>
      </c>
      <c r="F18" s="4">
        <f>CPS_occ!L45/(CPS_occ!L$52-CPS_occ!L$31-CPS_occ!L$51)</f>
        <v>3.6485774499473128E-2</v>
      </c>
      <c r="G18" s="4">
        <f>CPS_occ!M45/(CPS_occ!M$52-CPS_occ!M$31-CPS_occ!M$51)</f>
        <v>3.4173812875975935E-2</v>
      </c>
      <c r="H18" s="4">
        <f>CPS_occ!N45/(CPS_occ!N$52-CPS_occ!N$31-CPS_occ!N$51)</f>
        <v>3.9198386690194098E-2</v>
      </c>
      <c r="I18" s="4">
        <f>CPS_occ!O45/(CPS_occ!O$52-CPS_occ!O$31-CPS_occ!O$51)</f>
        <v>3.8123935543036815E-2</v>
      </c>
      <c r="J18" s="4">
        <f>CPS_occ!P45/(CPS_occ!P$52-CPS_occ!P$31-CPS_occ!P$51)</f>
        <v>3.91497538128978E-2</v>
      </c>
      <c r="K18" s="4">
        <f>CPS_occ!Q45/(CPS_occ!Q$52-CPS_occ!Q$31-CPS_occ!Q$51)</f>
        <v>4.3301759133964821E-2</v>
      </c>
      <c r="L18" s="4">
        <f>CPS_occ!R45/(CPS_occ!R$52-CPS_occ!R$31-CPS_occ!R$51)</f>
        <v>4.4480426707305461E-2</v>
      </c>
      <c r="M18" s="4">
        <f>CPS_occ!S45/(CPS_occ!S$52-CPS_occ!S$31-CPS_occ!S$51)</f>
        <v>4.3943661971830986E-2</v>
      </c>
      <c r="N18" s="4">
        <f>CPS_occ!T45/(CPS_occ!T$52-CPS_occ!T$31-CPS_occ!T$51)</f>
        <v>4.4320239313547984E-2</v>
      </c>
      <c r="O18" s="4">
        <f>CPS_occ!U45/(CPS_occ!U$52-CPS_occ!U$31-CPS_occ!U$51)</f>
        <v>4.6471078765825187E-2</v>
      </c>
      <c r="P18" s="4">
        <f>CPS_occ!V45/(CPS_occ!V$52-CPS_occ!V$31-CPS_occ!V$51)</f>
        <v>5.0057283863576274E-2</v>
      </c>
      <c r="Q18" s="4">
        <f>CPS_occ!W45/(CPS_occ!W$52-CPS_occ!W$31-CPS_occ!W$51)</f>
        <v>5.4295409894624037E-2</v>
      </c>
      <c r="R18" s="4">
        <f>CPS_occ!X45/(CPS_occ!X$52-CPS_occ!X$31-CPS_occ!X$51)</f>
        <v>5.0889286018211216E-2</v>
      </c>
      <c r="S18" s="4">
        <f>CPS_occ!Y45/(CPS_occ!Y$52-CPS_occ!Y$31-CPS_occ!Y$51)</f>
        <v>4.0824915824915826E-2</v>
      </c>
      <c r="T18" s="4">
        <f>CPS_occ!Z45/(CPS_occ!Z$52-CPS_occ!Z$31-CPS_occ!Z$51)</f>
        <v>4.0610428147520139E-2</v>
      </c>
      <c r="U18" s="4">
        <f>CPS_occ!AA45/(CPS_occ!AA$52-CPS_occ!AA$31-CPS_occ!AA$51)</f>
        <v>4.0942184154175588E-2</v>
      </c>
      <c r="V18" s="4">
        <f>CPS_occ!AB45/(CPS_occ!AB$52-CPS_occ!AB$31-CPS_occ!AB$51)</f>
        <v>4.2460113226968604E-2</v>
      </c>
      <c r="W18" s="4">
        <f>CPS_occ!AC45/(CPS_occ!AC$52-CPS_occ!AC$31-CPS_occ!AC$51)</f>
        <v>3.9886039886039885E-2</v>
      </c>
      <c r="X18" s="4">
        <f>CPS_occ!AD45/(CPS_occ!AD$52-CPS_occ!AD$31-CPS_occ!AD$51)</f>
        <v>4.2164018892228428E-2</v>
      </c>
      <c r="Y18" s="4">
        <f>CPS_occ!AE45/(CPS_occ!AE$52-CPS_occ!AE$31-CPS_occ!AE$51)</f>
        <v>4.047158191096252E-2</v>
      </c>
      <c r="Z18" s="4">
        <f>CPS_occ!AF45/(CPS_occ!AF$52-CPS_occ!AF$31-CPS_occ!AF$51)</f>
        <v>3.9081090975654403E-2</v>
      </c>
      <c r="AA18" s="4">
        <f>CPS_occ!AG45/(CPS_occ!AG$52-CPS_occ!AG$31-CPS_occ!AG$51)</f>
        <v>3.9816376241334085E-2</v>
      </c>
      <c r="AB18" s="4">
        <f>CPS_occ!AH45/(CPS_occ!AH$52-CPS_occ!AH$31-CPS_occ!AH$51)</f>
        <v>3.8634146341463414E-2</v>
      </c>
      <c r="AC18" s="4">
        <f>CPS_occ!AI45/(CPS_occ!AI$52-CPS_occ!AI$31-CPS_occ!AI$51)</f>
        <v>3.5280047837353001E-2</v>
      </c>
      <c r="AD18" s="4">
        <f>CPS_occ!AJ45/(CPS_occ!AJ$52-CPS_occ!AJ$31-CPS_occ!AJ$51)</f>
        <v>3.9837786259541985E-2</v>
      </c>
      <c r="AE18" s="4">
        <f>CPS_occ!AK45/(CPS_occ!AK$52-CPS_occ!AK$31-CPS_occ!AK$51)</f>
        <v>3.752913752913753E-2</v>
      </c>
      <c r="AF18" s="4">
        <f>CPS_occ!AL45/(CPS_occ!AL$52-CPS_occ!AL$31-CPS_occ!AL$51)</f>
        <v>3.9252778434618114E-2</v>
      </c>
      <c r="AG18" s="4">
        <f>CPS_occ!AM45/(CPS_occ!AM$52-CPS_occ!AM$31-CPS_occ!AM$51)</f>
        <v>3.6787689348401056E-2</v>
      </c>
      <c r="AH18" s="4">
        <f>CPS_occ!AN45/(CPS_occ!AN$52-CPS_occ!AN$31-CPS_occ!AN$51)</f>
        <v>3.7151702786377708E-2</v>
      </c>
      <c r="AI18" s="4">
        <f>CPS_occ!AO45/(CPS_occ!AO$52-CPS_occ!AO$31-CPS_occ!AO$51)</f>
        <v>3.5162746495604656E-2</v>
      </c>
      <c r="AJ18" s="4">
        <f>CPS_occ!AP45/(CPS_occ!AP$52-CPS_occ!AP$31-CPS_occ!AP$51)</f>
        <v>3.2813917058290051E-2</v>
      </c>
      <c r="AK18" s="4">
        <f>CPS_occ!AQ45/(CPS_occ!AQ$52-CPS_occ!AQ$31-CPS_occ!AQ$51)</f>
        <v>3.5302954431647472E-2</v>
      </c>
      <c r="AL18" s="4">
        <f>CPS_occ!AR45/(CPS_occ!AR$52-CPS_occ!AR$31-CPS_occ!AR$51)</f>
        <v>3.6900369003690037E-2</v>
      </c>
      <c r="AM18" s="4">
        <f>CPS_occ!AS45/(CPS_occ!AS$52-CPS_occ!AS$31-CPS_occ!AS$51)</f>
        <v>3.5705022910002597E-2</v>
      </c>
      <c r="AN18" s="4">
        <f>CPS_occ!AT45/(CPS_occ!AT$52-CPS_occ!AT$31-CPS_occ!AT$51)</f>
        <v>3.8283770820615681E-2</v>
      </c>
      <c r="AO18" s="4">
        <f>CPS_occ!AU45/(CPS_occ!AU$52-CPS_occ!AU$31-CPS_occ!AU$51)</f>
        <v>4.0240028238616304E-2</v>
      </c>
      <c r="AP18" s="4">
        <f>CPS_occ!AV45/(CPS_occ!AV$52-CPS_occ!AV$31-CPS_occ!AV$51)</f>
        <v>3.9310283212722237E-2</v>
      </c>
      <c r="AQ18" s="4">
        <f>CPS_occ!AW45/(CPS_occ!AW$52-CPS_occ!AW$31-CPS_occ!AW$51)</f>
        <v>3.7143921057531185E-2</v>
      </c>
      <c r="AR18" s="4">
        <f>CPS_occ!AX45/(CPS_occ!AX$52-CPS_occ!AX$31-CPS_occ!AX$51)</f>
        <v>3.937653814602133E-2</v>
      </c>
      <c r="AS18" s="4">
        <f>CPS_occ!AY45/(CPS_occ!AY$52-CPS_occ!AY$31-CPS_occ!AY$51)</f>
        <v>4.1031227305737113E-2</v>
      </c>
      <c r="AT18" s="4">
        <f>CPS_occ!AZ45/(CPS_occ!AZ$52-CPS_occ!AZ$31-CPS_occ!AZ$51)</f>
        <v>4.0397533817981043E-2</v>
      </c>
      <c r="AU18" s="4">
        <f>CPS_occ!BA45/(CPS_occ!BA$52-CPS_occ!BA$31-CPS_occ!BA$51)</f>
        <v>3.8123698270397535E-2</v>
      </c>
      <c r="AV18" s="4">
        <f>CPS_occ!BB45/(CPS_occ!BB$52-CPS_occ!BB$31-CPS_occ!BB$51)</f>
        <v>4.2061557902337759E-2</v>
      </c>
      <c r="AW18" s="4">
        <f>CPS_occ!BC45/(CPS_occ!BC$52-CPS_occ!BC$31-CPS_occ!BC$51)</f>
        <v>4.179077534073472E-2</v>
      </c>
      <c r="AX18" s="4">
        <f>CPS_occ!BD45/(CPS_occ!BD$52-CPS_occ!BD$31-CPS_occ!BD$51)</f>
        <v>3.9177657098525991E-2</v>
      </c>
      <c r="AY18" s="4">
        <f>CPS_occ!BE45/(CPS_occ!BE$52-CPS_occ!BE$31-CPS_occ!BE$51)</f>
        <v>3.7212908227541426E-2</v>
      </c>
      <c r="AZ18" s="4">
        <f>CPS_occ!BF45/(CPS_occ!BF$52-CPS_occ!BF$31-CPS_occ!BF$51)</f>
        <v>3.8442236274214593E-2</v>
      </c>
      <c r="BA18" s="4">
        <f>CPS_occ!BG45/(CPS_occ!BG$52-CPS_occ!BG$31-CPS_occ!BG$51)</f>
        <v>3.8423450188156072E-2</v>
      </c>
      <c r="BB18" s="4">
        <f>CPS_occ!BH45/(CPS_occ!BH$52-CPS_occ!BH$31-CPS_occ!BH$51)</f>
        <v>3.2436243976965567E-2</v>
      </c>
      <c r="BC18" s="4">
        <f>CPS_occ!BI45/(CPS_occ!BI$52-CPS_occ!BI$31-CPS_occ!BI$51)</f>
        <v>3.5560463832136943E-2</v>
      </c>
      <c r="BD18" s="1"/>
    </row>
    <row r="19" spans="1:56" s="5" customFormat="1" x14ac:dyDescent="0.35">
      <c r="A19" s="5" t="s">
        <v>20</v>
      </c>
      <c r="B19" s="4">
        <f>CPS_occ!H46/(CPS_occ!H$52-CPS_occ!H$31-CPS_occ!H$51)</f>
        <v>0.13015212586139643</v>
      </c>
      <c r="C19" s="4">
        <f>CPS_occ!I46/(CPS_occ!I$52-CPS_occ!I$31-CPS_occ!I$51)</f>
        <v>0.13202420649623317</v>
      </c>
      <c r="D19" s="4">
        <f>CPS_occ!J46/(CPS_occ!J$52-CPS_occ!J$31-CPS_occ!J$51)</f>
        <v>0.1307752545027408</v>
      </c>
      <c r="E19" s="4">
        <f>CPS_occ!K46/(CPS_occ!K$52-CPS_occ!K$31-CPS_occ!K$51)</f>
        <v>0.14765366820885659</v>
      </c>
      <c r="F19" s="4">
        <f>CPS_occ!L46/(CPS_occ!L$52-CPS_occ!L$31-CPS_occ!L$51)</f>
        <v>0.16148577449947313</v>
      </c>
      <c r="G19" s="4">
        <f>CPS_occ!M46/(CPS_occ!M$52-CPS_occ!M$31-CPS_occ!M$51)</f>
        <v>0.16702931012415206</v>
      </c>
      <c r="H19" s="4">
        <f>CPS_occ!N46/(CPS_occ!N$52-CPS_occ!N$31-CPS_occ!N$51)</f>
        <v>0.17179228636249055</v>
      </c>
      <c r="I19" s="4">
        <f>CPS_occ!O46/(CPS_occ!O$52-CPS_occ!O$31-CPS_occ!O$51)</f>
        <v>0.15066160094327263</v>
      </c>
      <c r="J19" s="4">
        <f>CPS_occ!P46/(CPS_occ!P$52-CPS_occ!P$31-CPS_occ!P$51)</f>
        <v>0.15347664224810856</v>
      </c>
      <c r="K19" s="4">
        <f>CPS_occ!Q46/(CPS_occ!Q$52-CPS_occ!Q$31-CPS_occ!Q$51)</f>
        <v>0.16624782524647205</v>
      </c>
      <c r="L19" s="4">
        <f>CPS_occ!R46/(CPS_occ!R$52-CPS_occ!R$31-CPS_occ!R$51)</f>
        <v>0.1595390037146395</v>
      </c>
      <c r="M19" s="4">
        <f>CPS_occ!S46/(CPS_occ!S$52-CPS_occ!S$31-CPS_occ!S$51)</f>
        <v>0.16244131455399061</v>
      </c>
      <c r="N19" s="4">
        <f>CPS_occ!T46/(CPS_occ!T$52-CPS_occ!T$31-CPS_occ!T$51)</f>
        <v>0.16870030701409117</v>
      </c>
      <c r="O19" s="4">
        <f>CPS_occ!U46/(CPS_occ!U$52-CPS_occ!U$31-CPS_occ!U$51)</f>
        <v>0.17034341596543098</v>
      </c>
      <c r="P19" s="4">
        <f>CPS_occ!V46/(CPS_occ!V$52-CPS_occ!V$31-CPS_occ!V$51)</f>
        <v>0.16656384947563233</v>
      </c>
      <c r="Q19" s="4">
        <f>CPS_occ!W46/(CPS_occ!W$52-CPS_occ!W$31-CPS_occ!W$51)</f>
        <v>0.16547597785318807</v>
      </c>
      <c r="R19" s="4">
        <f>CPS_occ!X46/(CPS_occ!X$52-CPS_occ!X$31-CPS_occ!X$51)</f>
        <v>0.17453833716279465</v>
      </c>
      <c r="S19" s="4">
        <f>CPS_occ!Y46/(CPS_occ!Y$52-CPS_occ!Y$31-CPS_occ!Y$51)</f>
        <v>0.18038720538720537</v>
      </c>
      <c r="T19" s="4">
        <f>CPS_occ!Z46/(CPS_occ!Z$52-CPS_occ!Z$31-CPS_occ!Z$51)</f>
        <v>0.17490462060194997</v>
      </c>
      <c r="U19" s="4">
        <f>CPS_occ!AA46/(CPS_occ!AA$52-CPS_occ!AA$31-CPS_occ!AA$51)</f>
        <v>0.17738758029978588</v>
      </c>
      <c r="V19" s="4">
        <f>CPS_occ!AB46/(CPS_occ!AB$52-CPS_occ!AB$31-CPS_occ!AB$51)</f>
        <v>0.17464402127294562</v>
      </c>
      <c r="W19" s="4">
        <f>CPS_occ!AC46/(CPS_occ!AC$52-CPS_occ!AC$31-CPS_occ!AC$51)</f>
        <v>0.18169285911221394</v>
      </c>
      <c r="X19" s="4">
        <f>CPS_occ!AD46/(CPS_occ!AD$52-CPS_occ!AD$31-CPS_occ!AD$51)</f>
        <v>0.17947617003005581</v>
      </c>
      <c r="Y19" s="4">
        <f>CPS_occ!AE46/(CPS_occ!AE$52-CPS_occ!AE$31-CPS_occ!AE$51)</f>
        <v>0.1734999120183002</v>
      </c>
      <c r="Z19" s="4">
        <f>CPS_occ!AF46/(CPS_occ!AF$52-CPS_occ!AF$31-CPS_occ!AF$51)</f>
        <v>0.16364634816035145</v>
      </c>
      <c r="AA19" s="4">
        <f>CPS_occ!AG46/(CPS_occ!AG$52-CPS_occ!AG$31-CPS_occ!AG$51)</f>
        <v>0.15954656173880458</v>
      </c>
      <c r="AB19" s="4">
        <f>CPS_occ!AH46/(CPS_occ!AH$52-CPS_occ!AH$31-CPS_occ!AH$51)</f>
        <v>0.16165853658536586</v>
      </c>
      <c r="AC19" s="4">
        <f>CPS_occ!AI46/(CPS_occ!AI$52-CPS_occ!AI$31-CPS_occ!AI$51)</f>
        <v>0.16294598365557106</v>
      </c>
      <c r="AD19" s="4">
        <f>CPS_occ!AJ46/(CPS_occ!AJ$52-CPS_occ!AJ$31-CPS_occ!AJ$51)</f>
        <v>0.16424141221374045</v>
      </c>
      <c r="AE19" s="4">
        <f>CPS_occ!AK46/(CPS_occ!AK$52-CPS_occ!AK$31-CPS_occ!AK$51)</f>
        <v>0.15804195804195803</v>
      </c>
      <c r="AF19" s="4">
        <f>CPS_occ!AL46/(CPS_occ!AL$52-CPS_occ!AL$31-CPS_occ!AL$51)</f>
        <v>0.16079451406951997</v>
      </c>
      <c r="AG19" s="4">
        <f>CPS_occ!AM46/(CPS_occ!AM$52-CPS_occ!AM$31-CPS_occ!AM$51)</f>
        <v>0.16398172637653283</v>
      </c>
      <c r="AH19" s="4">
        <f>CPS_occ!AN46/(CPS_occ!AN$52-CPS_occ!AN$31-CPS_occ!AN$51)</f>
        <v>0.16849249821386045</v>
      </c>
      <c r="AI19" s="4">
        <f>CPS_occ!AO46/(CPS_occ!AO$52-CPS_occ!AO$31-CPS_occ!AO$51)</f>
        <v>0.17367545735329057</v>
      </c>
      <c r="AJ19" s="4">
        <f>CPS_occ!AP46/(CPS_occ!AP$52-CPS_occ!AP$31-CPS_occ!AP$51)</f>
        <v>0.17684887459807075</v>
      </c>
      <c r="AK19" s="4">
        <f>CPS_occ!AQ46/(CPS_occ!AQ$52-CPS_occ!AQ$31-CPS_occ!AQ$51)</f>
        <v>0.17826740110165248</v>
      </c>
      <c r="AL19" s="4">
        <f>CPS_occ!AR46/(CPS_occ!AR$52-CPS_occ!AR$31-CPS_occ!AR$51)</f>
        <v>0.17909551188535142</v>
      </c>
      <c r="AM19" s="4">
        <f>CPS_occ!AS46/(CPS_occ!AS$52-CPS_occ!AS$31-CPS_occ!AS$51)</f>
        <v>0.19028270078672085</v>
      </c>
      <c r="AN19" s="4">
        <f>CPS_occ!AT46/(CPS_occ!AT$52-CPS_occ!AT$31-CPS_occ!AT$51)</f>
        <v>0.19516874509461934</v>
      </c>
      <c r="AO19" s="4">
        <f>CPS_occ!AU46/(CPS_occ!AU$52-CPS_occ!AU$31-CPS_occ!AU$51)</f>
        <v>0.19811154253441582</v>
      </c>
      <c r="AP19" s="4">
        <f>CPS_occ!AV46/(CPS_occ!AV$52-CPS_occ!AV$31-CPS_occ!AV$51)</f>
        <v>0.1807379612257661</v>
      </c>
      <c r="AQ19" s="4">
        <f>CPS_occ!AW46/(CPS_occ!AW$52-CPS_occ!AW$31-CPS_occ!AW$51)</f>
        <v>0.16579780301619809</v>
      </c>
      <c r="AR19" s="4">
        <f>CPS_occ!AX46/(CPS_occ!AX$52-CPS_occ!AX$31-CPS_occ!AX$51)</f>
        <v>0.15905569227964633</v>
      </c>
      <c r="AS19" s="4">
        <f>CPS_occ!AY46/(CPS_occ!AY$52-CPS_occ!AY$31-CPS_occ!AY$51)</f>
        <v>0.1529593318809005</v>
      </c>
      <c r="AT19" s="4">
        <f>CPS_occ!AZ46/(CPS_occ!AZ$52-CPS_occ!AZ$31-CPS_occ!AZ$51)</f>
        <v>0.1521118984080243</v>
      </c>
      <c r="AU19" s="4">
        <f>CPS_occ!BA46/(CPS_occ!BA$52-CPS_occ!BA$31-CPS_occ!BA$51)</f>
        <v>0.14307706239246581</v>
      </c>
      <c r="AV19" s="4">
        <f>CPS_occ!BB46/(CPS_occ!BB$52-CPS_occ!BB$31-CPS_occ!BB$51)</f>
        <v>0.14387580106507808</v>
      </c>
      <c r="AW19" s="4">
        <f>CPS_occ!BC46/(CPS_occ!BC$52-CPS_occ!BC$31-CPS_occ!BC$51)</f>
        <v>0.14820832205072659</v>
      </c>
      <c r="AX19" s="4">
        <f>CPS_occ!BD46/(CPS_occ!BD$52-CPS_occ!BD$31-CPS_occ!BD$51)</f>
        <v>0.13857641582622188</v>
      </c>
      <c r="AY19" s="4">
        <f>CPS_occ!BE46/(CPS_occ!BE$52-CPS_occ!BE$31-CPS_occ!BE$51)</f>
        <v>0.14681655199147203</v>
      </c>
      <c r="AZ19" s="4">
        <f>CPS_occ!BF46/(CPS_occ!BF$52-CPS_occ!BF$31-CPS_occ!BF$51)</f>
        <v>0.14905149051490515</v>
      </c>
      <c r="BA19" s="4">
        <f>CPS_occ!BG46/(CPS_occ!BG$52-CPS_occ!BG$31-CPS_occ!BG$51)</f>
        <v>0.14270152505446623</v>
      </c>
      <c r="BB19" s="4">
        <f>CPS_occ!BH46/(CPS_occ!BH$52-CPS_occ!BH$31-CPS_occ!BH$51)</f>
        <v>0.1382066047714185</v>
      </c>
      <c r="BC19" s="4">
        <f>CPS_occ!BI46/(CPS_occ!BI$52-CPS_occ!BI$31-CPS_occ!BI$51)</f>
        <v>0.14555494202098287</v>
      </c>
      <c r="BD19" s="1"/>
    </row>
    <row r="20" spans="1:56" s="5" customFormat="1" x14ac:dyDescent="0.35">
      <c r="A20" s="5" t="s">
        <v>21</v>
      </c>
      <c r="B20" s="4">
        <f>CPS_occ!H47/(CPS_occ!H$52-CPS_occ!H$31-CPS_occ!H$51)</f>
        <v>5.6169548823299963E-2</v>
      </c>
      <c r="C20" s="4">
        <f>CPS_occ!I47/(CPS_occ!I$52-CPS_occ!I$31-CPS_occ!I$51)</f>
        <v>5.7305174756082503E-2</v>
      </c>
      <c r="D20" s="4">
        <f>CPS_occ!J47/(CPS_occ!J$52-CPS_occ!J$31-CPS_occ!J$51)</f>
        <v>5.3902375358914123E-2</v>
      </c>
      <c r="E20" s="4">
        <f>CPS_occ!K47/(CPS_occ!K$52-CPS_occ!K$31-CPS_occ!K$51)</f>
        <v>5.8162590879048251E-2</v>
      </c>
      <c r="F20" s="4">
        <f>CPS_occ!L47/(CPS_occ!L$52-CPS_occ!L$31-CPS_occ!L$51)</f>
        <v>5.5979978925184408E-2</v>
      </c>
      <c r="G20" s="4">
        <f>CPS_occ!M47/(CPS_occ!M$52-CPS_occ!M$31-CPS_occ!M$51)</f>
        <v>5.631639575067196E-2</v>
      </c>
      <c r="H20" s="4">
        <f>CPS_occ!N47/(CPS_occ!N$52-CPS_occ!N$31-CPS_occ!N$51)</f>
        <v>5.6087723720695738E-2</v>
      </c>
      <c r="I20" s="4">
        <f>CPS_occ!O47/(CPS_occ!O$52-CPS_occ!O$31-CPS_occ!O$51)</f>
        <v>5.3059085549587319E-2</v>
      </c>
      <c r="J20" s="4">
        <f>CPS_occ!P47/(CPS_occ!P$52-CPS_occ!P$31-CPS_occ!P$51)</f>
        <v>5.3440614867299147E-2</v>
      </c>
      <c r="K20" s="4">
        <f>CPS_occ!Q47/(CPS_occ!Q$52-CPS_occ!Q$31-CPS_occ!Q$51)</f>
        <v>5.1710806108641018E-2</v>
      </c>
      <c r="L20" s="4">
        <f>CPS_occ!R47/(CPS_occ!R$52-CPS_occ!R$31-CPS_occ!R$51)</f>
        <v>4.9528526526335839E-2</v>
      </c>
      <c r="M20" s="4">
        <f>CPS_occ!S47/(CPS_occ!S$52-CPS_occ!S$31-CPS_occ!S$51)</f>
        <v>5.0704225352112678E-2</v>
      </c>
      <c r="N20" s="4">
        <f>CPS_occ!T47/(CPS_occ!T$52-CPS_occ!T$31-CPS_occ!T$51)</f>
        <v>5.0932850507754077E-2</v>
      </c>
      <c r="O20" s="4">
        <f>CPS_occ!U47/(CPS_occ!U$52-CPS_occ!U$31-CPS_occ!U$51)</f>
        <v>5.003411416875142E-2</v>
      </c>
      <c r="P20" s="4">
        <f>CPS_occ!V47/(CPS_occ!V$52-CPS_occ!V$31-CPS_occ!V$51)</f>
        <v>4.7325284216092361E-2</v>
      </c>
      <c r="Q20" s="4">
        <f>CPS_occ!W47/(CPS_occ!W$52-CPS_occ!W$31-CPS_occ!W$51)</f>
        <v>4.5454545454545456E-2</v>
      </c>
      <c r="R20" s="4">
        <f>CPS_occ!X47/(CPS_occ!X$52-CPS_occ!X$31-CPS_occ!X$51)</f>
        <v>4.4336652199812782E-2</v>
      </c>
      <c r="S20" s="4">
        <f>CPS_occ!Y47/(CPS_occ!Y$52-CPS_occ!Y$31-CPS_occ!Y$51)</f>
        <v>4.2676767676767674E-2</v>
      </c>
      <c r="T20" s="4">
        <f>CPS_occ!Z47/(CPS_occ!Z$52-CPS_occ!Z$31-CPS_occ!Z$51)</f>
        <v>4.1034336583298005E-2</v>
      </c>
      <c r="U20" s="4">
        <f>CPS_occ!AA47/(CPS_occ!AA$52-CPS_occ!AA$31-CPS_occ!AA$51)</f>
        <v>4.1370449678800859E-2</v>
      </c>
      <c r="V20" s="4">
        <f>CPS_occ!AB47/(CPS_occ!AB$52-CPS_occ!AB$31-CPS_occ!AB$51)</f>
        <v>4.1859667181334707E-2</v>
      </c>
      <c r="W20" s="4">
        <f>CPS_occ!AC47/(CPS_occ!AC$52-CPS_occ!AC$31-CPS_occ!AC$51)</f>
        <v>4.1356492969396197E-2</v>
      </c>
      <c r="X20" s="4">
        <f>CPS_occ!AD47/(CPS_occ!AD$52-CPS_occ!AD$31-CPS_occ!AD$51)</f>
        <v>4.1477028767711463E-2</v>
      </c>
      <c r="Y20" s="4">
        <f>CPS_occ!AE47/(CPS_occ!AE$52-CPS_occ!AE$31-CPS_occ!AE$51)</f>
        <v>4.1703325708252685E-2</v>
      </c>
      <c r="Z20" s="4">
        <f>CPS_occ!AF47/(CPS_occ!AF$52-CPS_occ!AF$31-CPS_occ!AF$51)</f>
        <v>4.1460735859417903E-2</v>
      </c>
      <c r="AA20" s="4">
        <f>CPS_occ!AG47/(CPS_occ!AG$52-CPS_occ!AG$31-CPS_occ!AG$51)</f>
        <v>4.0472175379426642E-2</v>
      </c>
      <c r="AB20" s="4">
        <f>CPS_occ!AH47/(CPS_occ!AH$52-CPS_occ!AH$31-CPS_occ!AH$51)</f>
        <v>3.8048780487804877E-2</v>
      </c>
      <c r="AC20" s="4">
        <f>CPS_occ!AI47/(CPS_occ!AI$52-CPS_occ!AI$31-CPS_occ!AI$51)</f>
        <v>4.0861072353996414E-2</v>
      </c>
      <c r="AD20" s="4">
        <f>CPS_occ!AJ47/(CPS_occ!AJ$52-CPS_occ!AJ$31-CPS_occ!AJ$51)</f>
        <v>3.6020992366412215E-2</v>
      </c>
      <c r="AE20" s="4">
        <f>CPS_occ!AK47/(CPS_occ!AK$52-CPS_occ!AK$31-CPS_occ!AK$51)</f>
        <v>3.7062937062937062E-2</v>
      </c>
      <c r="AF20" s="4">
        <f>CPS_occ!AL47/(CPS_occ!AL$52-CPS_occ!AL$31-CPS_occ!AL$51)</f>
        <v>3.6651690707022934E-2</v>
      </c>
      <c r="AG20" s="4">
        <f>CPS_occ!AM47/(CPS_occ!AM$52-CPS_occ!AM$31-CPS_occ!AM$51)</f>
        <v>3.1257513825438808E-2</v>
      </c>
      <c r="AH20" s="4">
        <f>CPS_occ!AN47/(CPS_occ!AN$52-CPS_occ!AN$31-CPS_occ!AN$51)</f>
        <v>3.2150512026673017E-2</v>
      </c>
      <c r="AI20" s="4">
        <f>CPS_occ!AO47/(CPS_occ!AO$52-CPS_occ!AO$31-CPS_occ!AO$51)</f>
        <v>3.2549299120931338E-2</v>
      </c>
      <c r="AJ20" s="4">
        <f>CPS_occ!AP47/(CPS_occ!AP$52-CPS_occ!AP$31-CPS_occ!AP$51)</f>
        <v>3.0258059196965951E-2</v>
      </c>
      <c r="AK20" s="4">
        <f>CPS_occ!AQ47/(CPS_occ!AQ$52-CPS_occ!AQ$31-CPS_occ!AQ$51)</f>
        <v>2.6456351193456851E-2</v>
      </c>
      <c r="AL20" s="4">
        <f>CPS_occ!AR47/(CPS_occ!AR$52-CPS_occ!AR$31-CPS_occ!AR$51)</f>
        <v>2.6259332360765469E-2</v>
      </c>
      <c r="AM20" s="4">
        <f>CPS_occ!AS47/(CPS_occ!AS$52-CPS_occ!AS$31-CPS_occ!AS$51)</f>
        <v>2.6886833232471687E-2</v>
      </c>
      <c r="AN20" s="4">
        <f>CPS_occ!AT47/(CPS_occ!AT$52-CPS_occ!AT$31-CPS_occ!AT$51)</f>
        <v>2.5289962501090085E-2</v>
      </c>
      <c r="AO20" s="4">
        <f>CPS_occ!AU47/(CPS_occ!AU$52-CPS_occ!AU$31-CPS_occ!AU$51)</f>
        <v>2.4797034945287681E-2</v>
      </c>
      <c r="AP20" s="4">
        <f>CPS_occ!AV47/(CPS_occ!AV$52-CPS_occ!AV$31-CPS_occ!AV$51)</f>
        <v>2.5015634771732333E-2</v>
      </c>
      <c r="AQ20" s="4">
        <f>CPS_occ!AW47/(CPS_occ!AW$52-CPS_occ!AW$31-CPS_occ!AW$51)</f>
        <v>2.2342208154905976E-2</v>
      </c>
      <c r="AR20" s="4">
        <f>CPS_occ!AX47/(CPS_occ!AX$52-CPS_occ!AX$31-CPS_occ!AX$51)</f>
        <v>1.9870567860723727E-2</v>
      </c>
      <c r="AS20" s="4">
        <f>CPS_occ!AY47/(CPS_occ!AY$52-CPS_occ!AY$31-CPS_occ!AY$51)</f>
        <v>2.2603485838779955E-2</v>
      </c>
      <c r="AT20" s="4">
        <f>CPS_occ!AZ47/(CPS_occ!AZ$52-CPS_occ!AZ$31-CPS_occ!AZ$51)</f>
        <v>1.9140517162050244E-2</v>
      </c>
      <c r="AU20" s="4">
        <f>CPS_occ!BA47/(CPS_occ!BA$52-CPS_occ!BA$31-CPS_occ!BA$51)</f>
        <v>1.9107126686588788E-2</v>
      </c>
      <c r="AV20" s="4">
        <f>CPS_occ!BB47/(CPS_occ!BB$52-CPS_occ!BB$31-CPS_occ!BB$51)</f>
        <v>1.940608358155068E-2</v>
      </c>
      <c r="AW20" s="4">
        <f>CPS_occ!BC47/(CPS_occ!BC$52-CPS_occ!BC$31-CPS_occ!BC$51)</f>
        <v>1.9947648704756748E-2</v>
      </c>
      <c r="AX20" s="4">
        <f>CPS_occ!BD47/(CPS_occ!BD$52-CPS_occ!BD$31-CPS_occ!BD$51)</f>
        <v>1.9782777346780449E-2</v>
      </c>
      <c r="AY20" s="4">
        <f>CPS_occ!BE47/(CPS_occ!BE$52-CPS_occ!BE$31-CPS_occ!BE$51)</f>
        <v>1.78311851923636E-2</v>
      </c>
      <c r="AZ20" s="4">
        <f>CPS_occ!BF47/(CPS_occ!BF$52-CPS_occ!BF$31-CPS_occ!BF$51)</f>
        <v>1.7866104586971795E-2</v>
      </c>
      <c r="BA20" s="4">
        <f>CPS_occ!BG47/(CPS_occ!BG$52-CPS_occ!BG$31-CPS_occ!BG$51)</f>
        <v>1.614181025945732E-2</v>
      </c>
      <c r="BB20" s="4">
        <f>CPS_occ!BH47/(CPS_occ!BH$52-CPS_occ!BH$31-CPS_occ!BH$51)</f>
        <v>1.5630508872958044E-2</v>
      </c>
      <c r="BC20" s="4">
        <f>CPS_occ!BI47/(CPS_occ!BI$52-CPS_occ!BI$31-CPS_occ!BI$51)</f>
        <v>1.5571507454445058E-2</v>
      </c>
      <c r="BD20" s="1"/>
    </row>
    <row r="21" spans="1:56" s="5" customFormat="1" x14ac:dyDescent="0.35">
      <c r="A21" s="5" t="s">
        <v>22</v>
      </c>
      <c r="B21" s="4">
        <f>CPS_occ!H48/(CPS_occ!H$52-CPS_occ!H$31-CPS_occ!H$51)</f>
        <v>0.12846183851254714</v>
      </c>
      <c r="C21" s="4">
        <f>CPS_occ!I48/(CPS_occ!I$52-CPS_occ!I$31-CPS_occ!I$51)</f>
        <v>0.12226750648388292</v>
      </c>
      <c r="D21" s="4">
        <f>CPS_occ!J48/(CPS_occ!J$52-CPS_occ!J$31-CPS_occ!J$51)</f>
        <v>0.12359697206995562</v>
      </c>
      <c r="E21" s="4">
        <f>CPS_occ!K48/(CPS_occ!K$52-CPS_occ!K$31-CPS_occ!K$51)</f>
        <v>9.0945142101784532E-2</v>
      </c>
      <c r="F21" s="4">
        <f>CPS_occ!L48/(CPS_occ!L$52-CPS_occ!L$31-CPS_occ!L$51)</f>
        <v>8.5616438356164379E-2</v>
      </c>
      <c r="G21" s="4">
        <f>CPS_occ!M48/(CPS_occ!M$52-CPS_occ!M$31-CPS_occ!M$51)</f>
        <v>9.0106233201075137E-2</v>
      </c>
      <c r="H21" s="4">
        <f>CPS_occ!N48/(CPS_occ!N$52-CPS_occ!N$31-CPS_occ!N$51)</f>
        <v>8.0035291152004029E-2</v>
      </c>
      <c r="I21" s="4">
        <f>CPS_occ!O48/(CPS_occ!O$52-CPS_occ!O$31-CPS_occ!O$51)</f>
        <v>7.493777020830604E-2</v>
      </c>
      <c r="J21" s="4">
        <f>CPS_occ!P48/(CPS_occ!P$52-CPS_occ!P$31-CPS_occ!P$51)</f>
        <v>7.7819142548336731E-2</v>
      </c>
      <c r="K21" s="4">
        <f>CPS_occ!Q48/(CPS_occ!Q$52-CPS_occ!Q$31-CPS_occ!Q$51)</f>
        <v>7.0365358592692828E-2</v>
      </c>
      <c r="L21" s="4">
        <f>CPS_occ!R48/(CPS_occ!R$52-CPS_occ!R$31-CPS_occ!R$51)</f>
        <v>7.4673778455090961E-2</v>
      </c>
      <c r="M21" s="4">
        <f>CPS_occ!S48/(CPS_occ!S$52-CPS_occ!S$31-CPS_occ!S$51)</f>
        <v>7.258215962441314E-2</v>
      </c>
      <c r="N21" s="4">
        <f>CPS_occ!T48/(CPS_occ!T$52-CPS_occ!T$31-CPS_occ!T$51)</f>
        <v>6.6913327560418803E-2</v>
      </c>
      <c r="O21" s="4">
        <f>CPS_occ!U48/(CPS_occ!U$52-CPS_occ!U$31-CPS_occ!U$51)</f>
        <v>7.163975437798499E-2</v>
      </c>
      <c r="P21" s="4">
        <f>CPS_occ!V48/(CPS_occ!V$52-CPS_occ!V$31-CPS_occ!V$51)</f>
        <v>6.177844364149114E-2</v>
      </c>
      <c r="Q21" s="4">
        <f>CPS_occ!W48/(CPS_occ!W$52-CPS_occ!W$31-CPS_occ!W$51)</f>
        <v>5.2241471691373456E-2</v>
      </c>
      <c r="R21" s="4">
        <f>CPS_occ!X48/(CPS_occ!X$52-CPS_occ!X$31-CPS_occ!X$51)</f>
        <v>5.1484980001701985E-2</v>
      </c>
      <c r="S21" s="4">
        <f>CPS_occ!Y48/(CPS_occ!Y$52-CPS_occ!Y$31-CPS_occ!Y$51)</f>
        <v>5.2441077441077441E-2</v>
      </c>
      <c r="T21" s="4">
        <f>CPS_occ!Z48/(CPS_occ!Z$52-CPS_occ!Z$31-CPS_occ!Z$51)</f>
        <v>5.3158117846545144E-2</v>
      </c>
      <c r="U21" s="4">
        <f>CPS_occ!AA48/(CPS_occ!AA$52-CPS_occ!AA$31-CPS_occ!AA$51)</f>
        <v>5.0278372591006426E-2</v>
      </c>
      <c r="V21" s="4">
        <f>CPS_occ!AB48/(CPS_occ!AB$52-CPS_occ!AB$31-CPS_occ!AB$51)</f>
        <v>4.9493909761537142E-2</v>
      </c>
      <c r="W21" s="4">
        <f>CPS_occ!AC48/(CPS_occ!AC$52-CPS_occ!AC$31-CPS_occ!AC$51)</f>
        <v>5.0454921422663356E-2</v>
      </c>
      <c r="X21" s="4">
        <f>CPS_occ!AD48/(CPS_occ!AD$52-CPS_occ!AD$31-CPS_occ!AD$51)</f>
        <v>5.1352511807642762E-2</v>
      </c>
      <c r="Y21" s="4">
        <f>CPS_occ!AE48/(CPS_occ!AE$52-CPS_occ!AE$31-CPS_occ!AE$51)</f>
        <v>5.0941404187928911E-2</v>
      </c>
      <c r="Z21" s="4">
        <f>CPS_occ!AF48/(CPS_occ!AF$52-CPS_occ!AF$31-CPS_occ!AF$51)</f>
        <v>5.454878272011715E-2</v>
      </c>
      <c r="AA21" s="4">
        <f>CPS_occ!AG48/(CPS_occ!AG$52-CPS_occ!AG$31-CPS_occ!AG$51)</f>
        <v>4.9465992130410343E-2</v>
      </c>
      <c r="AB21" s="4">
        <f>CPS_occ!AH48/(CPS_occ!AH$52-CPS_occ!AH$31-CPS_occ!AH$51)</f>
        <v>5.2292682926829266E-2</v>
      </c>
      <c r="AC21" s="4">
        <f>CPS_occ!AI48/(CPS_occ!AI$52-CPS_occ!AI$31-CPS_occ!AI$51)</f>
        <v>5.3219055212278252E-2</v>
      </c>
      <c r="AD21" s="4">
        <f>CPS_occ!AJ48/(CPS_occ!AJ$52-CPS_occ!AJ$31-CPS_occ!AJ$51)</f>
        <v>4.9499045801526718E-2</v>
      </c>
      <c r="AE21" s="4">
        <f>CPS_occ!AK48/(CPS_occ!AK$52-CPS_occ!AK$31-CPS_occ!AK$51)</f>
        <v>4.4289044289044288E-2</v>
      </c>
      <c r="AF21" s="4">
        <f>CPS_occ!AL48/(CPS_occ!AL$52-CPS_occ!AL$31-CPS_occ!AL$51)</f>
        <v>4.5873729013951287E-2</v>
      </c>
      <c r="AG21" s="4">
        <f>CPS_occ!AM48/(CPS_occ!AM$52-CPS_occ!AM$31-CPS_occ!AM$51)</f>
        <v>4.94109160855975E-2</v>
      </c>
      <c r="AH21" s="4">
        <f>CPS_occ!AN48/(CPS_occ!AN$52-CPS_occ!AN$31-CPS_occ!AN$51)</f>
        <v>4.584424863062634E-2</v>
      </c>
      <c r="AI21" s="4">
        <f>CPS_occ!AO48/(CPS_occ!AO$52-CPS_occ!AO$31-CPS_occ!AO$51)</f>
        <v>4.1023204244872102E-2</v>
      </c>
      <c r="AJ21" s="4">
        <f>CPS_occ!AP48/(CPS_occ!AP$52-CPS_occ!AP$31-CPS_occ!AP$51)</f>
        <v>3.8832550086569377E-2</v>
      </c>
      <c r="AK21" s="4">
        <f>CPS_occ!AQ48/(CPS_occ!AQ$52-CPS_occ!AQ$31-CPS_occ!AQ$51)</f>
        <v>3.3967618093807377E-2</v>
      </c>
      <c r="AL21" s="4">
        <f>CPS_occ!AR48/(CPS_occ!AR$52-CPS_occ!AR$31-CPS_occ!AR$51)</f>
        <v>3.2609628421865614E-2</v>
      </c>
      <c r="AM21" s="4">
        <f>CPS_occ!AS48/(CPS_occ!AS$52-CPS_occ!AS$31-CPS_occ!AS$51)</f>
        <v>3.2938532030777214E-2</v>
      </c>
      <c r="AN21" s="4">
        <f>CPS_occ!AT48/(CPS_occ!AT$52-CPS_occ!AT$31-CPS_occ!AT$51)</f>
        <v>3.3312985087642799E-2</v>
      </c>
      <c r="AO21" s="4">
        <f>CPS_occ!AU48/(CPS_occ!AU$52-CPS_occ!AU$31-CPS_occ!AU$51)</f>
        <v>3.4239322273208611E-2</v>
      </c>
      <c r="AP21" s="4">
        <f>CPS_occ!AV48/(CPS_occ!AV$52-CPS_occ!AV$31-CPS_occ!AV$51)</f>
        <v>3.1626909675690165E-2</v>
      </c>
      <c r="AQ21" s="4">
        <f>CPS_occ!AW48/(CPS_occ!AW$52-CPS_occ!AW$31-CPS_occ!AW$51)</f>
        <v>2.681064978588717E-2</v>
      </c>
      <c r="AR21" s="4">
        <f>CPS_occ!AX48/(CPS_occ!AX$52-CPS_occ!AX$31-CPS_occ!AX$51)</f>
        <v>2.9532403609515995E-2</v>
      </c>
      <c r="AS21" s="4">
        <f>CPS_occ!AY48/(CPS_occ!AY$52-CPS_occ!AY$31-CPS_occ!AY$51)</f>
        <v>2.9411764705882353E-2</v>
      </c>
      <c r="AT21" s="4">
        <f>CPS_occ!AZ48/(CPS_occ!AZ$52-CPS_occ!AZ$31-CPS_occ!AZ$51)</f>
        <v>3.0275144934204471E-2</v>
      </c>
      <c r="AU21" s="4">
        <f>CPS_occ!BA48/(CPS_occ!BA$52-CPS_occ!BA$31-CPS_occ!BA$51)</f>
        <v>3.2780947206375081E-2</v>
      </c>
      <c r="AV21" s="4">
        <f>CPS_occ!BB48/(CPS_occ!BB$52-CPS_occ!BB$31-CPS_occ!BB$51)</f>
        <v>2.915425579925986E-2</v>
      </c>
      <c r="AW21" s="4">
        <f>CPS_occ!BC48/(CPS_occ!BC$52-CPS_occ!BC$31-CPS_occ!BC$51)</f>
        <v>2.9605560068598248E-2</v>
      </c>
      <c r="AX21" s="4">
        <f>CPS_occ!BD48/(CPS_occ!BD$52-CPS_occ!BD$31-CPS_occ!BD$51)</f>
        <v>2.8510473235065944E-2</v>
      </c>
      <c r="AY21" s="4">
        <f>CPS_occ!BE48/(CPS_occ!BE$52-CPS_occ!BE$31-CPS_occ!BE$51)</f>
        <v>3.023548793487741E-2</v>
      </c>
      <c r="AZ21" s="4">
        <f>CPS_occ!BF48/(CPS_occ!BF$52-CPS_occ!BF$31-CPS_occ!BF$51)</f>
        <v>3.0111412225233364E-2</v>
      </c>
      <c r="BA21" s="4">
        <f>CPS_occ!BG48/(CPS_occ!BG$52-CPS_occ!BG$31-CPS_occ!BG$51)</f>
        <v>2.772826302238067E-2</v>
      </c>
      <c r="BB21" s="4">
        <f>CPS_occ!BH48/(CPS_occ!BH$52-CPS_occ!BH$31-CPS_occ!BH$51)</f>
        <v>2.714772593724292E-2</v>
      </c>
      <c r="BC21" s="4">
        <f>CPS_occ!BI48/(CPS_occ!BI$52-CPS_occ!BI$31-CPS_occ!BI$51)</f>
        <v>2.8934290447266704E-2</v>
      </c>
      <c r="BD21" s="1"/>
    </row>
    <row r="22" spans="1:56" s="5" customFormat="1" x14ac:dyDescent="0.35">
      <c r="A22" s="5" t="s">
        <v>32</v>
      </c>
      <c r="B22" s="4">
        <f>CPS_occ!H49/(CPS_occ!H$52-CPS_occ!H$31-CPS_occ!H$51)</f>
        <v>4.212716161747497E-2</v>
      </c>
      <c r="C22" s="4">
        <f>CPS_occ!I49/(CPS_occ!I$52-CPS_occ!I$31-CPS_occ!I$51)</f>
        <v>4.1867358280844758E-2</v>
      </c>
      <c r="D22" s="4">
        <f>CPS_occ!J49/(CPS_occ!J$52-CPS_occ!J$31-CPS_occ!J$51)</f>
        <v>4.0981466979900807E-2</v>
      </c>
      <c r="E22" s="4">
        <f>CPS_occ!K49/(CPS_occ!K$52-CPS_occ!K$31-CPS_occ!K$51)</f>
        <v>5.1817580964970258E-2</v>
      </c>
      <c r="F22" s="4">
        <f>CPS_occ!L49/(CPS_occ!L$52-CPS_occ!L$31-CPS_occ!L$51)</f>
        <v>6.0721812434141202E-2</v>
      </c>
      <c r="G22" s="4">
        <f>CPS_occ!M49/(CPS_occ!M$52-CPS_occ!M$31-CPS_occ!M$51)</f>
        <v>6.0028158197875339E-2</v>
      </c>
      <c r="H22" s="4">
        <f>CPS_occ!N49/(CPS_occ!N$52-CPS_occ!N$31-CPS_occ!N$51)</f>
        <v>5.6339803377867405E-2</v>
      </c>
      <c r="I22" s="4">
        <f>CPS_occ!O49/(CPS_occ!O$52-CPS_occ!O$31-CPS_occ!O$51)</f>
        <v>5.6203327656229526E-2</v>
      </c>
      <c r="J22" s="4">
        <f>CPS_occ!P49/(CPS_occ!P$52-CPS_occ!P$31-CPS_occ!P$51)</f>
        <v>5.6562987870781796E-2</v>
      </c>
      <c r="K22" s="4">
        <f>CPS_occ!Q49/(CPS_occ!Q$52-CPS_occ!Q$31-CPS_occ!Q$51)</f>
        <v>5.7993427411560022E-2</v>
      </c>
      <c r="L22" s="4">
        <f>CPS_occ!R49/(CPS_occ!R$52-CPS_occ!R$31-CPS_occ!R$51)</f>
        <v>5.6862558338889417E-2</v>
      </c>
      <c r="M22" s="4">
        <f>CPS_occ!S49/(CPS_occ!S$52-CPS_occ!S$31-CPS_occ!S$51)</f>
        <v>5.8685446009389672E-2</v>
      </c>
      <c r="N22" s="4">
        <f>CPS_occ!T49/(CPS_occ!T$52-CPS_occ!T$31-CPS_occ!T$51)</f>
        <v>5.6522081398094941E-2</v>
      </c>
      <c r="O22" s="4">
        <f>CPS_occ!U49/(CPS_occ!U$52-CPS_occ!U$31-CPS_occ!U$51)</f>
        <v>5.4658479266166328E-2</v>
      </c>
      <c r="P22" s="4">
        <f>CPS_occ!V49/(CPS_occ!V$52-CPS_occ!V$31-CPS_occ!V$51)</f>
        <v>5.6755089450956198E-2</v>
      </c>
      <c r="Q22" s="4">
        <f>CPS_occ!W49/(CPS_occ!W$52-CPS_occ!W$31-CPS_occ!W$51)</f>
        <v>6.3225575995713518E-2</v>
      </c>
      <c r="R22" s="4">
        <f>CPS_occ!X49/(CPS_occ!X$52-CPS_occ!X$31-CPS_occ!X$51)</f>
        <v>6.688792443196323E-2</v>
      </c>
      <c r="S22" s="4">
        <f>CPS_occ!Y49/(CPS_occ!Y$52-CPS_occ!Y$31-CPS_occ!Y$51)</f>
        <v>6.4225589225589227E-2</v>
      </c>
      <c r="T22" s="4">
        <f>CPS_occ!Z49/(CPS_occ!Z$52-CPS_occ!Z$31-CPS_occ!Z$51)</f>
        <v>6.6553624417125895E-2</v>
      </c>
      <c r="U22" s="4">
        <f>CPS_occ!AA49/(CPS_occ!AA$52-CPS_occ!AA$31-CPS_occ!AA$51)</f>
        <v>7.366167023554604E-2</v>
      </c>
      <c r="V22" s="4">
        <f>CPS_occ!AB49/(CPS_occ!AB$52-CPS_occ!AB$31-CPS_occ!AB$51)</f>
        <v>6.750729113055412E-2</v>
      </c>
      <c r="W22" s="4">
        <f>CPS_occ!AC49/(CPS_occ!AC$52-CPS_occ!AC$31-CPS_occ!AC$51)</f>
        <v>7.2511717673008E-2</v>
      </c>
      <c r="X22" s="4">
        <f>CPS_occ!AD49/(CPS_occ!AD$52-CPS_occ!AD$31-CPS_occ!AD$51)</f>
        <v>6.8355517389437528E-2</v>
      </c>
      <c r="Y22" s="4">
        <f>CPS_occ!AE49/(CPS_occ!AE$52-CPS_occ!AE$31-CPS_occ!AE$51)</f>
        <v>7.1177195143410171E-2</v>
      </c>
      <c r="Z22" s="4">
        <f>CPS_occ!AF49/(CPS_occ!AF$52-CPS_occ!AF$31-CPS_occ!AF$51)</f>
        <v>7.0474098480688266E-2</v>
      </c>
      <c r="AA22" s="4">
        <f>CPS_occ!AG49/(CPS_occ!AG$52-CPS_occ!AG$31-CPS_occ!AG$51)</f>
        <v>7.0638935731684463E-2</v>
      </c>
      <c r="AB22" s="4">
        <f>CPS_occ!AH49/(CPS_occ!AH$52-CPS_occ!AH$31-CPS_occ!AH$51)</f>
        <v>7.4146341463414631E-2</v>
      </c>
      <c r="AC22" s="4">
        <f>CPS_occ!AI49/(CPS_occ!AI$52-CPS_occ!AI$31-CPS_occ!AI$51)</f>
        <v>6.4779748853896757E-2</v>
      </c>
      <c r="AD22" s="4">
        <f>CPS_occ!AJ49/(CPS_occ!AJ$52-CPS_occ!AJ$31-CPS_occ!AJ$51)</f>
        <v>6.7390267175572519E-2</v>
      </c>
      <c r="AE22" s="4">
        <f>CPS_occ!AK49/(CPS_occ!AK$52-CPS_occ!AK$31-CPS_occ!AK$51)</f>
        <v>6.7132867132867133E-2</v>
      </c>
      <c r="AF22" s="4">
        <f>CPS_occ!AL49/(CPS_occ!AL$52-CPS_occ!AL$31-CPS_occ!AL$51)</f>
        <v>6.3490186805391341E-2</v>
      </c>
      <c r="AG22" s="4">
        <f>CPS_occ!AM49/(CPS_occ!AM$52-CPS_occ!AM$31-CPS_occ!AM$51)</f>
        <v>6.7203654724693432E-2</v>
      </c>
      <c r="AH22" s="4">
        <f>CPS_occ!AN49/(CPS_occ!AN$52-CPS_occ!AN$31-CPS_occ!AN$51)</f>
        <v>6.5849011669445109E-2</v>
      </c>
      <c r="AI22" s="4">
        <f>CPS_occ!AO49/(CPS_occ!AO$52-CPS_occ!AO$31-CPS_occ!AO$51)</f>
        <v>6.1376415617327949E-2</v>
      </c>
      <c r="AJ22" s="4">
        <f>CPS_occ!AP49/(CPS_occ!AP$52-CPS_occ!AP$31-CPS_occ!AP$51)</f>
        <v>6.4061340588671772E-2</v>
      </c>
      <c r="AK22" s="4">
        <f>CPS_occ!AQ49/(CPS_occ!AQ$52-CPS_occ!AQ$31-CPS_occ!AQ$51)</f>
        <v>5.0993156401268572E-2</v>
      </c>
      <c r="AL22" s="4">
        <f>CPS_occ!AR49/(CPS_occ!AR$52-CPS_occ!AR$31-CPS_occ!AR$51)</f>
        <v>5.457822020080666E-2</v>
      </c>
      <c r="AM22" s="4">
        <f>CPS_occ!AS49/(CPS_occ!AS$52-CPS_occ!AS$31-CPS_occ!AS$51)</f>
        <v>5.4292383504798133E-2</v>
      </c>
      <c r="AN22" s="4">
        <f>CPS_occ!AT49/(CPS_occ!AT$52-CPS_occ!AT$31-CPS_occ!AT$51)</f>
        <v>4.9359030260748234E-2</v>
      </c>
      <c r="AO22" s="4">
        <f>CPS_occ!AU49/(CPS_occ!AU$52-CPS_occ!AU$31-CPS_occ!AU$51)</f>
        <v>4.9594069890575361E-2</v>
      </c>
      <c r="AP22" s="4">
        <f>CPS_occ!AV49/(CPS_occ!AV$52-CPS_occ!AV$31-CPS_occ!AV$51)</f>
        <v>5.0746001965514161E-2</v>
      </c>
      <c r="AQ22" s="4">
        <f>CPS_occ!AW49/(CPS_occ!AW$52-CPS_occ!AW$31-CPS_occ!AW$51)</f>
        <v>5.3248929435859245E-2</v>
      </c>
      <c r="AR22" s="4">
        <f>CPS_occ!AX49/(CPS_occ!AX$52-CPS_occ!AX$31-CPS_occ!AX$51)</f>
        <v>4.7853431774678698E-2</v>
      </c>
      <c r="AS22" s="4">
        <f>CPS_occ!AY49/(CPS_occ!AY$52-CPS_occ!AY$31-CPS_occ!AY$51)</f>
        <v>4.7022512708787219E-2</v>
      </c>
      <c r="AT22" s="4">
        <f>CPS_occ!AZ49/(CPS_occ!AZ$52-CPS_occ!AZ$31-CPS_occ!AZ$51)</f>
        <v>5.1440139873010028E-2</v>
      </c>
      <c r="AU22" s="4">
        <f>CPS_occ!BA49/(CPS_occ!BA$52-CPS_occ!BA$31-CPS_occ!BA$51)</f>
        <v>5.6325273929185911E-2</v>
      </c>
      <c r="AV22" s="4">
        <f>CPS_occ!BB49/(CPS_occ!BB$52-CPS_occ!BB$31-CPS_occ!BB$51)</f>
        <v>5.379546890513584E-2</v>
      </c>
      <c r="AW22" s="4">
        <f>CPS_occ!BC49/(CPS_occ!BC$52-CPS_occ!BC$31-CPS_occ!BC$51)</f>
        <v>5.4878599151547976E-2</v>
      </c>
      <c r="AX22" s="4">
        <f>CPS_occ!BD49/(CPS_occ!BD$52-CPS_occ!BD$31-CPS_occ!BD$51)</f>
        <v>5.3820791311093873E-2</v>
      </c>
      <c r="AY22" s="4">
        <f>CPS_occ!BE49/(CPS_occ!BE$52-CPS_occ!BE$31-CPS_occ!BE$51)</f>
        <v>5.0877022967341798E-2</v>
      </c>
      <c r="AZ22" s="4">
        <f>CPS_occ!BF49/(CPS_occ!BF$52-CPS_occ!BF$31-CPS_occ!BF$51)</f>
        <v>5.2092743149653717E-2</v>
      </c>
      <c r="BA22" s="4">
        <f>CPS_occ!BG49/(CPS_occ!BG$52-CPS_occ!BG$31-CPS_occ!BG$51)</f>
        <v>5.3574965339671224E-2</v>
      </c>
      <c r="BB22" s="4">
        <f>CPS_occ!BH49/(CPS_occ!BH$52-CPS_occ!BH$31-CPS_occ!BH$51)</f>
        <v>5.4295451874485839E-2</v>
      </c>
      <c r="BC22" s="4">
        <f>CPS_occ!BI49/(CPS_occ!BI$52-CPS_occ!BI$31-CPS_occ!BI$51)</f>
        <v>4.8260629486471564E-2</v>
      </c>
      <c r="BD22" s="1"/>
    </row>
    <row r="23" spans="1:56" s="5" customFormat="1" x14ac:dyDescent="0.35">
      <c r="A23" s="5" t="s">
        <v>23</v>
      </c>
      <c r="B23" s="4">
        <f>CPS_occ!H50/(CPS_occ!H$52-CPS_occ!H$31-CPS_occ!H$51)</f>
        <v>7.1382134962943697E-2</v>
      </c>
      <c r="C23" s="4">
        <f>CPS_occ!I50/(CPS_occ!I$52-CPS_occ!I$31-CPS_occ!I$51)</f>
        <v>7.1384463381499327E-2</v>
      </c>
      <c r="D23" s="4">
        <f>CPS_occ!J50/(CPS_occ!J$52-CPS_occ!J$31-CPS_occ!J$51)</f>
        <v>6.8519968676585746E-2</v>
      </c>
      <c r="E23" s="4">
        <f>CPS_occ!K50/(CPS_occ!K$52-CPS_occ!K$31-CPS_occ!K$51)</f>
        <v>6.741573033707865E-2</v>
      </c>
      <c r="F23" s="4">
        <f>CPS_occ!L50/(CPS_occ!L$52-CPS_occ!L$31-CPS_occ!L$51)</f>
        <v>6.5463645943098003E-2</v>
      </c>
      <c r="G23" s="4">
        <f>CPS_occ!M50/(CPS_occ!M$52-CPS_occ!M$31-CPS_occ!M$51)</f>
        <v>6.9371560220145914E-2</v>
      </c>
      <c r="H23" s="4">
        <f>CPS_occ!N50/(CPS_occ!N$52-CPS_occ!N$31-CPS_occ!N$51)</f>
        <v>6.6801109150491561E-2</v>
      </c>
      <c r="I23" s="4">
        <f>CPS_occ!O50/(CPS_occ!O$52-CPS_occ!O$31-CPS_occ!O$51)</f>
        <v>6.3801912747281544E-2</v>
      </c>
      <c r="J23" s="4">
        <f>CPS_occ!P50/(CPS_occ!P$52-CPS_occ!P$31-CPS_occ!P$51)</f>
        <v>5.7883991833793683E-2</v>
      </c>
      <c r="K23" s="4">
        <f>CPS_occ!Q50/(CPS_occ!Q$52-CPS_occ!Q$31-CPS_occ!Q$51)</f>
        <v>6.0119853083317222E-2</v>
      </c>
      <c r="L23" s="4">
        <f>CPS_occ!R50/(CPS_occ!R$52-CPS_occ!R$31-CPS_occ!R$51)</f>
        <v>6.0100961996380604E-2</v>
      </c>
      <c r="M23" s="4">
        <f>CPS_occ!S50/(CPS_occ!S$52-CPS_occ!S$31-CPS_occ!S$51)</f>
        <v>6.8262910798122065E-2</v>
      </c>
      <c r="N23" s="4">
        <f>CPS_occ!T50/(CPS_occ!T$52-CPS_occ!T$31-CPS_occ!T$51)</f>
        <v>6.2426198535778951E-2</v>
      </c>
      <c r="O23" s="4">
        <f>CPS_occ!U50/(CPS_occ!U$52-CPS_occ!U$31-CPS_occ!U$51)</f>
        <v>6.110226669699037E-2</v>
      </c>
      <c r="P23" s="4">
        <f>CPS_occ!V50/(CPS_occ!V$52-CPS_occ!V$31-CPS_occ!V$51)</f>
        <v>6.0192121265532743E-2</v>
      </c>
      <c r="Q23" s="4">
        <f>CPS_occ!W50/(CPS_occ!W$52-CPS_occ!W$31-CPS_occ!W$51)</f>
        <v>6.5547419181996788E-2</v>
      </c>
      <c r="R23" s="4">
        <f>CPS_occ!X50/(CPS_occ!X$52-CPS_occ!X$31-CPS_occ!X$51)</f>
        <v>6.7483618415454E-2</v>
      </c>
      <c r="S23" s="4">
        <f>CPS_occ!Y50/(CPS_occ!Y$52-CPS_occ!Y$31-CPS_occ!Y$51)</f>
        <v>6.860269360269361E-2</v>
      </c>
      <c r="T23" s="4">
        <f>CPS_occ!Z50/(CPS_occ!Z$52-CPS_occ!Z$31-CPS_occ!Z$51)</f>
        <v>6.6214497668503597E-2</v>
      </c>
      <c r="U23" s="4">
        <f>CPS_occ!AA50/(CPS_occ!AA$52-CPS_occ!AA$31-CPS_occ!AA$51)</f>
        <v>6.3468950749464667E-2</v>
      </c>
      <c r="V23" s="4">
        <f>CPS_occ!AB50/(CPS_occ!AB$52-CPS_occ!AB$31-CPS_occ!AB$51)</f>
        <v>7.2225081489106197E-2</v>
      </c>
      <c r="W23" s="4">
        <f>CPS_occ!AC50/(CPS_occ!AC$52-CPS_occ!AC$31-CPS_occ!AC$51)</f>
        <v>6.9387004870875832E-2</v>
      </c>
      <c r="X23" s="4">
        <f>CPS_occ!AD50/(CPS_occ!AD$52-CPS_occ!AD$31-CPS_occ!AD$51)</f>
        <v>6.9128381279519105E-2</v>
      </c>
      <c r="Y23" s="4">
        <f>CPS_occ!AE50/(CPS_occ!AE$52-CPS_occ!AE$31-CPS_occ!AE$51)</f>
        <v>6.8273799049797648E-2</v>
      </c>
      <c r="Z23" s="4">
        <f>CPS_occ!AF50/(CPS_occ!AF$52-CPS_occ!AF$31-CPS_occ!AF$51)</f>
        <v>6.6263957532491299E-2</v>
      </c>
      <c r="AA23" s="4">
        <f>CPS_occ!AG50/(CPS_occ!AG$52-CPS_occ!AG$31-CPS_occ!AG$51)</f>
        <v>6.248828930110549E-2</v>
      </c>
      <c r="AB23" s="4">
        <f>CPS_occ!AH50/(CPS_occ!AH$52-CPS_occ!AH$31-CPS_occ!AH$51)</f>
        <v>6.429268292682927E-2</v>
      </c>
      <c r="AC23" s="4">
        <f>CPS_occ!AI50/(CPS_occ!AI$52-CPS_occ!AI$31-CPS_occ!AI$51)</f>
        <v>6.0892963922662947E-2</v>
      </c>
      <c r="AD23" s="4">
        <f>CPS_occ!AJ50/(CPS_occ!AJ$52-CPS_occ!AJ$31-CPS_occ!AJ$51)</f>
        <v>6.7748091603053437E-2</v>
      </c>
      <c r="AE23" s="4">
        <f>CPS_occ!AK50/(CPS_occ!AK$52-CPS_occ!AK$31-CPS_occ!AK$51)</f>
        <v>6.7132867132867133E-2</v>
      </c>
      <c r="AF23" s="4">
        <f>CPS_occ!AL50/(CPS_occ!AL$52-CPS_occ!AL$31-CPS_occ!AL$51)</f>
        <v>6.3490186805391341E-2</v>
      </c>
      <c r="AG23" s="4">
        <f>CPS_occ!AM50/(CPS_occ!AM$52-CPS_occ!AM$31-CPS_occ!AM$51)</f>
        <v>6.3356576100024042E-2</v>
      </c>
      <c r="AH23" s="4">
        <f>CPS_occ!AN50/(CPS_occ!AN$52-CPS_occ!AN$31-CPS_occ!AN$51)</f>
        <v>6.9183138842581565E-2</v>
      </c>
      <c r="AI23" s="4">
        <f>CPS_occ!AO50/(CPS_occ!AO$52-CPS_occ!AO$31-CPS_occ!AO$51)</f>
        <v>6.5494575116813183E-2</v>
      </c>
      <c r="AJ23" s="4">
        <f>CPS_occ!AP50/(CPS_occ!AP$52-CPS_occ!AP$31-CPS_occ!AP$51)</f>
        <v>6.7936350894550246E-2</v>
      </c>
      <c r="AK23" s="4">
        <f>CPS_occ!AQ50/(CPS_occ!AQ$52-CPS_occ!AQ$31-CPS_occ!AQ$51)</f>
        <v>6.6266065765314644E-2</v>
      </c>
      <c r="AL23" s="4">
        <f>CPS_occ!AR50/(CPS_occ!AR$52-CPS_occ!AR$31-CPS_occ!AR$51)</f>
        <v>5.9984553333905434E-2</v>
      </c>
      <c r="AM23" s="4">
        <f>CPS_occ!AS50/(CPS_occ!AS$52-CPS_occ!AS$31-CPS_occ!AS$51)</f>
        <v>6.1122157862885794E-2</v>
      </c>
      <c r="AN23" s="4">
        <f>CPS_occ!AT50/(CPS_occ!AT$52-CPS_occ!AT$31-CPS_occ!AT$51)</f>
        <v>5.9998255864655098E-2</v>
      </c>
      <c r="AO23" s="4">
        <f>CPS_occ!AU50/(CPS_occ!AU$52-CPS_occ!AU$31-CPS_occ!AU$51)</f>
        <v>5.9654076950229437E-2</v>
      </c>
      <c r="AP23" s="4">
        <f>CPS_occ!AV50/(CPS_occ!AV$52-CPS_occ!AV$31-CPS_occ!AV$51)</f>
        <v>6.048423121593853E-2</v>
      </c>
      <c r="AQ23" s="4">
        <f>CPS_occ!AW50/(CPS_occ!AW$52-CPS_occ!AW$31-CPS_occ!AW$51)</f>
        <v>6.0696332154161238E-2</v>
      </c>
      <c r="AR23" s="4">
        <f>CPS_occ!AX50/(CPS_occ!AX$52-CPS_occ!AX$31-CPS_occ!AX$51)</f>
        <v>5.2046303892079121E-2</v>
      </c>
      <c r="AS23" s="4">
        <f>CPS_occ!AY50/(CPS_occ!AY$52-CPS_occ!AY$31-CPS_occ!AY$51)</f>
        <v>5.2287581699346407E-2</v>
      </c>
      <c r="AT23" s="4">
        <f>CPS_occ!AZ50/(CPS_occ!AZ$52-CPS_occ!AZ$31-CPS_occ!AZ$51)</f>
        <v>5.1992270175761482E-2</v>
      </c>
      <c r="AU23" s="4">
        <f>CPS_occ!BA50/(CPS_occ!BA$52-CPS_occ!BA$31-CPS_occ!BA$51)</f>
        <v>5.3246400434664491E-2</v>
      </c>
      <c r="AV23" s="4">
        <f>CPS_occ!BB50/(CPS_occ!BB$52-CPS_occ!BB$31-CPS_occ!BB$51)</f>
        <v>5.0726599873634808E-2</v>
      </c>
      <c r="AW23" s="4">
        <f>CPS_occ!BC50/(CPS_occ!BC$52-CPS_occ!BC$31-CPS_occ!BC$51)</f>
        <v>4.8740861088545896E-2</v>
      </c>
      <c r="AX23" s="4">
        <f>CPS_occ!BD50/(CPS_occ!BD$52-CPS_occ!BD$31-CPS_occ!BD$51)</f>
        <v>5.3141970519782776E-2</v>
      </c>
      <c r="AY23" s="4">
        <f>CPS_occ!BE50/(CPS_occ!BE$52-CPS_occ!BE$31-CPS_occ!BE$51)</f>
        <v>5.1652291888748911E-2</v>
      </c>
      <c r="AZ23" s="4">
        <f>CPS_occ!BF50/(CPS_occ!BF$52-CPS_occ!BF$31-CPS_occ!BF$51)</f>
        <v>5.6810197731606948E-2</v>
      </c>
      <c r="BA23" s="4">
        <f>CPS_occ!BG50/(CPS_occ!BG$52-CPS_occ!BG$31-CPS_occ!BG$51)</f>
        <v>5.535749653396712E-2</v>
      </c>
      <c r="BB23" s="4">
        <f>CPS_occ!BH50/(CPS_occ!BH$52-CPS_occ!BH$31-CPS_occ!BH$51)</f>
        <v>5.1357386296862144E-2</v>
      </c>
      <c r="BC23" s="4">
        <f>CPS_occ!BI50/(CPS_occ!BI$52-CPS_occ!BI$31-CPS_occ!BI$51)</f>
        <v>5.0911098840419659E-2</v>
      </c>
      <c r="BD23" s="1"/>
    </row>
    <row r="24" spans="1:56" x14ac:dyDescent="0.35">
      <c r="B24" s="4"/>
    </row>
    <row r="25" spans="1:56" x14ac:dyDescent="0.35">
      <c r="A25" s="1" t="s">
        <v>39</v>
      </c>
      <c r="B25" s="5" t="s">
        <v>4</v>
      </c>
      <c r="C25" s="5" t="s">
        <v>5</v>
      </c>
      <c r="D25" s="5" t="s">
        <v>6</v>
      </c>
      <c r="E25" s="5" t="s">
        <v>0</v>
      </c>
      <c r="F25" s="5" t="s">
        <v>7</v>
      </c>
      <c r="G25" s="3" t="s">
        <v>9</v>
      </c>
      <c r="H25" s="3" t="s">
        <v>8</v>
      </c>
      <c r="M25" t="s">
        <v>49</v>
      </c>
      <c r="N25" s="5" t="s">
        <v>50</v>
      </c>
      <c r="O25" s="5" t="s">
        <v>51</v>
      </c>
      <c r="P25" s="5" t="s">
        <v>52</v>
      </c>
      <c r="Q25" t="s">
        <v>47</v>
      </c>
      <c r="R25" t="s">
        <v>48</v>
      </c>
    </row>
    <row r="26" spans="1:56" x14ac:dyDescent="0.35">
      <c r="A26" s="5" t="s">
        <v>11</v>
      </c>
      <c r="B26" s="4">
        <f>Census_ACS_occ!B30/(Census_ACS_occ!B$52-Census_ACS_occ!B$31-Census_ACS_occ!B$51)</f>
        <v>5.9720396652413354E-2</v>
      </c>
      <c r="C26" s="4">
        <f>Census_ACS_occ!C30/(Census_ACS_occ!C$52-Census_ACS_occ!C$31-Census_ACS_occ!C$51)</f>
        <v>6.6697941764553167E-2</v>
      </c>
      <c r="D26" s="4">
        <f>Census_ACS_occ!D30/(Census_ACS_occ!D$52-Census_ACS_occ!D$31-Census_ACS_occ!D$51)</f>
        <v>7.9473824102455307E-2</v>
      </c>
      <c r="E26" s="4">
        <f>Census_ACS_occ!E30/(Census_ACS_occ!E$52-Census_ACS_occ!E$31-Census_ACS_occ!E$51)</f>
        <v>8.6047771527290859E-2</v>
      </c>
      <c r="F26" s="4">
        <f>Census_ACS_occ!F30/(Census_ACS_occ!F$52-Census_ACS_occ!F$31-Census_ACS_occ!F$51)</f>
        <v>0.15337798732211036</v>
      </c>
      <c r="G26" s="4">
        <f>Census_ACS_occ!G30/(Census_ACS_occ!G$52-Census_ACS_occ!G$31-Census_ACS_occ!G$51)</f>
        <v>0.14089022342744276</v>
      </c>
      <c r="H26" s="4">
        <f>Census_ACS_occ!H30/(Census_ACS_occ!H$52-Census_ACS_occ!H$31-Census_ACS_occ!H$51)</f>
        <v>0.17702654069973828</v>
      </c>
      <c r="M26" s="4">
        <f>AVERAGE(B4:F4)</f>
        <v>3.8888558694327738E-2</v>
      </c>
      <c r="N26" s="4">
        <f>AVERAGE(L4:P4)</f>
        <v>5.4634301334063537E-2</v>
      </c>
      <c r="O26" s="4">
        <f>AVERAGE(V4:Z4)</f>
        <v>6.7446231668042506E-2</v>
      </c>
      <c r="P26" s="4">
        <f>AVERAGE(AF4:AJ4)</f>
        <v>7.2346767694018016E-2</v>
      </c>
      <c r="Q26" s="4">
        <f>AVERAGE(AN4:AR4)</f>
        <v>9.0387249949058307E-2</v>
      </c>
      <c r="R26" s="4">
        <f>AVERAGE(AS4:AW4)</f>
        <v>0.11312574916847504</v>
      </c>
      <c r="T26" s="4">
        <f>(C26-M26)/C26</f>
        <v>0.41694514604954142</v>
      </c>
      <c r="U26" s="4">
        <f t="shared" ref="U26:X26" si="0">(D26-N26)/D26</f>
        <v>0.31254973633040978</v>
      </c>
      <c r="V26" s="4">
        <f t="shared" si="0"/>
        <v>0.21617689254565645</v>
      </c>
      <c r="W26" s="4">
        <f t="shared" si="0"/>
        <v>0.5283106203363982</v>
      </c>
      <c r="X26" s="4">
        <f t="shared" si="0"/>
        <v>0.35845619553859992</v>
      </c>
    </row>
    <row r="27" spans="1:56" x14ac:dyDescent="0.35">
      <c r="A27" s="5" t="s">
        <v>25</v>
      </c>
      <c r="B27" s="4">
        <f>Census_ACS_occ!B32/(Census_ACS_occ!B$52-Census_ACS_occ!B$31-Census_ACS_occ!B$51)</f>
        <v>7.4894348035871749E-2</v>
      </c>
      <c r="C27" s="4">
        <f>Census_ACS_occ!C32/(Census_ACS_occ!C$52-Census_ACS_occ!C$31-Census_ACS_occ!C$51)</f>
        <v>8.8642129378703485E-2</v>
      </c>
      <c r="D27" s="4">
        <f>Census_ACS_occ!D32/(Census_ACS_occ!D$52-Census_ACS_occ!D$31-Census_ACS_occ!D$51)</f>
        <v>8.5423723027328077E-2</v>
      </c>
      <c r="E27" s="4">
        <f>Census_ACS_occ!E32/(Census_ACS_occ!E$52-Census_ACS_occ!E$31-Census_ACS_occ!E$51)</f>
        <v>7.3863091718445906E-2</v>
      </c>
      <c r="F27" s="4">
        <f>Census_ACS_occ!F32/(Census_ACS_occ!F$52-Census_ACS_occ!F$31-Census_ACS_occ!F$51)</f>
        <v>6.6521175186839879E-2</v>
      </c>
      <c r="G27" s="4">
        <f>Census_ACS_occ!G32/(Census_ACS_occ!G$52-Census_ACS_occ!G$31-Census_ACS_occ!G$51)</f>
        <v>7.4968183837782795E-2</v>
      </c>
      <c r="H27" s="4">
        <f>Census_ACS_occ!H32/(Census_ACS_occ!H$52-Census_ACS_occ!H$31-Census_ACS_occ!H$51)</f>
        <v>7.1836892576389283E-2</v>
      </c>
      <c r="M27" s="4">
        <f t="shared" ref="M27:M45" si="1">AVERAGE(B5:F5)</f>
        <v>0.10916482488090855</v>
      </c>
      <c r="N27" s="4">
        <f t="shared" ref="N27:N45" si="2">AVERAGE(L5:P5)</f>
        <v>0.12009804037463265</v>
      </c>
      <c r="O27" s="4">
        <f t="shared" ref="O27:O45" si="3">AVERAGE(V5:Z5)</f>
        <v>7.8083157384500709E-2</v>
      </c>
      <c r="P27" s="4">
        <f t="shared" ref="P27:P45" si="4">AVERAGE(AF5:AJ5)</f>
        <v>9.2489913218458147E-2</v>
      </c>
      <c r="Q27" s="4">
        <f t="shared" ref="Q27:Q45" si="5">AVERAGE(AN5:AR5)</f>
        <v>8.1309193284524198E-2</v>
      </c>
      <c r="R27" s="4">
        <f t="shared" ref="R27:R45" si="6">AVERAGE(AS5:AW5)</f>
        <v>8.1161174795451749E-2</v>
      </c>
      <c r="T27" s="4">
        <f t="shared" ref="T27:T45" si="7">(C27-M27)/C27</f>
        <v>-0.23152304266661375</v>
      </c>
      <c r="U27" s="4">
        <f t="shared" ref="U27:U45" si="8">(D27-N27)/D27</f>
        <v>-0.40590969485387379</v>
      </c>
      <c r="V27" s="4">
        <f t="shared" ref="V27:V45" si="9">(E27-O27)/E27</f>
        <v>-5.7133617993422314E-2</v>
      </c>
      <c r="W27" s="4">
        <f t="shared" ref="W27:W45" si="10">(F27-P27)/F27</f>
        <v>-0.39038303154866327</v>
      </c>
      <c r="X27" s="4">
        <f t="shared" ref="X27:X45" si="11">(G27-Q27)/G27</f>
        <v>-8.4582673904201378E-2</v>
      </c>
    </row>
    <row r="28" spans="1:56" x14ac:dyDescent="0.35">
      <c r="A28" s="5" t="s">
        <v>13</v>
      </c>
      <c r="B28" s="4">
        <f>Census_ACS_occ!B33/(Census_ACS_occ!B$52-Census_ACS_occ!B$31-Census_ACS_occ!B$51)</f>
        <v>2.1454835865098248E-2</v>
      </c>
      <c r="C28" s="4">
        <f>Census_ACS_occ!C33/(Census_ACS_occ!C$52-Census_ACS_occ!C$31-Census_ACS_occ!C$51)</f>
        <v>2.0491261950199721E-2</v>
      </c>
      <c r="D28" s="4">
        <f>Census_ACS_occ!D33/(Census_ACS_occ!D$52-Census_ACS_occ!D$31-Census_ACS_occ!D$51)</f>
        <v>3.2284297875349616E-2</v>
      </c>
      <c r="E28" s="4">
        <f>Census_ACS_occ!E33/(Census_ACS_occ!E$52-Census_ACS_occ!E$31-Census_ACS_occ!E$51)</f>
        <v>2.7605898362989937E-2</v>
      </c>
      <c r="F28" s="4">
        <f>Census_ACS_occ!F33/(Census_ACS_occ!F$52-Census_ACS_occ!F$31-Census_ACS_occ!F$51)</f>
        <v>2.7605635736001593E-2</v>
      </c>
      <c r="G28" s="4">
        <f>Census_ACS_occ!G33/(Census_ACS_occ!G$52-Census_ACS_occ!G$31-Census_ACS_occ!G$51)</f>
        <v>3.3360114394011875E-2</v>
      </c>
      <c r="H28" s="4">
        <f>Census_ACS_occ!H33/(Census_ACS_occ!H$52-Census_ACS_occ!H$31-Census_ACS_occ!H$51)</f>
        <v>3.2068686087248173E-2</v>
      </c>
      <c r="M28" s="4">
        <f t="shared" si="1"/>
        <v>2.4057300899417596E-2</v>
      </c>
      <c r="N28" s="4">
        <f t="shared" si="2"/>
        <v>2.3548767398522522E-2</v>
      </c>
      <c r="O28" s="4">
        <f t="shared" si="3"/>
        <v>2.8382691813339689E-2</v>
      </c>
      <c r="P28" s="4">
        <f t="shared" si="4"/>
        <v>2.6669327900330358E-2</v>
      </c>
      <c r="Q28" s="4">
        <f t="shared" si="5"/>
        <v>2.9668247375738959E-2</v>
      </c>
      <c r="R28" s="4">
        <f t="shared" si="6"/>
        <v>3.223858793306987E-2</v>
      </c>
      <c r="T28" s="4">
        <f t="shared" si="7"/>
        <v>-0.1740272979714223</v>
      </c>
      <c r="U28" s="4">
        <f t="shared" si="8"/>
        <v>0.27058139875165221</v>
      </c>
      <c r="V28" s="4">
        <f t="shared" si="9"/>
        <v>-2.8138676747110177E-2</v>
      </c>
      <c r="W28" s="4">
        <f t="shared" si="10"/>
        <v>3.3917271263931029E-2</v>
      </c>
      <c r="X28" s="4">
        <f t="shared" si="11"/>
        <v>0.1106670970809262</v>
      </c>
    </row>
    <row r="29" spans="1:56" x14ac:dyDescent="0.35">
      <c r="A29" s="5" t="s">
        <v>26</v>
      </c>
      <c r="B29" s="4">
        <f>Census_ACS_occ!B34/(Census_ACS_occ!B$52-Census_ACS_occ!B$31-Census_ACS_occ!B$51)</f>
        <v>2.969277739879873E-2</v>
      </c>
      <c r="C29" s="4">
        <f>Census_ACS_occ!C34/(Census_ACS_occ!C$52-Census_ACS_occ!C$31-Census_ACS_occ!C$51)</f>
        <v>3.7807949644055983E-2</v>
      </c>
      <c r="D29" s="4">
        <f>Census_ACS_occ!D34/(Census_ACS_occ!D$52-Census_ACS_occ!D$31-Census_ACS_occ!D$51)</f>
        <v>3.258666978792512E-2</v>
      </c>
      <c r="E29" s="4">
        <f>Census_ACS_occ!E34/(Census_ACS_occ!E$52-Census_ACS_occ!E$31-Census_ACS_occ!E$51)</f>
        <v>3.6100600886843928E-2</v>
      </c>
      <c r="F29" s="4">
        <f>Census_ACS_occ!F34/(Census_ACS_occ!F$52-Census_ACS_occ!F$31-Census_ACS_occ!F$51)</f>
        <v>4.1336966045125233E-2</v>
      </c>
      <c r="G29" s="4">
        <f>Census_ACS_occ!G34/(Census_ACS_occ!G$52-Census_ACS_occ!G$31-Census_ACS_occ!G$51)</f>
        <v>4.7949020743744568E-2</v>
      </c>
      <c r="H29" s="4">
        <f>Census_ACS_occ!H34/(Census_ACS_occ!H$52-Census_ACS_occ!H$31-Census_ACS_occ!H$51)</f>
        <v>4.780067912462941E-2</v>
      </c>
      <c r="M29" s="4">
        <f t="shared" si="1"/>
        <v>3.5203869523843592E-2</v>
      </c>
      <c r="N29" s="4">
        <f t="shared" si="2"/>
        <v>3.2567703368215559E-2</v>
      </c>
      <c r="O29" s="4">
        <f t="shared" si="3"/>
        <v>3.9493257842500983E-2</v>
      </c>
      <c r="P29" s="4">
        <f t="shared" si="4"/>
        <v>5.082287755588781E-2</v>
      </c>
      <c r="Q29" s="4">
        <f t="shared" si="5"/>
        <v>4.5477158435649367E-2</v>
      </c>
      <c r="R29" s="4">
        <f t="shared" si="6"/>
        <v>4.6332393698962568E-2</v>
      </c>
      <c r="T29" s="4">
        <f t="shared" si="7"/>
        <v>6.8876523184371985E-2</v>
      </c>
      <c r="U29" s="4">
        <f t="shared" si="8"/>
        <v>5.8203000898818203E-4</v>
      </c>
      <c r="V29" s="4">
        <f t="shared" si="9"/>
        <v>-9.3977852786750526E-2</v>
      </c>
      <c r="W29" s="4">
        <f t="shared" si="10"/>
        <v>-0.22947769075280811</v>
      </c>
      <c r="X29" s="4">
        <f t="shared" si="11"/>
        <v>5.1551883015622996E-2</v>
      </c>
    </row>
    <row r="30" spans="1:56" x14ac:dyDescent="0.35">
      <c r="A30" s="5" t="s">
        <v>27</v>
      </c>
      <c r="B30" s="4">
        <f>Census_ACS_occ!B35/(Census_ACS_occ!B$52-Census_ACS_occ!B$31-Census_ACS_occ!B$51)</f>
        <v>2.9158278288937325E-2</v>
      </c>
      <c r="C30" s="4">
        <f>Census_ACS_occ!C35/(Census_ACS_occ!C$52-Census_ACS_occ!C$31-Census_ACS_occ!C$51)</f>
        <v>2.8985639264519008E-2</v>
      </c>
      <c r="D30" s="4">
        <f>Census_ACS_occ!D35/(Census_ACS_occ!D$52-Census_ACS_occ!D$31-Census_ACS_occ!D$51)</f>
        <v>3.3145082432923426E-2</v>
      </c>
      <c r="E30" s="4">
        <f>Census_ACS_occ!E35/(Census_ACS_occ!E$52-Census_ACS_occ!E$31-Census_ACS_occ!E$51)</f>
        <v>2.7706064121163946E-2</v>
      </c>
      <c r="F30" s="4">
        <f>Census_ACS_occ!F35/(Census_ACS_occ!F$52-Census_ACS_occ!F$31-Census_ACS_occ!F$51)</f>
        <v>2.8589304546151224E-2</v>
      </c>
      <c r="G30" s="4">
        <f>Census_ACS_occ!G35/(Census_ACS_occ!G$52-Census_ACS_occ!G$31-Census_ACS_occ!G$51)</f>
        <v>3.3746757765961491E-2</v>
      </c>
      <c r="H30" s="4">
        <f>Census_ACS_occ!H35/(Census_ACS_occ!H$52-Census_ACS_occ!H$31-Census_ACS_occ!H$51)</f>
        <v>3.3524128020133818E-2</v>
      </c>
      <c r="M30" s="4">
        <f t="shared" si="1"/>
        <v>3.4880736566972062E-2</v>
      </c>
      <c r="N30" s="4">
        <f t="shared" si="2"/>
        <v>3.7275478170631392E-2</v>
      </c>
      <c r="O30" s="4">
        <f t="shared" si="3"/>
        <v>2.9135241851333916E-2</v>
      </c>
      <c r="P30" s="4">
        <f t="shared" si="4"/>
        <v>3.2831014471882206E-2</v>
      </c>
      <c r="Q30" s="4">
        <f t="shared" si="5"/>
        <v>3.1609439978733375E-2</v>
      </c>
      <c r="R30" s="4">
        <f t="shared" si="6"/>
        <v>3.254520186417436E-2</v>
      </c>
      <c r="T30" s="4">
        <f t="shared" si="7"/>
        <v>-0.20337993061512968</v>
      </c>
      <c r="U30" s="4">
        <f t="shared" si="8"/>
        <v>-0.12461564233749475</v>
      </c>
      <c r="V30" s="4">
        <f t="shared" si="9"/>
        <v>-5.1583571160447074E-2</v>
      </c>
      <c r="W30" s="4">
        <f t="shared" si="10"/>
        <v>-0.14836702022197362</v>
      </c>
      <c r="X30" s="4">
        <f t="shared" si="11"/>
        <v>6.3334018694498451E-2</v>
      </c>
    </row>
    <row r="31" spans="1:56" x14ac:dyDescent="0.35">
      <c r="A31" s="5" t="s">
        <v>14</v>
      </c>
      <c r="B31" s="4">
        <f>Census_ACS_occ!B36/(Census_ACS_occ!B$52-Census_ACS_occ!B$31-Census_ACS_occ!B$51)</f>
        <v>1.3158660965342827E-2</v>
      </c>
      <c r="C31" s="4">
        <f>Census_ACS_occ!C36/(Census_ACS_occ!C$52-Census_ACS_occ!C$31-Census_ACS_occ!C$51)</f>
        <v>1.4629458409433541E-2</v>
      </c>
      <c r="D31" s="4">
        <f>Census_ACS_occ!D36/(Census_ACS_occ!D$52-Census_ACS_occ!D$31-Census_ACS_occ!D$51)</f>
        <v>2.0257698900975635E-2</v>
      </c>
      <c r="E31" s="4">
        <f>Census_ACS_occ!E36/(Census_ACS_occ!E$52-Census_ACS_occ!E$31-Census_ACS_occ!E$51)</f>
        <v>1.4224614711872658E-2</v>
      </c>
      <c r="F31" s="4">
        <f>Census_ACS_occ!F36/(Census_ACS_occ!F$52-Census_ACS_occ!F$31-Census_ACS_occ!F$51)</f>
        <v>1.2308441937232779E-2</v>
      </c>
      <c r="G31" s="4">
        <f>Census_ACS_occ!G36/(Census_ACS_occ!G$52-Census_ACS_occ!G$31-Census_ACS_occ!G$51)</f>
        <v>1.4345124427079716E-2</v>
      </c>
      <c r="H31" s="4">
        <f>Census_ACS_occ!H36/(Census_ACS_occ!H$52-Census_ACS_occ!H$31-Census_ACS_occ!H$51)</f>
        <v>1.357269987538773E-2</v>
      </c>
      <c r="M31" s="4">
        <f t="shared" si="1"/>
        <v>1.418339824104374E-2</v>
      </c>
      <c r="N31" s="4">
        <f t="shared" si="2"/>
        <v>2.2651264603419059E-2</v>
      </c>
      <c r="O31" s="4">
        <f t="shared" si="3"/>
        <v>1.7298101018722804E-2</v>
      </c>
      <c r="P31" s="4">
        <f t="shared" si="4"/>
        <v>1.2523470232067308E-2</v>
      </c>
      <c r="Q31" s="4">
        <f t="shared" si="5"/>
        <v>1.2400470304589484E-2</v>
      </c>
      <c r="R31" s="4">
        <f t="shared" si="6"/>
        <v>1.4942224917120198E-2</v>
      </c>
      <c r="T31" s="4">
        <f t="shared" si="7"/>
        <v>3.0490545576326081E-2</v>
      </c>
      <c r="U31" s="4">
        <f t="shared" si="8"/>
        <v>-0.11815585344336153</v>
      </c>
      <c r="V31" s="4">
        <f t="shared" si="9"/>
        <v>-0.21606815854807251</v>
      </c>
      <c r="W31" s="4">
        <f t="shared" si="10"/>
        <v>-1.7469984903944098E-2</v>
      </c>
      <c r="X31" s="4">
        <f t="shared" si="11"/>
        <v>0.13556202543766374</v>
      </c>
    </row>
    <row r="32" spans="1:56" x14ac:dyDescent="0.35">
      <c r="A32" s="5" t="s">
        <v>28</v>
      </c>
      <c r="B32" s="4">
        <f>Census_ACS_occ!B37/(Census_ACS_occ!B$52-Census_ACS_occ!B$31-Census_ACS_occ!B$51)</f>
        <v>5.5300900121458161E-3</v>
      </c>
      <c r="C32" s="4">
        <f>Census_ACS_occ!C37/(Census_ACS_occ!C$52-Census_ACS_occ!C$31-Census_ACS_occ!C$51)</f>
        <v>6.1851819800780661E-3</v>
      </c>
      <c r="D32" s="4">
        <f>Census_ACS_occ!D37/(Census_ACS_occ!D$52-Census_ACS_occ!D$31-Census_ACS_occ!D$51)</f>
        <v>1.0976831971440485E-2</v>
      </c>
      <c r="E32" s="4">
        <f>Census_ACS_occ!E37/(Census_ACS_occ!E$52-Census_ACS_occ!E$31-Census_ACS_occ!E$51)</f>
        <v>9.5976029149312681E-3</v>
      </c>
      <c r="F32" s="4">
        <f>Census_ACS_occ!F37/(Census_ACS_occ!F$52-Census_ACS_occ!F$31-Census_ACS_occ!F$51)</f>
        <v>1.1182941810270875E-2</v>
      </c>
      <c r="G32" s="4">
        <f>Census_ACS_occ!G37/(Census_ACS_occ!G$52-Census_ACS_occ!G$31-Census_ACS_occ!G$51)</f>
        <v>1.4803853851426714E-2</v>
      </c>
      <c r="H32" s="4">
        <f>Census_ACS_occ!H37/(Census_ACS_occ!H$52-Census_ACS_occ!H$31-Census_ACS_occ!H$51)</f>
        <v>1.8193636205617588E-2</v>
      </c>
      <c r="M32" s="4">
        <f t="shared" si="1"/>
        <v>4.9217900088044074E-3</v>
      </c>
      <c r="N32" s="4">
        <f t="shared" si="2"/>
        <v>9.7219642512145592E-3</v>
      </c>
      <c r="O32" s="4">
        <f t="shared" si="3"/>
        <v>1.0023046124287061E-2</v>
      </c>
      <c r="P32" s="4">
        <f t="shared" si="4"/>
        <v>1.1887664162744435E-2</v>
      </c>
      <c r="Q32" s="4">
        <f t="shared" si="5"/>
        <v>1.5103221761693505E-2</v>
      </c>
      <c r="R32" s="4">
        <f t="shared" si="6"/>
        <v>1.8742662070778203E-2</v>
      </c>
      <c r="T32" s="4">
        <f t="shared" si="7"/>
        <v>0.20426108323779874</v>
      </c>
      <c r="U32" s="4">
        <f t="shared" si="8"/>
        <v>0.11431966194716651</v>
      </c>
      <c r="V32" s="4">
        <f t="shared" si="9"/>
        <v>-4.4328069532228523E-2</v>
      </c>
      <c r="W32" s="4">
        <f t="shared" si="10"/>
        <v>-6.3017617763718878E-2</v>
      </c>
      <c r="X32" s="4">
        <f t="shared" si="11"/>
        <v>-2.0222295712405951E-2</v>
      </c>
    </row>
    <row r="33" spans="1:24" x14ac:dyDescent="0.35">
      <c r="A33" s="5" t="s">
        <v>15</v>
      </c>
      <c r="B33" s="4">
        <f>Census_ACS_occ!B38/(Census_ACS_occ!B$52-Census_ACS_occ!B$31-Census_ACS_occ!B$51)</f>
        <v>3.9952248639834953E-3</v>
      </c>
      <c r="C33" s="4">
        <f>Census_ACS_occ!C38/(Census_ACS_occ!C$52-Census_ACS_occ!C$31-Census_ACS_occ!C$51)</f>
        <v>1.1031303943850572E-2</v>
      </c>
      <c r="D33" s="4">
        <f>Census_ACS_occ!D38/(Census_ACS_occ!D$52-Census_ACS_occ!D$31-Census_ACS_occ!D$51)</f>
        <v>6.1778971008873643E-3</v>
      </c>
      <c r="E33" s="4">
        <f>Census_ACS_occ!E38/(Census_ACS_occ!E$52-Census_ACS_occ!E$31-Census_ACS_occ!E$51)</f>
        <v>4.2037306898189582E-3</v>
      </c>
      <c r="F33" s="4">
        <f>Census_ACS_occ!F38/(Census_ACS_occ!F$52-Census_ACS_occ!F$31-Census_ACS_occ!F$51)</f>
        <v>5.9649219127096871E-3</v>
      </c>
      <c r="G33" s="4">
        <f>Census_ACS_occ!G38/(Census_ACS_occ!G$52-Census_ACS_occ!G$31-Census_ACS_occ!G$51)</f>
        <v>8.9216319758000564E-3</v>
      </c>
      <c r="H33" s="4">
        <f>Census_ACS_occ!H38/(Census_ACS_occ!H$52-Census_ACS_occ!H$31-Census_ACS_occ!H$51)</f>
        <v>9.6176680123486111E-3</v>
      </c>
      <c r="M33" s="4">
        <f t="shared" si="1"/>
        <v>9.9952146018917089E-3</v>
      </c>
      <c r="N33" s="4">
        <f t="shared" si="2"/>
        <v>6.8935653977012677E-3</v>
      </c>
      <c r="O33" s="4">
        <f t="shared" si="3"/>
        <v>5.4971636446969965E-3</v>
      </c>
      <c r="P33" s="4">
        <f t="shared" si="4"/>
        <v>6.2019752309041901E-3</v>
      </c>
      <c r="Q33" s="4">
        <f t="shared" si="5"/>
        <v>9.2694822472858696E-3</v>
      </c>
      <c r="R33" s="4">
        <f t="shared" si="6"/>
        <v>8.8012997294126712E-3</v>
      </c>
      <c r="T33" s="4">
        <f t="shared" si="7"/>
        <v>9.3922653861462438E-2</v>
      </c>
      <c r="U33" s="4">
        <f t="shared" si="8"/>
        <v>-0.11584335011198359</v>
      </c>
      <c r="V33" s="4">
        <f t="shared" si="9"/>
        <v>-0.30768692152677901</v>
      </c>
      <c r="W33" s="4">
        <f t="shared" si="10"/>
        <v>-3.9741227406414892E-2</v>
      </c>
      <c r="X33" s="4">
        <f t="shared" si="11"/>
        <v>-3.898953380159121E-2</v>
      </c>
    </row>
    <row r="34" spans="1:24" x14ac:dyDescent="0.35">
      <c r="A34" s="5" t="s">
        <v>29</v>
      </c>
      <c r="B34" s="4">
        <f>Census_ACS_occ!B39/(Census_ACS_occ!B$52-Census_ACS_occ!B$31-Census_ACS_occ!B$51)</f>
        <v>3.1196446100860192E-4</v>
      </c>
      <c r="C34" s="4">
        <f>Census_ACS_occ!C39/(Census_ACS_occ!C$52-Census_ACS_occ!C$31-Census_ACS_occ!C$51)</f>
        <v>2.3866239746398428E-3</v>
      </c>
      <c r="D34" s="4">
        <f>Census_ACS_occ!D39/(Census_ACS_occ!D$52-Census_ACS_occ!D$31-Census_ACS_occ!D$51)</f>
        <v>2.7457320448388283E-3</v>
      </c>
      <c r="E34" s="4">
        <f>Census_ACS_occ!E39/(Census_ACS_occ!E$52-Census_ACS_occ!E$31-Census_ACS_occ!E$51)</f>
        <v>1.7975983913163828E-3</v>
      </c>
      <c r="F34" s="4">
        <f>Census_ACS_occ!F39/(Census_ACS_occ!F$52-Census_ACS_occ!F$31-Census_ACS_occ!F$51)</f>
        <v>3.6498688060319488E-3</v>
      </c>
      <c r="G34" s="4">
        <f>Census_ACS_occ!G39/(Census_ACS_occ!G$52-Census_ACS_occ!G$31-Census_ACS_occ!G$51)</f>
        <v>4.4863737701136466E-3</v>
      </c>
      <c r="H34" s="4">
        <f>Census_ACS_occ!H39/(Census_ACS_occ!H$52-Census_ACS_occ!H$31-Census_ACS_occ!H$51)</f>
        <v>5.199930471739455E-3</v>
      </c>
      <c r="M34" s="4">
        <f t="shared" si="1"/>
        <v>1.260525863484134E-3</v>
      </c>
      <c r="N34" s="4">
        <f t="shared" si="2"/>
        <v>3.0018620366508023E-3</v>
      </c>
      <c r="O34" s="4">
        <f t="shared" si="3"/>
        <v>1.6970387644140203E-3</v>
      </c>
      <c r="P34" s="4">
        <f t="shared" si="4"/>
        <v>2.5742689515977353E-3</v>
      </c>
      <c r="Q34" s="4">
        <f t="shared" si="5"/>
        <v>4.6464272148236865E-3</v>
      </c>
      <c r="R34" s="4">
        <f t="shared" si="6"/>
        <v>5.1921324698586038E-3</v>
      </c>
      <c r="T34" s="4">
        <f t="shared" si="7"/>
        <v>0.47183725761643891</v>
      </c>
      <c r="U34" s="4">
        <f t="shared" si="8"/>
        <v>-9.3282952461957599E-2</v>
      </c>
      <c r="V34" s="4">
        <f t="shared" si="9"/>
        <v>5.5941097515514938E-2</v>
      </c>
      <c r="W34" s="4">
        <f t="shared" si="10"/>
        <v>0.29469548402852874</v>
      </c>
      <c r="X34" s="4">
        <f t="shared" si="11"/>
        <v>-3.567545927097053E-2</v>
      </c>
    </row>
    <row r="35" spans="1:24" x14ac:dyDescent="0.35">
      <c r="A35" s="5" t="s">
        <v>16</v>
      </c>
      <c r="B35" s="4">
        <f>Census_ACS_occ!B40/(Census_ACS_occ!B$52-Census_ACS_occ!B$31-Census_ACS_occ!B$51)</f>
        <v>3.3952132173102841E-2</v>
      </c>
      <c r="C35" s="4">
        <f>Census_ACS_occ!C40/(Census_ACS_occ!C$52-Census_ACS_occ!C$31-Census_ACS_occ!C$51)</f>
        <v>4.3961249242793446E-2</v>
      </c>
      <c r="D35" s="4">
        <f>Census_ACS_occ!D40/(Census_ACS_occ!D$52-Census_ACS_occ!D$31-Census_ACS_occ!D$51)</f>
        <v>3.8395136689173867E-2</v>
      </c>
      <c r="E35" s="4">
        <f>Census_ACS_occ!E40/(Census_ACS_occ!E$52-Census_ACS_occ!E$31-Census_ACS_occ!E$51)</f>
        <v>4.2014688823763198E-2</v>
      </c>
      <c r="F35" s="4">
        <f>Census_ACS_occ!F40/(Census_ACS_occ!F$52-Census_ACS_occ!F$31-Census_ACS_occ!F$51)</f>
        <v>3.7780888916340113E-2</v>
      </c>
      <c r="G35" s="4">
        <f>Census_ACS_occ!G40/(Census_ACS_occ!G$52-Census_ACS_occ!G$31-Census_ACS_occ!G$51)</f>
        <v>4.1294822779716821E-2</v>
      </c>
      <c r="H35" s="4">
        <f>Census_ACS_occ!H40/(Census_ACS_occ!H$52-Census_ACS_occ!H$31-Census_ACS_occ!H$51)</f>
        <v>4.0845404891949655E-2</v>
      </c>
      <c r="M35" s="4">
        <f t="shared" si="1"/>
        <v>5.0141287615045493E-2</v>
      </c>
      <c r="N35" s="4">
        <f t="shared" si="2"/>
        <v>3.6364356826701215E-2</v>
      </c>
      <c r="O35" s="4">
        <f t="shared" si="3"/>
        <v>3.7969092683808811E-2</v>
      </c>
      <c r="P35" s="4">
        <f t="shared" si="4"/>
        <v>3.3531544486685876E-2</v>
      </c>
      <c r="Q35" s="4">
        <f t="shared" si="5"/>
        <v>3.9129258430724512E-2</v>
      </c>
      <c r="R35" s="4">
        <f t="shared" si="6"/>
        <v>4.0339453829737498E-2</v>
      </c>
      <c r="T35" s="4">
        <f t="shared" si="7"/>
        <v>-0.14057922553839025</v>
      </c>
      <c r="U35" s="4">
        <f t="shared" si="8"/>
        <v>5.289159090414864E-2</v>
      </c>
      <c r="V35" s="4">
        <f t="shared" si="9"/>
        <v>9.6290041726221895E-2</v>
      </c>
      <c r="W35" s="4">
        <f t="shared" si="10"/>
        <v>0.1124733840716069</v>
      </c>
      <c r="X35" s="4">
        <f t="shared" si="11"/>
        <v>5.24415460152063E-2</v>
      </c>
    </row>
    <row r="36" spans="1:24" x14ac:dyDescent="0.35">
      <c r="A36" s="5" t="s">
        <v>17</v>
      </c>
      <c r="B36" s="4">
        <f>Census_ACS_occ!B41/(Census_ACS_occ!B$52-Census_ACS_occ!B$31-Census_ACS_occ!B$51)</f>
        <v>7.3592416351929188E-2</v>
      </c>
      <c r="C36" s="4">
        <f>Census_ACS_occ!C41/(Census_ACS_occ!C$52-Census_ACS_occ!C$31-Census_ACS_occ!C$51)</f>
        <v>6.8515237500967857E-2</v>
      </c>
      <c r="D36" s="4">
        <f>Census_ACS_occ!D41/(Census_ACS_occ!D$52-Census_ACS_occ!D$31-Census_ACS_occ!D$51)</f>
        <v>8.1917184234718637E-2</v>
      </c>
      <c r="E36" s="4">
        <f>Census_ACS_occ!E41/(Census_ACS_occ!E$52-Census_ACS_occ!E$31-Census_ACS_occ!E$51)</f>
        <v>9.3434188404251772E-2</v>
      </c>
      <c r="F36" s="4">
        <f>Census_ACS_occ!F41/(Census_ACS_occ!F$52-Census_ACS_occ!F$31-Census_ACS_occ!F$51)</f>
        <v>8.181493758278259E-2</v>
      </c>
      <c r="G36" s="4">
        <f>Census_ACS_occ!G41/(Census_ACS_occ!G$52-Census_ACS_occ!G$31-Census_ACS_occ!G$51)</f>
        <v>8.8034108498683442E-2</v>
      </c>
      <c r="H36" s="4">
        <f>Census_ACS_occ!H41/(Census_ACS_occ!H$52-Census_ACS_occ!H$31-Census_ACS_occ!H$51)</f>
        <v>7.9962395983029233E-2</v>
      </c>
      <c r="M36" s="4">
        <f t="shared" si="1"/>
        <v>6.3937781722429171E-2</v>
      </c>
      <c r="N36" s="4">
        <f t="shared" si="2"/>
        <v>6.0845638227410861E-2</v>
      </c>
      <c r="O36" s="4">
        <f t="shared" si="3"/>
        <v>9.7736899389597162E-2</v>
      </c>
      <c r="P36" s="4">
        <f t="shared" si="4"/>
        <v>9.7476381579912549E-2</v>
      </c>
      <c r="Q36" s="4">
        <f t="shared" si="5"/>
        <v>9.088324849414646E-2</v>
      </c>
      <c r="R36" s="4">
        <f t="shared" si="6"/>
        <v>8.6382061672403879E-2</v>
      </c>
      <c r="T36" s="4">
        <f t="shared" si="7"/>
        <v>6.6809310534376012E-2</v>
      </c>
      <c r="U36" s="4">
        <f t="shared" si="8"/>
        <v>0.25722986213651011</v>
      </c>
      <c r="V36" s="4">
        <f t="shared" si="9"/>
        <v>-4.6050712901034761E-2</v>
      </c>
      <c r="W36" s="4">
        <f t="shared" si="10"/>
        <v>-0.19142523920260016</v>
      </c>
      <c r="X36" s="4">
        <f t="shared" si="11"/>
        <v>-3.2364046663863555E-2</v>
      </c>
    </row>
    <row r="37" spans="1:24" x14ac:dyDescent="0.35">
      <c r="A37" s="5" t="s">
        <v>18</v>
      </c>
      <c r="B37" s="4">
        <f>Census_ACS_occ!B42/(Census_ACS_occ!B$52-Census_ACS_occ!B$31-Census_ACS_occ!B$51)</f>
        <v>7.1371229389547944E-2</v>
      </c>
      <c r="C37" s="4">
        <f>Census_ACS_occ!C42/(Census_ACS_occ!C$52-Census_ACS_occ!C$31-Census_ACS_occ!C$51)</f>
        <v>7.1626046994630099E-2</v>
      </c>
      <c r="D37" s="4">
        <f>Census_ACS_occ!D42/(Census_ACS_occ!D$52-Census_ACS_occ!D$31-Census_ACS_occ!D$51)</f>
        <v>6.4552745610120685E-2</v>
      </c>
      <c r="E37" s="4">
        <f>Census_ACS_occ!E42/(Census_ACS_occ!E$52-Census_ACS_occ!E$31-Census_ACS_occ!E$51)</f>
        <v>5.8517266745722225E-2</v>
      </c>
      <c r="F37" s="4">
        <f>Census_ACS_occ!F42/(Census_ACS_occ!F$52-Census_ACS_occ!F$31-Census_ACS_occ!F$51)</f>
        <v>6.2875881584576077E-2</v>
      </c>
      <c r="G37" s="4">
        <f>Census_ACS_occ!G42/(Census_ACS_occ!G$52-Census_ACS_occ!G$31-Census_ACS_occ!G$51)</f>
        <v>6.630475099511518E-2</v>
      </c>
      <c r="H37" s="4">
        <f>Census_ACS_occ!H42/(Census_ACS_occ!H$52-Census_ACS_occ!H$31-Census_ACS_occ!H$51)</f>
        <v>6.7144959078701591E-2</v>
      </c>
      <c r="M37" s="4">
        <f t="shared" si="1"/>
        <v>6.6215858379385997E-2</v>
      </c>
      <c r="N37" s="4">
        <f t="shared" si="2"/>
        <v>5.7500019304523378E-2</v>
      </c>
      <c r="O37" s="4">
        <f t="shared" si="3"/>
        <v>5.220942921073024E-2</v>
      </c>
      <c r="P37" s="4">
        <f t="shared" si="4"/>
        <v>5.1867741413582344E-2</v>
      </c>
      <c r="Q37" s="4">
        <f t="shared" si="5"/>
        <v>6.2503912140691537E-2</v>
      </c>
      <c r="R37" s="4">
        <f t="shared" si="6"/>
        <v>6.6757182807738097E-2</v>
      </c>
      <c r="T37" s="4">
        <f t="shared" si="7"/>
        <v>7.5533815451936243E-2</v>
      </c>
      <c r="U37" s="4">
        <f t="shared" si="8"/>
        <v>0.10925524916002285</v>
      </c>
      <c r="V37" s="4">
        <f t="shared" si="9"/>
        <v>0.10779446624535151</v>
      </c>
      <c r="W37" s="4">
        <f t="shared" si="10"/>
        <v>0.17507730935249602</v>
      </c>
      <c r="X37" s="4">
        <f t="shared" si="11"/>
        <v>5.7323778422811063E-2</v>
      </c>
    </row>
    <row r="38" spans="1:24" x14ac:dyDescent="0.35">
      <c r="A38" s="5" t="s">
        <v>19</v>
      </c>
      <c r="B38" s="4">
        <f>Census_ACS_occ!B43/(Census_ACS_occ!B$52-Census_ACS_occ!B$31-Census_ACS_occ!B$51)</f>
        <v>1.7097732226344774E-2</v>
      </c>
      <c r="C38" s="4">
        <f>Census_ACS_occ!C43/(Census_ACS_occ!C$52-Census_ACS_occ!C$31-Census_ACS_occ!C$51)</f>
        <v>2.1370304750019359E-2</v>
      </c>
      <c r="D38" s="4">
        <f>Census_ACS_occ!D43/(Census_ACS_occ!D$52-Census_ACS_occ!D$31-Census_ACS_occ!D$51)</f>
        <v>2.5534576472051325E-2</v>
      </c>
      <c r="E38" s="4">
        <f>Census_ACS_occ!E43/(Census_ACS_occ!E$52-Census_ACS_occ!E$31-Census_ACS_occ!E$51)</f>
        <v>2.6102334939216619E-2</v>
      </c>
      <c r="F38" s="4">
        <f>Census_ACS_occ!F43/(Census_ACS_occ!F$52-Census_ACS_occ!F$31-Census_ACS_occ!F$51)</f>
        <v>3.1112529424279233E-2</v>
      </c>
      <c r="G38" s="4">
        <f>Census_ACS_occ!G43/(Census_ACS_occ!G$52-Census_ACS_occ!G$31-Census_ACS_occ!G$51)</f>
        <v>3.2581585028120114E-2</v>
      </c>
      <c r="H38" s="4">
        <f>Census_ACS_occ!H43/(Census_ACS_occ!H$52-Census_ACS_occ!H$31-Census_ACS_occ!H$51)</f>
        <v>3.2019722523484152E-2</v>
      </c>
      <c r="M38" s="4">
        <f t="shared" si="1"/>
        <v>2.3096030311208205E-2</v>
      </c>
      <c r="N38" s="4">
        <f t="shared" si="2"/>
        <v>2.4319670455190383E-2</v>
      </c>
      <c r="O38" s="4">
        <f t="shared" si="3"/>
        <v>2.6881262100272852E-2</v>
      </c>
      <c r="P38" s="4">
        <f t="shared" si="4"/>
        <v>3.0898178547958378E-2</v>
      </c>
      <c r="Q38" s="4">
        <f t="shared" si="5"/>
        <v>3.1239090637412169E-2</v>
      </c>
      <c r="R38" s="4">
        <f t="shared" si="6"/>
        <v>3.2089882065633339E-2</v>
      </c>
      <c r="T38" s="4">
        <f t="shared" si="7"/>
        <v>-8.0753437135110712E-2</v>
      </c>
      <c r="U38" s="4">
        <f t="shared" si="8"/>
        <v>4.7578859128159325E-2</v>
      </c>
      <c r="V38" s="4">
        <f t="shared" si="9"/>
        <v>-2.984128289174463E-2</v>
      </c>
      <c r="W38" s="4">
        <f t="shared" si="10"/>
        <v>6.8895355114901745E-3</v>
      </c>
      <c r="X38" s="4">
        <f t="shared" si="11"/>
        <v>4.1204084747543168E-2</v>
      </c>
    </row>
    <row r="39" spans="1:24" x14ac:dyDescent="0.35">
      <c r="A39" s="5" t="s">
        <v>30</v>
      </c>
      <c r="B39" s="4">
        <f>Census_ACS_occ!B44/(Census_ACS_occ!B$52-Census_ACS_occ!B$31-Census_ACS_occ!B$51)</f>
        <v>7.7756102024857332E-2</v>
      </c>
      <c r="C39" s="4">
        <f>Census_ACS_occ!C44/(Census_ACS_occ!C$52-Census_ACS_occ!C$31-Census_ACS_occ!C$51)</f>
        <v>5.7638790837914525E-2</v>
      </c>
      <c r="D39" s="4">
        <f>Census_ACS_occ!D44/(Census_ACS_occ!D$52-Census_ACS_occ!D$31-Census_ACS_occ!D$51)</f>
        <v>4.2981923524290949E-2</v>
      </c>
      <c r="E39" s="4">
        <f>Census_ACS_occ!E44/(Census_ACS_occ!E$52-Census_ACS_occ!E$31-Census_ACS_occ!E$51)</f>
        <v>5.4085201209313045E-2</v>
      </c>
      <c r="F39" s="4">
        <f>Census_ACS_occ!F44/(Census_ACS_occ!F$52-Census_ACS_occ!F$31-Census_ACS_occ!F$51)</f>
        <v>5.4316819135332241E-2</v>
      </c>
      <c r="G39" s="4">
        <f>Census_ACS_occ!G44/(Census_ACS_occ!G$52-Census_ACS_occ!G$31-Census_ACS_occ!G$51)</f>
        <v>6.3005831106311194E-2</v>
      </c>
      <c r="H39" s="4">
        <f>Census_ACS_occ!H44/(Census_ACS_occ!H$52-Census_ACS_occ!H$31-Census_ACS_occ!H$51)</f>
        <v>6.9059434421874968E-2</v>
      </c>
      <c r="M39" s="4">
        <f t="shared" si="1"/>
        <v>6.112119520435226E-2</v>
      </c>
      <c r="N39" s="4">
        <f t="shared" si="2"/>
        <v>6.0869136344599395E-2</v>
      </c>
      <c r="O39" s="4">
        <f t="shared" si="3"/>
        <v>6.0752390521629972E-2</v>
      </c>
      <c r="P39" s="4">
        <f t="shared" si="4"/>
        <v>6.5827861586349706E-2</v>
      </c>
      <c r="Q39" s="4">
        <f t="shared" si="5"/>
        <v>7.4424674205673363E-2</v>
      </c>
      <c r="R39" s="4">
        <f t="shared" si="6"/>
        <v>7.8244902784773945E-2</v>
      </c>
      <c r="T39" s="4">
        <f t="shared" si="7"/>
        <v>-6.0417720701854603E-2</v>
      </c>
      <c r="U39" s="4">
        <f t="shared" si="8"/>
        <v>-0.41615663873673792</v>
      </c>
      <c r="V39" s="4">
        <f t="shared" si="9"/>
        <v>-0.12327197021075127</v>
      </c>
      <c r="W39" s="4">
        <f t="shared" si="10"/>
        <v>-0.21192408970667637</v>
      </c>
      <c r="X39" s="4">
        <f t="shared" si="11"/>
        <v>-0.1812347031831846</v>
      </c>
    </row>
    <row r="40" spans="1:24" x14ac:dyDescent="0.35">
      <c r="A40" s="5" t="s">
        <v>31</v>
      </c>
      <c r="B40" s="4">
        <f>Census_ACS_occ!B45/(Census_ACS_occ!B$52-Census_ACS_occ!B$31-Census_ACS_occ!B$51)</f>
        <v>6.7606858226710809E-2</v>
      </c>
      <c r="C40" s="4">
        <f>Census_ACS_occ!C45/(Census_ACS_occ!C$52-Census_ACS_occ!C$31-Census_ACS_occ!C$51)</f>
        <v>3.6701175548946287E-2</v>
      </c>
      <c r="D40" s="4">
        <f>Census_ACS_occ!D45/(Census_ACS_occ!D$52-Census_ACS_occ!D$31-Census_ACS_occ!D$51)</f>
        <v>3.6715021787847087E-2</v>
      </c>
      <c r="E40" s="4">
        <f>Census_ACS_occ!E45/(Census_ACS_occ!E$52-Census_ACS_occ!E$31-Census_ACS_occ!E$51)</f>
        <v>4.1162741353702528E-2</v>
      </c>
      <c r="F40" s="4">
        <f>Census_ACS_occ!F45/(Census_ACS_occ!F$52-Census_ACS_occ!F$31-Census_ACS_occ!F$51)</f>
        <v>3.4265988621468228E-2</v>
      </c>
      <c r="G40" s="4">
        <f>Census_ACS_occ!G45/(Census_ACS_occ!G$52-Census_ACS_occ!G$31-Census_ACS_occ!G$51)</f>
        <v>3.5521385310435305E-2</v>
      </c>
      <c r="H40" s="4">
        <f>Census_ACS_occ!H45/(Census_ACS_occ!H$52-Census_ACS_occ!H$31-Census_ACS_occ!H$51)</f>
        <v>3.6570885775350274E-2</v>
      </c>
      <c r="M40" s="4">
        <f t="shared" si="1"/>
        <v>3.9695643604065078E-2</v>
      </c>
      <c r="N40" s="4">
        <f t="shared" si="2"/>
        <v>4.5854538124417178E-2</v>
      </c>
      <c r="O40" s="4">
        <f t="shared" si="3"/>
        <v>4.0812568978370774E-2</v>
      </c>
      <c r="P40" s="4">
        <f t="shared" si="4"/>
        <v>3.6233766824658321E-2</v>
      </c>
      <c r="Q40" s="4">
        <f t="shared" si="5"/>
        <v>3.8870908295101349E-2</v>
      </c>
      <c r="R40" s="4">
        <f t="shared" si="6"/>
        <v>4.0680958527437638E-2</v>
      </c>
      <c r="T40" s="4">
        <f t="shared" si="7"/>
        <v>-8.1590521565862065E-2</v>
      </c>
      <c r="U40" s="4">
        <f t="shared" si="8"/>
        <v>-0.24893125188326407</v>
      </c>
      <c r="V40" s="4">
        <f t="shared" si="9"/>
        <v>8.5070227058688611E-3</v>
      </c>
      <c r="W40" s="4">
        <f t="shared" si="10"/>
        <v>-5.7426570262655324E-2</v>
      </c>
      <c r="X40" s="4">
        <f t="shared" si="11"/>
        <v>-9.4295955954230098E-2</v>
      </c>
    </row>
    <row r="41" spans="1:24" x14ac:dyDescent="0.35">
      <c r="A41" s="5" t="s">
        <v>20</v>
      </c>
      <c r="B41" s="4">
        <f>Census_ACS_occ!B46/(Census_ACS_occ!B$52-Census_ACS_occ!B$31-Census_ACS_occ!B$51)</f>
        <v>0.12800525764104953</v>
      </c>
      <c r="C41" s="4">
        <f>Census_ACS_occ!C46/(Census_ACS_occ!C$52-Census_ACS_occ!C$31-Census_ACS_occ!C$51)</f>
        <v>0.15299899342767481</v>
      </c>
      <c r="D41" s="4">
        <f>Census_ACS_occ!D46/(Census_ACS_occ!D$52-Census_ACS_occ!D$31-Census_ACS_occ!D$51)</f>
        <v>0.15727119102833273</v>
      </c>
      <c r="E41" s="4">
        <f>Census_ACS_occ!E46/(Census_ACS_occ!E$52-Census_ACS_occ!E$31-Census_ACS_occ!E$51)</f>
        <v>0.17267176542687307</v>
      </c>
      <c r="F41" s="4">
        <f>Census_ACS_occ!F46/(Census_ACS_occ!F$52-Census_ACS_occ!F$31-Census_ACS_occ!F$51)</f>
        <v>0.15880074758829571</v>
      </c>
      <c r="G41" s="4">
        <f>Census_ACS_occ!G46/(Census_ACS_occ!G$52-Census_ACS_occ!G$31-Census_ACS_occ!G$51)</f>
        <v>0.15273330650858413</v>
      </c>
      <c r="H41" s="4">
        <f>Census_ACS_occ!H46/(Census_ACS_occ!H$52-Census_ACS_occ!H$31-Census_ACS_occ!H$51)</f>
        <v>0.12541282404698545</v>
      </c>
      <c r="M41" s="4">
        <f t="shared" si="1"/>
        <v>0.14041820591374002</v>
      </c>
      <c r="N41" s="4">
        <f t="shared" si="2"/>
        <v>0.16551757814475693</v>
      </c>
      <c r="O41" s="4">
        <f t="shared" si="3"/>
        <v>0.17459186211877337</v>
      </c>
      <c r="P41" s="4">
        <f t="shared" si="4"/>
        <v>0.16875861412225493</v>
      </c>
      <c r="Q41" s="4">
        <f t="shared" si="5"/>
        <v>0.17977434883012913</v>
      </c>
      <c r="R41" s="4">
        <f t="shared" si="6"/>
        <v>0.14804648315943908</v>
      </c>
      <c r="T41" s="4">
        <f t="shared" si="7"/>
        <v>8.2227910341658175E-2</v>
      </c>
      <c r="U41" s="4">
        <f t="shared" si="8"/>
        <v>-5.2434187485351932E-2</v>
      </c>
      <c r="V41" s="4">
        <f t="shared" si="9"/>
        <v>-1.1119922745641138E-2</v>
      </c>
      <c r="W41" s="4">
        <f t="shared" si="10"/>
        <v>-6.2706672891590071E-2</v>
      </c>
      <c r="X41" s="4">
        <f t="shared" si="11"/>
        <v>-0.17704744917589538</v>
      </c>
    </row>
    <row r="42" spans="1:24" x14ac:dyDescent="0.35">
      <c r="A42" s="5" t="s">
        <v>21</v>
      </c>
      <c r="B42" s="4">
        <f>Census_ACS_occ!B47/(Census_ACS_occ!B$52-Census_ACS_occ!B$31-Census_ACS_occ!B$51)</f>
        <v>5.0105651964128244E-2</v>
      </c>
      <c r="C42" s="4">
        <f>Census_ACS_occ!C47/(Census_ACS_occ!C$52-Census_ACS_occ!C$31-Census_ACS_occ!C$51)</f>
        <v>5.7433832672153476E-2</v>
      </c>
      <c r="D42" s="4">
        <f>Census_ACS_occ!D47/(Census_ACS_occ!D$52-Census_ACS_occ!D$31-Census_ACS_occ!D$51)</f>
        <v>5.0896020639321519E-2</v>
      </c>
      <c r="E42" s="4">
        <f>Census_ACS_occ!E47/(Census_ACS_occ!E$52-Census_ACS_occ!E$31-Census_ACS_occ!E$51)</f>
        <v>4.3534408014983934E-2</v>
      </c>
      <c r="F42" s="4">
        <f>Census_ACS_occ!F47/(Census_ACS_occ!F$52-Census_ACS_occ!F$31-Census_ACS_occ!F$51)</f>
        <v>3.1064489784713788E-2</v>
      </c>
      <c r="G42" s="4">
        <f>Census_ACS_occ!G47/(Census_ACS_occ!G$52-Census_ACS_occ!G$31-Census_ACS_occ!G$51)</f>
        <v>1.9861673418726907E-2</v>
      </c>
      <c r="H42" s="4">
        <f>Census_ACS_occ!H47/(Census_ACS_occ!H$52-Census_ACS_occ!H$31-Census_ACS_occ!H$51)</f>
        <v>1.7110317357338537E-2</v>
      </c>
      <c r="M42" s="4">
        <f t="shared" si="1"/>
        <v>5.6303933748505855E-2</v>
      </c>
      <c r="N42" s="4">
        <f t="shared" si="2"/>
        <v>4.970500015420927E-2</v>
      </c>
      <c r="O42" s="4">
        <f t="shared" si="3"/>
        <v>4.1571450097222587E-2</v>
      </c>
      <c r="P42" s="4">
        <f t="shared" si="4"/>
        <v>3.257341497540641E-2</v>
      </c>
      <c r="Q42" s="4">
        <f t="shared" si="5"/>
        <v>2.3463081646747957E-2</v>
      </c>
      <c r="R42" s="4">
        <f t="shared" si="6"/>
        <v>2.0040972394745286E-2</v>
      </c>
      <c r="T42" s="4">
        <f t="shared" si="7"/>
        <v>1.9673054558231616E-2</v>
      </c>
      <c r="U42" s="4">
        <f t="shared" si="8"/>
        <v>2.340105316980489E-2</v>
      </c>
      <c r="V42" s="4">
        <f t="shared" si="9"/>
        <v>4.5089803841727324E-2</v>
      </c>
      <c r="W42" s="4">
        <f t="shared" si="10"/>
        <v>-4.8573956989151471E-2</v>
      </c>
      <c r="X42" s="4">
        <f t="shared" si="11"/>
        <v>-0.18132451138912611</v>
      </c>
    </row>
    <row r="43" spans="1:24" x14ac:dyDescent="0.35">
      <c r="A43" s="5" t="s">
        <v>22</v>
      </c>
      <c r="B43" s="4">
        <f>Census_ACS_occ!B48/(Census_ACS_occ!B$52-Census_ACS_occ!B$31-Census_ACS_occ!B$51)</f>
        <v>0.12264986772706853</v>
      </c>
      <c r="C43" s="4">
        <f>Census_ACS_occ!C48/(Census_ACS_occ!C$52-Census_ACS_occ!C$31-Census_ACS_occ!C$51)</f>
        <v>9.4945731632332372E-2</v>
      </c>
      <c r="D43" s="4">
        <f>Census_ACS_occ!D48/(Census_ACS_occ!D$52-Census_ACS_occ!D$31-Census_ACS_occ!D$51)</f>
        <v>6.1691185614900106E-2</v>
      </c>
      <c r="E43" s="4">
        <f>Census_ACS_occ!E48/(Census_ACS_occ!E$52-Census_ACS_occ!E$31-Census_ACS_occ!E$51)</f>
        <v>5.2023725283022119E-2</v>
      </c>
      <c r="F43" s="4">
        <f>Census_ACS_occ!F48/(Census_ACS_occ!F$52-Census_ACS_occ!F$31-Census_ACS_occ!F$51)</f>
        <v>4.365316295274501E-2</v>
      </c>
      <c r="G43" s="4">
        <f>Census_ACS_occ!G48/(Census_ACS_occ!G$52-Census_ACS_occ!G$31-Census_ACS_occ!G$51)</f>
        <v>2.9852800281004538E-2</v>
      </c>
      <c r="H43" s="4">
        <f>Census_ACS_occ!H48/(Census_ACS_occ!H$52-Census_ACS_occ!H$31-Census_ACS_occ!H$51)</f>
        <v>2.8899519422621655E-2</v>
      </c>
      <c r="M43" s="4">
        <f t="shared" si="1"/>
        <v>0.11017757950486692</v>
      </c>
      <c r="N43" s="4">
        <f t="shared" si="2"/>
        <v>6.9517492731879807E-2</v>
      </c>
      <c r="O43" s="4">
        <f t="shared" si="3"/>
        <v>5.135830597997787E-2</v>
      </c>
      <c r="P43" s="4">
        <f t="shared" si="4"/>
        <v>4.419692961232332E-2</v>
      </c>
      <c r="Q43" s="4">
        <f t="shared" si="5"/>
        <v>3.1104454086388948E-2</v>
      </c>
      <c r="R43" s="4">
        <f t="shared" si="6"/>
        <v>3.0245534542864005E-2</v>
      </c>
      <c r="T43" s="4">
        <f t="shared" si="7"/>
        <v>-0.1604268839753463</v>
      </c>
      <c r="U43" s="4">
        <f t="shared" si="8"/>
        <v>-0.12686264721567345</v>
      </c>
      <c r="V43" s="4">
        <f t="shared" si="9"/>
        <v>1.2790689236962595E-2</v>
      </c>
      <c r="W43" s="4">
        <f t="shared" si="10"/>
        <v>-1.2456523715519597E-2</v>
      </c>
      <c r="X43" s="4">
        <f t="shared" si="11"/>
        <v>-4.1927517472484577E-2</v>
      </c>
    </row>
    <row r="44" spans="1:24" x14ac:dyDescent="0.35">
      <c r="A44" s="5" t="s">
        <v>32</v>
      </c>
      <c r="B44" s="4">
        <f>Census_ACS_occ!B49/(Census_ACS_occ!B$52-Census_ACS_occ!B$31-Census_ACS_occ!B$51)</f>
        <v>3.907458862286408E-2</v>
      </c>
      <c r="C44" s="4">
        <f>Census_ACS_occ!C49/(Census_ACS_occ!C$52-Census_ACS_occ!C$31-Census_ACS_occ!C$51)</f>
        <v>5.5939915375050671E-2</v>
      </c>
      <c r="D44" s="4">
        <f>Census_ACS_occ!D49/(Census_ACS_occ!D$52-Census_ACS_occ!D$31-Census_ACS_occ!D$51)</f>
        <v>6.8762786796101358E-2</v>
      </c>
      <c r="E44" s="4">
        <f>Census_ACS_occ!E49/(Census_ACS_occ!E$52-Census_ACS_occ!E$31-Census_ACS_occ!E$51)</f>
        <v>6.7722823037262736E-2</v>
      </c>
      <c r="F44" s="4">
        <f>Census_ACS_occ!F49/(Census_ACS_occ!F$52-Census_ACS_occ!F$31-Census_ACS_occ!F$51)</f>
        <v>5.3599655944676639E-2</v>
      </c>
      <c r="G44" s="4">
        <f>Census_ACS_occ!G49/(Census_ACS_occ!G$52-Census_ACS_occ!G$31-Census_ACS_occ!G$51)</f>
        <v>4.8059115805587846E-2</v>
      </c>
      <c r="H44" s="4">
        <f>Census_ACS_occ!H49/(Census_ACS_occ!H$52-Census_ACS_occ!H$31-Census_ACS_occ!H$51)</f>
        <v>4.9836339288118744E-2</v>
      </c>
      <c r="M44" s="4">
        <f t="shared" si="1"/>
        <v>4.7503076055466401E-2</v>
      </c>
      <c r="N44" s="4">
        <f t="shared" si="2"/>
        <v>5.6696730892699311E-2</v>
      </c>
      <c r="O44" s="4">
        <f t="shared" si="3"/>
        <v>7.0005163963419617E-2</v>
      </c>
      <c r="P44" s="4">
        <f t="shared" si="4"/>
        <v>6.4396121881105925E-2</v>
      </c>
      <c r="Q44" s="4">
        <f t="shared" si="5"/>
        <v>5.0160292665475135E-2</v>
      </c>
      <c r="R44" s="4">
        <f t="shared" si="6"/>
        <v>5.2692398913533403E-2</v>
      </c>
      <c r="T44" s="4">
        <f t="shared" si="7"/>
        <v>0.15081966540384006</v>
      </c>
      <c r="U44" s="4">
        <f t="shared" si="8"/>
        <v>0.17547363138700126</v>
      </c>
      <c r="V44" s="4">
        <f t="shared" si="9"/>
        <v>-3.3701207713994465E-2</v>
      </c>
      <c r="W44" s="4">
        <f t="shared" si="10"/>
        <v>-0.20142789624569521</v>
      </c>
      <c r="X44" s="4">
        <f t="shared" si="11"/>
        <v>-4.3720672439899223E-2</v>
      </c>
    </row>
    <row r="45" spans="1:24" x14ac:dyDescent="0.35">
      <c r="A45" s="5" t="s">
        <v>23</v>
      </c>
      <c r="B45" s="4">
        <f>Census_ACS_occ!B50/(Census_ACS_occ!B$52-Census_ACS_occ!B$31-Census_ACS_occ!B$51)</f>
        <v>8.0871587108796564E-2</v>
      </c>
      <c r="C45" s="4">
        <f>Census_ACS_occ!C50/(Census_ACS_occ!C$52-Census_ACS_occ!C$31-Census_ACS_occ!C$51)</f>
        <v>6.2011231707483704E-2</v>
      </c>
      <c r="D45" s="4">
        <f>Census_ACS_occ!D50/(Census_ACS_occ!D$52-Census_ACS_occ!D$31-Census_ACS_occ!D$51)</f>
        <v>6.821047035901788E-2</v>
      </c>
      <c r="E45" s="4">
        <f>Census_ACS_occ!E50/(Census_ACS_occ!E$52-Census_ACS_occ!E$31-Census_ACS_occ!E$51)</f>
        <v>6.7583883437214914E-2</v>
      </c>
      <c r="F45" s="4">
        <f>Census_ACS_occ!F50/(Census_ACS_occ!F$52-Census_ACS_occ!F$31-Census_ACS_occ!F$51)</f>
        <v>6.0177655162316789E-2</v>
      </c>
      <c r="G45" s="4">
        <f>Census_ACS_occ!G50/(Census_ACS_occ!G$52-Census_ACS_occ!G$31-Census_ACS_occ!G$51)</f>
        <v>4.9279336074350866E-2</v>
      </c>
      <c r="H45" s="4">
        <f>Census_ACS_occ!H50/(Census_ACS_occ!H$52-Census_ACS_occ!H$31-Census_ACS_occ!H$51)</f>
        <v>4.4297336137313417E-2</v>
      </c>
      <c r="M45" s="4">
        <f t="shared" si="1"/>
        <v>6.8833188660241088E-2</v>
      </c>
      <c r="N45" s="4">
        <f t="shared" si="2"/>
        <v>6.2416891858560954E-2</v>
      </c>
      <c r="O45" s="4">
        <f t="shared" si="3"/>
        <v>6.9055644844358013E-2</v>
      </c>
      <c r="P45" s="4">
        <f t="shared" si="4"/>
        <v>6.5892165551872078E-2</v>
      </c>
      <c r="Q45" s="4">
        <f t="shared" si="5"/>
        <v>5.8575840015412682E-2</v>
      </c>
      <c r="R45" s="4">
        <f t="shared" si="6"/>
        <v>5.1398742654390615E-2</v>
      </c>
      <c r="T45" s="4">
        <f t="shared" si="7"/>
        <v>-0.1100116344235441</v>
      </c>
      <c r="U45" s="4">
        <f t="shared" si="8"/>
        <v>8.4936791521347088E-2</v>
      </c>
      <c r="V45" s="4">
        <f t="shared" si="9"/>
        <v>-2.1776810273271111E-2</v>
      </c>
      <c r="W45" s="4">
        <f t="shared" si="10"/>
        <v>-9.496066894167908E-2</v>
      </c>
      <c r="X45" s="4">
        <f t="shared" si="11"/>
        <v>-0.18864913129177693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topLeftCell="B1" workbookViewId="0">
      <selection activeCell="J20" sqref="J20"/>
    </sheetView>
  </sheetViews>
  <sheetFormatPr defaultRowHeight="14.5" x14ac:dyDescent="0.35"/>
  <cols>
    <col min="1" max="1" width="55" style="5" bestFit="1" customWidth="1"/>
    <col min="2" max="3" width="9.453125" style="5" bestFit="1" customWidth="1"/>
    <col min="4" max="4" width="3" style="5" customWidth="1"/>
    <col min="5" max="5" width="10.54296875" style="5" bestFit="1" customWidth="1"/>
    <col min="6" max="6" width="13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1" max="11" width="8.7265625" style="5"/>
    <col min="12" max="13" width="9.453125" style="5" bestFit="1" customWidth="1"/>
    <col min="14" max="14" width="2.26953125" style="5" customWidth="1"/>
    <col min="15" max="15" width="10.54296875" style="5" bestFit="1" customWidth="1"/>
    <col min="16" max="16" width="13.1796875" style="5" bestFit="1" customWidth="1"/>
    <col min="17" max="17" width="11.54296875" style="5" bestFit="1" customWidth="1"/>
    <col min="18" max="18" width="14.1796875" style="5" bestFit="1" customWidth="1"/>
    <col min="19" max="19" width="11.54296875" style="5" bestFit="1" customWidth="1"/>
    <col min="20" max="20" width="14.1796875" style="5" bestFit="1" customWidth="1"/>
    <col min="21" max="21" width="8.7265625" style="5"/>
    <col min="22" max="23" width="9.453125" style="5" bestFit="1" customWidth="1"/>
    <col min="24" max="24" width="1.90625" style="5" customWidth="1"/>
    <col min="25" max="25" width="10.54296875" style="5" bestFit="1" customWidth="1"/>
    <col min="26" max="26" width="13.1796875" style="5" bestFit="1" customWidth="1"/>
    <col min="27" max="27" width="11.54296875" style="5" bestFit="1" customWidth="1"/>
    <col min="28" max="28" width="14.1796875" style="5" bestFit="1" customWidth="1"/>
    <col min="29" max="29" width="11.54296875" style="5" bestFit="1" customWidth="1"/>
    <col min="30" max="30" width="14.1796875" style="5" bestFit="1" customWidth="1"/>
    <col min="31" max="16384" width="8.7265625" style="5"/>
  </cols>
  <sheetData>
    <row r="1" spans="1:30" x14ac:dyDescent="0.35">
      <c r="A1" s="1" t="s">
        <v>10</v>
      </c>
      <c r="B1" s="5" t="s">
        <v>33</v>
      </c>
      <c r="C1" s="5" t="s">
        <v>34</v>
      </c>
      <c r="E1" s="5" t="s">
        <v>37</v>
      </c>
      <c r="F1" s="5" t="s">
        <v>38</v>
      </c>
      <c r="G1" s="5" t="s">
        <v>42</v>
      </c>
      <c r="H1" s="5" t="s">
        <v>43</v>
      </c>
      <c r="I1" s="5" t="s">
        <v>44</v>
      </c>
      <c r="J1" s="5" t="s">
        <v>45</v>
      </c>
      <c r="L1" s="7" t="s">
        <v>33</v>
      </c>
      <c r="M1" s="7" t="s">
        <v>34</v>
      </c>
      <c r="N1" s="7"/>
      <c r="O1" s="7" t="s">
        <v>37</v>
      </c>
      <c r="P1" s="7" t="s">
        <v>38</v>
      </c>
      <c r="Q1" s="7" t="s">
        <v>42</v>
      </c>
      <c r="R1" s="7" t="s">
        <v>43</v>
      </c>
      <c r="S1" s="7" t="s">
        <v>44</v>
      </c>
      <c r="T1" s="7" t="s">
        <v>45</v>
      </c>
      <c r="V1" s="5" t="s">
        <v>33</v>
      </c>
      <c r="W1" s="5" t="s">
        <v>34</v>
      </c>
      <c r="Y1" s="5" t="s">
        <v>37</v>
      </c>
      <c r="Z1" s="5" t="s">
        <v>38</v>
      </c>
      <c r="AA1" s="5" t="s">
        <v>42</v>
      </c>
      <c r="AB1" s="5" t="s">
        <v>43</v>
      </c>
      <c r="AC1" s="5" t="s">
        <v>44</v>
      </c>
      <c r="AD1" s="5" t="s">
        <v>45</v>
      </c>
    </row>
    <row r="2" spans="1:30" x14ac:dyDescent="0.35">
      <c r="B2" s="5" t="s">
        <v>35</v>
      </c>
      <c r="C2" s="5" t="s">
        <v>36</v>
      </c>
      <c r="E2" s="2" t="s">
        <v>3</v>
      </c>
      <c r="F2" s="2" t="s">
        <v>1</v>
      </c>
      <c r="G2" s="5" t="s">
        <v>35</v>
      </c>
      <c r="H2" s="5" t="s">
        <v>35</v>
      </c>
      <c r="I2" s="5" t="s">
        <v>36</v>
      </c>
      <c r="J2" s="5" t="s">
        <v>36</v>
      </c>
      <c r="L2" s="7" t="s">
        <v>35</v>
      </c>
      <c r="M2" s="7" t="s">
        <v>36</v>
      </c>
      <c r="N2" s="7"/>
      <c r="O2" s="10" t="s">
        <v>3</v>
      </c>
      <c r="P2" s="10" t="s">
        <v>1</v>
      </c>
      <c r="Q2" s="7" t="s">
        <v>35</v>
      </c>
      <c r="R2" s="7" t="s">
        <v>35</v>
      </c>
      <c r="S2" s="7" t="s">
        <v>36</v>
      </c>
      <c r="T2" s="7" t="s">
        <v>36</v>
      </c>
      <c r="V2" s="5" t="s">
        <v>35</v>
      </c>
      <c r="W2" s="5" t="s">
        <v>36</v>
      </c>
      <c r="Y2" s="2" t="s">
        <v>3</v>
      </c>
      <c r="Z2" s="2" t="s">
        <v>1</v>
      </c>
      <c r="AA2" s="5" t="s">
        <v>35</v>
      </c>
      <c r="AB2" s="5" t="s">
        <v>35</v>
      </c>
      <c r="AC2" s="5" t="s">
        <v>36</v>
      </c>
      <c r="AD2" s="5" t="s">
        <v>36</v>
      </c>
    </row>
    <row r="3" spans="1:30" x14ac:dyDescent="0.35">
      <c r="A3" s="5" t="s">
        <v>11</v>
      </c>
      <c r="B3" s="1">
        <v>1576</v>
      </c>
      <c r="C3" s="1">
        <v>1190</v>
      </c>
      <c r="D3" s="1"/>
      <c r="E3" s="5">
        <v>26</v>
      </c>
      <c r="F3" s="5">
        <v>932</v>
      </c>
      <c r="G3" s="5">
        <v>355</v>
      </c>
      <c r="H3" s="1">
        <v>1221</v>
      </c>
      <c r="I3" s="5">
        <v>435</v>
      </c>
      <c r="J3" s="5">
        <v>755</v>
      </c>
      <c r="K3" s="1"/>
      <c r="L3" s="8">
        <f t="shared" ref="L3:M24" si="0">B3/B$25</f>
        <v>0.16783812566560172</v>
      </c>
      <c r="M3" s="8">
        <f t="shared" si="0"/>
        <v>0.15500846684902958</v>
      </c>
      <c r="N3" s="8"/>
      <c r="O3" s="8">
        <f>E3/E$25</f>
        <v>1.2076172782164421E-2</v>
      </c>
      <c r="P3" s="8">
        <f>F3/F$25</f>
        <v>0.35970667695870323</v>
      </c>
      <c r="Q3" s="8">
        <f t="shared" ref="Q3:T18" si="1">G3/G$25</f>
        <v>7.878384376387039E-2</v>
      </c>
      <c r="R3" s="8">
        <f t="shared" si="1"/>
        <v>0.25</v>
      </c>
      <c r="S3" s="8">
        <f t="shared" si="1"/>
        <v>0.1134585289514867</v>
      </c>
      <c r="T3" s="8">
        <f t="shared" si="1"/>
        <v>0.19646109810044235</v>
      </c>
      <c r="V3" s="4">
        <f>B3/(B$25-B$4)</f>
        <v>0.17949886104783599</v>
      </c>
      <c r="W3" s="4">
        <f>C3/(C$25-C$4)</f>
        <v>0.16500277315585135</v>
      </c>
      <c r="X3" s="4"/>
      <c r="Y3" s="4">
        <f>E3/(E$25-E$4)</f>
        <v>1.2287334593572778E-2</v>
      </c>
      <c r="Z3" s="4">
        <f>F3/(F$25-F$4)</f>
        <v>0.38243742306114076</v>
      </c>
      <c r="AA3" s="4">
        <f t="shared" ref="AA3:AD3" si="2">G3/(G$25-G$4)</f>
        <v>8.4463478467761116E-2</v>
      </c>
      <c r="AB3" s="4">
        <f t="shared" si="2"/>
        <v>0.26676862573738258</v>
      </c>
      <c r="AC3" s="4">
        <f t="shared" si="2"/>
        <v>0.12137276785714286</v>
      </c>
      <c r="AD3" s="4">
        <f t="shared" si="2"/>
        <v>0.20810363836824697</v>
      </c>
    </row>
    <row r="4" spans="1:30" x14ac:dyDescent="0.35">
      <c r="A4" s="5" t="s">
        <v>12</v>
      </c>
      <c r="B4" s="5">
        <v>610</v>
      </c>
      <c r="C4" s="5">
        <v>465</v>
      </c>
      <c r="E4" s="5">
        <v>37</v>
      </c>
      <c r="F4" s="5">
        <v>154</v>
      </c>
      <c r="G4" s="5">
        <v>303</v>
      </c>
      <c r="H4" s="5">
        <v>307</v>
      </c>
      <c r="I4" s="5">
        <v>250</v>
      </c>
      <c r="J4" s="5">
        <v>215</v>
      </c>
      <c r="L4" s="8">
        <f t="shared" si="0"/>
        <v>6.4962726304579346E-2</v>
      </c>
      <c r="M4" s="8">
        <f t="shared" si="0"/>
        <v>6.0570535365377098E-2</v>
      </c>
      <c r="N4" s="8"/>
      <c r="O4" s="8">
        <f t="shared" ref="O4:T25" si="3">E4/E$25</f>
        <v>1.7185322805387832E-2</v>
      </c>
      <c r="P4" s="8">
        <f t="shared" si="3"/>
        <v>5.9436510999614049E-2</v>
      </c>
      <c r="Q4" s="8">
        <f t="shared" si="1"/>
        <v>6.724367509986684E-2</v>
      </c>
      <c r="R4" s="8">
        <f t="shared" si="1"/>
        <v>6.2858312858312865E-2</v>
      </c>
      <c r="S4" s="8">
        <f t="shared" si="1"/>
        <v>6.5206051121544081E-2</v>
      </c>
      <c r="T4" s="8">
        <f t="shared" si="1"/>
        <v>5.5945875618006763E-2</v>
      </c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35">
      <c r="A5" s="5" t="s">
        <v>25</v>
      </c>
      <c r="B5" s="5">
        <v>538</v>
      </c>
      <c r="C5" s="5">
        <v>431</v>
      </c>
      <c r="E5" s="5">
        <v>288</v>
      </c>
      <c r="F5" s="5">
        <v>35</v>
      </c>
      <c r="G5" s="5">
        <v>311</v>
      </c>
      <c r="H5" s="5">
        <v>227</v>
      </c>
      <c r="I5" s="5">
        <v>233</v>
      </c>
      <c r="J5" s="5">
        <v>198</v>
      </c>
      <c r="L5" s="8">
        <f t="shared" si="0"/>
        <v>5.7294994675186367E-2</v>
      </c>
      <c r="M5" s="8">
        <f t="shared" si="0"/>
        <v>5.6141722026833402E-2</v>
      </c>
      <c r="N5" s="8"/>
      <c r="O5" s="8">
        <f t="shared" si="3"/>
        <v>0.13376683697166744</v>
      </c>
      <c r="P5" s="8">
        <f t="shared" si="3"/>
        <v>1.3508297954457738E-2</v>
      </c>
      <c r="Q5" s="8">
        <f t="shared" si="1"/>
        <v>6.9019085663559701E-2</v>
      </c>
      <c r="R5" s="8">
        <f t="shared" si="1"/>
        <v>4.6478296478296481E-2</v>
      </c>
      <c r="S5" s="8">
        <f t="shared" si="1"/>
        <v>6.077203964527908E-2</v>
      </c>
      <c r="T5" s="8">
        <f t="shared" si="1"/>
        <v>5.1522248243559721E-2</v>
      </c>
      <c r="V5" s="4">
        <f t="shared" ref="V5:W24" si="4">B5/(B$25-B$4)</f>
        <v>6.1275626423690208E-2</v>
      </c>
      <c r="W5" s="4">
        <f t="shared" si="4"/>
        <v>5.9761508596783142E-2</v>
      </c>
      <c r="X5" s="4"/>
      <c r="Y5" s="4">
        <f t="shared" ref="Y5:AD25" si="5">E5/(E$25-E$4)</f>
        <v>0.13610586011342155</v>
      </c>
      <c r="Z5" s="4">
        <f t="shared" si="5"/>
        <v>1.4361920393926959E-2</v>
      </c>
      <c r="AA5" s="4">
        <f t="shared" si="5"/>
        <v>7.3994765643587909E-2</v>
      </c>
      <c r="AB5" s="4">
        <f t="shared" si="5"/>
        <v>4.9595805112519119E-2</v>
      </c>
      <c r="AC5" s="4">
        <f t="shared" si="5"/>
        <v>6.5011160714285712E-2</v>
      </c>
      <c r="AD5" s="4">
        <f t="shared" si="5"/>
        <v>5.4575523704520394E-2</v>
      </c>
    </row>
    <row r="6" spans="1:30" x14ac:dyDescent="0.35">
      <c r="A6" s="5" t="s">
        <v>13</v>
      </c>
      <c r="B6" s="5">
        <v>245</v>
      </c>
      <c r="C6" s="5">
        <v>243</v>
      </c>
      <c r="E6" s="5">
        <v>49</v>
      </c>
      <c r="F6" s="5">
        <v>23</v>
      </c>
      <c r="G6" s="5">
        <v>93</v>
      </c>
      <c r="H6" s="5">
        <v>152</v>
      </c>
      <c r="I6" s="5">
        <v>106</v>
      </c>
      <c r="J6" s="5">
        <v>137</v>
      </c>
      <c r="L6" s="8">
        <f t="shared" si="0"/>
        <v>2.6091586794462194E-2</v>
      </c>
      <c r="M6" s="8">
        <f t="shared" si="0"/>
        <v>3.1652989449003514E-2</v>
      </c>
      <c r="N6" s="8"/>
      <c r="O6" s="8">
        <f t="shared" si="3"/>
        <v>2.275894101254064E-2</v>
      </c>
      <c r="P6" s="8">
        <f t="shared" si="3"/>
        <v>8.8768815129293705E-3</v>
      </c>
      <c r="Q6" s="8">
        <f t="shared" si="1"/>
        <v>2.0639147802929428E-2</v>
      </c>
      <c r="R6" s="8">
        <f t="shared" si="1"/>
        <v>3.1122031122031123E-2</v>
      </c>
      <c r="S6" s="8">
        <f t="shared" si="1"/>
        <v>2.7647365675534691E-2</v>
      </c>
      <c r="T6" s="8">
        <f t="shared" si="1"/>
        <v>3.5649232370543849E-2</v>
      </c>
      <c r="V6" s="4">
        <f t="shared" si="4"/>
        <v>2.7904328018223234E-2</v>
      </c>
      <c r="W6" s="4">
        <f t="shared" si="4"/>
        <v>3.3693843594009981E-2</v>
      </c>
      <c r="X6" s="4"/>
      <c r="Y6" s="4">
        <f t="shared" si="5"/>
        <v>2.3156899810964082E-2</v>
      </c>
      <c r="Z6" s="4">
        <f t="shared" si="5"/>
        <v>9.4378334017234302E-3</v>
      </c>
      <c r="AA6" s="4">
        <f t="shared" si="5"/>
        <v>2.2127052105638829E-2</v>
      </c>
      <c r="AB6" s="4">
        <f t="shared" si="5"/>
        <v>3.3209525890321168E-2</v>
      </c>
      <c r="AC6" s="4">
        <f t="shared" si="5"/>
        <v>2.9575892857142856E-2</v>
      </c>
      <c r="AD6" s="4">
        <f t="shared" si="5"/>
        <v>3.7761852260198459E-2</v>
      </c>
    </row>
    <row r="7" spans="1:30" x14ac:dyDescent="0.35">
      <c r="A7" s="5" t="s">
        <v>26</v>
      </c>
      <c r="B7" s="5">
        <v>160</v>
      </c>
      <c r="C7" s="5">
        <v>148</v>
      </c>
      <c r="E7" s="5">
        <v>56</v>
      </c>
      <c r="F7" s="5">
        <v>8</v>
      </c>
      <c r="G7" s="5">
        <v>123</v>
      </c>
      <c r="H7" s="5">
        <v>37</v>
      </c>
      <c r="I7" s="5">
        <v>114</v>
      </c>
      <c r="J7" s="5">
        <v>34</v>
      </c>
      <c r="L7" s="8">
        <f t="shared" si="0"/>
        <v>1.7039403620873271E-2</v>
      </c>
      <c r="M7" s="8">
        <f t="shared" si="0"/>
        <v>1.9278363944249057E-2</v>
      </c>
      <c r="N7" s="8"/>
      <c r="O7" s="8">
        <f t="shared" si="3"/>
        <v>2.6010218300046448E-2</v>
      </c>
      <c r="P7" s="8">
        <f t="shared" si="3"/>
        <v>3.0876109610189118E-3</v>
      </c>
      <c r="Q7" s="8">
        <f t="shared" si="1"/>
        <v>2.729693741677763E-2</v>
      </c>
      <c r="R7" s="8">
        <f t="shared" si="1"/>
        <v>7.575757575757576E-3</v>
      </c>
      <c r="S7" s="8">
        <f t="shared" si="1"/>
        <v>2.9733959311424099E-2</v>
      </c>
      <c r="T7" s="8">
        <f t="shared" si="1"/>
        <v>8.8472547488940931E-3</v>
      </c>
      <c r="V7" s="4">
        <f t="shared" si="4"/>
        <v>1.8223234624145785E-2</v>
      </c>
      <c r="W7" s="4">
        <f t="shared" si="4"/>
        <v>2.0521353300055462E-2</v>
      </c>
      <c r="X7" s="4"/>
      <c r="Y7" s="4">
        <f t="shared" si="5"/>
        <v>2.6465028355387523E-2</v>
      </c>
      <c r="Z7" s="4">
        <f t="shared" si="5"/>
        <v>3.2827246614690192E-3</v>
      </c>
      <c r="AA7" s="4">
        <f t="shared" si="5"/>
        <v>2.9264810849393291E-2</v>
      </c>
      <c r="AB7" s="4">
        <f t="shared" si="5"/>
        <v>8.083897749617654E-3</v>
      </c>
      <c r="AC7" s="4">
        <f t="shared" si="5"/>
        <v>3.1808035714285712E-2</v>
      </c>
      <c r="AD7" s="4">
        <f t="shared" si="5"/>
        <v>9.371554575523704E-3</v>
      </c>
    </row>
    <row r="8" spans="1:30" x14ac:dyDescent="0.35">
      <c r="A8" s="5" t="s">
        <v>27</v>
      </c>
      <c r="B8" s="5">
        <v>210</v>
      </c>
      <c r="C8" s="5">
        <v>275</v>
      </c>
      <c r="E8" s="5">
        <v>77</v>
      </c>
      <c r="F8" s="5">
        <v>45</v>
      </c>
      <c r="G8" s="5">
        <v>105</v>
      </c>
      <c r="H8" s="5">
        <v>105</v>
      </c>
      <c r="I8" s="5">
        <v>115</v>
      </c>
      <c r="J8" s="5">
        <v>160</v>
      </c>
      <c r="L8" s="8">
        <f t="shared" si="0"/>
        <v>2.2364217252396165E-2</v>
      </c>
      <c r="M8" s="8">
        <f t="shared" si="0"/>
        <v>3.5821284355868177E-2</v>
      </c>
      <c r="N8" s="8"/>
      <c r="O8" s="8">
        <f t="shared" si="3"/>
        <v>3.5764050162563864E-2</v>
      </c>
      <c r="P8" s="8">
        <f t="shared" si="3"/>
        <v>1.7367811655731379E-2</v>
      </c>
      <c r="Q8" s="8">
        <f t="shared" si="1"/>
        <v>2.3302263648468709E-2</v>
      </c>
      <c r="R8" s="8">
        <f t="shared" si="1"/>
        <v>2.14987714987715E-2</v>
      </c>
      <c r="S8" s="8">
        <f t="shared" si="1"/>
        <v>2.9994783515910277E-2</v>
      </c>
      <c r="T8" s="8">
        <f t="shared" si="1"/>
        <v>4.1634139994795732E-2</v>
      </c>
      <c r="V8" s="4">
        <f t="shared" si="4"/>
        <v>2.3917995444191344E-2</v>
      </c>
      <c r="W8" s="4">
        <f t="shared" si="4"/>
        <v>3.8130892956184138E-2</v>
      </c>
      <c r="X8" s="4"/>
      <c r="Y8" s="4">
        <f t="shared" si="5"/>
        <v>3.6389413988657845E-2</v>
      </c>
      <c r="Z8" s="4">
        <f t="shared" si="5"/>
        <v>1.8465326220763235E-2</v>
      </c>
      <c r="AA8" s="4">
        <f t="shared" si="5"/>
        <v>2.4982155603140613E-2</v>
      </c>
      <c r="AB8" s="4">
        <f t="shared" si="5"/>
        <v>2.2940790911077126E-2</v>
      </c>
      <c r="AC8" s="4">
        <f t="shared" si="5"/>
        <v>3.2087053571428568E-2</v>
      </c>
      <c r="AD8" s="4">
        <f t="shared" si="5"/>
        <v>4.4101433296582136E-2</v>
      </c>
    </row>
    <row r="9" spans="1:30" x14ac:dyDescent="0.35">
      <c r="A9" s="5" t="s">
        <v>14</v>
      </c>
      <c r="B9" s="5">
        <v>74</v>
      </c>
      <c r="C9" s="5">
        <v>56</v>
      </c>
      <c r="E9" s="5">
        <v>32</v>
      </c>
      <c r="F9" s="5">
        <v>12</v>
      </c>
      <c r="G9" s="5">
        <v>50</v>
      </c>
      <c r="H9" s="5">
        <v>24</v>
      </c>
      <c r="I9" s="5">
        <v>26</v>
      </c>
      <c r="J9" s="5">
        <v>30</v>
      </c>
      <c r="L9" s="8">
        <f t="shared" si="0"/>
        <v>7.8807241746538872E-3</v>
      </c>
      <c r="M9" s="8">
        <f t="shared" si="0"/>
        <v>7.2945160870131562E-3</v>
      </c>
      <c r="N9" s="8"/>
      <c r="O9" s="8">
        <f t="shared" si="3"/>
        <v>1.4862981885740827E-2</v>
      </c>
      <c r="P9" s="8">
        <f t="shared" si="3"/>
        <v>4.631416441528367E-3</v>
      </c>
      <c r="Q9" s="8">
        <f t="shared" si="1"/>
        <v>1.1096316023080338E-2</v>
      </c>
      <c r="R9" s="8">
        <f t="shared" si="1"/>
        <v>4.9140049140049139E-3</v>
      </c>
      <c r="S9" s="8">
        <f t="shared" si="1"/>
        <v>6.7814293166405838E-3</v>
      </c>
      <c r="T9" s="8">
        <f t="shared" si="1"/>
        <v>7.8064012490241998E-3</v>
      </c>
      <c r="V9" s="4">
        <f t="shared" si="4"/>
        <v>8.4282460136674252E-3</v>
      </c>
      <c r="W9" s="4">
        <f t="shared" si="4"/>
        <v>7.7648363838047699E-3</v>
      </c>
      <c r="X9" s="4"/>
      <c r="Y9" s="4">
        <f t="shared" si="5"/>
        <v>1.5122873345935728E-2</v>
      </c>
      <c r="Z9" s="4">
        <f t="shared" si="5"/>
        <v>4.9240869922035288E-3</v>
      </c>
      <c r="AA9" s="4">
        <f t="shared" si="5"/>
        <v>1.1896264572924102E-2</v>
      </c>
      <c r="AB9" s="4">
        <f t="shared" si="5"/>
        <v>5.2436093511033432E-3</v>
      </c>
      <c r="AC9" s="4">
        <f t="shared" si="5"/>
        <v>7.254464285714286E-3</v>
      </c>
      <c r="AD9" s="4">
        <f t="shared" si="5"/>
        <v>8.2690187431091518E-3</v>
      </c>
    </row>
    <row r="10" spans="1:30" x14ac:dyDescent="0.35">
      <c r="A10" s="5" t="s">
        <v>28</v>
      </c>
      <c r="B10" s="5">
        <v>309</v>
      </c>
      <c r="C10" s="5">
        <v>393</v>
      </c>
      <c r="E10" s="5">
        <v>26</v>
      </c>
      <c r="F10" s="5">
        <v>54</v>
      </c>
      <c r="G10" s="5">
        <v>40</v>
      </c>
      <c r="H10" s="5">
        <v>269</v>
      </c>
      <c r="I10" s="5">
        <v>51</v>
      </c>
      <c r="J10" s="5">
        <v>342</v>
      </c>
      <c r="L10" s="8">
        <f t="shared" si="0"/>
        <v>3.2907348242811503E-2</v>
      </c>
      <c r="M10" s="8">
        <f t="shared" si="0"/>
        <v>5.1191871824931616E-2</v>
      </c>
      <c r="N10" s="8"/>
      <c r="O10" s="8">
        <f t="shared" si="3"/>
        <v>1.2076172782164421E-2</v>
      </c>
      <c r="P10" s="8">
        <f t="shared" si="3"/>
        <v>2.0841373986877652E-2</v>
      </c>
      <c r="Q10" s="8">
        <f t="shared" si="1"/>
        <v>8.8770528184642702E-3</v>
      </c>
      <c r="R10" s="8">
        <f t="shared" si="1"/>
        <v>5.5077805077805075E-2</v>
      </c>
      <c r="S10" s="8">
        <f t="shared" si="1"/>
        <v>1.3302034428794992E-2</v>
      </c>
      <c r="T10" s="8">
        <f t="shared" si="1"/>
        <v>8.899297423887588E-2</v>
      </c>
      <c r="V10" s="4">
        <f t="shared" si="4"/>
        <v>3.5193621867881546E-2</v>
      </c>
      <c r="W10" s="4">
        <f t="shared" si="4"/>
        <v>5.4492512479201331E-2</v>
      </c>
      <c r="X10" s="4"/>
      <c r="Y10" s="4">
        <f t="shared" si="5"/>
        <v>1.2287334593572778E-2</v>
      </c>
      <c r="Z10" s="4">
        <f t="shared" si="5"/>
        <v>2.215839146491588E-2</v>
      </c>
      <c r="AA10" s="4">
        <f t="shared" si="5"/>
        <v>9.5170116583392812E-3</v>
      </c>
      <c r="AB10" s="4">
        <f t="shared" si="5"/>
        <v>5.8772121476949969E-2</v>
      </c>
      <c r="AC10" s="4">
        <f t="shared" si="5"/>
        <v>1.4229910714285714E-2</v>
      </c>
      <c r="AD10" s="4">
        <f t="shared" si="5"/>
        <v>9.4266813671444322E-2</v>
      </c>
    </row>
    <row r="11" spans="1:30" x14ac:dyDescent="0.35">
      <c r="A11" s="5" t="s">
        <v>15</v>
      </c>
      <c r="B11" s="5">
        <v>36</v>
      </c>
      <c r="C11" s="5">
        <v>37</v>
      </c>
      <c r="E11" s="5">
        <v>3</v>
      </c>
      <c r="F11" s="5">
        <v>10</v>
      </c>
      <c r="G11" s="5">
        <v>18</v>
      </c>
      <c r="H11" s="5">
        <v>18</v>
      </c>
      <c r="I11" s="5">
        <v>19</v>
      </c>
      <c r="J11" s="5">
        <v>18</v>
      </c>
      <c r="L11" s="8">
        <f t="shared" si="0"/>
        <v>3.8338658146964857E-3</v>
      </c>
      <c r="M11" s="8">
        <f t="shared" si="0"/>
        <v>4.8195909860622643E-3</v>
      </c>
      <c r="N11" s="8"/>
      <c r="O11" s="8">
        <f t="shared" si="3"/>
        <v>1.3934045517882026E-3</v>
      </c>
      <c r="P11" s="8">
        <f t="shared" si="3"/>
        <v>3.8595137012736396E-3</v>
      </c>
      <c r="Q11" s="8">
        <f t="shared" si="1"/>
        <v>3.9946737683089215E-3</v>
      </c>
      <c r="R11" s="8">
        <f t="shared" si="1"/>
        <v>3.6855036855036856E-3</v>
      </c>
      <c r="S11" s="8">
        <f t="shared" si="1"/>
        <v>4.9556598852373498E-3</v>
      </c>
      <c r="T11" s="8">
        <f t="shared" si="1"/>
        <v>4.6838407494145199E-3</v>
      </c>
      <c r="V11" s="4">
        <f t="shared" si="4"/>
        <v>4.1002277904328022E-3</v>
      </c>
      <c r="W11" s="4">
        <f t="shared" si="4"/>
        <v>5.1303383250138656E-3</v>
      </c>
      <c r="X11" s="4"/>
      <c r="Y11" s="4">
        <f t="shared" si="5"/>
        <v>1.4177693761814746E-3</v>
      </c>
      <c r="Z11" s="4">
        <f t="shared" si="5"/>
        <v>4.103405826836274E-3</v>
      </c>
      <c r="AA11" s="4">
        <f t="shared" si="5"/>
        <v>4.2826552462526769E-3</v>
      </c>
      <c r="AB11" s="4">
        <f t="shared" si="5"/>
        <v>3.9327070133275072E-3</v>
      </c>
      <c r="AC11" s="4">
        <f t="shared" si="5"/>
        <v>5.301339285714286E-3</v>
      </c>
      <c r="AD11" s="4">
        <f t="shared" si="5"/>
        <v>4.9614112458654909E-3</v>
      </c>
    </row>
    <row r="12" spans="1:30" x14ac:dyDescent="0.35">
      <c r="A12" s="5" t="s">
        <v>29</v>
      </c>
      <c r="B12" s="5">
        <v>27</v>
      </c>
      <c r="C12" s="5">
        <v>81</v>
      </c>
      <c r="E12" s="5">
        <v>30</v>
      </c>
      <c r="F12" s="5">
        <v>76</v>
      </c>
      <c r="G12" s="5">
        <v>9</v>
      </c>
      <c r="H12" s="5">
        <v>18</v>
      </c>
      <c r="I12" s="5">
        <v>26</v>
      </c>
      <c r="J12" s="5">
        <v>55</v>
      </c>
      <c r="L12" s="8">
        <f t="shared" si="0"/>
        <v>2.8753993610223642E-3</v>
      </c>
      <c r="M12" s="8">
        <f t="shared" si="0"/>
        <v>1.0550996483001172E-2</v>
      </c>
      <c r="N12" s="8"/>
      <c r="O12" s="8">
        <f t="shared" si="3"/>
        <v>1.3934045517882025E-2</v>
      </c>
      <c r="P12" s="8">
        <f t="shared" si="3"/>
        <v>2.9332304129679659E-2</v>
      </c>
      <c r="Q12" s="8">
        <f t="shared" si="1"/>
        <v>1.9973368841544607E-3</v>
      </c>
      <c r="R12" s="8">
        <f t="shared" si="1"/>
        <v>3.6855036855036856E-3</v>
      </c>
      <c r="S12" s="8">
        <f t="shared" si="1"/>
        <v>6.7814293166405838E-3</v>
      </c>
      <c r="T12" s="8">
        <f t="shared" si="1"/>
        <v>1.4311735623211034E-2</v>
      </c>
      <c r="V12" s="4">
        <f t="shared" si="4"/>
        <v>3.0751708428246012E-3</v>
      </c>
      <c r="W12" s="4">
        <f t="shared" si="4"/>
        <v>1.1231281198003328E-2</v>
      </c>
      <c r="X12" s="4"/>
      <c r="Y12" s="4">
        <f t="shared" si="5"/>
        <v>1.4177693761814745E-2</v>
      </c>
      <c r="Z12" s="4">
        <f t="shared" si="5"/>
        <v>3.1185884283955682E-2</v>
      </c>
      <c r="AA12" s="4">
        <f t="shared" si="5"/>
        <v>2.1413276231263384E-3</v>
      </c>
      <c r="AB12" s="4">
        <f t="shared" si="5"/>
        <v>3.9327070133275072E-3</v>
      </c>
      <c r="AC12" s="4">
        <f t="shared" si="5"/>
        <v>7.254464285714286E-3</v>
      </c>
      <c r="AD12" s="4">
        <f t="shared" si="5"/>
        <v>1.5159867695700111E-2</v>
      </c>
    </row>
    <row r="13" spans="1:30" x14ac:dyDescent="0.35">
      <c r="A13" s="5" t="s">
        <v>16</v>
      </c>
      <c r="B13" s="5">
        <v>320</v>
      </c>
      <c r="C13" s="5">
        <v>190</v>
      </c>
      <c r="E13" s="5">
        <v>49</v>
      </c>
      <c r="F13" s="5">
        <v>38</v>
      </c>
      <c r="G13" s="5">
        <v>149</v>
      </c>
      <c r="H13" s="5">
        <v>171</v>
      </c>
      <c r="I13" s="5">
        <v>104</v>
      </c>
      <c r="J13" s="5">
        <v>86</v>
      </c>
      <c r="L13" s="8">
        <f t="shared" si="0"/>
        <v>3.4078807241746542E-2</v>
      </c>
      <c r="M13" s="8">
        <f t="shared" si="0"/>
        <v>2.4749251009508921E-2</v>
      </c>
      <c r="N13" s="8"/>
      <c r="O13" s="8">
        <f t="shared" si="3"/>
        <v>2.275894101254064E-2</v>
      </c>
      <c r="P13" s="8">
        <f t="shared" si="3"/>
        <v>1.466615206483983E-2</v>
      </c>
      <c r="Q13" s="8">
        <f t="shared" si="1"/>
        <v>3.3067021748779409E-2</v>
      </c>
      <c r="R13" s="8">
        <f t="shared" si="1"/>
        <v>3.501228501228501E-2</v>
      </c>
      <c r="S13" s="8">
        <f t="shared" si="1"/>
        <v>2.7125717266562335E-2</v>
      </c>
      <c r="T13" s="8">
        <f t="shared" si="1"/>
        <v>2.2378350247202708E-2</v>
      </c>
      <c r="V13" s="4">
        <f t="shared" si="4"/>
        <v>3.644646924829157E-2</v>
      </c>
      <c r="W13" s="4">
        <f t="shared" si="4"/>
        <v>2.6344980587909041E-2</v>
      </c>
      <c r="X13" s="4"/>
      <c r="Y13" s="4">
        <f t="shared" si="5"/>
        <v>2.3156899810964082E-2</v>
      </c>
      <c r="Z13" s="4">
        <f t="shared" si="5"/>
        <v>1.5592942141977841E-2</v>
      </c>
      <c r="AA13" s="4">
        <f t="shared" si="5"/>
        <v>3.5450868427313827E-2</v>
      </c>
      <c r="AB13" s="4">
        <f t="shared" si="5"/>
        <v>3.7360716626611321E-2</v>
      </c>
      <c r="AC13" s="4">
        <f t="shared" si="5"/>
        <v>2.9017857142857144E-2</v>
      </c>
      <c r="AD13" s="4">
        <f t="shared" si="5"/>
        <v>2.3704520396912898E-2</v>
      </c>
    </row>
    <row r="14" spans="1:30" x14ac:dyDescent="0.35">
      <c r="A14" s="5" t="s">
        <v>17</v>
      </c>
      <c r="B14" s="5">
        <v>619</v>
      </c>
      <c r="C14" s="5">
        <v>647</v>
      </c>
      <c r="E14" s="5">
        <v>111</v>
      </c>
      <c r="F14" s="5">
        <v>135</v>
      </c>
      <c r="G14" s="5">
        <v>304</v>
      </c>
      <c r="H14" s="5">
        <v>315</v>
      </c>
      <c r="I14" s="5">
        <v>304</v>
      </c>
      <c r="J14" s="5">
        <v>343</v>
      </c>
      <c r="L14" s="8">
        <f t="shared" si="0"/>
        <v>6.5921192758253463E-2</v>
      </c>
      <c r="M14" s="8">
        <f t="shared" si="0"/>
        <v>8.4277712648169856E-2</v>
      </c>
      <c r="N14" s="8"/>
      <c r="O14" s="8">
        <f t="shared" si="3"/>
        <v>5.1555968416163493E-2</v>
      </c>
      <c r="P14" s="8">
        <f t="shared" si="3"/>
        <v>5.2103434967194134E-2</v>
      </c>
      <c r="Q14" s="8">
        <f t="shared" si="1"/>
        <v>6.7465601420328453E-2</v>
      </c>
      <c r="R14" s="8">
        <f t="shared" si="1"/>
        <v>6.4496314496314502E-2</v>
      </c>
      <c r="S14" s="8">
        <f t="shared" si="1"/>
        <v>7.9290558163797598E-2</v>
      </c>
      <c r="T14" s="8">
        <f t="shared" si="1"/>
        <v>8.9253187613843349E-2</v>
      </c>
      <c r="V14" s="4">
        <f t="shared" si="4"/>
        <v>7.0501138952164005E-2</v>
      </c>
      <c r="W14" s="4">
        <f t="shared" si="4"/>
        <v>8.9711591791458684E-2</v>
      </c>
      <c r="X14" s="4"/>
      <c r="Y14" s="4">
        <f t="shared" si="5"/>
        <v>5.2457466918714557E-2</v>
      </c>
      <c r="Z14" s="4">
        <f t="shared" si="5"/>
        <v>5.5395978662289701E-2</v>
      </c>
      <c r="AA14" s="4">
        <f t="shared" si="5"/>
        <v>7.2329288603378533E-2</v>
      </c>
      <c r="AB14" s="4">
        <f t="shared" si="5"/>
        <v>6.8822372733231371E-2</v>
      </c>
      <c r="AC14" s="4">
        <f t="shared" si="5"/>
        <v>8.4821428571428575E-2</v>
      </c>
      <c r="AD14" s="4">
        <f t="shared" si="5"/>
        <v>9.4542447629547957E-2</v>
      </c>
    </row>
    <row r="15" spans="1:30" x14ac:dyDescent="0.35">
      <c r="A15" s="5" t="s">
        <v>18</v>
      </c>
      <c r="B15" s="1">
        <v>1266</v>
      </c>
      <c r="C15" s="5">
        <v>933</v>
      </c>
      <c r="E15" s="5">
        <v>113</v>
      </c>
      <c r="F15" s="5">
        <v>472</v>
      </c>
      <c r="G15" s="5">
        <v>293</v>
      </c>
      <c r="H15" s="5">
        <v>973</v>
      </c>
      <c r="I15" s="5">
        <v>313</v>
      </c>
      <c r="J15" s="5">
        <v>620</v>
      </c>
      <c r="L15" s="8">
        <f t="shared" si="0"/>
        <v>0.13482428115015974</v>
      </c>
      <c r="M15" s="8">
        <f t="shared" si="0"/>
        <v>0.12153184837827276</v>
      </c>
      <c r="N15" s="8"/>
      <c r="O15" s="8">
        <f t="shared" si="3"/>
        <v>5.2484904784022297E-2</v>
      </c>
      <c r="P15" s="8">
        <f t="shared" si="3"/>
        <v>0.18216904670011577</v>
      </c>
      <c r="Q15" s="8">
        <f t="shared" si="1"/>
        <v>6.502441189525078E-2</v>
      </c>
      <c r="R15" s="8">
        <f t="shared" si="1"/>
        <v>0.19922194922194922</v>
      </c>
      <c r="S15" s="8">
        <f t="shared" si="1"/>
        <v>8.1637976004173191E-2</v>
      </c>
      <c r="T15" s="8">
        <f t="shared" si="1"/>
        <v>0.16133229247983347</v>
      </c>
      <c r="V15" s="4">
        <f t="shared" si="4"/>
        <v>0.14419134396355354</v>
      </c>
      <c r="W15" s="4">
        <f t="shared" si="4"/>
        <v>0.12936772046589018</v>
      </c>
      <c r="X15" s="4"/>
      <c r="Y15" s="4">
        <f t="shared" si="5"/>
        <v>5.3402646502835542E-2</v>
      </c>
      <c r="Z15" s="4">
        <f t="shared" si="5"/>
        <v>0.19368075502667215</v>
      </c>
      <c r="AA15" s="4">
        <f t="shared" si="5"/>
        <v>6.9712110397335242E-2</v>
      </c>
      <c r="AB15" s="4">
        <f t="shared" si="5"/>
        <v>0.21258466244264801</v>
      </c>
      <c r="AC15" s="4">
        <f t="shared" si="5"/>
        <v>8.7332589285714288E-2</v>
      </c>
      <c r="AD15" s="4">
        <f t="shared" si="5"/>
        <v>0.17089305402425578</v>
      </c>
    </row>
    <row r="16" spans="1:30" x14ac:dyDescent="0.35">
      <c r="A16" s="5" t="s">
        <v>19</v>
      </c>
      <c r="B16" s="5">
        <v>152</v>
      </c>
      <c r="C16" s="5">
        <v>169</v>
      </c>
      <c r="E16" s="5">
        <v>133</v>
      </c>
      <c r="F16" s="5">
        <v>7</v>
      </c>
      <c r="G16" s="5">
        <v>126</v>
      </c>
      <c r="H16" s="5">
        <v>26</v>
      </c>
      <c r="I16" s="5">
        <v>130</v>
      </c>
      <c r="J16" s="5">
        <v>39</v>
      </c>
      <c r="L16" s="8">
        <f t="shared" si="0"/>
        <v>1.6187433439829604E-2</v>
      </c>
      <c r="M16" s="8">
        <f t="shared" si="0"/>
        <v>2.2013807476878988E-2</v>
      </c>
      <c r="N16" s="8"/>
      <c r="O16" s="8">
        <f t="shared" si="3"/>
        <v>6.1774268462610311E-2</v>
      </c>
      <c r="P16" s="8">
        <f t="shared" si="3"/>
        <v>2.7016595908915478E-3</v>
      </c>
      <c r="Q16" s="8">
        <f t="shared" si="1"/>
        <v>2.7962716378162451E-2</v>
      </c>
      <c r="R16" s="8">
        <f t="shared" si="1"/>
        <v>5.3235053235053233E-3</v>
      </c>
      <c r="S16" s="8">
        <f t="shared" si="1"/>
        <v>3.3907146583202923E-2</v>
      </c>
      <c r="T16" s="8">
        <f t="shared" si="1"/>
        <v>1.0148321623731461E-2</v>
      </c>
      <c r="V16" s="4">
        <f t="shared" si="4"/>
        <v>1.7312072892938495E-2</v>
      </c>
      <c r="W16" s="4">
        <f t="shared" si="4"/>
        <v>2.3433166943982252E-2</v>
      </c>
      <c r="X16" s="4"/>
      <c r="Y16" s="4">
        <f t="shared" si="5"/>
        <v>6.2854442344045372E-2</v>
      </c>
      <c r="Z16" s="4">
        <f t="shared" si="5"/>
        <v>2.8723840787853918E-3</v>
      </c>
      <c r="AA16" s="4">
        <f t="shared" si="5"/>
        <v>2.9978586723768737E-2</v>
      </c>
      <c r="AB16" s="4">
        <f t="shared" si="5"/>
        <v>5.6805767970286216E-3</v>
      </c>
      <c r="AC16" s="4">
        <f t="shared" si="5"/>
        <v>3.6272321428571432E-2</v>
      </c>
      <c r="AD16" s="4">
        <f t="shared" si="5"/>
        <v>1.0749724366041897E-2</v>
      </c>
    </row>
    <row r="17" spans="1:30" x14ac:dyDescent="0.35">
      <c r="A17" s="5" t="s">
        <v>30</v>
      </c>
      <c r="B17" s="5">
        <v>721</v>
      </c>
      <c r="C17" s="5">
        <v>660</v>
      </c>
      <c r="E17" s="5">
        <v>76</v>
      </c>
      <c r="F17" s="5">
        <v>167</v>
      </c>
      <c r="G17" s="5">
        <v>279</v>
      </c>
      <c r="H17" s="5">
        <v>442</v>
      </c>
      <c r="I17" s="5">
        <v>276</v>
      </c>
      <c r="J17" s="5">
        <v>384</v>
      </c>
      <c r="L17" s="8">
        <f t="shared" si="0"/>
        <v>7.6783812566560167E-2</v>
      </c>
      <c r="M17" s="8">
        <f t="shared" si="0"/>
        <v>8.5971082454083622E-2</v>
      </c>
      <c r="N17" s="8"/>
      <c r="O17" s="8">
        <f t="shared" si="3"/>
        <v>3.5299581978634462E-2</v>
      </c>
      <c r="P17" s="8">
        <f t="shared" si="3"/>
        <v>6.445387881126978E-2</v>
      </c>
      <c r="Q17" s="8">
        <f t="shared" si="1"/>
        <v>6.1917443408788284E-2</v>
      </c>
      <c r="R17" s="8">
        <f t="shared" si="1"/>
        <v>9.0499590499590499E-2</v>
      </c>
      <c r="S17" s="8">
        <f t="shared" si="1"/>
        <v>7.1987480438184662E-2</v>
      </c>
      <c r="T17" s="8">
        <f t="shared" si="1"/>
        <v>9.9921935987509758E-2</v>
      </c>
      <c r="V17" s="4">
        <f t="shared" si="4"/>
        <v>8.2118451025056952E-2</v>
      </c>
      <c r="W17" s="4">
        <f t="shared" si="4"/>
        <v>9.1514143094841932E-2</v>
      </c>
      <c r="X17" s="4"/>
      <c r="Y17" s="4">
        <f t="shared" si="5"/>
        <v>3.5916824196597356E-2</v>
      </c>
      <c r="Z17" s="4">
        <f t="shared" si="5"/>
        <v>6.8526877308165784E-2</v>
      </c>
      <c r="AA17" s="4">
        <f t="shared" si="5"/>
        <v>6.638115631691649E-2</v>
      </c>
      <c r="AB17" s="4">
        <f t="shared" si="5"/>
        <v>9.6569805549486562E-2</v>
      </c>
      <c r="AC17" s="4">
        <f t="shared" si="5"/>
        <v>7.7008928571428575E-2</v>
      </c>
      <c r="AD17" s="4">
        <f t="shared" si="5"/>
        <v>0.10584343991179714</v>
      </c>
    </row>
    <row r="18" spans="1:30" x14ac:dyDescent="0.35">
      <c r="A18" s="5" t="s">
        <v>31</v>
      </c>
      <c r="B18" s="5">
        <v>170</v>
      </c>
      <c r="C18" s="5">
        <v>130</v>
      </c>
      <c r="E18" s="5">
        <v>176</v>
      </c>
      <c r="F18" s="5">
        <v>20</v>
      </c>
      <c r="G18" s="5">
        <v>144</v>
      </c>
      <c r="H18" s="5">
        <v>26</v>
      </c>
      <c r="I18" s="5">
        <v>108</v>
      </c>
      <c r="J18" s="5">
        <v>22</v>
      </c>
      <c r="L18" s="8">
        <f t="shared" si="0"/>
        <v>1.8104366347177849E-2</v>
      </c>
      <c r="M18" s="8">
        <f t="shared" si="0"/>
        <v>1.6933698059137685E-2</v>
      </c>
      <c r="N18" s="8"/>
      <c r="O18" s="8">
        <f t="shared" si="3"/>
        <v>8.1746400371574546E-2</v>
      </c>
      <c r="P18" s="8">
        <f t="shared" si="3"/>
        <v>7.7190274025472792E-3</v>
      </c>
      <c r="Q18" s="8">
        <f t="shared" si="1"/>
        <v>3.1957390146471372E-2</v>
      </c>
      <c r="R18" s="8">
        <f t="shared" si="1"/>
        <v>5.3235053235053233E-3</v>
      </c>
      <c r="S18" s="8">
        <f t="shared" si="1"/>
        <v>2.8169014084507043E-2</v>
      </c>
      <c r="T18" s="8">
        <f t="shared" si="1"/>
        <v>5.7246942492844132E-3</v>
      </c>
      <c r="V18" s="4">
        <f t="shared" si="4"/>
        <v>1.9362186788154899E-2</v>
      </c>
      <c r="W18" s="4">
        <f t="shared" si="4"/>
        <v>1.8025513033832503E-2</v>
      </c>
      <c r="X18" s="4"/>
      <c r="Y18" s="4">
        <f t="shared" si="5"/>
        <v>8.3175803402646506E-2</v>
      </c>
      <c r="Z18" s="4">
        <f t="shared" si="5"/>
        <v>8.206811653672548E-3</v>
      </c>
      <c r="AA18" s="4">
        <f t="shared" si="5"/>
        <v>3.4261241970021415E-2</v>
      </c>
      <c r="AB18" s="4">
        <f t="shared" si="5"/>
        <v>5.6805767970286216E-3</v>
      </c>
      <c r="AC18" s="4">
        <f t="shared" si="5"/>
        <v>3.0133928571428572E-2</v>
      </c>
      <c r="AD18" s="4">
        <f t="shared" si="5"/>
        <v>6.063947078280044E-3</v>
      </c>
    </row>
    <row r="19" spans="1:30" x14ac:dyDescent="0.35">
      <c r="A19" s="5" t="s">
        <v>20</v>
      </c>
      <c r="B19" s="5">
        <v>781</v>
      </c>
      <c r="C19" s="5">
        <v>561</v>
      </c>
      <c r="E19" s="5">
        <v>266</v>
      </c>
      <c r="F19" s="5">
        <v>27</v>
      </c>
      <c r="G19" s="5">
        <v>752</v>
      </c>
      <c r="H19" s="5">
        <v>29</v>
      </c>
      <c r="I19" s="5">
        <v>545</v>
      </c>
      <c r="J19" s="5">
        <v>16</v>
      </c>
      <c r="L19" s="8">
        <f t="shared" si="0"/>
        <v>8.3173588924387643E-2</v>
      </c>
      <c r="M19" s="8">
        <f t="shared" si="0"/>
        <v>7.307542008597108E-2</v>
      </c>
      <c r="N19" s="8"/>
      <c r="O19" s="8">
        <f t="shared" si="3"/>
        <v>0.12354853692522062</v>
      </c>
      <c r="P19" s="8">
        <f t="shared" si="3"/>
        <v>1.0420686993438826E-2</v>
      </c>
      <c r="Q19" s="8">
        <f t="shared" si="3"/>
        <v>0.16688859298712827</v>
      </c>
      <c r="R19" s="8">
        <f t="shared" si="3"/>
        <v>5.9377559377559374E-3</v>
      </c>
      <c r="S19" s="8">
        <f t="shared" si="3"/>
        <v>0.1421491914449661</v>
      </c>
      <c r="T19" s="8">
        <f t="shared" si="3"/>
        <v>4.1634139994795732E-3</v>
      </c>
      <c r="V19" s="4">
        <f t="shared" si="4"/>
        <v>8.8952164009111614E-2</v>
      </c>
      <c r="W19" s="4">
        <f t="shared" si="4"/>
        <v>7.7787021630615641E-2</v>
      </c>
      <c r="X19" s="4"/>
      <c r="Y19" s="4">
        <f t="shared" si="5"/>
        <v>0.12570888468809074</v>
      </c>
      <c r="Z19" s="4">
        <f t="shared" si="5"/>
        <v>1.107919573245794E-2</v>
      </c>
      <c r="AA19" s="4">
        <f t="shared" si="5"/>
        <v>0.17891981917677849</v>
      </c>
      <c r="AB19" s="4">
        <f t="shared" si="5"/>
        <v>6.3360279659165396E-3</v>
      </c>
      <c r="AC19" s="4">
        <f t="shared" si="5"/>
        <v>0.15206473214285715</v>
      </c>
      <c r="AD19" s="4">
        <f t="shared" si="5"/>
        <v>4.410143329658214E-3</v>
      </c>
    </row>
    <row r="20" spans="1:30" x14ac:dyDescent="0.35">
      <c r="A20" s="5" t="s">
        <v>21</v>
      </c>
      <c r="B20" s="5">
        <v>175</v>
      </c>
      <c r="C20" s="5">
        <v>102</v>
      </c>
      <c r="E20" s="5">
        <v>123</v>
      </c>
      <c r="F20" s="5">
        <v>80</v>
      </c>
      <c r="G20" s="5">
        <v>125</v>
      </c>
      <c r="H20" s="5">
        <v>50</v>
      </c>
      <c r="I20" s="5">
        <v>52</v>
      </c>
      <c r="J20" s="5">
        <v>50</v>
      </c>
      <c r="L20" s="8">
        <f t="shared" si="0"/>
        <v>1.863684771033014E-2</v>
      </c>
      <c r="M20" s="8">
        <f t="shared" si="0"/>
        <v>1.3286440015631106E-2</v>
      </c>
      <c r="N20" s="8"/>
      <c r="O20" s="8">
        <f t="shared" si="3"/>
        <v>5.7129586623316304E-2</v>
      </c>
      <c r="P20" s="8">
        <f t="shared" si="3"/>
        <v>3.0876109610189117E-2</v>
      </c>
      <c r="Q20" s="8">
        <f t="shared" si="3"/>
        <v>2.7740790057700842E-2</v>
      </c>
      <c r="R20" s="8">
        <f t="shared" si="3"/>
        <v>1.0237510237510237E-2</v>
      </c>
      <c r="S20" s="8">
        <f t="shared" si="3"/>
        <v>1.3562858633281168E-2</v>
      </c>
      <c r="T20" s="8">
        <f t="shared" si="3"/>
        <v>1.3010668748373666E-2</v>
      </c>
      <c r="V20" s="4">
        <f t="shared" si="4"/>
        <v>1.9931662870159454E-2</v>
      </c>
      <c r="W20" s="4">
        <f t="shared" si="4"/>
        <v>1.4143094841930116E-2</v>
      </c>
      <c r="X20" s="4"/>
      <c r="Y20" s="4">
        <f t="shared" si="5"/>
        <v>5.8128544423440454E-2</v>
      </c>
      <c r="Z20" s="4">
        <f t="shared" si="5"/>
        <v>3.2827246614690192E-2</v>
      </c>
      <c r="AA20" s="4">
        <f t="shared" si="5"/>
        <v>2.9740661432310255E-2</v>
      </c>
      <c r="AB20" s="4">
        <f t="shared" si="5"/>
        <v>1.0924186148131964E-2</v>
      </c>
      <c r="AC20" s="4">
        <f t="shared" si="5"/>
        <v>1.4508928571428572E-2</v>
      </c>
      <c r="AD20" s="4">
        <f t="shared" si="5"/>
        <v>1.3781697905181918E-2</v>
      </c>
    </row>
    <row r="21" spans="1:30" x14ac:dyDescent="0.35">
      <c r="A21" s="5" t="s">
        <v>22</v>
      </c>
      <c r="B21" s="5">
        <v>401</v>
      </c>
      <c r="C21" s="5">
        <v>134</v>
      </c>
      <c r="E21" s="5">
        <v>174</v>
      </c>
      <c r="F21" s="5">
        <v>50</v>
      </c>
      <c r="G21" s="5">
        <v>253</v>
      </c>
      <c r="H21" s="5">
        <v>148</v>
      </c>
      <c r="I21" s="5">
        <v>110</v>
      </c>
      <c r="J21" s="5">
        <v>24</v>
      </c>
      <c r="L21" s="8">
        <f t="shared" si="0"/>
        <v>4.2705005324813632E-2</v>
      </c>
      <c r="M21" s="8">
        <f t="shared" si="0"/>
        <v>1.7454734922495767E-2</v>
      </c>
      <c r="N21" s="8"/>
      <c r="O21" s="8">
        <f t="shared" si="3"/>
        <v>8.0817464003715742E-2</v>
      </c>
      <c r="P21" s="8">
        <f t="shared" si="3"/>
        <v>1.9297568506368198E-2</v>
      </c>
      <c r="Q21" s="8">
        <f t="shared" si="3"/>
        <v>5.6147359076786509E-2</v>
      </c>
      <c r="R21" s="8">
        <f t="shared" si="3"/>
        <v>3.0303030303030304E-2</v>
      </c>
      <c r="S21" s="8">
        <f t="shared" si="3"/>
        <v>2.8690662493479395E-2</v>
      </c>
      <c r="T21" s="8">
        <f t="shared" si="3"/>
        <v>6.2451209992193599E-3</v>
      </c>
      <c r="V21" s="4">
        <f t="shared" si="4"/>
        <v>4.5671981776765375E-2</v>
      </c>
      <c r="W21" s="4">
        <f t="shared" si="4"/>
        <v>1.8580144204104272E-2</v>
      </c>
      <c r="X21" s="4"/>
      <c r="Y21" s="4">
        <f t="shared" si="5"/>
        <v>8.2230623818525514E-2</v>
      </c>
      <c r="Z21" s="4">
        <f t="shared" si="5"/>
        <v>2.051702913418137E-2</v>
      </c>
      <c r="AA21" s="4">
        <f t="shared" si="5"/>
        <v>6.0195098738995957E-2</v>
      </c>
      <c r="AB21" s="4">
        <f t="shared" si="5"/>
        <v>3.2335590998470616E-2</v>
      </c>
      <c r="AC21" s="4">
        <f t="shared" si="5"/>
        <v>3.0691964285714284E-2</v>
      </c>
      <c r="AD21" s="4">
        <f t="shared" si="5"/>
        <v>6.615214994487321E-3</v>
      </c>
    </row>
    <row r="22" spans="1:30" x14ac:dyDescent="0.35">
      <c r="A22" s="5" t="s">
        <v>32</v>
      </c>
      <c r="B22" s="5">
        <v>487</v>
      </c>
      <c r="C22" s="5">
        <v>290</v>
      </c>
      <c r="E22" s="5">
        <v>147</v>
      </c>
      <c r="F22" s="5">
        <v>90</v>
      </c>
      <c r="G22" s="5">
        <v>342</v>
      </c>
      <c r="H22" s="5">
        <v>145</v>
      </c>
      <c r="I22" s="5">
        <v>240</v>
      </c>
      <c r="J22" s="5">
        <v>50</v>
      </c>
      <c r="L22" s="8">
        <f t="shared" si="0"/>
        <v>5.1863684771033015E-2</v>
      </c>
      <c r="M22" s="8">
        <f t="shared" si="0"/>
        <v>3.7775172593460984E-2</v>
      </c>
      <c r="N22" s="8"/>
      <c r="O22" s="8">
        <f t="shared" si="3"/>
        <v>6.827682303762192E-2</v>
      </c>
      <c r="P22" s="8">
        <f t="shared" si="3"/>
        <v>3.4735623311462759E-2</v>
      </c>
      <c r="Q22" s="8">
        <f t="shared" si="3"/>
        <v>7.5898801597869506E-2</v>
      </c>
      <c r="R22" s="8">
        <f t="shared" si="3"/>
        <v>2.9688779688779688E-2</v>
      </c>
      <c r="S22" s="8">
        <f t="shared" si="3"/>
        <v>6.2597809076682318E-2</v>
      </c>
      <c r="T22" s="8">
        <f t="shared" si="3"/>
        <v>1.3010668748373666E-2</v>
      </c>
      <c r="V22" s="4">
        <f t="shared" si="4"/>
        <v>5.5466970387243734E-2</v>
      </c>
      <c r="W22" s="4">
        <f t="shared" si="4"/>
        <v>4.0210759844703271E-2</v>
      </c>
      <c r="X22" s="4"/>
      <c r="Y22" s="4">
        <f t="shared" si="5"/>
        <v>6.9470699432892247E-2</v>
      </c>
      <c r="Z22" s="4">
        <f t="shared" si="5"/>
        <v>3.6930652441526469E-2</v>
      </c>
      <c r="AA22" s="4">
        <f t="shared" si="5"/>
        <v>8.137044967880086E-2</v>
      </c>
      <c r="AB22" s="4">
        <f t="shared" si="5"/>
        <v>3.1680139829582697E-2</v>
      </c>
      <c r="AC22" s="4">
        <f t="shared" si="5"/>
        <v>6.6964285714285712E-2</v>
      </c>
      <c r="AD22" s="4">
        <f t="shared" si="5"/>
        <v>1.3781697905181918E-2</v>
      </c>
    </row>
    <row r="23" spans="1:30" x14ac:dyDescent="0.35">
      <c r="A23" s="5" t="s">
        <v>23</v>
      </c>
      <c r="B23" s="5">
        <v>313</v>
      </c>
      <c r="C23" s="5">
        <v>229</v>
      </c>
      <c r="E23" s="5">
        <v>94</v>
      </c>
      <c r="F23" s="5">
        <v>13</v>
      </c>
      <c r="G23" s="5">
        <v>288</v>
      </c>
      <c r="H23" s="5">
        <v>25</v>
      </c>
      <c r="I23" s="5">
        <v>203</v>
      </c>
      <c r="J23" s="5">
        <v>26</v>
      </c>
      <c r="L23" s="8">
        <f t="shared" si="0"/>
        <v>3.3333333333333333E-2</v>
      </c>
      <c r="M23" s="8">
        <f t="shared" si="0"/>
        <v>2.9829360427250227E-2</v>
      </c>
      <c r="N23" s="8"/>
      <c r="O23" s="8">
        <f t="shared" si="3"/>
        <v>4.3660009289363678E-2</v>
      </c>
      <c r="P23" s="8">
        <f t="shared" si="3"/>
        <v>5.0173678116557313E-3</v>
      </c>
      <c r="Q23" s="8">
        <f t="shared" si="3"/>
        <v>6.3914780292942744E-2</v>
      </c>
      <c r="R23" s="8">
        <f t="shared" si="3"/>
        <v>5.1187551187551186E-3</v>
      </c>
      <c r="S23" s="8">
        <f t="shared" si="3"/>
        <v>5.2947313510693796E-2</v>
      </c>
      <c r="T23" s="8">
        <f t="shared" si="3"/>
        <v>6.7655477491543065E-3</v>
      </c>
      <c r="V23" s="4">
        <f t="shared" si="4"/>
        <v>3.5649202733485194E-2</v>
      </c>
      <c r="W23" s="4">
        <f t="shared" si="4"/>
        <v>3.175263449805879E-2</v>
      </c>
      <c r="X23" s="4"/>
      <c r="Y23" s="4">
        <f t="shared" si="5"/>
        <v>4.4423440453686201E-2</v>
      </c>
      <c r="Z23" s="4">
        <f t="shared" si="5"/>
        <v>5.3344275748871562E-3</v>
      </c>
      <c r="AA23" s="4">
        <f t="shared" si="5"/>
        <v>6.852248394004283E-2</v>
      </c>
      <c r="AB23" s="4">
        <f t="shared" si="5"/>
        <v>5.462093074065982E-3</v>
      </c>
      <c r="AC23" s="4">
        <f t="shared" si="5"/>
        <v>5.6640625E-2</v>
      </c>
      <c r="AD23" s="4">
        <f t="shared" si="5"/>
        <v>7.1664829106945979E-3</v>
      </c>
    </row>
    <row r="24" spans="1:30" x14ac:dyDescent="0.35">
      <c r="A24" s="5" t="s">
        <v>24</v>
      </c>
      <c r="B24" s="5">
        <v>200</v>
      </c>
      <c r="C24" s="5">
        <v>313</v>
      </c>
      <c r="E24" s="5">
        <v>67</v>
      </c>
      <c r="F24" s="5">
        <v>143</v>
      </c>
      <c r="G24" s="5">
        <v>44</v>
      </c>
      <c r="H24" s="5">
        <v>156</v>
      </c>
      <c r="I24" s="5">
        <v>74</v>
      </c>
      <c r="J24" s="5">
        <v>239</v>
      </c>
      <c r="L24" s="8">
        <f t="shared" si="0"/>
        <v>2.1299254526091587E-2</v>
      </c>
      <c r="M24" s="8">
        <f t="shared" si="0"/>
        <v>4.0771134557769963E-2</v>
      </c>
      <c r="N24" s="8"/>
      <c r="O24" s="8">
        <f t="shared" si="3"/>
        <v>3.1119368323269857E-2</v>
      </c>
      <c r="P24" s="8">
        <f t="shared" si="3"/>
        <v>5.5191045928213042E-2</v>
      </c>
      <c r="Q24" s="8">
        <f t="shared" si="3"/>
        <v>9.7647581003106974E-3</v>
      </c>
      <c r="R24" s="8">
        <f t="shared" si="3"/>
        <v>3.1941031941031942E-2</v>
      </c>
      <c r="S24" s="8">
        <f t="shared" si="3"/>
        <v>1.9300991131977047E-2</v>
      </c>
      <c r="T24" s="8">
        <f t="shared" si="3"/>
        <v>6.2190996617226123E-2</v>
      </c>
      <c r="V24" s="4">
        <f t="shared" si="4"/>
        <v>2.2779043280182234E-2</v>
      </c>
      <c r="W24" s="4">
        <f t="shared" si="4"/>
        <v>4.3399889073765949E-2</v>
      </c>
      <c r="X24" s="4"/>
      <c r="Y24" s="4">
        <f t="shared" si="5"/>
        <v>3.1663516068052927E-2</v>
      </c>
      <c r="Z24" s="4">
        <f t="shared" si="5"/>
        <v>5.867870332375872E-2</v>
      </c>
      <c r="AA24" s="4">
        <f t="shared" si="5"/>
        <v>1.046871282417321E-2</v>
      </c>
      <c r="AB24" s="4">
        <f t="shared" si="5"/>
        <v>3.4083460782171726E-2</v>
      </c>
      <c r="AC24" s="4">
        <f t="shared" si="5"/>
        <v>2.0647321428571428E-2</v>
      </c>
      <c r="AD24" s="4">
        <f t="shared" si="5"/>
        <v>6.5876515986769565E-2</v>
      </c>
    </row>
    <row r="25" spans="1:30" x14ac:dyDescent="0.35">
      <c r="A25" s="5" t="s">
        <v>2</v>
      </c>
      <c r="B25" s="1">
        <f>SUM(B3:B24)</f>
        <v>9390</v>
      </c>
      <c r="C25" s="1">
        <f>SUM(C3:C24)</f>
        <v>7677</v>
      </c>
      <c r="D25" s="1"/>
      <c r="E25" s="5">
        <f>SUM(E3:E24)</f>
        <v>2153</v>
      </c>
      <c r="F25" s="5">
        <f>SUM(F3:F24)</f>
        <v>2591</v>
      </c>
      <c r="G25" s="5">
        <f t="shared" ref="G25:J25" si="6">SUM(G3:G24)</f>
        <v>4506</v>
      </c>
      <c r="H25" s="5">
        <f t="shared" si="6"/>
        <v>4884</v>
      </c>
      <c r="I25" s="5">
        <f t="shared" si="6"/>
        <v>3834</v>
      </c>
      <c r="J25" s="5">
        <f t="shared" si="6"/>
        <v>3843</v>
      </c>
      <c r="L25" s="8">
        <f>SUM(L3:L24)</f>
        <v>1</v>
      </c>
      <c r="M25" s="8">
        <f>SUM(M3:M24)</f>
        <v>0.99999999999999989</v>
      </c>
      <c r="N25" s="8"/>
      <c r="O25" s="8">
        <f t="shared" si="3"/>
        <v>1</v>
      </c>
      <c r="P25" s="8">
        <f t="shared" si="3"/>
        <v>1</v>
      </c>
      <c r="Q25" s="8">
        <f t="shared" si="3"/>
        <v>1</v>
      </c>
      <c r="R25" s="8">
        <f t="shared" si="3"/>
        <v>1</v>
      </c>
      <c r="S25" s="8">
        <f t="shared" si="3"/>
        <v>1</v>
      </c>
      <c r="T25" s="8">
        <f t="shared" si="3"/>
        <v>1</v>
      </c>
      <c r="V25" s="4">
        <f>SUM(V3:V24)</f>
        <v>0.99999999999999989</v>
      </c>
      <c r="W25" s="4">
        <f>SUM(W3:W24)</f>
        <v>0.99999999999999989</v>
      </c>
      <c r="X25" s="4"/>
      <c r="Y25" s="4">
        <f t="shared" si="5"/>
        <v>1.0174858223062382</v>
      </c>
      <c r="Z25" s="4">
        <f t="shared" si="5"/>
        <v>1.0631924497332785</v>
      </c>
      <c r="AA25" s="4">
        <f t="shared" si="5"/>
        <v>1.07209136331192</v>
      </c>
      <c r="AB25" s="4">
        <f t="shared" si="5"/>
        <v>1.0670745029495303</v>
      </c>
      <c r="AC25" s="4">
        <f t="shared" si="5"/>
        <v>1.0697544642857142</v>
      </c>
      <c r="AD25" s="4">
        <f t="shared" si="5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zoomScale="90" zoomScaleNormal="90" workbookViewId="0">
      <selection activeCell="N35" sqref="N35"/>
    </sheetView>
  </sheetViews>
  <sheetFormatPr defaultRowHeight="14.5" x14ac:dyDescent="0.35"/>
  <cols>
    <col min="1" max="1" width="55" bestFit="1" customWidth="1"/>
    <col min="2" max="2" width="11.54296875" style="5" bestFit="1" customWidth="1"/>
    <col min="3" max="3" width="14.1796875" style="5" bestFit="1" customWidth="1"/>
    <col min="4" max="4" width="11.54296875" style="5" bestFit="1" customWidth="1"/>
    <col min="5" max="5" width="14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2" max="12" width="11.54296875" bestFit="1" customWidth="1"/>
    <col min="13" max="13" width="14.1796875" bestFit="1" customWidth="1"/>
    <col min="14" max="14" width="11.54296875" bestFit="1" customWidth="1"/>
    <col min="15" max="15" width="14.1796875" bestFit="1" customWidth="1"/>
  </cols>
  <sheetData>
    <row r="1" spans="1:15" x14ac:dyDescent="0.35">
      <c r="A1" s="1" t="s">
        <v>10</v>
      </c>
      <c r="B1" s="5" t="s">
        <v>42</v>
      </c>
      <c r="C1" s="5" t="s">
        <v>43</v>
      </c>
      <c r="D1" s="5" t="s">
        <v>44</v>
      </c>
      <c r="E1" s="5" t="s">
        <v>45</v>
      </c>
      <c r="F1" s="5"/>
      <c r="G1" s="7" t="s">
        <v>42</v>
      </c>
      <c r="H1" s="7" t="s">
        <v>43</v>
      </c>
      <c r="I1" s="7" t="s">
        <v>44</v>
      </c>
      <c r="J1" s="7" t="s">
        <v>45</v>
      </c>
      <c r="K1" s="5"/>
      <c r="L1" s="5" t="s">
        <v>42</v>
      </c>
      <c r="M1" s="5" t="s">
        <v>43</v>
      </c>
      <c r="N1" s="5" t="s">
        <v>44</v>
      </c>
      <c r="O1" s="5" t="s">
        <v>45</v>
      </c>
    </row>
    <row r="2" spans="1:15" x14ac:dyDescent="0.35">
      <c r="A2" s="5"/>
      <c r="B2" s="5" t="s">
        <v>35</v>
      </c>
      <c r="C2" s="5" t="s">
        <v>35</v>
      </c>
      <c r="D2" s="5" t="s">
        <v>36</v>
      </c>
      <c r="E2" s="5" t="s">
        <v>36</v>
      </c>
      <c r="F2" s="5"/>
      <c r="G2" s="7" t="s">
        <v>35</v>
      </c>
      <c r="H2" s="7" t="s">
        <v>35</v>
      </c>
      <c r="I2" s="7" t="s">
        <v>36</v>
      </c>
      <c r="J2" s="7" t="s">
        <v>36</v>
      </c>
      <c r="K2" s="5"/>
      <c r="L2" s="5" t="s">
        <v>35</v>
      </c>
      <c r="M2" s="5" t="s">
        <v>35</v>
      </c>
      <c r="N2" s="5" t="s">
        <v>36</v>
      </c>
      <c r="O2" s="5" t="s">
        <v>36</v>
      </c>
    </row>
    <row r="3" spans="1:15" x14ac:dyDescent="0.35">
      <c r="A3" s="5" t="s">
        <v>11</v>
      </c>
      <c r="B3" s="5">
        <v>337</v>
      </c>
      <c r="C3" s="1">
        <v>1186</v>
      </c>
      <c r="D3" s="5">
        <v>435</v>
      </c>
      <c r="E3" s="5">
        <v>755</v>
      </c>
      <c r="F3" s="1"/>
      <c r="G3" s="8">
        <f t="shared" ref="G3:J3" si="0">B3/B$25</f>
        <v>7.6158192090395482E-2</v>
      </c>
      <c r="H3" s="8">
        <f t="shared" si="0"/>
        <v>0.24646716541978386</v>
      </c>
      <c r="I3" s="8">
        <f t="shared" si="0"/>
        <v>0.1134585289514867</v>
      </c>
      <c r="J3" s="8">
        <f t="shared" si="0"/>
        <v>0.19646109810044235</v>
      </c>
      <c r="K3" s="5"/>
      <c r="L3" s="4">
        <f t="shared" ref="L3:O3" si="1">B3/(B$25-B$4)</f>
        <v>8.1578310336480275E-2</v>
      </c>
      <c r="M3" s="4">
        <f t="shared" si="1"/>
        <v>0.262854609929078</v>
      </c>
      <c r="N3" s="4">
        <f t="shared" si="1"/>
        <v>0.12137276785714286</v>
      </c>
      <c r="O3" s="4">
        <f t="shared" si="1"/>
        <v>0.20810363836824697</v>
      </c>
    </row>
    <row r="4" spans="1:15" x14ac:dyDescent="0.35">
      <c r="A4" s="5" t="s">
        <v>12</v>
      </c>
      <c r="B4" s="5">
        <v>294</v>
      </c>
      <c r="C4" s="5">
        <v>300</v>
      </c>
      <c r="D4" s="5">
        <v>250</v>
      </c>
      <c r="E4" s="5">
        <v>215</v>
      </c>
      <c r="F4" s="5"/>
      <c r="G4" s="8">
        <f t="shared" ref="G4:G25" si="2">B4/B$25</f>
        <v>6.6440677966101688E-2</v>
      </c>
      <c r="H4" s="8">
        <f t="shared" ref="H4:H25" si="3">C4/C$25</f>
        <v>6.2344139650872821E-2</v>
      </c>
      <c r="I4" s="8">
        <f t="shared" ref="I4:I25" si="4">D4/D$25</f>
        <v>6.5206051121544081E-2</v>
      </c>
      <c r="J4" s="8">
        <f t="shared" ref="J4:J25" si="5">E4/E$25</f>
        <v>5.5945875618006763E-2</v>
      </c>
      <c r="K4" s="5"/>
      <c r="L4" s="4"/>
      <c r="M4" s="4"/>
      <c r="N4" s="4"/>
      <c r="O4" s="4"/>
    </row>
    <row r="5" spans="1:15" x14ac:dyDescent="0.35">
      <c r="A5" s="5" t="s">
        <v>25</v>
      </c>
      <c r="B5" s="5">
        <v>309</v>
      </c>
      <c r="C5" s="5">
        <v>227</v>
      </c>
      <c r="D5" s="5">
        <v>233</v>
      </c>
      <c r="E5" s="5">
        <v>198</v>
      </c>
      <c r="F5" s="5"/>
      <c r="G5" s="8">
        <f t="shared" si="2"/>
        <v>6.9830508474576267E-2</v>
      </c>
      <c r="H5" s="8">
        <f t="shared" si="3"/>
        <v>4.7173732335827098E-2</v>
      </c>
      <c r="I5" s="8">
        <f t="shared" si="4"/>
        <v>6.077203964527908E-2</v>
      </c>
      <c r="J5" s="8">
        <f t="shared" si="5"/>
        <v>5.1522248243559721E-2</v>
      </c>
      <c r="K5" s="5"/>
      <c r="L5" s="4">
        <f t="shared" ref="L5:L25" si="6">B5/(B$25-B$4)</f>
        <v>7.4800290486565002E-2</v>
      </c>
      <c r="M5" s="4">
        <f t="shared" ref="M5:M25" si="7">C5/(C$25-C$4)</f>
        <v>5.0310283687943262E-2</v>
      </c>
      <c r="N5" s="4">
        <f t="shared" ref="N5:N25" si="8">D5/(D$25-D$4)</f>
        <v>6.5011160714285712E-2</v>
      </c>
      <c r="O5" s="4">
        <f t="shared" ref="O5:O25" si="9">E5/(E$25-E$4)</f>
        <v>5.4575523704520394E-2</v>
      </c>
    </row>
    <row r="6" spans="1:15" x14ac:dyDescent="0.35">
      <c r="A6" s="5" t="s">
        <v>13</v>
      </c>
      <c r="B6" s="5">
        <v>93</v>
      </c>
      <c r="C6" s="5">
        <v>152</v>
      </c>
      <c r="D6" s="5">
        <v>106</v>
      </c>
      <c r="E6" s="5">
        <v>137</v>
      </c>
      <c r="F6" s="5"/>
      <c r="G6" s="8">
        <f t="shared" si="2"/>
        <v>2.1016949152542375E-2</v>
      </c>
      <c r="H6" s="8">
        <f t="shared" si="3"/>
        <v>3.1587697423108893E-2</v>
      </c>
      <c r="I6" s="8">
        <f t="shared" si="4"/>
        <v>2.7647365675534691E-2</v>
      </c>
      <c r="J6" s="8">
        <f t="shared" si="5"/>
        <v>3.5649232370543849E-2</v>
      </c>
      <c r="K6" s="5"/>
      <c r="L6" s="4">
        <f t="shared" si="6"/>
        <v>2.2512708787218592E-2</v>
      </c>
      <c r="M6" s="4">
        <f t="shared" si="7"/>
        <v>3.3687943262411348E-2</v>
      </c>
      <c r="N6" s="4">
        <f t="shared" si="8"/>
        <v>2.9575892857142856E-2</v>
      </c>
      <c r="O6" s="4">
        <f t="shared" si="9"/>
        <v>3.7761852260198459E-2</v>
      </c>
    </row>
    <row r="7" spans="1:15" x14ac:dyDescent="0.35">
      <c r="A7" s="5" t="s">
        <v>26</v>
      </c>
      <c r="B7" s="5">
        <v>122</v>
      </c>
      <c r="C7" s="5">
        <v>37</v>
      </c>
      <c r="D7" s="5">
        <v>114</v>
      </c>
      <c r="E7" s="5">
        <v>34</v>
      </c>
      <c r="F7" s="5"/>
      <c r="G7" s="8">
        <f t="shared" si="2"/>
        <v>2.7570621468926554E-2</v>
      </c>
      <c r="H7" s="8">
        <f t="shared" si="3"/>
        <v>7.689110556940981E-3</v>
      </c>
      <c r="I7" s="8">
        <f t="shared" si="4"/>
        <v>2.9733959311424099E-2</v>
      </c>
      <c r="J7" s="8">
        <f t="shared" si="5"/>
        <v>8.8472547488940931E-3</v>
      </c>
      <c r="K7" s="5"/>
      <c r="L7" s="4">
        <f t="shared" si="6"/>
        <v>2.953280077463084E-2</v>
      </c>
      <c r="M7" s="4">
        <f t="shared" si="7"/>
        <v>8.2003546099290777E-3</v>
      </c>
      <c r="N7" s="4">
        <f t="shared" si="8"/>
        <v>3.1808035714285712E-2</v>
      </c>
      <c r="O7" s="4">
        <f t="shared" si="9"/>
        <v>9.371554575523704E-3</v>
      </c>
    </row>
    <row r="8" spans="1:15" x14ac:dyDescent="0.35">
      <c r="A8" s="5" t="s">
        <v>27</v>
      </c>
      <c r="B8" s="5">
        <v>105</v>
      </c>
      <c r="C8" s="5">
        <v>105</v>
      </c>
      <c r="D8" s="5">
        <v>115</v>
      </c>
      <c r="E8" s="5">
        <v>160</v>
      </c>
      <c r="F8" s="5"/>
      <c r="G8" s="8">
        <f t="shared" si="2"/>
        <v>2.3728813559322035E-2</v>
      </c>
      <c r="H8" s="8">
        <f t="shared" si="3"/>
        <v>2.1820448877805487E-2</v>
      </c>
      <c r="I8" s="8">
        <f t="shared" si="4"/>
        <v>2.9994783515910277E-2</v>
      </c>
      <c r="J8" s="8">
        <f t="shared" si="5"/>
        <v>4.1634139994795732E-2</v>
      </c>
      <c r="K8" s="5"/>
      <c r="L8" s="4">
        <f t="shared" si="6"/>
        <v>2.5417574437182282E-2</v>
      </c>
      <c r="M8" s="4">
        <f t="shared" si="7"/>
        <v>2.327127659574468E-2</v>
      </c>
      <c r="N8" s="4">
        <f t="shared" si="8"/>
        <v>3.2087053571428568E-2</v>
      </c>
      <c r="O8" s="4">
        <f t="shared" si="9"/>
        <v>4.4101433296582136E-2</v>
      </c>
    </row>
    <row r="9" spans="1:15" x14ac:dyDescent="0.35">
      <c r="A9" s="5" t="s">
        <v>14</v>
      </c>
      <c r="B9" s="5">
        <v>50</v>
      </c>
      <c r="C9" s="5">
        <v>24</v>
      </c>
      <c r="D9" s="5">
        <v>26</v>
      </c>
      <c r="E9" s="5">
        <v>30</v>
      </c>
      <c r="F9" s="5"/>
      <c r="G9" s="8">
        <f t="shared" si="2"/>
        <v>1.1299435028248588E-2</v>
      </c>
      <c r="H9" s="8">
        <f t="shared" si="3"/>
        <v>4.9875311720698253E-3</v>
      </c>
      <c r="I9" s="8">
        <f t="shared" si="4"/>
        <v>6.7814293166405838E-3</v>
      </c>
      <c r="J9" s="8">
        <f t="shared" si="5"/>
        <v>7.8064012490241998E-3</v>
      </c>
      <c r="K9" s="5"/>
      <c r="L9" s="4">
        <f t="shared" si="6"/>
        <v>1.2103606874848705E-2</v>
      </c>
      <c r="M9" s="4">
        <f t="shared" si="7"/>
        <v>5.3191489361702126E-3</v>
      </c>
      <c r="N9" s="4">
        <f t="shared" si="8"/>
        <v>7.254464285714286E-3</v>
      </c>
      <c r="O9" s="4">
        <f t="shared" si="9"/>
        <v>8.2690187431091518E-3</v>
      </c>
    </row>
    <row r="10" spans="1:15" x14ac:dyDescent="0.35">
      <c r="A10" s="5" t="s">
        <v>28</v>
      </c>
      <c r="B10" s="5">
        <v>40</v>
      </c>
      <c r="C10" s="5">
        <v>266</v>
      </c>
      <c r="D10" s="5">
        <v>51</v>
      </c>
      <c r="E10" s="5">
        <v>342</v>
      </c>
      <c r="F10" s="5"/>
      <c r="G10" s="8">
        <f t="shared" si="2"/>
        <v>9.0395480225988704E-3</v>
      </c>
      <c r="H10" s="8">
        <f t="shared" si="3"/>
        <v>5.5278470490440566E-2</v>
      </c>
      <c r="I10" s="8">
        <f t="shared" si="4"/>
        <v>1.3302034428794992E-2</v>
      </c>
      <c r="J10" s="8">
        <f t="shared" si="5"/>
        <v>8.899297423887588E-2</v>
      </c>
      <c r="K10" s="5"/>
      <c r="L10" s="4">
        <f t="shared" si="6"/>
        <v>9.6828854998789633E-3</v>
      </c>
      <c r="M10" s="4">
        <f t="shared" si="7"/>
        <v>5.895390070921986E-2</v>
      </c>
      <c r="N10" s="4">
        <f t="shared" si="8"/>
        <v>1.4229910714285714E-2</v>
      </c>
      <c r="O10" s="4">
        <f t="shared" si="9"/>
        <v>9.4266813671444322E-2</v>
      </c>
    </row>
    <row r="11" spans="1:15" x14ac:dyDescent="0.35">
      <c r="A11" s="5" t="s">
        <v>15</v>
      </c>
      <c r="B11" s="5">
        <v>18</v>
      </c>
      <c r="C11" s="5">
        <v>18</v>
      </c>
      <c r="D11" s="5">
        <v>19</v>
      </c>
      <c r="E11" s="5">
        <v>18</v>
      </c>
      <c r="F11" s="5"/>
      <c r="G11" s="8">
        <f t="shared" si="2"/>
        <v>4.0677966101694916E-3</v>
      </c>
      <c r="H11" s="8">
        <f t="shared" si="3"/>
        <v>3.740648379052369E-3</v>
      </c>
      <c r="I11" s="8">
        <f t="shared" si="4"/>
        <v>4.9556598852373498E-3</v>
      </c>
      <c r="J11" s="8">
        <f t="shared" si="5"/>
        <v>4.6838407494145199E-3</v>
      </c>
      <c r="K11" s="5"/>
      <c r="L11" s="4">
        <f t="shared" si="6"/>
        <v>4.3572984749455342E-3</v>
      </c>
      <c r="M11" s="4">
        <f t="shared" si="7"/>
        <v>3.9893617021276593E-3</v>
      </c>
      <c r="N11" s="4">
        <f t="shared" si="8"/>
        <v>5.301339285714286E-3</v>
      </c>
      <c r="O11" s="4">
        <f t="shared" si="9"/>
        <v>4.9614112458654909E-3</v>
      </c>
    </row>
    <row r="12" spans="1:15" x14ac:dyDescent="0.35">
      <c r="A12" s="5" t="s">
        <v>29</v>
      </c>
      <c r="B12" s="5">
        <v>9</v>
      </c>
      <c r="C12" s="5">
        <v>18</v>
      </c>
      <c r="D12" s="5">
        <v>26</v>
      </c>
      <c r="E12" s="5">
        <v>55</v>
      </c>
      <c r="F12" s="5"/>
      <c r="G12" s="8">
        <f t="shared" si="2"/>
        <v>2.0338983050847458E-3</v>
      </c>
      <c r="H12" s="8">
        <f t="shared" si="3"/>
        <v>3.740648379052369E-3</v>
      </c>
      <c r="I12" s="8">
        <f t="shared" si="4"/>
        <v>6.7814293166405838E-3</v>
      </c>
      <c r="J12" s="8">
        <f t="shared" si="5"/>
        <v>1.4311735623211034E-2</v>
      </c>
      <c r="K12" s="5"/>
      <c r="L12" s="4">
        <f t="shared" si="6"/>
        <v>2.1786492374727671E-3</v>
      </c>
      <c r="M12" s="4">
        <f t="shared" si="7"/>
        <v>3.9893617021276593E-3</v>
      </c>
      <c r="N12" s="4">
        <f t="shared" si="8"/>
        <v>7.254464285714286E-3</v>
      </c>
      <c r="O12" s="4">
        <f t="shared" si="9"/>
        <v>1.5159867695700111E-2</v>
      </c>
    </row>
    <row r="13" spans="1:15" x14ac:dyDescent="0.35">
      <c r="A13" s="5" t="s">
        <v>16</v>
      </c>
      <c r="B13" s="5">
        <v>149</v>
      </c>
      <c r="C13" s="5">
        <v>170</v>
      </c>
      <c r="D13" s="5">
        <v>104</v>
      </c>
      <c r="E13" s="5">
        <v>86</v>
      </c>
      <c r="F13" s="5"/>
      <c r="G13" s="8">
        <f t="shared" si="2"/>
        <v>3.3672316384180792E-2</v>
      </c>
      <c r="H13" s="8">
        <f t="shared" si="3"/>
        <v>3.5328345802161265E-2</v>
      </c>
      <c r="I13" s="8">
        <f t="shared" si="4"/>
        <v>2.7125717266562335E-2</v>
      </c>
      <c r="J13" s="8">
        <f t="shared" si="5"/>
        <v>2.2378350247202708E-2</v>
      </c>
      <c r="K13" s="5"/>
      <c r="L13" s="4">
        <f t="shared" si="6"/>
        <v>3.6068748487049142E-2</v>
      </c>
      <c r="M13" s="4">
        <f t="shared" si="7"/>
        <v>3.7677304964539006E-2</v>
      </c>
      <c r="N13" s="4">
        <f t="shared" si="8"/>
        <v>2.9017857142857144E-2</v>
      </c>
      <c r="O13" s="4">
        <f t="shared" si="9"/>
        <v>2.3704520396912898E-2</v>
      </c>
    </row>
    <row r="14" spans="1:15" x14ac:dyDescent="0.35">
      <c r="A14" s="5" t="s">
        <v>17</v>
      </c>
      <c r="B14" s="5">
        <v>304</v>
      </c>
      <c r="C14" s="5">
        <v>312</v>
      </c>
      <c r="D14" s="5">
        <v>304</v>
      </c>
      <c r="E14" s="5">
        <v>343</v>
      </c>
      <c r="F14" s="5"/>
      <c r="G14" s="8">
        <f t="shared" si="2"/>
        <v>6.8700564971751407E-2</v>
      </c>
      <c r="H14" s="8">
        <f t="shared" si="3"/>
        <v>6.4837905236907731E-2</v>
      </c>
      <c r="I14" s="8">
        <f t="shared" si="4"/>
        <v>7.9290558163797598E-2</v>
      </c>
      <c r="J14" s="8">
        <f t="shared" si="5"/>
        <v>8.9253187613843349E-2</v>
      </c>
      <c r="K14" s="5"/>
      <c r="L14" s="4">
        <f t="shared" si="6"/>
        <v>7.358992979908012E-2</v>
      </c>
      <c r="M14" s="4">
        <f t="shared" si="7"/>
        <v>6.9148936170212769E-2</v>
      </c>
      <c r="N14" s="4">
        <f t="shared" si="8"/>
        <v>8.4821428571428575E-2</v>
      </c>
      <c r="O14" s="4">
        <f t="shared" si="9"/>
        <v>9.4542447629547957E-2</v>
      </c>
    </row>
    <row r="15" spans="1:15" x14ac:dyDescent="0.35">
      <c r="A15" s="5" t="s">
        <v>18</v>
      </c>
      <c r="B15" s="5">
        <v>290</v>
      </c>
      <c r="C15" s="5">
        <v>969</v>
      </c>
      <c r="D15" s="5">
        <v>313</v>
      </c>
      <c r="E15" s="5">
        <v>620</v>
      </c>
      <c r="F15" s="5"/>
      <c r="G15" s="8">
        <f t="shared" si="2"/>
        <v>6.5536723163841806E-2</v>
      </c>
      <c r="H15" s="8">
        <f t="shared" si="3"/>
        <v>0.20137157107231921</v>
      </c>
      <c r="I15" s="8">
        <f t="shared" si="4"/>
        <v>8.1637976004173191E-2</v>
      </c>
      <c r="J15" s="8">
        <f t="shared" si="5"/>
        <v>0.16133229247983347</v>
      </c>
      <c r="K15" s="5"/>
      <c r="L15" s="4">
        <f t="shared" si="6"/>
        <v>7.0200919874122483E-2</v>
      </c>
      <c r="M15" s="4">
        <f t="shared" si="7"/>
        <v>0.21476063829787234</v>
      </c>
      <c r="N15" s="4">
        <f t="shared" si="8"/>
        <v>8.7332589285714288E-2</v>
      </c>
      <c r="O15" s="4">
        <f t="shared" si="9"/>
        <v>0.17089305402425578</v>
      </c>
    </row>
    <row r="16" spans="1:15" x14ac:dyDescent="0.35">
      <c r="A16" s="5" t="s">
        <v>19</v>
      </c>
      <c r="B16" s="5">
        <v>125</v>
      </c>
      <c r="C16" s="5">
        <v>26</v>
      </c>
      <c r="D16" s="5">
        <v>130</v>
      </c>
      <c r="E16" s="5">
        <v>39</v>
      </c>
      <c r="F16" s="5"/>
      <c r="G16" s="8">
        <f t="shared" si="2"/>
        <v>2.8248587570621469E-2</v>
      </c>
      <c r="H16" s="8">
        <f t="shared" si="3"/>
        <v>5.4031587697423106E-3</v>
      </c>
      <c r="I16" s="8">
        <f t="shared" si="4"/>
        <v>3.3907146583202923E-2</v>
      </c>
      <c r="J16" s="8">
        <f t="shared" si="5"/>
        <v>1.0148321623731461E-2</v>
      </c>
      <c r="K16" s="5"/>
      <c r="L16" s="4">
        <f t="shared" si="6"/>
        <v>3.0259017187121762E-2</v>
      </c>
      <c r="M16" s="4">
        <f t="shared" si="7"/>
        <v>5.7624113475177301E-3</v>
      </c>
      <c r="N16" s="4">
        <f t="shared" si="8"/>
        <v>3.6272321428571432E-2</v>
      </c>
      <c r="O16" s="4">
        <f t="shared" si="9"/>
        <v>1.0749724366041897E-2</v>
      </c>
    </row>
    <row r="17" spans="1:15" x14ac:dyDescent="0.35">
      <c r="A17" s="5" t="s">
        <v>30</v>
      </c>
      <c r="B17" s="5">
        <v>274</v>
      </c>
      <c r="C17" s="5">
        <v>432</v>
      </c>
      <c r="D17" s="5">
        <v>276</v>
      </c>
      <c r="E17" s="5">
        <v>384</v>
      </c>
      <c r="F17" s="5"/>
      <c r="G17" s="8">
        <f t="shared" si="2"/>
        <v>6.1920903954802257E-2</v>
      </c>
      <c r="H17" s="8">
        <f t="shared" si="3"/>
        <v>8.9775561097256859E-2</v>
      </c>
      <c r="I17" s="8">
        <f t="shared" si="4"/>
        <v>7.1987480438184662E-2</v>
      </c>
      <c r="J17" s="8">
        <f t="shared" si="5"/>
        <v>9.9921935987509758E-2</v>
      </c>
      <c r="K17" s="5"/>
      <c r="L17" s="4">
        <f t="shared" si="6"/>
        <v>6.6327765674170897E-2</v>
      </c>
      <c r="M17" s="4">
        <f t="shared" si="7"/>
        <v>9.5744680851063829E-2</v>
      </c>
      <c r="N17" s="4">
        <f t="shared" si="8"/>
        <v>7.7008928571428575E-2</v>
      </c>
      <c r="O17" s="4">
        <f t="shared" si="9"/>
        <v>0.10584343991179714</v>
      </c>
    </row>
    <row r="18" spans="1:15" x14ac:dyDescent="0.35">
      <c r="A18" s="5" t="s">
        <v>31</v>
      </c>
      <c r="B18" s="5">
        <v>141</v>
      </c>
      <c r="C18" s="5">
        <v>26</v>
      </c>
      <c r="D18" s="5">
        <v>108</v>
      </c>
      <c r="E18" s="5">
        <v>22</v>
      </c>
      <c r="F18" s="5"/>
      <c r="G18" s="8">
        <f t="shared" si="2"/>
        <v>3.1864406779661014E-2</v>
      </c>
      <c r="H18" s="8">
        <f t="shared" si="3"/>
        <v>5.4031587697423106E-3</v>
      </c>
      <c r="I18" s="8">
        <f t="shared" si="4"/>
        <v>2.8169014084507043E-2</v>
      </c>
      <c r="J18" s="8">
        <f t="shared" si="5"/>
        <v>5.7246942492844132E-3</v>
      </c>
      <c r="K18" s="5"/>
      <c r="L18" s="4">
        <f t="shared" si="6"/>
        <v>3.4132171387073348E-2</v>
      </c>
      <c r="M18" s="4">
        <f t="shared" si="7"/>
        <v>5.7624113475177301E-3</v>
      </c>
      <c r="N18" s="4">
        <f t="shared" si="8"/>
        <v>3.0133928571428572E-2</v>
      </c>
      <c r="O18" s="4">
        <f t="shared" si="9"/>
        <v>6.063947078280044E-3</v>
      </c>
    </row>
    <row r="19" spans="1:15" x14ac:dyDescent="0.35">
      <c r="A19" s="5" t="s">
        <v>20</v>
      </c>
      <c r="B19" s="5">
        <v>730</v>
      </c>
      <c r="C19" s="5">
        <v>27</v>
      </c>
      <c r="D19" s="5">
        <v>545</v>
      </c>
      <c r="E19" s="5">
        <v>16</v>
      </c>
      <c r="F19" s="5"/>
      <c r="G19" s="8">
        <f t="shared" si="2"/>
        <v>0.16497175141242937</v>
      </c>
      <c r="H19" s="8">
        <f t="shared" si="3"/>
        <v>5.6109725685785537E-3</v>
      </c>
      <c r="I19" s="8">
        <f t="shared" si="4"/>
        <v>0.1421491914449661</v>
      </c>
      <c r="J19" s="8">
        <f t="shared" si="5"/>
        <v>4.1634139994795732E-3</v>
      </c>
      <c r="K19" s="5"/>
      <c r="L19" s="4">
        <f t="shared" si="6"/>
        <v>0.1767126603727911</v>
      </c>
      <c r="M19" s="4">
        <f t="shared" si="7"/>
        <v>5.9840425531914893E-3</v>
      </c>
      <c r="N19" s="4">
        <f t="shared" si="8"/>
        <v>0.15206473214285715</v>
      </c>
      <c r="O19" s="4">
        <f t="shared" si="9"/>
        <v>4.410143329658214E-3</v>
      </c>
    </row>
    <row r="20" spans="1:15" x14ac:dyDescent="0.35">
      <c r="A20" s="5" t="s">
        <v>21</v>
      </c>
      <c r="B20" s="5">
        <v>125</v>
      </c>
      <c r="C20" s="5">
        <v>47</v>
      </c>
      <c r="D20" s="5">
        <v>52</v>
      </c>
      <c r="E20" s="5">
        <v>50</v>
      </c>
      <c r="F20" s="5"/>
      <c r="G20" s="8">
        <f t="shared" si="2"/>
        <v>2.8248587570621469E-2</v>
      </c>
      <c r="H20" s="8">
        <f t="shared" si="3"/>
        <v>9.7672485453034075E-3</v>
      </c>
      <c r="I20" s="8">
        <f t="shared" si="4"/>
        <v>1.3562858633281168E-2</v>
      </c>
      <c r="J20" s="8">
        <f t="shared" si="5"/>
        <v>1.3010668748373666E-2</v>
      </c>
      <c r="K20" s="5"/>
      <c r="L20" s="4">
        <f t="shared" si="6"/>
        <v>3.0259017187121762E-2</v>
      </c>
      <c r="M20" s="4">
        <f t="shared" si="7"/>
        <v>1.0416666666666666E-2</v>
      </c>
      <c r="N20" s="4">
        <f t="shared" si="8"/>
        <v>1.4508928571428572E-2</v>
      </c>
      <c r="O20" s="4">
        <f t="shared" si="9"/>
        <v>1.3781697905181918E-2</v>
      </c>
    </row>
    <row r="21" spans="1:15" x14ac:dyDescent="0.35">
      <c r="A21" s="5" t="s">
        <v>22</v>
      </c>
      <c r="B21" s="5">
        <v>251</v>
      </c>
      <c r="C21" s="5">
        <v>144</v>
      </c>
      <c r="D21" s="5">
        <v>110</v>
      </c>
      <c r="E21" s="5">
        <v>24</v>
      </c>
      <c r="F21" s="5"/>
      <c r="G21" s="8">
        <f t="shared" si="2"/>
        <v>5.6723163841807908E-2</v>
      </c>
      <c r="H21" s="8">
        <f t="shared" si="3"/>
        <v>2.9925187032418952E-2</v>
      </c>
      <c r="I21" s="8">
        <f t="shared" si="4"/>
        <v>2.8690662493479395E-2</v>
      </c>
      <c r="J21" s="8">
        <f t="shared" si="5"/>
        <v>6.2451209992193599E-3</v>
      </c>
      <c r="K21" s="5"/>
      <c r="L21" s="4">
        <f t="shared" si="6"/>
        <v>6.0760106511740498E-2</v>
      </c>
      <c r="M21" s="4">
        <f t="shared" si="7"/>
        <v>3.1914893617021274E-2</v>
      </c>
      <c r="N21" s="4">
        <f t="shared" si="8"/>
        <v>3.0691964285714284E-2</v>
      </c>
      <c r="O21" s="4">
        <f t="shared" si="9"/>
        <v>6.615214994487321E-3</v>
      </c>
    </row>
    <row r="22" spans="1:15" x14ac:dyDescent="0.35">
      <c r="A22" s="5" t="s">
        <v>32</v>
      </c>
      <c r="B22" s="5">
        <v>334</v>
      </c>
      <c r="C22" s="5">
        <v>145</v>
      </c>
      <c r="D22" s="5">
        <v>240</v>
      </c>
      <c r="E22" s="5">
        <v>50</v>
      </c>
      <c r="F22" s="5"/>
      <c r="G22" s="8">
        <f t="shared" si="2"/>
        <v>7.5480225988700564E-2</v>
      </c>
      <c r="H22" s="8">
        <f t="shared" si="3"/>
        <v>3.0133000831255197E-2</v>
      </c>
      <c r="I22" s="8">
        <f t="shared" si="4"/>
        <v>6.2597809076682318E-2</v>
      </c>
      <c r="J22" s="8">
        <f t="shared" si="5"/>
        <v>1.3010668748373666E-2</v>
      </c>
      <c r="K22" s="5"/>
      <c r="L22" s="4">
        <f t="shared" si="6"/>
        <v>8.0852093923989343E-2</v>
      </c>
      <c r="M22" s="4">
        <f t="shared" si="7"/>
        <v>3.2136524822695037E-2</v>
      </c>
      <c r="N22" s="4">
        <f t="shared" si="8"/>
        <v>6.6964285714285712E-2</v>
      </c>
      <c r="O22" s="4">
        <f t="shared" si="9"/>
        <v>1.3781697905181918E-2</v>
      </c>
    </row>
    <row r="23" spans="1:15" x14ac:dyDescent="0.35">
      <c r="A23" s="5" t="s">
        <v>23</v>
      </c>
      <c r="B23" s="5">
        <v>281</v>
      </c>
      <c r="C23" s="5">
        <v>25</v>
      </c>
      <c r="D23" s="5">
        <v>203</v>
      </c>
      <c r="E23" s="5">
        <v>26</v>
      </c>
      <c r="F23" s="5"/>
      <c r="G23" s="8">
        <f t="shared" si="2"/>
        <v>6.3502824858757065E-2</v>
      </c>
      <c r="H23" s="8">
        <f t="shared" si="3"/>
        <v>5.1953449709060684E-3</v>
      </c>
      <c r="I23" s="8">
        <f t="shared" si="4"/>
        <v>5.2947313510693796E-2</v>
      </c>
      <c r="J23" s="8">
        <f t="shared" si="5"/>
        <v>6.7655477491543065E-3</v>
      </c>
      <c r="K23" s="5"/>
      <c r="L23" s="4">
        <f t="shared" si="6"/>
        <v>6.8022270636649715E-2</v>
      </c>
      <c r="M23" s="4">
        <f t="shared" si="7"/>
        <v>5.5407801418439718E-3</v>
      </c>
      <c r="N23" s="4">
        <f t="shared" si="8"/>
        <v>5.6640625E-2</v>
      </c>
      <c r="O23" s="4">
        <f t="shared" si="9"/>
        <v>7.1664829106945979E-3</v>
      </c>
    </row>
    <row r="24" spans="1:15" x14ac:dyDescent="0.35">
      <c r="A24" s="5" t="s">
        <v>24</v>
      </c>
      <c r="B24" s="5">
        <v>44</v>
      </c>
      <c r="C24" s="5">
        <v>156</v>
      </c>
      <c r="D24" s="5">
        <v>74</v>
      </c>
      <c r="E24" s="5">
        <v>239</v>
      </c>
      <c r="F24" s="5"/>
      <c r="G24" s="8">
        <f t="shared" si="2"/>
        <v>9.9435028248587576E-3</v>
      </c>
      <c r="H24" s="8">
        <f t="shared" si="3"/>
        <v>3.2418952618453865E-2</v>
      </c>
      <c r="I24" s="8">
        <f t="shared" si="4"/>
        <v>1.9300991131977047E-2</v>
      </c>
      <c r="J24" s="8">
        <f t="shared" si="5"/>
        <v>6.2190996617226123E-2</v>
      </c>
      <c r="K24" s="5"/>
      <c r="L24" s="4">
        <f t="shared" si="6"/>
        <v>1.065117404986686E-2</v>
      </c>
      <c r="M24" s="4">
        <f t="shared" si="7"/>
        <v>3.4574468085106384E-2</v>
      </c>
      <c r="N24" s="4">
        <f t="shared" si="8"/>
        <v>2.0647321428571428E-2</v>
      </c>
      <c r="O24" s="4">
        <f t="shared" si="9"/>
        <v>6.5876515986769565E-2</v>
      </c>
    </row>
    <row r="25" spans="1:15" x14ac:dyDescent="0.35">
      <c r="A25" s="5" t="s">
        <v>2</v>
      </c>
      <c r="B25" s="5">
        <f t="shared" ref="B25:E25" si="10">SUM(B3:B24)</f>
        <v>4425</v>
      </c>
      <c r="C25" s="5">
        <f t="shared" si="10"/>
        <v>4812</v>
      </c>
      <c r="D25" s="5">
        <f t="shared" si="10"/>
        <v>3834</v>
      </c>
      <c r="E25" s="5">
        <f t="shared" si="10"/>
        <v>3843</v>
      </c>
      <c r="F25" s="5"/>
      <c r="G25" s="8">
        <f t="shared" si="2"/>
        <v>1</v>
      </c>
      <c r="H25" s="8">
        <f t="shared" si="3"/>
        <v>1</v>
      </c>
      <c r="I25" s="8">
        <f t="shared" si="4"/>
        <v>1</v>
      </c>
      <c r="J25" s="8">
        <f t="shared" si="5"/>
        <v>1</v>
      </c>
      <c r="K25" s="5"/>
      <c r="L25" s="4">
        <f t="shared" si="6"/>
        <v>1.0711692084241105</v>
      </c>
      <c r="M25" s="4">
        <f t="shared" si="7"/>
        <v>1.0664893617021276</v>
      </c>
      <c r="N25" s="4">
        <f t="shared" si="8"/>
        <v>1.0697544642857142</v>
      </c>
      <c r="O25" s="4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1"/>
  <sheetViews>
    <sheetView zoomScale="80" zoomScaleNormal="80" workbookViewId="0">
      <selection activeCell="N68" sqref="N67:N68"/>
    </sheetView>
  </sheetViews>
  <sheetFormatPr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90625" bestFit="1" customWidth="1"/>
    <col min="9" max="9" width="11.54296875" bestFit="1" customWidth="1"/>
    <col min="10" max="10" width="14.453125" bestFit="1" customWidth="1"/>
    <col min="12" max="13" width="10.08984375" bestFit="1" customWidth="1"/>
    <col min="14" max="14" width="11.54296875" bestFit="1" customWidth="1"/>
    <col min="15" max="15" width="14.453125" bestFit="1" customWidth="1"/>
  </cols>
  <sheetData>
    <row r="1" spans="1:9" s="5" customFormat="1" x14ac:dyDescent="0.35">
      <c r="A1" s="1" t="s">
        <v>40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7</v>
      </c>
      <c r="G1" s="3" t="s">
        <v>9</v>
      </c>
      <c r="H1" s="3" t="s">
        <v>8</v>
      </c>
    </row>
    <row r="2" spans="1:9" s="5" customFormat="1" x14ac:dyDescent="0.35"/>
    <row r="3" spans="1:9" s="5" customFormat="1" x14ac:dyDescent="0.35">
      <c r="A3" s="5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s="5" customFormat="1" x14ac:dyDescent="0.35">
      <c r="A4" s="5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s="5" customFormat="1" x14ac:dyDescent="0.35">
      <c r="A5" s="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s="5" customFormat="1" x14ac:dyDescent="0.35">
      <c r="A6" s="5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s="5" customFormat="1" x14ac:dyDescent="0.35">
      <c r="A7" s="5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s="5" customFormat="1" x14ac:dyDescent="0.35">
      <c r="A8" s="5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s="5" customFormat="1" x14ac:dyDescent="0.35">
      <c r="A9" s="5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s="5" customFormat="1" x14ac:dyDescent="0.35">
      <c r="A10" s="5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s="5" customFormat="1" x14ac:dyDescent="0.35">
      <c r="A11" s="5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s="5" customFormat="1" x14ac:dyDescent="0.35">
      <c r="A12" s="5" t="s">
        <v>29</v>
      </c>
      <c r="B12" s="5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s="5" customFormat="1" x14ac:dyDescent="0.35">
      <c r="A13" s="5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s="5" customFormat="1" x14ac:dyDescent="0.35">
      <c r="A14" s="5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s="5" customFormat="1" x14ac:dyDescent="0.35">
      <c r="A15" s="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s="5" customFormat="1" x14ac:dyDescent="0.35">
      <c r="A16" s="5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s="5" customFormat="1" x14ac:dyDescent="0.35">
      <c r="A17" s="5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s="5" customFormat="1" x14ac:dyDescent="0.35">
      <c r="A18" s="5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s="5" customFormat="1" x14ac:dyDescent="0.35">
      <c r="A19" s="5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s="5" customFormat="1" x14ac:dyDescent="0.35">
      <c r="A20" s="5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s="5" customFormat="1" x14ac:dyDescent="0.35">
      <c r="A21" s="5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s="5" customFormat="1" x14ac:dyDescent="0.35">
      <c r="A22" s="5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s="5" customFormat="1" x14ac:dyDescent="0.35">
      <c r="A23" s="5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s="5" customFormat="1" x14ac:dyDescent="0.35">
      <c r="A24" s="5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6" spans="1:9" s="5" customFormat="1" x14ac:dyDescent="0.35"/>
    <row r="28" spans="1:9" x14ac:dyDescent="0.35">
      <c r="A28" s="1" t="s">
        <v>39</v>
      </c>
      <c r="B28" s="5" t="s">
        <v>4</v>
      </c>
      <c r="C28" s="5" t="s">
        <v>5</v>
      </c>
      <c r="D28" s="5" t="s">
        <v>6</v>
      </c>
      <c r="E28" s="5" t="s">
        <v>0</v>
      </c>
      <c r="F28" s="5" t="s">
        <v>7</v>
      </c>
      <c r="G28" s="3" t="s">
        <v>9</v>
      </c>
      <c r="H28" s="3" t="s">
        <v>8</v>
      </c>
    </row>
    <row r="29" spans="1:9" x14ac:dyDescent="0.35">
      <c r="A29" s="5"/>
      <c r="B29" s="5"/>
      <c r="C29" s="5"/>
      <c r="D29" s="5"/>
      <c r="E29" s="5"/>
      <c r="F29" s="5"/>
      <c r="G29" s="3"/>
      <c r="H29" s="3"/>
    </row>
    <row r="30" spans="1:9" x14ac:dyDescent="0.35">
      <c r="A30" s="5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s="5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s="5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s="5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s="5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s="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s="5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s="5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s="5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s="5" t="s">
        <v>29</v>
      </c>
      <c r="B39" s="5">
        <v>150</v>
      </c>
      <c r="C39" s="5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s="5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s="5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s="5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s="5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s="5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s="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s="5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s="5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s="5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s="5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s="5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s="5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3" spans="1:10" s="5" customFormat="1" x14ac:dyDescent="0.35">
      <c r="B53"/>
      <c r="C53"/>
      <c r="D53"/>
      <c r="E53"/>
      <c r="F53"/>
      <c r="G53"/>
      <c r="H53"/>
    </row>
    <row r="54" spans="1:10" x14ac:dyDescent="0.35">
      <c r="B54" s="5"/>
      <c r="C54" s="5"/>
      <c r="D54" s="5"/>
      <c r="E54" s="5"/>
      <c r="F54" s="5"/>
      <c r="G54" s="5"/>
      <c r="H54" s="5"/>
    </row>
    <row r="55" spans="1:10" x14ac:dyDescent="0.35">
      <c r="A55" s="1" t="s">
        <v>41</v>
      </c>
    </row>
    <row r="56" spans="1:10" x14ac:dyDescent="0.35">
      <c r="A56" s="5"/>
      <c r="B56" s="5" t="s">
        <v>4</v>
      </c>
      <c r="C56" s="5" t="s">
        <v>5</v>
      </c>
      <c r="D56" s="5" t="s">
        <v>6</v>
      </c>
      <c r="E56" s="5" t="s">
        <v>0</v>
      </c>
      <c r="F56" s="5" t="s">
        <v>7</v>
      </c>
      <c r="G56" s="3" t="s">
        <v>9</v>
      </c>
      <c r="H56" s="3" t="s">
        <v>8</v>
      </c>
      <c r="I56" s="1"/>
      <c r="J56" s="1"/>
    </row>
    <row r="57" spans="1:10" x14ac:dyDescent="0.35">
      <c r="A57" s="5" t="s">
        <v>11</v>
      </c>
      <c r="B57" s="5"/>
      <c r="C57" s="5"/>
      <c r="D57" s="5"/>
      <c r="E57" s="1"/>
      <c r="F57" s="1"/>
      <c r="G57" s="1"/>
      <c r="H57" s="1"/>
      <c r="I57" s="1"/>
    </row>
    <row r="58" spans="1:10" x14ac:dyDescent="0.35">
      <c r="A58" s="5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s="5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s="5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s="5" t="s">
        <v>26</v>
      </c>
      <c r="B61" s="1">
        <v>1233</v>
      </c>
      <c r="C61" s="5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s="5" t="s">
        <v>27</v>
      </c>
      <c r="B62" s="5">
        <v>212</v>
      </c>
      <c r="C62" s="5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s="5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s="5" t="s">
        <v>28</v>
      </c>
      <c r="B64" s="5">
        <v>344</v>
      </c>
      <c r="C64" s="5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s="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s="5" t="s">
        <v>29</v>
      </c>
      <c r="B66" s="5">
        <v>380</v>
      </c>
      <c r="C66" s="5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s="5" t="s">
        <v>16</v>
      </c>
      <c r="B67" s="5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s="5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s="5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s="5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s="5" t="s">
        <v>30</v>
      </c>
      <c r="B71" s="5">
        <v>140</v>
      </c>
      <c r="C71" s="5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s="5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s="5" t="s">
        <v>20</v>
      </c>
      <c r="B73" s="1">
        <v>2834</v>
      </c>
      <c r="C73" s="5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s="5" t="s">
        <v>21</v>
      </c>
      <c r="B74" s="5">
        <v>488</v>
      </c>
      <c r="C74" s="5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s="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s="5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s="5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s="5" t="s">
        <v>24</v>
      </c>
      <c r="B78" s="5">
        <v>454</v>
      </c>
      <c r="C78" s="5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s="5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7" customFormat="1" x14ac:dyDescent="0.35">
      <c r="A82" s="6" t="s">
        <v>40</v>
      </c>
      <c r="B82" s="7" t="s">
        <v>4</v>
      </c>
      <c r="C82" s="7" t="s">
        <v>5</v>
      </c>
      <c r="D82" s="7" t="s">
        <v>6</v>
      </c>
      <c r="E82" s="7" t="s">
        <v>0</v>
      </c>
      <c r="F82" s="7" t="s">
        <v>7</v>
      </c>
      <c r="G82" s="9" t="s">
        <v>9</v>
      </c>
      <c r="H82" s="9" t="s">
        <v>8</v>
      </c>
    </row>
    <row r="83" spans="1:8" s="7" customFormat="1" x14ac:dyDescent="0.35"/>
    <row r="84" spans="1:8" s="7" customFormat="1" x14ac:dyDescent="0.35">
      <c r="A84" s="7" t="s">
        <v>11</v>
      </c>
      <c r="B84" s="8">
        <f>B3/B$25</f>
        <v>0.37374183189092014</v>
      </c>
      <c r="C84" s="8">
        <f t="shared" ref="C84:H84" si="13">C3/C$25</f>
        <v>0.31760479977629558</v>
      </c>
      <c r="D84" s="8">
        <f t="shared" si="13"/>
        <v>0.21621543320653352</v>
      </c>
      <c r="E84" s="8">
        <f t="shared" si="13"/>
        <v>0.17469151908345476</v>
      </c>
      <c r="F84" s="8">
        <f t="shared" si="13"/>
        <v>0.21052555912074197</v>
      </c>
      <c r="G84" s="8">
        <f t="shared" si="13"/>
        <v>0.18336391759516973</v>
      </c>
      <c r="H84" s="8">
        <f t="shared" si="13"/>
        <v>0.19921382242909225</v>
      </c>
    </row>
    <row r="85" spans="1:8" s="7" customFormat="1" x14ac:dyDescent="0.35">
      <c r="A85" s="7" t="s">
        <v>12</v>
      </c>
      <c r="B85" s="8">
        <f t="shared" ref="B85:H85" si="14">B4/B$25</f>
        <v>3.1030735266010048E-2</v>
      </c>
      <c r="C85" s="8">
        <f t="shared" si="14"/>
        <v>2.6338731299706389E-2</v>
      </c>
      <c r="D85" s="8">
        <f t="shared" si="14"/>
        <v>4.8537411042897834E-2</v>
      </c>
      <c r="E85" s="8">
        <f t="shared" si="14"/>
        <v>5.1615768659101106E-2</v>
      </c>
      <c r="F85" s="8">
        <f t="shared" si="14"/>
        <v>4.216315111834798E-2</v>
      </c>
      <c r="G85" s="8">
        <f t="shared" si="14"/>
        <v>6.2153073498810288E-2</v>
      </c>
      <c r="H85" s="8">
        <f t="shared" si="14"/>
        <v>6.6186317313610257E-2</v>
      </c>
    </row>
    <row r="86" spans="1:8" s="7" customFormat="1" x14ac:dyDescent="0.35">
      <c r="A86" s="7" t="s">
        <v>25</v>
      </c>
      <c r="B86" s="8">
        <f t="shared" ref="B86:H86" si="15">B5/B$25</f>
        <v>3.7099858451759567E-2</v>
      </c>
      <c r="C86" s="8">
        <f t="shared" si="15"/>
        <v>4.5919038728832379E-2</v>
      </c>
      <c r="D86" s="8">
        <f t="shared" si="15"/>
        <v>5.5396516768130191E-2</v>
      </c>
      <c r="E86" s="8">
        <f t="shared" si="15"/>
        <v>6.1930225217698066E-2</v>
      </c>
      <c r="F86" s="8">
        <f t="shared" si="15"/>
        <v>5.6349765020729081E-2</v>
      </c>
      <c r="G86" s="8">
        <f t="shared" si="15"/>
        <v>6.2352676049742595E-2</v>
      </c>
      <c r="H86" s="8">
        <f t="shared" si="15"/>
        <v>6.3102321293890887E-2</v>
      </c>
    </row>
    <row r="87" spans="1:8" s="7" customFormat="1" x14ac:dyDescent="0.35">
      <c r="A87" s="7" t="s">
        <v>13</v>
      </c>
      <c r="B87" s="8">
        <f t="shared" ref="B87:H87" si="16">B6/B$25</f>
        <v>1.066367011596245E-2</v>
      </c>
      <c r="C87" s="8">
        <f t="shared" si="16"/>
        <v>1.1216063953153657E-2</v>
      </c>
      <c r="D87" s="8">
        <f t="shared" si="16"/>
        <v>2.4266519003844446E-2</v>
      </c>
      <c r="E87" s="8">
        <f t="shared" si="16"/>
        <v>2.8525262356582148E-2</v>
      </c>
      <c r="F87" s="8">
        <f t="shared" si="16"/>
        <v>3.1020671573205653E-2</v>
      </c>
      <c r="G87" s="8">
        <f t="shared" si="16"/>
        <v>3.5100196383154952E-2</v>
      </c>
      <c r="H87" s="8">
        <f t="shared" si="16"/>
        <v>3.2570372216176077E-2</v>
      </c>
    </row>
    <row r="88" spans="1:8" s="7" customFormat="1" x14ac:dyDescent="0.35">
      <c r="A88" s="7" t="s">
        <v>26</v>
      </c>
      <c r="B88" s="8">
        <f t="shared" ref="B88:H88" si="17">B7/B$25</f>
        <v>1.3378293905115588E-2</v>
      </c>
      <c r="C88" s="8">
        <f t="shared" si="17"/>
        <v>1.7690745050950332E-2</v>
      </c>
      <c r="D88" s="8">
        <f t="shared" si="17"/>
        <v>1.6591295582742471E-2</v>
      </c>
      <c r="E88" s="8">
        <f t="shared" si="17"/>
        <v>2.1086736224508244E-2</v>
      </c>
      <c r="F88" s="8">
        <f t="shared" si="17"/>
        <v>2.5453691565346388E-2</v>
      </c>
      <c r="G88" s="8">
        <f t="shared" si="17"/>
        <v>2.8254004489594035E-2</v>
      </c>
      <c r="H88" s="8">
        <f t="shared" si="17"/>
        <v>2.8395850341004381E-2</v>
      </c>
    </row>
    <row r="89" spans="1:8" s="7" customFormat="1" x14ac:dyDescent="0.35">
      <c r="A89" s="7" t="s">
        <v>27</v>
      </c>
      <c r="B89" s="8">
        <f t="shared" ref="B89:H89" si="18">B8/B$25</f>
        <v>1.7158453698582578E-2</v>
      </c>
      <c r="C89" s="8">
        <f t="shared" si="18"/>
        <v>1.8157481351109065E-2</v>
      </c>
      <c r="D89" s="8">
        <f t="shared" si="18"/>
        <v>2.5189229432932125E-2</v>
      </c>
      <c r="E89" s="8">
        <f t="shared" si="18"/>
        <v>2.5177827876101438E-2</v>
      </c>
      <c r="F89" s="8">
        <f t="shared" si="18"/>
        <v>2.7784315333342562E-2</v>
      </c>
      <c r="G89" s="8">
        <f t="shared" si="18"/>
        <v>3.3457719087213435E-2</v>
      </c>
      <c r="H89" s="8">
        <f t="shared" si="18"/>
        <v>3.418756933718782E-2</v>
      </c>
    </row>
    <row r="90" spans="1:8" s="7" customFormat="1" x14ac:dyDescent="0.35">
      <c r="A90" s="7" t="s">
        <v>14</v>
      </c>
      <c r="B90" s="8">
        <f t="shared" ref="B90:H90" si="19">B9/B$25</f>
        <v>6.159610645387956E-3</v>
      </c>
      <c r="C90" s="8">
        <f t="shared" si="19"/>
        <v>7.0832887843472686E-3</v>
      </c>
      <c r="D90" s="8">
        <f t="shared" si="19"/>
        <v>1.1168185294247873E-2</v>
      </c>
      <c r="E90" s="8">
        <f t="shared" si="19"/>
        <v>9.7647756666774162E-3</v>
      </c>
      <c r="F90" s="8">
        <f t="shared" si="19"/>
        <v>9.9161997787052224E-3</v>
      </c>
      <c r="G90" s="8">
        <f t="shared" si="19"/>
        <v>1.2651055522873808E-2</v>
      </c>
      <c r="H90" s="8">
        <f t="shared" si="19"/>
        <v>1.2459188526669046E-2</v>
      </c>
    </row>
    <row r="91" spans="1:8" s="7" customFormat="1" x14ac:dyDescent="0.35">
      <c r="A91" s="7" t="s">
        <v>28</v>
      </c>
      <c r="B91" s="8">
        <f t="shared" ref="B91:H91" si="20">B10/B$25</f>
        <v>1.2963713605343562E-2</v>
      </c>
      <c r="C91" s="8">
        <f t="shared" si="20"/>
        <v>1.8284959988156824E-2</v>
      </c>
      <c r="D91" s="8">
        <f t="shared" si="20"/>
        <v>3.0434138536662162E-2</v>
      </c>
      <c r="E91" s="8">
        <f t="shared" si="20"/>
        <v>3.4233148738274696E-2</v>
      </c>
      <c r="F91" s="8">
        <f t="shared" si="20"/>
        <v>3.7550890876542432E-2</v>
      </c>
      <c r="G91" s="8">
        <f t="shared" si="20"/>
        <v>4.9567576585040345E-2</v>
      </c>
      <c r="H91" s="8">
        <f t="shared" si="20"/>
        <v>5.6644077334654916E-2</v>
      </c>
    </row>
    <row r="92" spans="1:8" s="7" customFormat="1" x14ac:dyDescent="0.35">
      <c r="A92" s="7" t="s">
        <v>15</v>
      </c>
      <c r="B92" s="8">
        <f t="shared" ref="B92:H92" si="21">B11/B$25</f>
        <v>2.1246086186535282E-3</v>
      </c>
      <c r="C92" s="8">
        <f t="shared" si="21"/>
        <v>6.6247769123851663E-3</v>
      </c>
      <c r="D92" s="8">
        <f t="shared" si="21"/>
        <v>4.861175264144992E-3</v>
      </c>
      <c r="E92" s="8">
        <f t="shared" si="21"/>
        <v>3.5345702863519854E-3</v>
      </c>
      <c r="F92" s="8">
        <f t="shared" si="21"/>
        <v>5.536096713698019E-3</v>
      </c>
      <c r="G92" s="8">
        <f t="shared" si="21"/>
        <v>8.0730744353618451E-3</v>
      </c>
      <c r="H92" s="8">
        <f t="shared" si="21"/>
        <v>8.8268772167782259E-3</v>
      </c>
    </row>
    <row r="93" spans="1:8" s="7" customFormat="1" x14ac:dyDescent="0.35">
      <c r="A93" s="7" t="s">
        <v>29</v>
      </c>
      <c r="B93" s="8">
        <f t="shared" ref="B93:H93" si="22">B12/B$25</f>
        <v>6.0663531614748721E-4</v>
      </c>
      <c r="C93" s="8">
        <f t="shared" si="22"/>
        <v>3.2342563883246017E-3</v>
      </c>
      <c r="D93" s="8">
        <f t="shared" si="22"/>
        <v>4.5993397810093293E-3</v>
      </c>
      <c r="E93" s="8">
        <f t="shared" si="22"/>
        <v>5.14647896407872E-3</v>
      </c>
      <c r="F93" s="8">
        <f t="shared" si="22"/>
        <v>8.0988776584925339E-3</v>
      </c>
      <c r="G93" s="8">
        <f t="shared" si="22"/>
        <v>9.3971242013702917E-3</v>
      </c>
      <c r="H93" s="8">
        <f t="shared" si="22"/>
        <v>1.033751913969997E-2</v>
      </c>
    </row>
    <row r="94" spans="1:8" s="7" customFormat="1" x14ac:dyDescent="0.35">
      <c r="A94" s="7" t="s">
        <v>16</v>
      </c>
      <c r="B94" s="8">
        <f t="shared" ref="B94:H94" si="23">B13/B$25</f>
        <v>1.8780764582100287E-2</v>
      </c>
      <c r="C94" s="8">
        <f t="shared" si="23"/>
        <v>2.8292032996405925E-2</v>
      </c>
      <c r="D94" s="8">
        <f t="shared" si="23"/>
        <v>3.0029086150433506E-2</v>
      </c>
      <c r="E94" s="8">
        <f t="shared" si="23"/>
        <v>3.5406289912940321E-2</v>
      </c>
      <c r="F94" s="8">
        <f t="shared" si="23"/>
        <v>3.2631395104891381E-2</v>
      </c>
      <c r="G94" s="8">
        <f t="shared" si="23"/>
        <v>3.4809865399980683E-2</v>
      </c>
      <c r="H94" s="8">
        <f t="shared" si="23"/>
        <v>3.4192009137108237E-2</v>
      </c>
    </row>
    <row r="95" spans="1:8" s="7" customFormat="1" x14ac:dyDescent="0.35">
      <c r="A95" s="7" t="s">
        <v>17</v>
      </c>
      <c r="B95" s="8">
        <f t="shared" ref="B95:H95" si="24">B14/B$25</f>
        <v>4.5650923387591955E-2</v>
      </c>
      <c r="C95" s="8">
        <f t="shared" si="24"/>
        <v>4.7463175122749592E-2</v>
      </c>
      <c r="D95" s="8">
        <f t="shared" si="24"/>
        <v>6.2639356332947593E-2</v>
      </c>
      <c r="E95" s="8">
        <f t="shared" si="24"/>
        <v>7.9711058406892854E-2</v>
      </c>
      <c r="F95" s="8">
        <f t="shared" si="24"/>
        <v>7.3984125986801125E-2</v>
      </c>
      <c r="G95" s="8">
        <f t="shared" si="24"/>
        <v>7.6028084839864313E-2</v>
      </c>
      <c r="H95" s="8">
        <f t="shared" si="24"/>
        <v>7.0883070654420954E-2</v>
      </c>
    </row>
    <row r="96" spans="1:8" s="7" customFormat="1" x14ac:dyDescent="0.35">
      <c r="A96" s="7" t="s">
        <v>18</v>
      </c>
      <c r="B96" s="8">
        <f t="shared" ref="B96:H96" si="25">B15/B$25</f>
        <v>8.8749731076810001E-2</v>
      </c>
      <c r="C96" s="8">
        <f t="shared" si="25"/>
        <v>0.10540838398210364</v>
      </c>
      <c r="D96" s="8">
        <f t="shared" si="25"/>
        <v>0.12647200464853642</v>
      </c>
      <c r="E96" s="8">
        <f t="shared" si="25"/>
        <v>0.12067816452510992</v>
      </c>
      <c r="F96" s="8">
        <f t="shared" si="25"/>
        <v>0.11338961192478533</v>
      </c>
      <c r="G96" s="8">
        <f t="shared" si="25"/>
        <v>0.10391507818742153</v>
      </c>
      <c r="H96" s="8">
        <f t="shared" si="25"/>
        <v>9.5742065383823474E-2</v>
      </c>
    </row>
    <row r="97" spans="1:8" s="7" customFormat="1" x14ac:dyDescent="0.35">
      <c r="A97" s="7" t="s">
        <v>19</v>
      </c>
      <c r="B97" s="8">
        <f t="shared" ref="B97:H97" si="26">B16/B$25</f>
        <v>7.7200576534385695E-3</v>
      </c>
      <c r="C97" s="8">
        <f t="shared" si="26"/>
        <v>1.0048195149232249E-2</v>
      </c>
      <c r="D97" s="8">
        <f t="shared" si="26"/>
        <v>1.2709680205401464E-2</v>
      </c>
      <c r="E97" s="8">
        <f t="shared" si="26"/>
        <v>1.4119714146391993E-2</v>
      </c>
      <c r="F97" s="8">
        <f t="shared" si="26"/>
        <v>1.7900596260565546E-2</v>
      </c>
      <c r="G97" s="8">
        <f t="shared" si="26"/>
        <v>1.8269779529909651E-2</v>
      </c>
      <c r="H97" s="8">
        <f t="shared" si="26"/>
        <v>1.8071650601065664E-2</v>
      </c>
    </row>
    <row r="98" spans="1:8" s="7" customFormat="1" x14ac:dyDescent="0.35">
      <c r="A98" s="7" t="s">
        <v>30</v>
      </c>
      <c r="B98" s="8">
        <f t="shared" ref="B98:H98" si="27">B17/B$25</f>
        <v>6.3631150954319524E-2</v>
      </c>
      <c r="C98" s="8">
        <f t="shared" si="27"/>
        <v>5.607620755166997E-2</v>
      </c>
      <c r="D98" s="8">
        <f t="shared" si="27"/>
        <v>5.0773125293471659E-2</v>
      </c>
      <c r="E98" s="8">
        <f t="shared" si="27"/>
        <v>6.4001422818450907E-2</v>
      </c>
      <c r="F98" s="8">
        <f t="shared" si="27"/>
        <v>6.6219107387603449E-2</v>
      </c>
      <c r="G98" s="8">
        <f t="shared" si="27"/>
        <v>7.0566818563622583E-2</v>
      </c>
      <c r="H98" s="8">
        <f t="shared" si="27"/>
        <v>7.442492104093329E-2</v>
      </c>
    </row>
    <row r="99" spans="1:8" s="7" customFormat="1" x14ac:dyDescent="0.35">
      <c r="A99" s="7" t="s">
        <v>31</v>
      </c>
      <c r="B99" s="8">
        <f t="shared" ref="B99:H99" si="28">B18/B$25</f>
        <v>3.2631809296755472E-2</v>
      </c>
      <c r="C99" s="8">
        <f t="shared" si="28"/>
        <v>1.8319913807992499E-2</v>
      </c>
      <c r="D99" s="8">
        <f t="shared" si="28"/>
        <v>1.8920483460907526E-2</v>
      </c>
      <c r="E99" s="8">
        <f t="shared" si="28"/>
        <v>2.204293667382962E-2</v>
      </c>
      <c r="F99" s="8">
        <f t="shared" si="28"/>
        <v>1.8726990614673398E-2</v>
      </c>
      <c r="G99" s="8">
        <f t="shared" si="28"/>
        <v>1.8544891550256234E-2</v>
      </c>
      <c r="H99" s="8">
        <f t="shared" si="28"/>
        <v>1.9548439049594229E-2</v>
      </c>
    </row>
    <row r="100" spans="1:8" s="7" customFormat="1" x14ac:dyDescent="0.35">
      <c r="A100" s="7" t="s">
        <v>20</v>
      </c>
      <c r="B100" s="8">
        <f t="shared" ref="B100:H100" si="29">B19/B$25</f>
        <v>5.7280408633980998E-2</v>
      </c>
      <c r="C100" s="8">
        <f t="shared" si="29"/>
        <v>7.0508022929705816E-2</v>
      </c>
      <c r="D100" s="8">
        <f t="shared" si="29"/>
        <v>7.2792997458719907E-2</v>
      </c>
      <c r="E100" s="8">
        <f t="shared" si="29"/>
        <v>8.1349840372668986E-2</v>
      </c>
      <c r="F100" s="8">
        <f t="shared" si="29"/>
        <v>7.6718894931838436E-2</v>
      </c>
      <c r="G100" s="8">
        <f t="shared" si="29"/>
        <v>7.0175808287895949E-2</v>
      </c>
      <c r="H100" s="8">
        <f t="shared" si="29"/>
        <v>5.8495473901468628E-2</v>
      </c>
    </row>
    <row r="101" spans="1:8" s="7" customFormat="1" x14ac:dyDescent="0.35">
      <c r="A101" s="7" t="s">
        <v>21</v>
      </c>
      <c r="B101" s="8">
        <f t="shared" ref="B101:H101" si="30">B20/B$25</f>
        <v>2.3647697232653416E-2</v>
      </c>
      <c r="C101" s="8">
        <f t="shared" si="30"/>
        <v>2.8456521560338517E-2</v>
      </c>
      <c r="D101" s="8">
        <f t="shared" si="30"/>
        <v>2.7461021223979757E-2</v>
      </c>
      <c r="E101" s="8">
        <f t="shared" si="30"/>
        <v>2.5200303717015482E-2</v>
      </c>
      <c r="F101" s="8">
        <f t="shared" si="30"/>
        <v>1.8614106849808149E-2</v>
      </c>
      <c r="G101" s="8">
        <f t="shared" si="30"/>
        <v>1.160387381138437E-2</v>
      </c>
      <c r="H101" s="8">
        <f t="shared" si="30"/>
        <v>1.0397456438625594E-2</v>
      </c>
    </row>
    <row r="102" spans="1:8" s="7" customFormat="1" x14ac:dyDescent="0.35">
      <c r="A102" s="7" t="s">
        <v>22</v>
      </c>
      <c r="B102" s="8">
        <f t="shared" ref="B102:H102" si="31">B21/B$25</f>
        <v>7.8797957199431584E-2</v>
      </c>
      <c r="C102" s="8">
        <f t="shared" si="31"/>
        <v>6.6385528296145205E-2</v>
      </c>
      <c r="D102" s="8">
        <f t="shared" si="31"/>
        <v>4.3811799870230178E-2</v>
      </c>
      <c r="E102" s="8">
        <f t="shared" si="31"/>
        <v>3.7775048103185611E-2</v>
      </c>
      <c r="F102" s="8">
        <f t="shared" si="31"/>
        <v>3.0134640513131257E-2</v>
      </c>
      <c r="G102" s="8">
        <f t="shared" si="31"/>
        <v>1.818841661325396E-2</v>
      </c>
      <c r="H102" s="8">
        <f t="shared" si="31"/>
        <v>1.7185355541952503E-2</v>
      </c>
    </row>
    <row r="103" spans="1:8" s="7" customFormat="1" x14ac:dyDescent="0.35">
      <c r="A103" s="7" t="s">
        <v>32</v>
      </c>
      <c r="B103" s="8">
        <f t="shared" ref="B103:H103" si="32">B22/B$25</f>
        <v>2.271327571067281E-2</v>
      </c>
      <c r="C103" s="8">
        <f t="shared" si="32"/>
        <v>3.4213621297979259E-2</v>
      </c>
      <c r="D103" s="8">
        <f t="shared" si="32"/>
        <v>4.537242681042291E-2</v>
      </c>
      <c r="E103" s="8">
        <f t="shared" si="32"/>
        <v>4.539631259399543E-2</v>
      </c>
      <c r="F103" s="8">
        <f t="shared" si="32"/>
        <v>3.5585009462002368E-2</v>
      </c>
      <c r="G103" s="8">
        <f t="shared" si="32"/>
        <v>2.8152739852317525E-2</v>
      </c>
      <c r="H103" s="8">
        <f t="shared" si="32"/>
        <v>2.8675002761000577E-2</v>
      </c>
    </row>
    <row r="104" spans="1:8" s="7" customFormat="1" x14ac:dyDescent="0.35">
      <c r="A104" s="7" t="s">
        <v>23</v>
      </c>
      <c r="B104" s="8">
        <f t="shared" ref="B104:H104" si="33">B23/B$25</f>
        <v>3.6323328313433788E-2</v>
      </c>
      <c r="C104" s="8">
        <f t="shared" si="33"/>
        <v>2.9268683844755693E-2</v>
      </c>
      <c r="D104" s="8">
        <f t="shared" si="33"/>
        <v>3.3231787811585589E-2</v>
      </c>
      <c r="E104" s="8">
        <f t="shared" si="33"/>
        <v>3.4089498798519718E-2</v>
      </c>
      <c r="F104" s="8">
        <f t="shared" si="33"/>
        <v>3.114793204397355E-2</v>
      </c>
      <c r="G104" s="8">
        <f t="shared" si="33"/>
        <v>2.4249661231740903E-2</v>
      </c>
      <c r="H104" s="8">
        <f t="shared" si="33"/>
        <v>2.2041941679898196E-2</v>
      </c>
    </row>
    <row r="105" spans="1:8" s="7" customFormat="1" x14ac:dyDescent="0.35">
      <c r="A105" s="7" t="s">
        <v>24</v>
      </c>
      <c r="B105" s="8">
        <f t="shared" ref="B105:H105" si="34">B24/B$25</f>
        <v>1.9145484444928685E-2</v>
      </c>
      <c r="C105" s="8">
        <f t="shared" si="34"/>
        <v>3.3405571227660399E-2</v>
      </c>
      <c r="D105" s="8">
        <f t="shared" si="34"/>
        <v>3.852698682021851E-2</v>
      </c>
      <c r="E105" s="8">
        <f t="shared" si="34"/>
        <v>2.4523096858170602E-2</v>
      </c>
      <c r="F105" s="8">
        <f t="shared" si="34"/>
        <v>3.054837016077417E-2</v>
      </c>
      <c r="G105" s="8">
        <f t="shared" si="34"/>
        <v>4.1124564284020969E-2</v>
      </c>
      <c r="H105" s="8">
        <f t="shared" si="34"/>
        <v>3.8418698661344827E-2</v>
      </c>
    </row>
    <row r="106" spans="1:8" s="7" customFormat="1" x14ac:dyDescent="0.35">
      <c r="A106" s="7" t="s">
        <v>2</v>
      </c>
      <c r="B106" s="8">
        <f t="shared" ref="B106:H106" si="35">B25/B$25</f>
        <v>1</v>
      </c>
      <c r="C106" s="8">
        <f t="shared" si="35"/>
        <v>1</v>
      </c>
      <c r="D106" s="8">
        <f t="shared" si="35"/>
        <v>1</v>
      </c>
      <c r="E106" s="8">
        <f t="shared" si="35"/>
        <v>1</v>
      </c>
      <c r="F106" s="8">
        <f t="shared" si="35"/>
        <v>1</v>
      </c>
      <c r="G106" s="8">
        <f t="shared" si="35"/>
        <v>1</v>
      </c>
      <c r="H106" s="8">
        <f t="shared" si="35"/>
        <v>1</v>
      </c>
    </row>
    <row r="107" spans="1:8" s="7" customFormat="1" x14ac:dyDescent="0.35"/>
    <row r="108" spans="1:8" s="7" customFormat="1" x14ac:dyDescent="0.35"/>
    <row r="109" spans="1:8" s="7" customFormat="1" x14ac:dyDescent="0.35">
      <c r="A109" s="6" t="s">
        <v>39</v>
      </c>
      <c r="B109" s="7" t="s">
        <v>4</v>
      </c>
      <c r="C109" s="7" t="s">
        <v>5</v>
      </c>
      <c r="D109" s="7" t="s">
        <v>6</v>
      </c>
      <c r="E109" s="7" t="s">
        <v>0</v>
      </c>
      <c r="F109" s="7" t="s">
        <v>7</v>
      </c>
      <c r="G109" s="9" t="s">
        <v>9</v>
      </c>
      <c r="H109" s="9" t="s">
        <v>8</v>
      </c>
    </row>
    <row r="110" spans="1:8" s="7" customFormat="1" x14ac:dyDescent="0.35">
      <c r="G110" s="9"/>
      <c r="H110" s="9"/>
    </row>
    <row r="111" spans="1:8" s="7" customFormat="1" x14ac:dyDescent="0.35">
      <c r="A111" s="7" t="s">
        <v>11</v>
      </c>
      <c r="B111" s="8">
        <f>B30/B$52</f>
        <v>5.6145283620202525E-2</v>
      </c>
      <c r="C111" s="8">
        <f t="shared" ref="C111:H111" si="36">C30/C$52</f>
        <v>6.3044058515080811E-2</v>
      </c>
      <c r="D111" s="8">
        <f t="shared" si="36"/>
        <v>7.2991155912593808E-2</v>
      </c>
      <c r="E111" s="8">
        <f t="shared" si="36"/>
        <v>8.0147349455364794E-2</v>
      </c>
      <c r="F111" s="8">
        <f t="shared" si="36"/>
        <v>0.14449269428041894</v>
      </c>
      <c r="G111" s="8">
        <f t="shared" si="36"/>
        <v>0.12873510359669324</v>
      </c>
      <c r="H111" s="8">
        <f t="shared" si="36"/>
        <v>0.16141161921684352</v>
      </c>
    </row>
    <row r="112" spans="1:8" s="7" customFormat="1" x14ac:dyDescent="0.35">
      <c r="A112" s="7" t="s">
        <v>12</v>
      </c>
      <c r="B112" s="8">
        <f t="shared" ref="B112:H112" si="37">B31/B$52</f>
        <v>4.2034174029848992E-2</v>
      </c>
      <c r="C112" s="8">
        <f t="shared" si="37"/>
        <v>2.9352252865051963E-2</v>
      </c>
      <c r="D112" s="8">
        <f t="shared" si="37"/>
        <v>5.7898650207272799E-2</v>
      </c>
      <c r="E112" s="8">
        <f t="shared" si="37"/>
        <v>5.6638450102025055E-2</v>
      </c>
      <c r="F112" s="8">
        <f t="shared" si="37"/>
        <v>4.291517606999698E-2</v>
      </c>
      <c r="G112" s="8">
        <f t="shared" si="37"/>
        <v>6.6793849706053884E-2</v>
      </c>
      <c r="H112" s="8">
        <f t="shared" si="37"/>
        <v>6.972713189369216E-2</v>
      </c>
    </row>
    <row r="113" spans="1:8" s="7" customFormat="1" x14ac:dyDescent="0.35">
      <c r="A113" s="7" t="s">
        <v>25</v>
      </c>
      <c r="B113" s="8">
        <f t="shared" ref="B113:H113" si="38">B32/B$52</f>
        <v>7.0410858730528061E-2</v>
      </c>
      <c r="C113" s="8">
        <f t="shared" si="38"/>
        <v>8.3786087600416739E-2</v>
      </c>
      <c r="D113" s="8">
        <f t="shared" si="38"/>
        <v>7.8455722453769541E-2</v>
      </c>
      <c r="E113" s="8">
        <f t="shared" si="38"/>
        <v>6.8798191036642739E-2</v>
      </c>
      <c r="F113" s="8">
        <f t="shared" si="38"/>
        <v>6.2667557432869267E-2</v>
      </c>
      <c r="G113" s="8">
        <f t="shared" si="38"/>
        <v>6.8500401788227069E-2</v>
      </c>
      <c r="H113" s="8">
        <f t="shared" si="38"/>
        <v>6.550039956962557E-2</v>
      </c>
    </row>
    <row r="114" spans="1:8" s="7" customFormat="1" x14ac:dyDescent="0.35">
      <c r="A114" s="7" t="s">
        <v>13</v>
      </c>
      <c r="B114" s="8">
        <f t="shared" ref="B114:H114" si="39">B33/B$52</f>
        <v>2.0170459544698215E-2</v>
      </c>
      <c r="C114" s="8">
        <f t="shared" si="39"/>
        <v>1.9368698392471219E-2</v>
      </c>
      <c r="D114" s="8">
        <f t="shared" si="39"/>
        <v>2.9650872427006605E-2</v>
      </c>
      <c r="E114" s="8">
        <f t="shared" si="39"/>
        <v>2.5712921367476781E-2</v>
      </c>
      <c r="F114" s="8">
        <f t="shared" si="39"/>
        <v>2.6006422136976855E-2</v>
      </c>
      <c r="G114" s="8">
        <f t="shared" si="39"/>
        <v>3.0482014138634304E-2</v>
      </c>
      <c r="H114" s="8">
        <f t="shared" si="39"/>
        <v>2.9240014107709683E-2</v>
      </c>
    </row>
    <row r="115" spans="1:8" s="7" customFormat="1" x14ac:dyDescent="0.35">
      <c r="A115" s="7" t="s">
        <v>26</v>
      </c>
      <c r="B115" s="8">
        <f t="shared" ref="B115:H115" si="40">B34/B$52</f>
        <v>2.7915243400509542E-2</v>
      </c>
      <c r="C115" s="8">
        <f t="shared" si="40"/>
        <v>3.5736733797711404E-2</v>
      </c>
      <c r="D115" s="8">
        <f t="shared" si="40"/>
        <v>2.9928579906967994E-2</v>
      </c>
      <c r="E115" s="8">
        <f t="shared" si="40"/>
        <v>3.3625129663106657E-2</v>
      </c>
      <c r="F115" s="8">
        <f t="shared" si="40"/>
        <v>3.8942286970389206E-2</v>
      </c>
      <c r="G115" s="8">
        <f t="shared" si="40"/>
        <v>4.381228166612177E-2</v>
      </c>
      <c r="H115" s="8">
        <f t="shared" si="40"/>
        <v>4.3584340442249909E-2</v>
      </c>
    </row>
    <row r="116" spans="1:8" s="7" customFormat="1" x14ac:dyDescent="0.35">
      <c r="A116" s="7" t="s">
        <v>27</v>
      </c>
      <c r="B116" s="8">
        <f t="shared" ref="B116:H116" si="41">B35/B$52</f>
        <v>2.7412741645663919E-2</v>
      </c>
      <c r="C116" s="8">
        <f t="shared" si="41"/>
        <v>2.7397732067056424E-2</v>
      </c>
      <c r="D116" s="8">
        <f t="shared" si="41"/>
        <v>3.0441442914316046E-2</v>
      </c>
      <c r="E116" s="8">
        <f t="shared" si="41"/>
        <v>2.5806218612499422E-2</v>
      </c>
      <c r="F116" s="8">
        <f t="shared" si="41"/>
        <v>2.6933106331623637E-2</v>
      </c>
      <c r="G116" s="8">
        <f t="shared" si="41"/>
        <v>3.0835300359154365E-2</v>
      </c>
      <c r="H116" s="8">
        <f t="shared" si="41"/>
        <v>3.0567076355746438E-2</v>
      </c>
    </row>
    <row r="117" spans="1:8" s="7" customFormat="1" x14ac:dyDescent="0.35">
      <c r="A117" s="7" t="s">
        <v>14</v>
      </c>
      <c r="B117" s="8">
        <f t="shared" ref="B117:H117" si="42">B36/B$52</f>
        <v>1.2370928415985421E-2</v>
      </c>
      <c r="C117" s="8">
        <f t="shared" si="42"/>
        <v>1.3828019390223953E-2</v>
      </c>
      <c r="D117" s="8">
        <f t="shared" si="42"/>
        <v>1.860528136918746E-2</v>
      </c>
      <c r="E117" s="8">
        <f t="shared" si="42"/>
        <v>1.3249211989398223E-2</v>
      </c>
      <c r="F117" s="8">
        <f t="shared" si="42"/>
        <v>1.1595405370458171E-2</v>
      </c>
      <c r="G117" s="8">
        <f t="shared" si="42"/>
        <v>1.3107517571498544E-2</v>
      </c>
      <c r="H117" s="8">
        <f t="shared" si="42"/>
        <v>1.2375497229799411E-2</v>
      </c>
    </row>
    <row r="118" spans="1:8" s="7" customFormat="1" x14ac:dyDescent="0.35">
      <c r="A118" s="7" t="s">
        <v>28</v>
      </c>
      <c r="B118" s="8">
        <f t="shared" ref="B118:H118" si="43">B37/B$52</f>
        <v>5.1990356658930354E-3</v>
      </c>
      <c r="C118" s="8">
        <f t="shared" si="43"/>
        <v>5.846341946427188E-3</v>
      </c>
      <c r="D118" s="8">
        <f t="shared" si="43"/>
        <v>1.0081453395533837E-2</v>
      </c>
      <c r="E118" s="8">
        <f t="shared" si="43"/>
        <v>8.9394811870619796E-3</v>
      </c>
      <c r="F118" s="8">
        <f t="shared" si="43"/>
        <v>1.0535106245420455E-2</v>
      </c>
      <c r="G118" s="8">
        <f t="shared" si="43"/>
        <v>1.3526670714488447E-2</v>
      </c>
      <c r="H118" s="8">
        <f t="shared" si="43"/>
        <v>1.6588836158595657E-2</v>
      </c>
    </row>
    <row r="119" spans="1:8" s="7" customFormat="1" x14ac:dyDescent="0.35">
      <c r="A119" s="7" t="s">
        <v>15</v>
      </c>
      <c r="B119" s="8">
        <f t="shared" ref="B119:H119" si="44">B38/B$52</f>
        <v>3.7560539729900419E-3</v>
      </c>
      <c r="C119" s="8">
        <f t="shared" si="44"/>
        <v>1.0426980997236119E-2</v>
      </c>
      <c r="D119" s="8">
        <f t="shared" si="44"/>
        <v>5.6739669393724261E-3</v>
      </c>
      <c r="E119" s="8">
        <f t="shared" si="44"/>
        <v>3.9154747024018523E-3</v>
      </c>
      <c r="F119" s="8">
        <f t="shared" si="44"/>
        <v>5.6193698547476398E-3</v>
      </c>
      <c r="G119" s="8">
        <f t="shared" si="44"/>
        <v>8.1519298409493453E-3</v>
      </c>
      <c r="H119" s="8">
        <f t="shared" si="44"/>
        <v>8.769325553258836E-3</v>
      </c>
    </row>
    <row r="120" spans="1:8" s="7" customFormat="1" x14ac:dyDescent="0.35">
      <c r="A120" s="7" t="s">
        <v>29</v>
      </c>
      <c r="B120" s="8">
        <f t="shared" ref="B120:H120" si="45">B39/B$52</f>
        <v>2.932889619721532E-4</v>
      </c>
      <c r="C120" s="8">
        <f t="shared" si="45"/>
        <v>2.2558786302856013E-3</v>
      </c>
      <c r="D120" s="8">
        <f t="shared" si="45"/>
        <v>2.5217630841655224E-3</v>
      </c>
      <c r="E120" s="8">
        <f t="shared" si="45"/>
        <v>1.6743344294923627E-3</v>
      </c>
      <c r="F120" s="8">
        <f t="shared" si="45"/>
        <v>3.4384293780440498E-3</v>
      </c>
      <c r="G120" s="8">
        <f t="shared" si="45"/>
        <v>4.0993177384412533E-3</v>
      </c>
      <c r="H120" s="8">
        <f t="shared" si="45"/>
        <v>4.7412619257023716E-3</v>
      </c>
    </row>
    <row r="121" spans="1:8" s="7" customFormat="1" x14ac:dyDescent="0.35">
      <c r="A121" s="7" t="s">
        <v>16</v>
      </c>
      <c r="B121" s="8">
        <f t="shared" ref="B121:H121" si="46">B40/B$52</f>
        <v>3.1919615361302674E-2</v>
      </c>
      <c r="C121" s="8">
        <f t="shared" si="46"/>
        <v>4.1552939960909585E-2</v>
      </c>
      <c r="D121" s="8">
        <f t="shared" si="46"/>
        <v>3.5263251013968239E-2</v>
      </c>
      <c r="E121" s="8">
        <f t="shared" si="46"/>
        <v>3.9133679904174698E-2</v>
      </c>
      <c r="F121" s="8">
        <f t="shared" si="46"/>
        <v>3.5592215852764966E-2</v>
      </c>
      <c r="G121" s="8">
        <f t="shared" si="46"/>
        <v>3.7732165931951084E-2</v>
      </c>
      <c r="H121" s="8">
        <f t="shared" si="46"/>
        <v>3.7242567781741232E-2</v>
      </c>
    </row>
    <row r="122" spans="1:8" s="7" customFormat="1" x14ac:dyDescent="0.35">
      <c r="A122" s="7" t="s">
        <v>17</v>
      </c>
      <c r="B122" s="8">
        <f t="shared" ref="B122:H122" si="47">B41/B$52</f>
        <v>6.9186866129230931E-2</v>
      </c>
      <c r="C122" s="8">
        <f t="shared" si="47"/>
        <v>6.476179815913416E-2</v>
      </c>
      <c r="D122" s="8">
        <f t="shared" si="47"/>
        <v>7.5235211516797948E-2</v>
      </c>
      <c r="E122" s="8">
        <f t="shared" si="47"/>
        <v>8.7027268878647368E-2</v>
      </c>
      <c r="F122" s="8">
        <f t="shared" si="47"/>
        <v>7.7075341580104303E-2</v>
      </c>
      <c r="G122" s="8">
        <f t="shared" si="47"/>
        <v>8.0439080880988056E-2</v>
      </c>
      <c r="H122" s="8">
        <f t="shared" si="47"/>
        <v>7.2909179386671782E-2</v>
      </c>
    </row>
    <row r="123" spans="1:8" s="7" customFormat="1" x14ac:dyDescent="0.35">
      <c r="A123" s="7" t="s">
        <v>18</v>
      </c>
      <c r="B123" s="8">
        <f t="shared" ref="B123:H123" si="48">B42/B$52</f>
        <v>6.7098648719989204E-2</v>
      </c>
      <c r="C123" s="8">
        <f t="shared" si="48"/>
        <v>6.7702189579907188E-2</v>
      </c>
      <c r="D123" s="8">
        <f t="shared" si="48"/>
        <v>5.9287187607079746E-2</v>
      </c>
      <c r="E123" s="8">
        <f t="shared" si="48"/>
        <v>5.4504651820700752E-2</v>
      </c>
      <c r="F123" s="8">
        <f t="shared" si="48"/>
        <v>5.9233438213870095E-2</v>
      </c>
      <c r="G123" s="8">
        <f t="shared" si="48"/>
        <v>6.0584395287760606E-2</v>
      </c>
      <c r="H123" s="8">
        <f t="shared" si="48"/>
        <v>6.1222325897022652E-2</v>
      </c>
    </row>
    <row r="124" spans="1:8" s="7" customFormat="1" x14ac:dyDescent="0.35">
      <c r="A124" s="7" t="s">
        <v>19</v>
      </c>
      <c r="B124" s="8">
        <f t="shared" ref="B124:H124" si="49">B43/B$52</f>
        <v>1.6074190375820478E-2</v>
      </c>
      <c r="C124" s="8">
        <f t="shared" si="49"/>
        <v>2.0199584987213817E-2</v>
      </c>
      <c r="D124" s="8">
        <f t="shared" si="49"/>
        <v>2.3451724809803971E-2</v>
      </c>
      <c r="E124" s="8">
        <f t="shared" si="49"/>
        <v>2.4312459495954109E-2</v>
      </c>
      <c r="F124" s="8">
        <f t="shared" si="49"/>
        <v>2.9310159044868757E-2</v>
      </c>
      <c r="G124" s="8">
        <f t="shared" si="49"/>
        <v>2.9770651375960012E-2</v>
      </c>
      <c r="H124" s="8">
        <f t="shared" si="49"/>
        <v>2.9195369456808531E-2</v>
      </c>
    </row>
    <row r="125" spans="1:8" s="7" customFormat="1" x14ac:dyDescent="0.35">
      <c r="A125" s="7" t="s">
        <v>30</v>
      </c>
      <c r="B125" s="8">
        <f t="shared" ref="B125:H125" si="50">B44/B$52</f>
        <v>7.3101296141685937E-2</v>
      </c>
      <c r="C125" s="8">
        <f t="shared" si="50"/>
        <v>5.4481190966153212E-2</v>
      </c>
      <c r="D125" s="8">
        <f t="shared" si="50"/>
        <v>3.9475894318866417E-2</v>
      </c>
      <c r="E125" s="8">
        <f t="shared" si="50"/>
        <v>5.0376499527494595E-2</v>
      </c>
      <c r="F125" s="8">
        <f t="shared" si="50"/>
        <v>5.1170208180681867E-2</v>
      </c>
      <c r="G125" s="8">
        <f t="shared" si="50"/>
        <v>5.7570085399458931E-2</v>
      </c>
      <c r="H125" s="8">
        <f t="shared" si="50"/>
        <v>6.2967931747257705E-2</v>
      </c>
    </row>
    <row r="126" spans="1:8" s="7" customFormat="1" x14ac:dyDescent="0.35">
      <c r="A126" s="7" t="s">
        <v>31</v>
      </c>
      <c r="B126" s="8">
        <f t="shared" ref="B126:H126" si="51">B45/B$52</f>
        <v>6.3559628578858565E-2</v>
      </c>
      <c r="C126" s="8">
        <f t="shared" si="51"/>
        <v>3.4690591608475901E-2</v>
      </c>
      <c r="D126" s="8">
        <f t="shared" si="51"/>
        <v>3.3720182839021486E-2</v>
      </c>
      <c r="E126" s="8">
        <f t="shared" si="51"/>
        <v>3.8340151723390725E-2</v>
      </c>
      <c r="F126" s="8">
        <f t="shared" si="51"/>
        <v>3.2280936166544545E-2</v>
      </c>
      <c r="G126" s="8">
        <f t="shared" si="51"/>
        <v>3.2456824232321019E-2</v>
      </c>
      <c r="H126" s="8">
        <f t="shared" si="51"/>
        <v>3.3345089758070635E-2</v>
      </c>
    </row>
    <row r="127" spans="1:8" s="7" customFormat="1" x14ac:dyDescent="0.35">
      <c r="A127" s="7" t="s">
        <v>20</v>
      </c>
      <c r="B127" s="8">
        <f t="shared" ref="B127:H127" si="52">B46/B$52</f>
        <v>0.1203423268764139</v>
      </c>
      <c r="C127" s="8">
        <f t="shared" si="52"/>
        <v>0.14461731860411053</v>
      </c>
      <c r="D127" s="8">
        <f t="shared" si="52"/>
        <v>0.14444260301491782</v>
      </c>
      <c r="E127" s="8">
        <f t="shared" si="52"/>
        <v>0.16083140886865555</v>
      </c>
      <c r="F127" s="8">
        <f t="shared" si="52"/>
        <v>0.14960131028834964</v>
      </c>
      <c r="G127" s="8">
        <f t="shared" si="52"/>
        <v>0.139556440168284</v>
      </c>
      <c r="H127" s="8">
        <f t="shared" si="52"/>
        <v>0.11435057658566639</v>
      </c>
    </row>
    <row r="128" spans="1:8" s="7" customFormat="1" x14ac:dyDescent="0.35">
      <c r="A128" s="7" t="s">
        <v>21</v>
      </c>
      <c r="B128" s="8">
        <f t="shared" ref="B128:H128" si="53">B47/B$52</f>
        <v>4.7106117812220766E-2</v>
      </c>
      <c r="C128" s="8">
        <f t="shared" si="53"/>
        <v>5.4287460931109602E-2</v>
      </c>
      <c r="D128" s="8">
        <f t="shared" si="53"/>
        <v>4.6744439691565533E-2</v>
      </c>
      <c r="E128" s="8">
        <f t="shared" si="53"/>
        <v>4.0549189718442957E-2</v>
      </c>
      <c r="F128" s="8">
        <f t="shared" si="53"/>
        <v>2.9264902374897633E-2</v>
      </c>
      <c r="G128" s="8">
        <f t="shared" si="53"/>
        <v>1.8148133511054265E-2</v>
      </c>
      <c r="H128" s="8">
        <f t="shared" si="53"/>
        <v>1.5601073257407663E-2</v>
      </c>
    </row>
    <row r="129" spans="1:8" s="7" customFormat="1" x14ac:dyDescent="0.35">
      <c r="A129" s="7" t="s">
        <v>22</v>
      </c>
      <c r="B129" s="8">
        <f t="shared" ref="B129:H129" si="54">B48/B$52</f>
        <v>0.11530753302922526</v>
      </c>
      <c r="C129" s="8">
        <f t="shared" si="54"/>
        <v>8.9744362455980234E-2</v>
      </c>
      <c r="D129" s="8">
        <f t="shared" si="54"/>
        <v>5.6659044641477405E-2</v>
      </c>
      <c r="E129" s="8">
        <f t="shared" si="54"/>
        <v>4.8456382033157643E-2</v>
      </c>
      <c r="F129" s="8">
        <f t="shared" si="54"/>
        <v>4.1124304986854016E-2</v>
      </c>
      <c r="G129" s="8">
        <f t="shared" si="54"/>
        <v>2.7277288965374357E-2</v>
      </c>
      <c r="H129" s="8">
        <f t="shared" si="54"/>
        <v>2.6350389078132603E-2</v>
      </c>
    </row>
    <row r="130" spans="1:8" s="7" customFormat="1" x14ac:dyDescent="0.35">
      <c r="A130" s="7" t="s">
        <v>32</v>
      </c>
      <c r="B130" s="8">
        <f t="shared" ref="B130:H130" si="55">B49/B$52</f>
        <v>3.673542011688543E-2</v>
      </c>
      <c r="C130" s="8">
        <f t="shared" si="55"/>
        <v>5.2875384231236167E-2</v>
      </c>
      <c r="D130" s="8">
        <f t="shared" si="55"/>
        <v>6.3153816350251843E-2</v>
      </c>
      <c r="E130" s="8">
        <f t="shared" si="55"/>
        <v>6.3078969597136478E-2</v>
      </c>
      <c r="F130" s="8">
        <f t="shared" si="55"/>
        <v>5.0494590750398687E-2</v>
      </c>
      <c r="G130" s="8">
        <f t="shared" si="55"/>
        <v>4.3912878420439345E-2</v>
      </c>
      <c r="H130" s="8">
        <f t="shared" si="55"/>
        <v>4.544044180346532E-2</v>
      </c>
    </row>
    <row r="131" spans="1:8" s="7" customFormat="1" x14ac:dyDescent="0.35">
      <c r="A131" s="7" t="s">
        <v>23</v>
      </c>
      <c r="B131" s="8">
        <f t="shared" ref="B131:H131" si="56">B50/B$52</f>
        <v>7.6030275241914511E-2</v>
      </c>
      <c r="C131" s="8">
        <f t="shared" si="56"/>
        <v>5.861409838041691E-2</v>
      </c>
      <c r="D131" s="8">
        <f t="shared" si="56"/>
        <v>6.2646552284032042E-2</v>
      </c>
      <c r="E131" s="8">
        <f t="shared" si="56"/>
        <v>6.2949557289524422E-2</v>
      </c>
      <c r="F131" s="8">
        <f t="shared" si="56"/>
        <v>5.6691521917158746E-2</v>
      </c>
      <c r="G131" s="8">
        <f t="shared" si="56"/>
        <v>4.5027825780792487E-2</v>
      </c>
      <c r="H131" s="8">
        <f t="shared" si="56"/>
        <v>4.0390015670272464E-2</v>
      </c>
    </row>
    <row r="132" spans="1:8" s="7" customFormat="1" x14ac:dyDescent="0.35">
      <c r="A132" s="7" t="s">
        <v>24</v>
      </c>
      <c r="B132" s="8">
        <f t="shared" ref="B132:H132" si="57">B51/B$52</f>
        <v>1.7830013628160432E-2</v>
      </c>
      <c r="C132" s="8">
        <f t="shared" si="57"/>
        <v>2.5430295933391307E-2</v>
      </c>
      <c r="D132" s="8">
        <f t="shared" si="57"/>
        <v>2.367120330203152E-2</v>
      </c>
      <c r="E132" s="8">
        <f t="shared" si="57"/>
        <v>1.1933018597250841E-2</v>
      </c>
      <c r="F132" s="8">
        <f t="shared" si="57"/>
        <v>1.5015516572561527E-2</v>
      </c>
      <c r="G132" s="8">
        <f t="shared" si="57"/>
        <v>1.9479842925353614E-2</v>
      </c>
      <c r="H132" s="8">
        <f t="shared" si="57"/>
        <v>1.8479537124259458E-2</v>
      </c>
    </row>
    <row r="133" spans="1:8" s="7" customFormat="1" x14ac:dyDescent="0.35">
      <c r="A133" s="7" t="s">
        <v>2</v>
      </c>
      <c r="B133" s="8">
        <f t="shared" ref="B133:H133" si="58">B52/B$52</f>
        <v>1</v>
      </c>
      <c r="C133" s="8">
        <f t="shared" si="58"/>
        <v>1</v>
      </c>
      <c r="D133" s="8">
        <f t="shared" si="58"/>
        <v>1</v>
      </c>
      <c r="E133" s="8">
        <f t="shared" si="58"/>
        <v>1</v>
      </c>
      <c r="F133" s="8">
        <f t="shared" si="58"/>
        <v>1</v>
      </c>
      <c r="G133" s="8">
        <f t="shared" si="58"/>
        <v>1</v>
      </c>
      <c r="H133" s="8">
        <f t="shared" si="58"/>
        <v>1</v>
      </c>
    </row>
    <row r="134" spans="1:8" s="7" customFormat="1" x14ac:dyDescent="0.35"/>
    <row r="135" spans="1:8" s="7" customFormat="1" x14ac:dyDescent="0.35"/>
    <row r="136" spans="1:8" s="7" customFormat="1" x14ac:dyDescent="0.35">
      <c r="A136" s="6" t="s">
        <v>41</v>
      </c>
      <c r="B136" s="7" t="s">
        <v>4</v>
      </c>
      <c r="C136" s="7" t="s">
        <v>5</v>
      </c>
      <c r="D136" s="7" t="s">
        <v>6</v>
      </c>
      <c r="E136" s="7" t="s">
        <v>0</v>
      </c>
      <c r="F136" s="7" t="s">
        <v>7</v>
      </c>
      <c r="G136" s="9" t="s">
        <v>9</v>
      </c>
      <c r="H136" s="9" t="s">
        <v>8</v>
      </c>
    </row>
    <row r="137" spans="1:8" s="7" customFormat="1" x14ac:dyDescent="0.35">
      <c r="E137" s="6"/>
      <c r="F137" s="6"/>
      <c r="G137" s="6"/>
      <c r="H137" s="6"/>
    </row>
    <row r="138" spans="1:8" s="7" customFormat="1" x14ac:dyDescent="0.35">
      <c r="A138" s="7" t="s">
        <v>11</v>
      </c>
      <c r="B138" s="8">
        <f>B58/B$80</f>
        <v>0.65792134811803027</v>
      </c>
      <c r="C138" s="8">
        <f t="shared" ref="C138:H138" si="59">C58/C$80</f>
        <v>0.55033179309964808</v>
      </c>
      <c r="D138" s="8">
        <f t="shared" si="59"/>
        <v>0.35281038310833251</v>
      </c>
      <c r="E138" s="8">
        <f t="shared" si="59"/>
        <v>0.26446141653680411</v>
      </c>
      <c r="F138" s="8">
        <f t="shared" si="59"/>
        <v>0.2750321579624378</v>
      </c>
      <c r="G138" s="8">
        <f t="shared" si="59"/>
        <v>0.23559329408343238</v>
      </c>
      <c r="H138" s="8">
        <f t="shared" si="59"/>
        <v>0.2366006232345276</v>
      </c>
    </row>
    <row r="139" spans="1:8" s="7" customFormat="1" x14ac:dyDescent="0.35">
      <c r="A139" s="7" t="s">
        <v>12</v>
      </c>
      <c r="B139" s="8">
        <f t="shared" ref="B139:H139" si="60">B59/B$80</f>
        <v>2.1185061810903773E-2</v>
      </c>
      <c r="C139" s="8">
        <f t="shared" si="60"/>
        <v>2.3583680345096312E-2</v>
      </c>
      <c r="D139" s="8">
        <f t="shared" si="60"/>
        <v>3.9609469364042089E-2</v>
      </c>
      <c r="E139" s="8">
        <f t="shared" si="60"/>
        <v>4.6846721558198107E-2</v>
      </c>
      <c r="F139" s="8">
        <f t="shared" si="60"/>
        <v>4.1428508270543729E-2</v>
      </c>
      <c r="G139" s="8">
        <f t="shared" si="60"/>
        <v>5.771613207568773E-2</v>
      </c>
      <c r="H139" s="8">
        <f t="shared" si="60"/>
        <v>6.2684412182546126E-2</v>
      </c>
    </row>
    <row r="140" spans="1:8" s="7" customFormat="1" x14ac:dyDescent="0.35">
      <c r="A140" s="7" t="s">
        <v>25</v>
      </c>
      <c r="B140" s="8">
        <f t="shared" ref="B140:H140" si="61">B60/B$80</f>
        <v>7.2937916169508489E-3</v>
      </c>
      <c r="C140" s="8">
        <f t="shared" si="61"/>
        <v>1.1299857521824351E-2</v>
      </c>
      <c r="D140" s="8">
        <f t="shared" si="61"/>
        <v>3.3404637284312665E-2</v>
      </c>
      <c r="E140" s="8">
        <f t="shared" si="61"/>
        <v>5.5409076534441833E-2</v>
      </c>
      <c r="F140" s="8">
        <f t="shared" si="61"/>
        <v>5.017800037473763E-2</v>
      </c>
      <c r="G140" s="8">
        <f t="shared" si="61"/>
        <v>5.647497418070984E-2</v>
      </c>
      <c r="H140" s="8">
        <f t="shared" si="61"/>
        <v>6.0730595119431206E-2</v>
      </c>
    </row>
    <row r="141" spans="1:8" s="7" customFormat="1" x14ac:dyDescent="0.35">
      <c r="A141" s="7" t="s">
        <v>13</v>
      </c>
      <c r="B141" s="8">
        <f t="shared" ref="B141:H141" si="62">B61/B$80</f>
        <v>2.1571707996402966E-3</v>
      </c>
      <c r="C141" s="8">
        <f t="shared" si="62"/>
        <v>3.7626833127356596E-3</v>
      </c>
      <c r="D141" s="8">
        <f t="shared" si="62"/>
        <v>1.9131387586277603E-2</v>
      </c>
      <c r="E141" s="8">
        <f t="shared" si="62"/>
        <v>3.1195586324616983E-2</v>
      </c>
      <c r="F141" s="8">
        <f t="shared" si="62"/>
        <v>3.5919022987416817E-2</v>
      </c>
      <c r="G141" s="8">
        <f t="shared" si="62"/>
        <v>3.9515536228299772E-2</v>
      </c>
      <c r="H141" s="8">
        <f t="shared" si="62"/>
        <v>3.5864133548363597E-2</v>
      </c>
    </row>
    <row r="142" spans="1:8" s="7" customFormat="1" x14ac:dyDescent="0.35">
      <c r="A142" s="7" t="s">
        <v>26</v>
      </c>
      <c r="B142" s="8">
        <f t="shared" ref="B142:H142" si="63">B62/B$80</f>
        <v>3.7090041323904532E-4</v>
      </c>
      <c r="C142" s="8">
        <f t="shared" si="63"/>
        <v>1.192565945354503E-3</v>
      </c>
      <c r="D142" s="8">
        <f t="shared" si="63"/>
        <v>3.8713453165265328E-3</v>
      </c>
      <c r="E142" s="8">
        <f t="shared" si="63"/>
        <v>9.1815040178010107E-3</v>
      </c>
      <c r="F142" s="8">
        <f t="shared" si="63"/>
        <v>1.227686795130095E-2</v>
      </c>
      <c r="G142" s="8">
        <f t="shared" si="63"/>
        <v>1.3379086718465544E-2</v>
      </c>
      <c r="H142" s="8">
        <f t="shared" si="63"/>
        <v>1.3374264145028418E-2</v>
      </c>
    </row>
    <row r="143" spans="1:8" s="7" customFormat="1" x14ac:dyDescent="0.35">
      <c r="A143" s="7" t="s">
        <v>27</v>
      </c>
      <c r="B143" s="8">
        <f t="shared" ref="B143:H143" si="64">B63/B$80</f>
        <v>7.9831065358951115E-3</v>
      </c>
      <c r="C143" s="8">
        <f t="shared" si="64"/>
        <v>9.7097695946850131E-3</v>
      </c>
      <c r="D143" s="8">
        <f t="shared" si="64"/>
        <v>2.0180121683058033E-2</v>
      </c>
      <c r="E143" s="8">
        <f t="shared" si="64"/>
        <v>2.4581169486811171E-2</v>
      </c>
      <c r="F143" s="8">
        <f t="shared" si="64"/>
        <v>2.8615849717578353E-2</v>
      </c>
      <c r="G143" s="8">
        <f t="shared" si="64"/>
        <v>3.5964954464160995E-2</v>
      </c>
      <c r="H143" s="8">
        <f t="shared" si="64"/>
        <v>3.7768277296314573E-2</v>
      </c>
    </row>
    <row r="144" spans="1:8" s="7" customFormat="1" x14ac:dyDescent="0.35">
      <c r="A144" s="7" t="s">
        <v>14</v>
      </c>
      <c r="B144" s="8">
        <f t="shared" ref="B144:H144" si="65">B64/B$80</f>
        <v>6.0183840638788487E-4</v>
      </c>
      <c r="C144" s="8">
        <f t="shared" si="65"/>
        <v>9.170556609491723E-4</v>
      </c>
      <c r="D144" s="8">
        <f t="shared" si="65"/>
        <v>4.0753251663076546E-3</v>
      </c>
      <c r="E144" s="8">
        <f t="shared" si="65"/>
        <v>6.456295697961952E-3</v>
      </c>
      <c r="F144" s="8">
        <f t="shared" si="65"/>
        <v>8.2758068964355717E-3</v>
      </c>
      <c r="G144" s="8">
        <f t="shared" si="65"/>
        <v>1.2214642457217838E-2</v>
      </c>
      <c r="H144" s="8">
        <f t="shared" si="65"/>
        <v>1.2541960153170427E-2</v>
      </c>
    </row>
    <row r="145" spans="1:8" s="7" customFormat="1" x14ac:dyDescent="0.35">
      <c r="A145" s="7" t="s">
        <v>28</v>
      </c>
      <c r="B145" s="8">
        <f t="shared" ref="B145:H145" si="66">B65/B$80</f>
        <v>1.9911403788082899E-2</v>
      </c>
      <c r="C145" s="8">
        <f t="shared" si="66"/>
        <v>2.9656714185630959E-2</v>
      </c>
      <c r="D145" s="8">
        <f t="shared" si="66"/>
        <v>4.9844772402273897E-2</v>
      </c>
      <c r="E145" s="8">
        <f t="shared" si="66"/>
        <v>5.8249541829709248E-2</v>
      </c>
      <c r="F145" s="8">
        <f t="shared" si="66"/>
        <v>6.394223987839974E-2</v>
      </c>
      <c r="G145" s="8">
        <f t="shared" si="66"/>
        <v>8.4025473506316853E-2</v>
      </c>
      <c r="H145" s="8">
        <f t="shared" si="66"/>
        <v>9.62591578275762E-2</v>
      </c>
    </row>
    <row r="146" spans="1:8" s="7" customFormat="1" x14ac:dyDescent="0.35">
      <c r="A146" s="7" t="s">
        <v>15</v>
      </c>
      <c r="B146" s="8">
        <f t="shared" ref="B146:H146" si="67">B66/B$80</f>
        <v>6.6482149542847744E-4</v>
      </c>
      <c r="C146" s="8">
        <f t="shared" si="67"/>
        <v>3.1486889646323512E-3</v>
      </c>
      <c r="D146" s="8">
        <f t="shared" si="67"/>
        <v>4.086004739594625E-3</v>
      </c>
      <c r="E146" s="8">
        <f t="shared" si="67"/>
        <v>3.1729007037343262E-3</v>
      </c>
      <c r="F146" s="8">
        <f t="shared" si="67"/>
        <v>5.4547483257859491E-3</v>
      </c>
      <c r="G146" s="8">
        <f t="shared" si="67"/>
        <v>7.9976825612735839E-3</v>
      </c>
      <c r="H146" s="8">
        <f t="shared" si="67"/>
        <v>8.8837964542083786E-3</v>
      </c>
    </row>
    <row r="147" spans="1:8" s="7" customFormat="1" x14ac:dyDescent="0.35">
      <c r="A147" s="7" t="s">
        <v>29</v>
      </c>
      <c r="B147" s="8">
        <f t="shared" ref="B147:H147" si="68">B67/B$80</f>
        <v>8.8701183732167916E-4</v>
      </c>
      <c r="C147" s="8">
        <f t="shared" si="68"/>
        <v>4.1287184048741706E-3</v>
      </c>
      <c r="D147" s="8">
        <f t="shared" si="68"/>
        <v>6.5807530594307571E-3</v>
      </c>
      <c r="E147" s="8">
        <f t="shared" si="68"/>
        <v>8.4432878528673261E-3</v>
      </c>
      <c r="F147" s="8">
        <f t="shared" si="68"/>
        <v>1.2651605582327542E-2</v>
      </c>
      <c r="G147" s="8">
        <f t="shared" si="68"/>
        <v>1.4462237427551415E-2</v>
      </c>
      <c r="H147" s="8">
        <f t="shared" si="68"/>
        <v>1.5872279972050481E-2</v>
      </c>
    </row>
    <row r="148" spans="1:8" s="7" customFormat="1" x14ac:dyDescent="0.35">
      <c r="A148" s="7" t="s">
        <v>16</v>
      </c>
      <c r="B148" s="8">
        <f t="shared" ref="B148:H148" si="69">B68/B$80</f>
        <v>7.0243639582772029E-3</v>
      </c>
      <c r="C148" s="8">
        <f t="shared" si="69"/>
        <v>1.6168517833387124E-2</v>
      </c>
      <c r="D148" s="8">
        <f t="shared" si="69"/>
        <v>2.5037191613971874E-2</v>
      </c>
      <c r="E148" s="8">
        <f t="shared" si="69"/>
        <v>3.1867124900459884E-2</v>
      </c>
      <c r="F148" s="8">
        <f t="shared" si="69"/>
        <v>2.9739009976863108E-2</v>
      </c>
      <c r="G148" s="8">
        <f t="shared" si="69"/>
        <v>3.2015919796468423E-2</v>
      </c>
      <c r="H148" s="8">
        <f t="shared" si="69"/>
        <v>3.1174972596887802E-2</v>
      </c>
    </row>
    <row r="149" spans="1:8" s="7" customFormat="1" x14ac:dyDescent="0.35">
      <c r="A149" s="7" t="s">
        <v>17</v>
      </c>
      <c r="B149" s="8">
        <f t="shared" ref="B149:H149" si="70">B69/B$80</f>
        <v>2.4591397209849156E-2</v>
      </c>
      <c r="C149" s="8">
        <f t="shared" si="70"/>
        <v>3.164825995576092E-2</v>
      </c>
      <c r="D149" s="8">
        <f t="shared" si="70"/>
        <v>5.0626517166880082E-2</v>
      </c>
      <c r="E149" s="8">
        <f t="shared" si="70"/>
        <v>7.2764300437786006E-2</v>
      </c>
      <c r="F149" s="8">
        <f t="shared" si="70"/>
        <v>7.0964359924968259E-2</v>
      </c>
      <c r="G149" s="8">
        <f t="shared" si="70"/>
        <v>7.1810831049099022E-2</v>
      </c>
      <c r="H149" s="8">
        <f t="shared" si="70"/>
        <v>6.8879226509213298E-2</v>
      </c>
    </row>
    <row r="150" spans="1:8" s="7" customFormat="1" x14ac:dyDescent="0.35">
      <c r="A150" s="7" t="s">
        <v>18</v>
      </c>
      <c r="B150" s="8">
        <f t="shared" ref="B150:H150" si="71">B70/B$80</f>
        <v>0.10812271904993509</v>
      </c>
      <c r="C150" s="8">
        <f t="shared" si="71"/>
        <v>0.1398805072537922</v>
      </c>
      <c r="D150" s="8">
        <f t="shared" si="71"/>
        <v>0.1905470825007716</v>
      </c>
      <c r="E150" s="8">
        <f t="shared" si="71"/>
        <v>0.18351006069565681</v>
      </c>
      <c r="F150" s="8">
        <f t="shared" si="71"/>
        <v>0.16629403430323011</v>
      </c>
      <c r="G150" s="8">
        <f t="shared" si="71"/>
        <v>0.14534256644889154</v>
      </c>
      <c r="H150" s="8">
        <f t="shared" si="71"/>
        <v>0.12988247293632213</v>
      </c>
    </row>
    <row r="151" spans="1:8" s="7" customFormat="1" x14ac:dyDescent="0.35">
      <c r="A151" s="7" t="s">
        <v>19</v>
      </c>
      <c r="B151" s="8">
        <f t="shared" ref="B151:H151" si="72">B71/B$80</f>
        <v>2.4493423515786013E-4</v>
      </c>
      <c r="C151" s="8">
        <f t="shared" si="72"/>
        <v>7.6749293512913563E-4</v>
      </c>
      <c r="D151" s="8">
        <f t="shared" si="72"/>
        <v>2.4648455146326171E-3</v>
      </c>
      <c r="E151" s="8">
        <f t="shared" si="72"/>
        <v>4.4416799704332516E-3</v>
      </c>
      <c r="F151" s="8">
        <f t="shared" si="72"/>
        <v>6.7547510626338163E-3</v>
      </c>
      <c r="G151" s="8">
        <f t="shared" si="72"/>
        <v>7.2740554490724517E-3</v>
      </c>
      <c r="H151" s="8">
        <f t="shared" si="72"/>
        <v>7.0701685250005794E-3</v>
      </c>
    </row>
    <row r="152" spans="1:8" s="7" customFormat="1" x14ac:dyDescent="0.35">
      <c r="A152" s="7" t="s">
        <v>30</v>
      </c>
      <c r="B152" s="8">
        <f t="shared" ref="B152:H152" si="73">B72/B$80</f>
        <v>5.5157440227298973E-2</v>
      </c>
      <c r="C152" s="8">
        <f t="shared" si="73"/>
        <v>5.7534419106244634E-2</v>
      </c>
      <c r="D152" s="8">
        <f t="shared" si="73"/>
        <v>6.1547448810135345E-2</v>
      </c>
      <c r="E152" s="8">
        <f t="shared" si="73"/>
        <v>7.6938317514869098E-2</v>
      </c>
      <c r="F152" s="8">
        <f t="shared" si="73"/>
        <v>8.0920170358253385E-2</v>
      </c>
      <c r="G152" s="8">
        <f t="shared" si="73"/>
        <v>8.2992701899979163E-2</v>
      </c>
      <c r="H152" s="8">
        <f t="shared" si="73"/>
        <v>8.5756011299023424E-2</v>
      </c>
    </row>
    <row r="153" spans="1:8" s="7" customFormat="1" x14ac:dyDescent="0.35">
      <c r="A153" s="7" t="s">
        <v>31</v>
      </c>
      <c r="B153" s="8">
        <f t="shared" ref="B153:H153" si="74">B73/B$80</f>
        <v>4.9581687316955399E-3</v>
      </c>
      <c r="C153" s="8">
        <f t="shared" si="74"/>
        <v>3.3533537473334541E-3</v>
      </c>
      <c r="D153" s="8">
        <f t="shared" si="74"/>
        <v>4.8058079791363853E-3</v>
      </c>
      <c r="E153" s="8">
        <f t="shared" si="74"/>
        <v>6.5686950624292738E-3</v>
      </c>
      <c r="F153" s="8">
        <f t="shared" si="74"/>
        <v>5.4863273396365047E-3</v>
      </c>
      <c r="G153" s="8">
        <f t="shared" si="74"/>
        <v>5.2440066042423782E-3</v>
      </c>
      <c r="H153" s="8">
        <f t="shared" si="74"/>
        <v>5.9033975443720686E-3</v>
      </c>
    </row>
    <row r="154" spans="1:8" s="7" customFormat="1" x14ac:dyDescent="0.35">
      <c r="A154" s="7" t="s">
        <v>20</v>
      </c>
      <c r="B154" s="8">
        <f t="shared" ref="B154:H154" si="75">B74/B$80</f>
        <v>8.5377076255025526E-4</v>
      </c>
      <c r="C154" s="8">
        <f t="shared" si="75"/>
        <v>2.7551028440533074E-3</v>
      </c>
      <c r="D154" s="8">
        <f t="shared" si="75"/>
        <v>4.4597898046385654E-3</v>
      </c>
      <c r="E154" s="8">
        <f t="shared" si="75"/>
        <v>5.881915894794195E-3</v>
      </c>
      <c r="F154" s="8">
        <f t="shared" si="75"/>
        <v>5.5210642548721156E-3</v>
      </c>
      <c r="G154" s="8">
        <f t="shared" si="75"/>
        <v>3.8425515641566424E-3</v>
      </c>
      <c r="H154" s="8">
        <f t="shared" si="75"/>
        <v>3.2541540689620153E-3</v>
      </c>
    </row>
    <row r="155" spans="1:8" s="7" customFormat="1" x14ac:dyDescent="0.35">
      <c r="A155" s="7" t="s">
        <v>21</v>
      </c>
      <c r="B155" s="8">
        <f t="shared" ref="B155:H155" si="76">B75/B$80</f>
        <v>2.6575364514627824E-3</v>
      </c>
      <c r="C155" s="8">
        <f t="shared" si="76"/>
        <v>4.8411092831222398E-3</v>
      </c>
      <c r="D155" s="8">
        <f t="shared" si="76"/>
        <v>9.0701615926234054E-3</v>
      </c>
      <c r="E155" s="8">
        <f t="shared" si="76"/>
        <v>1.0626502627097011E-2</v>
      </c>
      <c r="F155" s="8">
        <f t="shared" si="76"/>
        <v>8.2094909673494053E-3</v>
      </c>
      <c r="G155" s="8">
        <f t="shared" si="76"/>
        <v>5.3470547689545653E-3</v>
      </c>
      <c r="H155" s="8">
        <f t="shared" si="76"/>
        <v>5.2510213385523431E-3</v>
      </c>
    </row>
    <row r="156" spans="1:8" s="7" customFormat="1" x14ac:dyDescent="0.35">
      <c r="A156" s="7" t="s">
        <v>22</v>
      </c>
      <c r="B156" s="8">
        <f t="shared" ref="B156:H156" si="77">B76/B$80</f>
        <v>4.6129864131480694E-2</v>
      </c>
      <c r="C156" s="8">
        <f t="shared" si="77"/>
        <v>4.5030188055448415E-2</v>
      </c>
      <c r="D156" s="8">
        <f t="shared" si="77"/>
        <v>3.1559207020324297E-2</v>
      </c>
      <c r="E156" s="8">
        <f t="shared" si="77"/>
        <v>2.7633097993195077E-2</v>
      </c>
      <c r="F156" s="8">
        <f t="shared" si="77"/>
        <v>1.939898820839623E-2</v>
      </c>
      <c r="G156" s="8">
        <f t="shared" si="77"/>
        <v>9.4987508272477671E-3</v>
      </c>
      <c r="H156" s="8">
        <f t="shared" si="77"/>
        <v>8.1210351035799003E-3</v>
      </c>
    </row>
    <row r="157" spans="1:8" s="7" customFormat="1" x14ac:dyDescent="0.35">
      <c r="A157" s="7" t="s">
        <v>32</v>
      </c>
      <c r="B157" s="8">
        <f t="shared" ref="B157:H157" si="78">B77/B$80</f>
        <v>1.0166520289302322E-2</v>
      </c>
      <c r="C157" s="8">
        <f t="shared" si="78"/>
        <v>1.7152483134834733E-2</v>
      </c>
      <c r="D157" s="8">
        <f t="shared" si="78"/>
        <v>2.8414072687311706E-2</v>
      </c>
      <c r="E157" s="8">
        <f t="shared" si="78"/>
        <v>2.8606590793920528E-2</v>
      </c>
      <c r="F157" s="8">
        <f t="shared" si="78"/>
        <v>2.1020044252724742E-2</v>
      </c>
      <c r="G157" s="8">
        <f t="shared" si="78"/>
        <v>1.3084826959231856E-2</v>
      </c>
      <c r="H157" s="8">
        <f t="shared" si="78"/>
        <v>1.2093796465246894E-2</v>
      </c>
    </row>
    <row r="158" spans="1:8" s="7" customFormat="1" x14ac:dyDescent="0.35">
      <c r="A158" s="7" t="s">
        <v>23</v>
      </c>
      <c r="B158" s="8">
        <f t="shared" ref="B158:H158" si="79">B78/B$80</f>
        <v>7.9428673401191782E-4</v>
      </c>
      <c r="C158" s="8">
        <f t="shared" si="79"/>
        <v>2.4402339475900724E-3</v>
      </c>
      <c r="D158" s="8">
        <f t="shared" si="79"/>
        <v>5.1785250868516298E-3</v>
      </c>
      <c r="E158" s="8">
        <f t="shared" si="79"/>
        <v>6.6868096488186639E-3</v>
      </c>
      <c r="F158" s="8">
        <f t="shared" si="79"/>
        <v>6.1947498836839657E-3</v>
      </c>
      <c r="G158" s="8">
        <f t="shared" si="79"/>
        <v>4.3841269186995777E-3</v>
      </c>
      <c r="H158" s="8">
        <f t="shared" si="79"/>
        <v>3.8954917603008657E-3</v>
      </c>
    </row>
    <row r="159" spans="1:8" s="7" customFormat="1" x14ac:dyDescent="0.35">
      <c r="A159" s="7" t="s">
        <v>24</v>
      </c>
      <c r="B159" s="8">
        <f t="shared" ref="B159:H159" si="80">B79/B$80</f>
        <v>2.0322543397097881E-2</v>
      </c>
      <c r="C159" s="8">
        <f t="shared" si="80"/>
        <v>4.0696804867873138E-2</v>
      </c>
      <c r="D159" s="8">
        <f t="shared" si="80"/>
        <v>5.2695150512566118E-2</v>
      </c>
      <c r="E159" s="8">
        <f t="shared" si="80"/>
        <v>3.6477403917594117E-2</v>
      </c>
      <c r="F159" s="8">
        <f t="shared" si="80"/>
        <v>4.5722201520424256E-2</v>
      </c>
      <c r="G159" s="8">
        <f t="shared" si="80"/>
        <v>6.1818594010840666E-2</v>
      </c>
      <c r="H159" s="8">
        <f t="shared" si="80"/>
        <v>5.8138751919321704E-2</v>
      </c>
    </row>
    <row r="160" spans="1:8" s="7" customFormat="1" x14ac:dyDescent="0.35">
      <c r="A160" s="7" t="s">
        <v>2</v>
      </c>
      <c r="B160" s="8">
        <f t="shared" ref="B160:H160" si="81">B80/B$80</f>
        <v>1</v>
      </c>
      <c r="C160" s="8">
        <f t="shared" si="81"/>
        <v>1</v>
      </c>
      <c r="D160" s="8">
        <f t="shared" si="81"/>
        <v>1</v>
      </c>
      <c r="E160" s="8">
        <f t="shared" si="81"/>
        <v>1</v>
      </c>
      <c r="F160" s="8">
        <f t="shared" si="81"/>
        <v>1</v>
      </c>
      <c r="G160" s="8">
        <f t="shared" si="81"/>
        <v>1</v>
      </c>
      <c r="H160" s="8">
        <f t="shared" si="81"/>
        <v>1</v>
      </c>
    </row>
    <row r="161" spans="1:1" x14ac:dyDescent="0.35">
      <c r="A16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2"/>
  <sheetViews>
    <sheetView zoomScale="60" zoomScaleNormal="60" workbookViewId="0">
      <selection activeCell="A28" sqref="A28:XFD52"/>
    </sheetView>
  </sheetViews>
  <sheetFormatPr defaultRowHeight="14.5" x14ac:dyDescent="0.35"/>
  <cols>
    <col min="1" max="1" width="57.54296875" bestFit="1" customWidth="1"/>
    <col min="2" max="7" width="0" hidden="1" customWidth="1"/>
  </cols>
  <sheetData>
    <row r="1" spans="1:62" s="5" customFormat="1" x14ac:dyDescent="0.35">
      <c r="A1" s="1" t="s">
        <v>40</v>
      </c>
      <c r="B1" s="5">
        <v>1962</v>
      </c>
      <c r="C1" s="5">
        <v>1963</v>
      </c>
      <c r="D1" s="5">
        <v>1964</v>
      </c>
      <c r="E1" s="5">
        <v>1965</v>
      </c>
      <c r="F1" s="5">
        <v>1966</v>
      </c>
      <c r="G1" s="5">
        <v>1967</v>
      </c>
      <c r="H1" s="5">
        <v>1968</v>
      </c>
      <c r="I1" s="5">
        <v>1969</v>
      </c>
      <c r="J1" s="5">
        <v>1970</v>
      </c>
      <c r="K1" s="5">
        <v>1971</v>
      </c>
      <c r="L1" s="5">
        <v>1972</v>
      </c>
      <c r="M1" s="5">
        <v>1973</v>
      </c>
      <c r="N1" s="5">
        <v>1974</v>
      </c>
      <c r="O1" s="5">
        <v>1975</v>
      </c>
      <c r="P1" s="5">
        <v>1976</v>
      </c>
      <c r="Q1" s="5">
        <v>1977</v>
      </c>
      <c r="R1" s="5">
        <v>1978</v>
      </c>
      <c r="S1" s="5">
        <v>1979</v>
      </c>
      <c r="T1" s="5">
        <v>1980</v>
      </c>
      <c r="U1" s="5">
        <v>1981</v>
      </c>
      <c r="V1" s="5">
        <v>1982</v>
      </c>
      <c r="W1" s="5">
        <v>1983</v>
      </c>
      <c r="X1" s="5">
        <v>1984</v>
      </c>
      <c r="Y1" s="5">
        <v>1985</v>
      </c>
      <c r="Z1" s="5">
        <v>1986</v>
      </c>
      <c r="AA1" s="5">
        <v>1987</v>
      </c>
      <c r="AB1" s="5">
        <v>1988</v>
      </c>
      <c r="AC1" s="5">
        <v>1989</v>
      </c>
      <c r="AD1" s="5">
        <v>1990</v>
      </c>
      <c r="AE1" s="5">
        <v>1991</v>
      </c>
      <c r="AF1" s="5">
        <v>1992</v>
      </c>
      <c r="AG1" s="5">
        <v>1993</v>
      </c>
      <c r="AH1" s="5">
        <v>1994</v>
      </c>
      <c r="AI1" s="5">
        <v>1995</v>
      </c>
      <c r="AJ1" s="5">
        <v>1996</v>
      </c>
      <c r="AK1" s="5">
        <v>1997</v>
      </c>
      <c r="AL1" s="5">
        <v>1998</v>
      </c>
      <c r="AM1" s="5">
        <v>1999</v>
      </c>
      <c r="AN1" s="5">
        <v>2000</v>
      </c>
      <c r="AO1" s="5">
        <v>2001</v>
      </c>
      <c r="AP1" s="5">
        <v>2002</v>
      </c>
      <c r="AQ1" s="5">
        <v>2003</v>
      </c>
      <c r="AR1" s="5">
        <v>2004</v>
      </c>
      <c r="AS1" s="5">
        <v>2005</v>
      </c>
      <c r="AT1" s="5">
        <v>2006</v>
      </c>
      <c r="AU1" s="5">
        <v>2007</v>
      </c>
      <c r="AV1" s="5">
        <v>2008</v>
      </c>
      <c r="AW1" s="5">
        <v>2009</v>
      </c>
      <c r="AX1" s="5">
        <v>2010</v>
      </c>
      <c r="AY1" s="5">
        <v>2011</v>
      </c>
      <c r="AZ1" s="5">
        <v>2012</v>
      </c>
      <c r="BA1" s="5">
        <v>2013</v>
      </c>
      <c r="BB1" s="5">
        <v>2014</v>
      </c>
      <c r="BC1" s="5">
        <v>2015</v>
      </c>
      <c r="BD1" s="5">
        <v>2016</v>
      </c>
      <c r="BE1" s="5">
        <v>2017</v>
      </c>
      <c r="BF1" s="5">
        <v>2018</v>
      </c>
      <c r="BG1" s="5">
        <v>2019</v>
      </c>
      <c r="BH1" s="5">
        <v>2020</v>
      </c>
      <c r="BI1" s="5">
        <v>2021</v>
      </c>
    </row>
    <row r="2" spans="1:62" x14ac:dyDescent="0.35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62" x14ac:dyDescent="0.35">
      <c r="A3" s="5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s="5" t="s">
        <v>12</v>
      </c>
      <c r="H4" s="5">
        <v>390</v>
      </c>
      <c r="I4" s="5">
        <v>388</v>
      </c>
      <c r="J4" s="5">
        <v>475</v>
      </c>
      <c r="K4" s="5">
        <v>728</v>
      </c>
      <c r="L4" s="5">
        <v>615</v>
      </c>
      <c r="M4" s="5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 s="5">
        <v>910</v>
      </c>
      <c r="AK4" s="5">
        <v>869</v>
      </c>
      <c r="AL4" s="5">
        <v>771</v>
      </c>
      <c r="AM4" s="5">
        <v>681</v>
      </c>
      <c r="AN4" s="5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s="5" t="s">
        <v>25</v>
      </c>
      <c r="H5" s="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s="5" t="s">
        <v>13</v>
      </c>
      <c r="H6" s="5">
        <v>221</v>
      </c>
      <c r="I6" s="5">
        <v>251</v>
      </c>
      <c r="J6" s="5">
        <v>229</v>
      </c>
      <c r="K6" s="5">
        <v>197</v>
      </c>
      <c r="L6" s="5">
        <v>209</v>
      </c>
      <c r="M6" s="5">
        <v>201</v>
      </c>
      <c r="N6" s="5">
        <v>236</v>
      </c>
      <c r="O6" s="5">
        <v>250</v>
      </c>
      <c r="P6" s="5">
        <v>266</v>
      </c>
      <c r="Q6" s="5">
        <v>294</v>
      </c>
      <c r="R6" s="5">
        <v>373</v>
      </c>
      <c r="S6" s="5">
        <v>371</v>
      </c>
      <c r="T6" s="5">
        <v>464</v>
      </c>
      <c r="U6" s="5">
        <v>484</v>
      </c>
      <c r="V6" s="5">
        <v>420</v>
      </c>
      <c r="W6" s="5">
        <v>658</v>
      </c>
      <c r="X6" s="5">
        <v>692</v>
      </c>
      <c r="Y6" s="5">
        <v>725</v>
      </c>
      <c r="Z6" s="5">
        <v>724</v>
      </c>
      <c r="AA6" s="1">
        <v>739</v>
      </c>
      <c r="AB6" s="5">
        <v>732</v>
      </c>
      <c r="AC6" s="5">
        <v>635</v>
      </c>
      <c r="AD6" s="5">
        <v>735</v>
      </c>
      <c r="AE6" s="5">
        <v>698</v>
      </c>
      <c r="AF6" s="5">
        <v>666</v>
      </c>
      <c r="AG6" s="5">
        <v>708</v>
      </c>
      <c r="AH6" s="5">
        <v>618</v>
      </c>
      <c r="AI6" s="5">
        <v>605</v>
      </c>
      <c r="AJ6" s="5">
        <v>552</v>
      </c>
      <c r="AK6" s="5">
        <v>547</v>
      </c>
      <c r="AL6" s="5">
        <v>550</v>
      </c>
      <c r="AM6" s="5">
        <v>543</v>
      </c>
      <c r="AN6" s="5">
        <v>525</v>
      </c>
      <c r="AO6" s="5">
        <v>890</v>
      </c>
      <c r="AP6" s="5">
        <v>843</v>
      </c>
      <c r="AQ6" s="5">
        <v>822</v>
      </c>
      <c r="AR6" s="5">
        <v>784</v>
      </c>
      <c r="AS6" s="5">
        <v>791</v>
      </c>
      <c r="AT6" s="5">
        <v>756</v>
      </c>
      <c r="AU6" s="5">
        <v>812</v>
      </c>
      <c r="AV6" s="5">
        <v>820</v>
      </c>
      <c r="AW6" s="5">
        <v>833</v>
      </c>
      <c r="AX6" s="5">
        <v>837</v>
      </c>
      <c r="AY6" s="5">
        <v>815</v>
      </c>
      <c r="AZ6" s="5">
        <v>800</v>
      </c>
      <c r="BA6" s="5">
        <v>828</v>
      </c>
      <c r="BB6" s="5">
        <v>788</v>
      </c>
      <c r="BC6" s="5">
        <v>784</v>
      </c>
      <c r="BD6" s="5">
        <v>771</v>
      </c>
      <c r="BE6" s="5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s="5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s="5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s="5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s="5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s="5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s="5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s="5" t="s">
        <v>16</v>
      </c>
      <c r="H13" s="5">
        <v>540</v>
      </c>
      <c r="I13" s="5">
        <v>621</v>
      </c>
      <c r="J13" s="5">
        <v>590</v>
      </c>
      <c r="K13" s="5">
        <v>417</v>
      </c>
      <c r="L13" s="5">
        <v>416</v>
      </c>
      <c r="M13" s="5">
        <v>402</v>
      </c>
      <c r="N13" s="5">
        <v>394</v>
      </c>
      <c r="O13" s="5">
        <v>409</v>
      </c>
      <c r="P13" s="5">
        <v>463</v>
      </c>
      <c r="Q13" s="5">
        <v>546</v>
      </c>
      <c r="R13" s="5">
        <v>639</v>
      </c>
      <c r="S13" s="5">
        <v>615</v>
      </c>
      <c r="T13" s="5">
        <v>781</v>
      </c>
      <c r="U13" s="5">
        <v>917</v>
      </c>
      <c r="V13" s="1">
        <v>740</v>
      </c>
      <c r="W13" s="5">
        <v>785</v>
      </c>
      <c r="X13" s="5">
        <v>833</v>
      </c>
      <c r="Y13" s="5">
        <v>843</v>
      </c>
      <c r="Z13" s="5">
        <v>820</v>
      </c>
      <c r="AA13" s="1">
        <v>801</v>
      </c>
      <c r="AB13" s="5">
        <v>799</v>
      </c>
      <c r="AC13" s="5">
        <v>782</v>
      </c>
      <c r="AD13" s="5">
        <v>880</v>
      </c>
      <c r="AE13" s="5">
        <v>833</v>
      </c>
      <c r="AF13" s="5">
        <v>840</v>
      </c>
      <c r="AG13" s="5">
        <v>787</v>
      </c>
      <c r="AH13" s="5">
        <v>738</v>
      </c>
      <c r="AI13" s="5">
        <v>692</v>
      </c>
      <c r="AJ13" s="5">
        <v>590</v>
      </c>
      <c r="AK13" s="5">
        <v>570</v>
      </c>
      <c r="AL13" s="5">
        <v>578</v>
      </c>
      <c r="AM13" s="5">
        <v>571</v>
      </c>
      <c r="AN13" s="1">
        <v>574</v>
      </c>
      <c r="AO13" s="5">
        <v>942</v>
      </c>
      <c r="AP13" s="5">
        <v>902</v>
      </c>
      <c r="AQ13" s="5">
        <v>835</v>
      </c>
      <c r="AR13" s="5">
        <v>796</v>
      </c>
      <c r="AS13" s="5">
        <v>889</v>
      </c>
      <c r="AT13" s="5">
        <v>799</v>
      </c>
      <c r="AU13" s="5">
        <v>830</v>
      </c>
      <c r="AV13" s="5">
        <v>787</v>
      </c>
      <c r="AW13" s="5">
        <v>864</v>
      </c>
      <c r="AX13" s="5">
        <v>899</v>
      </c>
      <c r="AY13" s="5">
        <v>870</v>
      </c>
      <c r="AZ13" s="5">
        <v>800</v>
      </c>
      <c r="BA13" s="5">
        <v>835</v>
      </c>
      <c r="BB13" s="5">
        <v>793</v>
      </c>
      <c r="BC13" s="5">
        <v>882</v>
      </c>
      <c r="BD13" s="5">
        <v>826</v>
      </c>
      <c r="BE13" s="5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s="5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s="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s="5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s="5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s="5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s="5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s="5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s="5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s="5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s="5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s="5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s="5" customFormat="1" x14ac:dyDescent="0.35">
      <c r="A28" s="1" t="s">
        <v>39</v>
      </c>
      <c r="B28" s="5">
        <v>1962</v>
      </c>
      <c r="C28" s="5">
        <v>1963</v>
      </c>
      <c r="D28" s="5">
        <v>1964</v>
      </c>
      <c r="E28" s="5">
        <v>1965</v>
      </c>
      <c r="F28" s="5">
        <v>1966</v>
      </c>
      <c r="G28" s="5">
        <v>1967</v>
      </c>
      <c r="H28" s="5">
        <v>1968</v>
      </c>
      <c r="I28" s="5">
        <v>1969</v>
      </c>
      <c r="J28" s="5">
        <v>1970</v>
      </c>
      <c r="K28" s="5">
        <v>1971</v>
      </c>
      <c r="L28" s="5">
        <v>1972</v>
      </c>
      <c r="M28" s="5">
        <v>1973</v>
      </c>
      <c r="N28" s="5">
        <v>1974</v>
      </c>
      <c r="O28" s="5">
        <v>1975</v>
      </c>
      <c r="P28" s="5">
        <v>1976</v>
      </c>
      <c r="Q28" s="5">
        <v>1977</v>
      </c>
      <c r="R28" s="5">
        <v>1978</v>
      </c>
      <c r="S28" s="5">
        <v>1979</v>
      </c>
      <c r="T28" s="5">
        <v>1980</v>
      </c>
      <c r="U28" s="5">
        <v>1981</v>
      </c>
      <c r="V28" s="5">
        <v>1982</v>
      </c>
      <c r="W28" s="5">
        <v>1983</v>
      </c>
      <c r="X28" s="5">
        <v>1984</v>
      </c>
      <c r="Y28" s="5">
        <v>1985</v>
      </c>
      <c r="Z28" s="5">
        <v>1986</v>
      </c>
      <c r="AA28" s="5">
        <v>1987</v>
      </c>
      <c r="AB28" s="5">
        <v>1988</v>
      </c>
      <c r="AC28" s="5">
        <v>1989</v>
      </c>
      <c r="AD28" s="5">
        <v>1990</v>
      </c>
      <c r="AE28" s="5">
        <v>1991</v>
      </c>
      <c r="AF28" s="5">
        <v>1992</v>
      </c>
      <c r="AG28" s="5">
        <v>1993</v>
      </c>
      <c r="AH28" s="5">
        <v>1994</v>
      </c>
      <c r="AI28" s="5">
        <v>1995</v>
      </c>
      <c r="AJ28" s="5">
        <v>1996</v>
      </c>
      <c r="AK28" s="5">
        <v>1997</v>
      </c>
      <c r="AL28" s="5">
        <v>1998</v>
      </c>
      <c r="AM28" s="5">
        <v>1999</v>
      </c>
      <c r="AN28" s="5">
        <v>2000</v>
      </c>
      <c r="AO28" s="5">
        <v>2001</v>
      </c>
      <c r="AP28" s="5">
        <v>2002</v>
      </c>
      <c r="AQ28" s="5">
        <v>2003</v>
      </c>
      <c r="AR28" s="5">
        <v>2004</v>
      </c>
      <c r="AS28" s="5">
        <v>2005</v>
      </c>
      <c r="AT28" s="5">
        <v>2006</v>
      </c>
      <c r="AU28" s="5">
        <v>2007</v>
      </c>
      <c r="AV28" s="5">
        <v>2008</v>
      </c>
      <c r="AW28" s="5">
        <v>2009</v>
      </c>
      <c r="AX28" s="5">
        <v>2010</v>
      </c>
      <c r="AY28" s="5">
        <v>2011</v>
      </c>
      <c r="AZ28" s="5">
        <v>2012</v>
      </c>
      <c r="BA28" s="5">
        <v>2013</v>
      </c>
      <c r="BB28" s="5">
        <v>2014</v>
      </c>
      <c r="BC28" s="5">
        <v>2015</v>
      </c>
      <c r="BD28" s="5">
        <v>2016</v>
      </c>
      <c r="BE28" s="5">
        <v>2017</v>
      </c>
      <c r="BF28" s="5">
        <v>2018</v>
      </c>
      <c r="BG28" s="5">
        <v>2019</v>
      </c>
      <c r="BH28" s="5">
        <v>2020</v>
      </c>
      <c r="BI28" s="5">
        <v>2021</v>
      </c>
    </row>
    <row r="29" spans="1:62" s="5" customFormat="1" x14ac:dyDescent="0.35">
      <c r="BJ29" s="1"/>
    </row>
    <row r="30" spans="1:62" s="5" customFormat="1" x14ac:dyDescent="0.35">
      <c r="A30" s="5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 s="5">
        <v>999</v>
      </c>
      <c r="BI30" s="1">
        <v>1180</v>
      </c>
      <c r="BJ30" s="1"/>
    </row>
    <row r="31" spans="1:62" s="5" customFormat="1" x14ac:dyDescent="0.35">
      <c r="A31" s="5" t="s">
        <v>12</v>
      </c>
      <c r="H31" s="5">
        <v>181</v>
      </c>
      <c r="I31" s="5">
        <v>190</v>
      </c>
      <c r="J31" s="5">
        <v>259</v>
      </c>
      <c r="K31" s="5">
        <v>401</v>
      </c>
      <c r="L31" s="5">
        <v>333</v>
      </c>
      <c r="M31" s="5">
        <v>318</v>
      </c>
      <c r="N31" s="5">
        <v>321</v>
      </c>
      <c r="O31" s="5">
        <v>673</v>
      </c>
      <c r="P31" s="5">
        <v>565</v>
      </c>
      <c r="Q31" s="5">
        <v>710</v>
      </c>
      <c r="R31" s="5">
        <v>562</v>
      </c>
      <c r="S31" s="5">
        <v>544</v>
      </c>
      <c r="T31" s="5">
        <v>838</v>
      </c>
      <c r="U31" s="1">
        <v>1003</v>
      </c>
      <c r="V31" s="1">
        <v>1234</v>
      </c>
      <c r="W31" s="1">
        <v>1543</v>
      </c>
      <c r="X31" s="1">
        <v>1046</v>
      </c>
      <c r="Y31" s="5">
        <v>906</v>
      </c>
      <c r="Z31" s="5">
        <v>870</v>
      </c>
      <c r="AA31" s="5">
        <v>822</v>
      </c>
      <c r="AB31" s="5">
        <v>729</v>
      </c>
      <c r="AC31" s="5">
        <v>615</v>
      </c>
      <c r="AD31" s="5">
        <v>673</v>
      </c>
      <c r="AE31" s="5">
        <v>927</v>
      </c>
      <c r="AF31" s="1">
        <v>1009</v>
      </c>
      <c r="AG31" s="5">
        <v>900</v>
      </c>
      <c r="AH31" s="5">
        <v>711</v>
      </c>
      <c r="AI31" s="5">
        <v>556</v>
      </c>
      <c r="AJ31" s="5">
        <v>525</v>
      </c>
      <c r="AK31" s="5">
        <v>453</v>
      </c>
      <c r="AL31" s="5">
        <v>401</v>
      </c>
      <c r="AM31" s="5">
        <v>334</v>
      </c>
      <c r="AN31" s="5">
        <v>332</v>
      </c>
      <c r="AO31" s="5">
        <v>584</v>
      </c>
      <c r="AP31" s="5">
        <v>781</v>
      </c>
      <c r="AQ31" s="5">
        <v>757</v>
      </c>
      <c r="AR31" s="5">
        <v>736</v>
      </c>
      <c r="AS31" s="5">
        <v>635</v>
      </c>
      <c r="AT31" s="5">
        <v>559</v>
      </c>
      <c r="AU31" s="5">
        <v>553</v>
      </c>
      <c r="AV31" s="5">
        <v>661</v>
      </c>
      <c r="AW31" s="1">
        <v>1255</v>
      </c>
      <c r="AX31" s="1">
        <v>1377</v>
      </c>
      <c r="AY31" s="1">
        <v>1119</v>
      </c>
      <c r="AZ31" s="1">
        <v>1011</v>
      </c>
      <c r="BA31" s="5">
        <v>881</v>
      </c>
      <c r="BB31" s="5">
        <v>746</v>
      </c>
      <c r="BC31" s="5">
        <v>649</v>
      </c>
      <c r="BD31" s="5">
        <v>551</v>
      </c>
      <c r="BE31" s="5">
        <v>514</v>
      </c>
      <c r="BF31" s="5">
        <v>423</v>
      </c>
      <c r="BG31" s="5">
        <v>377</v>
      </c>
      <c r="BH31" s="5">
        <v>445</v>
      </c>
      <c r="BI31" s="5">
        <v>570</v>
      </c>
      <c r="BJ31" s="1"/>
    </row>
    <row r="32" spans="1:62" s="5" customFormat="1" x14ac:dyDescent="0.35">
      <c r="A32" s="5" t="s">
        <v>25</v>
      </c>
      <c r="H32" s="5">
        <v>760</v>
      </c>
      <c r="I32" s="1">
        <v>848</v>
      </c>
      <c r="J32" s="5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 s="5">
        <v>903</v>
      </c>
      <c r="BE32" s="5">
        <v>850</v>
      </c>
      <c r="BF32" s="5">
        <v>819</v>
      </c>
      <c r="BG32" s="1">
        <v>887</v>
      </c>
      <c r="BH32" s="5">
        <v>770</v>
      </c>
      <c r="BI32" s="5">
        <v>863</v>
      </c>
      <c r="BJ32" s="1"/>
    </row>
    <row r="33" spans="1:62" s="5" customFormat="1" x14ac:dyDescent="0.35">
      <c r="A33" s="5" t="s">
        <v>13</v>
      </c>
      <c r="H33" s="5">
        <v>184</v>
      </c>
      <c r="I33" s="5">
        <v>212</v>
      </c>
      <c r="J33" s="5">
        <v>194</v>
      </c>
      <c r="K33" s="5">
        <v>162</v>
      </c>
      <c r="L33" s="5">
        <v>178</v>
      </c>
      <c r="M33" s="5">
        <v>161</v>
      </c>
      <c r="N33" s="5">
        <v>195</v>
      </c>
      <c r="O33" s="5">
        <v>199</v>
      </c>
      <c r="P33" s="5">
        <v>201</v>
      </c>
      <c r="Q33" s="5">
        <v>226</v>
      </c>
      <c r="R33" s="5">
        <v>257</v>
      </c>
      <c r="S33" s="5">
        <v>271</v>
      </c>
      <c r="T33" s="5">
        <v>316</v>
      </c>
      <c r="U33" s="5">
        <v>277</v>
      </c>
      <c r="V33" s="5">
        <v>249</v>
      </c>
      <c r="W33" s="5">
        <v>381</v>
      </c>
      <c r="X33" s="5">
        <v>386</v>
      </c>
      <c r="Y33" s="5">
        <v>355</v>
      </c>
      <c r="Z33" s="5">
        <v>354</v>
      </c>
      <c r="AA33" s="5">
        <v>359</v>
      </c>
      <c r="AB33" s="5">
        <v>347</v>
      </c>
      <c r="AC33" s="5">
        <v>307</v>
      </c>
      <c r="AD33" s="5">
        <v>354</v>
      </c>
      <c r="AE33" s="5">
        <v>312</v>
      </c>
      <c r="AF33" s="5">
        <v>285</v>
      </c>
      <c r="AG33" s="5">
        <v>315</v>
      </c>
      <c r="AH33" s="5">
        <v>270</v>
      </c>
      <c r="AI33" s="5">
        <v>257</v>
      </c>
      <c r="AJ33" s="5">
        <v>197</v>
      </c>
      <c r="AK33" s="5">
        <v>209</v>
      </c>
      <c r="AL33" s="5">
        <v>229</v>
      </c>
      <c r="AM33" s="5">
        <v>225</v>
      </c>
      <c r="AN33" s="5">
        <v>199</v>
      </c>
      <c r="AO33" s="5">
        <v>343</v>
      </c>
      <c r="AP33" s="5">
        <v>344</v>
      </c>
      <c r="AQ33" s="5">
        <v>328</v>
      </c>
      <c r="AR33" s="5">
        <v>336</v>
      </c>
      <c r="AS33" s="5">
        <v>327</v>
      </c>
      <c r="AT33" s="5">
        <v>310</v>
      </c>
      <c r="AU33" s="5">
        <v>330</v>
      </c>
      <c r="AV33" s="5">
        <v>322</v>
      </c>
      <c r="AW33" s="5">
        <v>364</v>
      </c>
      <c r="AX33" s="5">
        <v>324</v>
      </c>
      <c r="AY33" s="5">
        <v>367</v>
      </c>
      <c r="AZ33" s="5">
        <v>338</v>
      </c>
      <c r="BA33" s="5">
        <v>357</v>
      </c>
      <c r="BB33" s="5">
        <v>343</v>
      </c>
      <c r="BC33" s="5">
        <v>371</v>
      </c>
      <c r="BD33" s="5">
        <v>341</v>
      </c>
      <c r="BE33" s="5">
        <v>364</v>
      </c>
      <c r="BF33" s="5">
        <v>355</v>
      </c>
      <c r="BG33" s="1">
        <v>372</v>
      </c>
      <c r="BH33" s="5">
        <v>322</v>
      </c>
      <c r="BI33" s="5">
        <v>299</v>
      </c>
      <c r="BJ33" s="1"/>
    </row>
    <row r="34" spans="1:62" s="5" customFormat="1" x14ac:dyDescent="0.35">
      <c r="A34" s="5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 s="5">
        <v>526</v>
      </c>
      <c r="BE34" s="5">
        <v>513</v>
      </c>
      <c r="BF34" s="5">
        <v>547</v>
      </c>
      <c r="BG34" s="1">
        <v>551</v>
      </c>
      <c r="BH34" s="5">
        <v>489</v>
      </c>
      <c r="BI34" s="5">
        <v>478</v>
      </c>
      <c r="BJ34" s="1"/>
    </row>
    <row r="35" spans="1:62" s="5" customFormat="1" x14ac:dyDescent="0.35">
      <c r="A35" s="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 s="5">
        <v>361</v>
      </c>
      <c r="BE35" s="5">
        <v>359</v>
      </c>
      <c r="BF35" s="5">
        <v>377</v>
      </c>
      <c r="BG35" s="1">
        <v>378</v>
      </c>
      <c r="BH35" s="5">
        <v>317</v>
      </c>
      <c r="BI35" s="5">
        <v>282</v>
      </c>
      <c r="BJ35" s="1"/>
    </row>
    <row r="36" spans="1:62" s="5" customFormat="1" x14ac:dyDescent="0.35">
      <c r="A36" s="5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 s="5">
        <v>169</v>
      </c>
      <c r="BE36" s="5">
        <v>141</v>
      </c>
      <c r="BF36" s="5">
        <v>147</v>
      </c>
      <c r="BG36" s="1">
        <v>142</v>
      </c>
      <c r="BH36" s="5">
        <v>114</v>
      </c>
      <c r="BI36" s="5">
        <v>118</v>
      </c>
      <c r="BJ36" s="1"/>
    </row>
    <row r="37" spans="1:62" s="5" customFormat="1" x14ac:dyDescent="0.35">
      <c r="A37" s="5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 s="5">
        <v>174</v>
      </c>
      <c r="BE37" s="5">
        <v>235</v>
      </c>
      <c r="BF37" s="5">
        <v>200</v>
      </c>
      <c r="BG37" s="1">
        <v>214</v>
      </c>
      <c r="BH37" s="5">
        <v>192</v>
      </c>
      <c r="BI37" s="5">
        <v>192</v>
      </c>
      <c r="BJ37" s="1"/>
    </row>
    <row r="38" spans="1:62" s="5" customFormat="1" x14ac:dyDescent="0.35">
      <c r="A38" s="5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 s="5">
        <v>89</v>
      </c>
      <c r="BE38" s="5">
        <v>77</v>
      </c>
      <c r="BF38" s="5">
        <v>67</v>
      </c>
      <c r="BG38" s="1">
        <v>72</v>
      </c>
      <c r="BH38" s="5">
        <v>28</v>
      </c>
      <c r="BI38" s="5">
        <v>30</v>
      </c>
      <c r="BJ38" s="1"/>
    </row>
    <row r="39" spans="1:62" s="5" customFormat="1" x14ac:dyDescent="0.35">
      <c r="A39" s="5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 s="5">
        <v>55</v>
      </c>
      <c r="BE39" s="5">
        <v>68</v>
      </c>
      <c r="BF39" s="5">
        <v>62</v>
      </c>
      <c r="BG39" s="1">
        <v>46</v>
      </c>
      <c r="BH39" s="5">
        <v>72</v>
      </c>
      <c r="BI39" s="5">
        <v>86</v>
      </c>
      <c r="BJ39" s="1"/>
    </row>
    <row r="40" spans="1:62" s="5" customFormat="1" x14ac:dyDescent="0.35">
      <c r="A40" s="5" t="s">
        <v>16</v>
      </c>
      <c r="H40" s="5">
        <v>428</v>
      </c>
      <c r="I40" s="5">
        <v>468</v>
      </c>
      <c r="J40" s="5">
        <v>442</v>
      </c>
      <c r="K40" s="5">
        <v>308</v>
      </c>
      <c r="L40" s="5">
        <v>295</v>
      </c>
      <c r="M40" s="5">
        <v>274</v>
      </c>
      <c r="N40" s="5">
        <v>265</v>
      </c>
      <c r="O40" s="5">
        <v>270</v>
      </c>
      <c r="P40" s="5">
        <v>290</v>
      </c>
      <c r="Q40" s="5">
        <v>338</v>
      </c>
      <c r="R40" s="5">
        <v>390</v>
      </c>
      <c r="S40" s="5">
        <v>371</v>
      </c>
      <c r="T40" s="5">
        <v>441</v>
      </c>
      <c r="U40" s="5">
        <v>512</v>
      </c>
      <c r="V40" s="1">
        <v>412</v>
      </c>
      <c r="W40" s="5">
        <v>418</v>
      </c>
      <c r="X40" s="5">
        <v>432</v>
      </c>
      <c r="Y40" s="5">
        <v>439</v>
      </c>
      <c r="Z40" s="5">
        <v>425</v>
      </c>
      <c r="AA40" s="5">
        <v>383</v>
      </c>
      <c r="AB40" s="5">
        <v>416</v>
      </c>
      <c r="AC40" s="5">
        <v>406</v>
      </c>
      <c r="AD40" s="5">
        <v>448</v>
      </c>
      <c r="AE40" s="5">
        <v>430</v>
      </c>
      <c r="AF40" s="5">
        <v>443</v>
      </c>
      <c r="AG40" s="5">
        <v>406</v>
      </c>
      <c r="AH40" s="5">
        <v>344</v>
      </c>
      <c r="AI40" s="5">
        <v>354</v>
      </c>
      <c r="AJ40" s="5">
        <v>286</v>
      </c>
      <c r="AK40" s="5">
        <v>285</v>
      </c>
      <c r="AL40" s="5">
        <v>277</v>
      </c>
      <c r="AM40" s="1">
        <v>285</v>
      </c>
      <c r="AN40" s="5">
        <v>270</v>
      </c>
      <c r="AO40" s="5">
        <v>437</v>
      </c>
      <c r="AP40" s="5">
        <v>411</v>
      </c>
      <c r="AQ40" s="5">
        <v>444</v>
      </c>
      <c r="AR40" s="5">
        <v>427</v>
      </c>
      <c r="AS40" s="5">
        <v>464</v>
      </c>
      <c r="AT40" s="5">
        <v>419</v>
      </c>
      <c r="AU40" s="5">
        <v>426</v>
      </c>
      <c r="AV40" s="5">
        <v>431</v>
      </c>
      <c r="AW40" s="5">
        <v>454</v>
      </c>
      <c r="AX40" s="5">
        <v>447</v>
      </c>
      <c r="AY40" s="5">
        <v>447</v>
      </c>
      <c r="AZ40" s="5">
        <v>437</v>
      </c>
      <c r="BA40" s="5">
        <v>467</v>
      </c>
      <c r="BB40" s="5">
        <v>431</v>
      </c>
      <c r="BC40" s="5">
        <v>440</v>
      </c>
      <c r="BD40" s="5">
        <v>445</v>
      </c>
      <c r="BE40" s="5">
        <v>495</v>
      </c>
      <c r="BF40" s="5">
        <v>447</v>
      </c>
      <c r="BG40" s="1">
        <v>497</v>
      </c>
      <c r="BH40" s="5">
        <v>432</v>
      </c>
      <c r="BI40" s="5">
        <v>477</v>
      </c>
      <c r="BJ40" s="1"/>
    </row>
    <row r="41" spans="1:62" s="5" customFormat="1" x14ac:dyDescent="0.35">
      <c r="A41" s="5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 s="5">
        <v>819</v>
      </c>
      <c r="BE41" s="5">
        <v>850</v>
      </c>
      <c r="BF41" s="5">
        <v>723</v>
      </c>
      <c r="BG41" s="1">
        <v>798</v>
      </c>
      <c r="BH41" s="5">
        <v>651</v>
      </c>
      <c r="BI41" s="5">
        <v>660</v>
      </c>
      <c r="BJ41" s="1"/>
    </row>
    <row r="42" spans="1:62" s="5" customFormat="1" x14ac:dyDescent="0.35">
      <c r="A42" s="5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 s="5">
        <v>721</v>
      </c>
      <c r="BE42" s="5">
        <v>675</v>
      </c>
      <c r="BF42" s="5">
        <v>657</v>
      </c>
      <c r="BG42" s="1">
        <v>672</v>
      </c>
      <c r="BH42" s="5">
        <v>578</v>
      </c>
      <c r="BI42" s="5">
        <v>638</v>
      </c>
      <c r="BJ42" s="1"/>
    </row>
    <row r="43" spans="1:62" s="5" customFormat="1" x14ac:dyDescent="0.35">
      <c r="A43" s="5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 s="5">
        <v>319</v>
      </c>
      <c r="BE43" s="5">
        <v>327</v>
      </c>
      <c r="BF43" s="5">
        <v>318</v>
      </c>
      <c r="BG43" s="1">
        <v>304</v>
      </c>
      <c r="BH43" s="5">
        <v>254</v>
      </c>
      <c r="BI43" s="5">
        <v>282</v>
      </c>
      <c r="BJ43" s="1"/>
    </row>
    <row r="44" spans="1:62" s="5" customFormat="1" x14ac:dyDescent="0.35">
      <c r="A44" s="5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 s="5">
        <v>807</v>
      </c>
      <c r="BE44" s="5">
        <v>752</v>
      </c>
      <c r="BF44" s="5">
        <v>732</v>
      </c>
      <c r="BG44" s="1">
        <v>719</v>
      </c>
      <c r="BH44" s="5">
        <v>576</v>
      </c>
      <c r="BI44" s="5">
        <v>529</v>
      </c>
      <c r="BJ44" s="1"/>
    </row>
    <row r="45" spans="1:62" s="5" customFormat="1" x14ac:dyDescent="0.35">
      <c r="A45" s="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 s="5">
        <v>404</v>
      </c>
      <c r="BE45" s="5">
        <v>384</v>
      </c>
      <c r="BF45" s="5">
        <v>383</v>
      </c>
      <c r="BG45" s="1">
        <v>388</v>
      </c>
      <c r="BH45" s="5">
        <v>276</v>
      </c>
      <c r="BI45" s="5">
        <v>322</v>
      </c>
      <c r="BJ45" s="1"/>
    </row>
    <row r="46" spans="1:62" s="5" customFormat="1" x14ac:dyDescent="0.35">
      <c r="A46" s="5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s="5" customFormat="1" x14ac:dyDescent="0.35">
      <c r="A47" s="5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 s="5">
        <v>204</v>
      </c>
      <c r="BE47" s="5">
        <v>184</v>
      </c>
      <c r="BF47" s="5">
        <v>178</v>
      </c>
      <c r="BG47" s="1">
        <v>163</v>
      </c>
      <c r="BH47" s="5">
        <v>133</v>
      </c>
      <c r="BI47" s="5">
        <v>141</v>
      </c>
      <c r="BJ47" s="1"/>
    </row>
    <row r="48" spans="1:62" s="5" customFormat="1" x14ac:dyDescent="0.35">
      <c r="A48" s="5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 s="5">
        <v>294</v>
      </c>
      <c r="BE48" s="5">
        <v>312</v>
      </c>
      <c r="BF48" s="5">
        <v>300</v>
      </c>
      <c r="BG48" s="1">
        <v>280</v>
      </c>
      <c r="BH48" s="5">
        <v>231</v>
      </c>
      <c r="BI48" s="5">
        <v>262</v>
      </c>
      <c r="BJ48" s="1"/>
    </row>
    <row r="49" spans="1:62" s="5" customFormat="1" x14ac:dyDescent="0.35">
      <c r="A49" s="5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 s="5">
        <v>555</v>
      </c>
      <c r="BE49" s="5">
        <v>525</v>
      </c>
      <c r="BF49" s="5">
        <v>519</v>
      </c>
      <c r="BG49" s="1">
        <v>541</v>
      </c>
      <c r="BH49" s="5">
        <v>462</v>
      </c>
      <c r="BI49" s="5">
        <v>437</v>
      </c>
      <c r="BJ49" s="1"/>
    </row>
    <row r="50" spans="1:62" s="5" customFormat="1" x14ac:dyDescent="0.35">
      <c r="A50" s="5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 s="5">
        <v>548</v>
      </c>
      <c r="BE50" s="5">
        <v>533</v>
      </c>
      <c r="BF50" s="5">
        <v>566</v>
      </c>
      <c r="BG50" s="1">
        <v>559</v>
      </c>
      <c r="BH50" s="5">
        <v>437</v>
      </c>
      <c r="BI50" s="5">
        <v>461</v>
      </c>
      <c r="BJ50" s="1"/>
    </row>
    <row r="51" spans="1:62" s="5" customFormat="1" x14ac:dyDescent="0.35">
      <c r="A51" s="5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 s="5">
        <v>173</v>
      </c>
      <c r="BE51" s="5">
        <v>178</v>
      </c>
      <c r="BF51" s="5">
        <v>206</v>
      </c>
      <c r="BG51" s="1">
        <v>176</v>
      </c>
      <c r="BH51" s="5">
        <v>163</v>
      </c>
      <c r="BI51" s="5">
        <v>154</v>
      </c>
      <c r="BJ51" s="1"/>
    </row>
    <row r="52" spans="1:62" s="5" customFormat="1" x14ac:dyDescent="0.35">
      <c r="A52" s="5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s="5" customFormat="1" x14ac:dyDescent="0.35">
      <c r="A55" s="1" t="s">
        <v>41</v>
      </c>
      <c r="B55" s="5">
        <v>1962</v>
      </c>
      <c r="C55" s="5">
        <v>1963</v>
      </c>
      <c r="D55" s="5">
        <v>1964</v>
      </c>
      <c r="E55" s="5">
        <v>1965</v>
      </c>
      <c r="F55" s="5">
        <v>1966</v>
      </c>
      <c r="G55" s="5">
        <v>1967</v>
      </c>
      <c r="H55" s="5">
        <v>1968</v>
      </c>
      <c r="I55" s="5">
        <v>1969</v>
      </c>
      <c r="J55" s="5">
        <v>1970</v>
      </c>
      <c r="K55" s="5">
        <v>1971</v>
      </c>
      <c r="L55" s="5">
        <v>1972</v>
      </c>
      <c r="M55" s="5">
        <v>1973</v>
      </c>
      <c r="N55" s="5">
        <v>1974</v>
      </c>
      <c r="O55" s="5">
        <v>1975</v>
      </c>
      <c r="P55" s="5">
        <v>1976</v>
      </c>
      <c r="Q55" s="5">
        <v>1977</v>
      </c>
      <c r="R55" s="5">
        <v>1978</v>
      </c>
      <c r="S55" s="5">
        <v>1979</v>
      </c>
      <c r="T55" s="5">
        <v>1980</v>
      </c>
      <c r="U55" s="5">
        <v>1981</v>
      </c>
      <c r="V55" s="5">
        <v>1982</v>
      </c>
      <c r="W55" s="5">
        <v>1983</v>
      </c>
      <c r="X55" s="5">
        <v>1984</v>
      </c>
      <c r="Y55" s="5">
        <v>1985</v>
      </c>
      <c r="Z55" s="5">
        <v>1986</v>
      </c>
      <c r="AA55" s="5">
        <v>1987</v>
      </c>
      <c r="AB55" s="5">
        <v>1988</v>
      </c>
      <c r="AC55" s="5">
        <v>1989</v>
      </c>
      <c r="AD55" s="5">
        <v>1990</v>
      </c>
      <c r="AE55" s="5">
        <v>1991</v>
      </c>
      <c r="AF55" s="5">
        <v>1992</v>
      </c>
      <c r="AG55" s="5">
        <v>1993</v>
      </c>
      <c r="AH55" s="5">
        <v>1994</v>
      </c>
      <c r="AI55" s="5">
        <v>1995</v>
      </c>
      <c r="AJ55" s="5">
        <v>1996</v>
      </c>
      <c r="AK55" s="5">
        <v>1997</v>
      </c>
      <c r="AL55" s="5">
        <v>1998</v>
      </c>
      <c r="AM55" s="5">
        <v>1999</v>
      </c>
      <c r="AN55" s="5">
        <v>2000</v>
      </c>
      <c r="AO55" s="5">
        <v>2001</v>
      </c>
      <c r="AP55" s="5">
        <v>2002</v>
      </c>
      <c r="AQ55" s="5">
        <v>2003</v>
      </c>
      <c r="AR55" s="5">
        <v>2004</v>
      </c>
      <c r="AS55" s="5">
        <v>2005</v>
      </c>
      <c r="AT55" s="5">
        <v>2006</v>
      </c>
      <c r="AU55" s="5">
        <v>2007</v>
      </c>
      <c r="AV55" s="5">
        <v>2008</v>
      </c>
      <c r="AW55" s="5">
        <v>2009</v>
      </c>
      <c r="AX55" s="5">
        <v>2010</v>
      </c>
      <c r="AY55" s="5">
        <v>2011</v>
      </c>
      <c r="AZ55" s="5">
        <v>2012</v>
      </c>
      <c r="BA55" s="5">
        <v>2013</v>
      </c>
      <c r="BB55" s="5">
        <v>2014</v>
      </c>
      <c r="BC55" s="5">
        <v>2015</v>
      </c>
      <c r="BD55" s="5">
        <v>2016</v>
      </c>
      <c r="BE55" s="5">
        <v>2017</v>
      </c>
      <c r="BF55" s="5">
        <v>2018</v>
      </c>
      <c r="BG55" s="5">
        <v>2019</v>
      </c>
      <c r="BH55" s="5">
        <v>2020</v>
      </c>
      <c r="BI55" s="5">
        <v>2021</v>
      </c>
    </row>
    <row r="56" spans="1:62" s="5" customFormat="1" x14ac:dyDescent="0.35">
      <c r="BJ56" s="1"/>
    </row>
    <row r="57" spans="1:62" s="5" customFormat="1" x14ac:dyDescent="0.35">
      <c r="A57" s="5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s="5" customFormat="1" x14ac:dyDescent="0.35">
      <c r="A58" s="5" t="s">
        <v>12</v>
      </c>
      <c r="H58" s="5">
        <v>209</v>
      </c>
      <c r="I58" s="5">
        <v>198</v>
      </c>
      <c r="J58" s="5">
        <v>216</v>
      </c>
      <c r="K58" s="5">
        <v>327</v>
      </c>
      <c r="L58" s="5">
        <v>282</v>
      </c>
      <c r="M58" s="5">
        <v>276</v>
      </c>
      <c r="N58" s="5">
        <v>277</v>
      </c>
      <c r="O58" s="5">
        <v>469</v>
      </c>
      <c r="P58" s="5">
        <v>457</v>
      </c>
      <c r="Q58" s="5">
        <v>581</v>
      </c>
      <c r="R58" s="5">
        <v>483</v>
      </c>
      <c r="S58" s="5">
        <v>501</v>
      </c>
      <c r="T58" s="5">
        <v>648</v>
      </c>
      <c r="U58" s="5">
        <v>743</v>
      </c>
      <c r="V58" s="5">
        <v>809</v>
      </c>
      <c r="W58" s="5">
        <v>931</v>
      </c>
      <c r="X58" s="5">
        <v>792</v>
      </c>
      <c r="Y58" s="5">
        <v>743</v>
      </c>
      <c r="Z58" s="5">
        <v>733</v>
      </c>
      <c r="AA58" s="5">
        <v>657</v>
      </c>
      <c r="AB58" s="5">
        <v>531</v>
      </c>
      <c r="AC58" s="5">
        <v>488</v>
      </c>
      <c r="AD58" s="5">
        <v>568</v>
      </c>
      <c r="AE58" s="5">
        <v>621</v>
      </c>
      <c r="AF58" s="5">
        <v>697</v>
      </c>
      <c r="AG58" s="5">
        <v>627</v>
      </c>
      <c r="AH58" s="5">
        <v>583</v>
      </c>
      <c r="AI58" s="5">
        <v>506</v>
      </c>
      <c r="AJ58" s="5">
        <v>385</v>
      </c>
      <c r="AK58" s="5">
        <v>416</v>
      </c>
      <c r="AL58" s="5">
        <v>370</v>
      </c>
      <c r="AM58" s="5">
        <v>347</v>
      </c>
      <c r="AN58" s="5">
        <v>292</v>
      </c>
      <c r="AO58" s="5">
        <v>499</v>
      </c>
      <c r="AP58" s="5">
        <v>622</v>
      </c>
      <c r="AQ58" s="5">
        <v>640</v>
      </c>
      <c r="AR58" s="5">
        <v>594</v>
      </c>
      <c r="AS58" s="5">
        <v>550</v>
      </c>
      <c r="AT58" s="5">
        <v>517</v>
      </c>
      <c r="AU58" s="5">
        <v>443</v>
      </c>
      <c r="AV58" s="5">
        <v>508</v>
      </c>
      <c r="AW58" s="5">
        <v>782</v>
      </c>
      <c r="AX58" s="5">
        <v>907</v>
      </c>
      <c r="AY58" s="5">
        <v>921</v>
      </c>
      <c r="AZ58" s="5">
        <v>806</v>
      </c>
      <c r="BA58" s="5">
        <v>716</v>
      </c>
      <c r="BB58" s="5">
        <v>680</v>
      </c>
      <c r="BC58" s="5">
        <v>533</v>
      </c>
      <c r="BD58" s="5">
        <v>481</v>
      </c>
      <c r="BE58" s="5">
        <v>405</v>
      </c>
      <c r="BF58" s="5">
        <v>361</v>
      </c>
      <c r="BG58" s="5">
        <v>362</v>
      </c>
      <c r="BH58" s="5">
        <v>368</v>
      </c>
      <c r="BI58" s="5">
        <v>493</v>
      </c>
      <c r="BJ58" s="1"/>
    </row>
    <row r="59" spans="1:62" s="5" customFormat="1" x14ac:dyDescent="0.35">
      <c r="A59" s="5" t="s">
        <v>25</v>
      </c>
      <c r="H59" s="5">
        <v>89</v>
      </c>
      <c r="I59" s="1">
        <v>107</v>
      </c>
      <c r="J59" s="5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 s="5">
        <v>812</v>
      </c>
      <c r="BE59" s="5">
        <v>831</v>
      </c>
      <c r="BF59" s="5">
        <v>846</v>
      </c>
      <c r="BG59" s="1">
        <v>907</v>
      </c>
      <c r="BH59" s="5">
        <v>775</v>
      </c>
      <c r="BI59" s="5">
        <v>834</v>
      </c>
      <c r="BJ59" s="1"/>
    </row>
    <row r="60" spans="1:62" s="5" customFormat="1" x14ac:dyDescent="0.35">
      <c r="A60" s="5" t="s">
        <v>13</v>
      </c>
      <c r="H60" s="5">
        <v>37</v>
      </c>
      <c r="I60" s="5">
        <v>39</v>
      </c>
      <c r="J60" s="5">
        <v>35</v>
      </c>
      <c r="K60" s="5">
        <v>35</v>
      </c>
      <c r="L60" s="5">
        <v>31</v>
      </c>
      <c r="M60" s="5">
        <v>40</v>
      </c>
      <c r="N60" s="5">
        <v>41</v>
      </c>
      <c r="O60" s="5">
        <v>51</v>
      </c>
      <c r="P60" s="5">
        <v>65</v>
      </c>
      <c r="Q60" s="5">
        <v>68</v>
      </c>
      <c r="R60" s="5">
        <v>116</v>
      </c>
      <c r="S60" s="5">
        <v>100</v>
      </c>
      <c r="T60" s="5">
        <v>148</v>
      </c>
      <c r="U60" s="5">
        <v>207</v>
      </c>
      <c r="V60" s="5">
        <v>171</v>
      </c>
      <c r="W60" s="5">
        <v>277</v>
      </c>
      <c r="X60" s="5">
        <v>306</v>
      </c>
      <c r="Y60" s="5">
        <v>370</v>
      </c>
      <c r="Z60" s="5">
        <v>370</v>
      </c>
      <c r="AA60" s="5">
        <v>380</v>
      </c>
      <c r="AB60" s="5">
        <v>385</v>
      </c>
      <c r="AC60" s="5">
        <v>328</v>
      </c>
      <c r="AD60" s="5">
        <v>381</v>
      </c>
      <c r="AE60" s="5">
        <v>386</v>
      </c>
      <c r="AF60" s="5">
        <v>381</v>
      </c>
      <c r="AG60" s="5">
        <v>393</v>
      </c>
      <c r="AH60" s="5">
        <v>348</v>
      </c>
      <c r="AI60" s="5">
        <v>348</v>
      </c>
      <c r="AJ60" s="5">
        <v>355</v>
      </c>
      <c r="AK60" s="5">
        <v>338</v>
      </c>
      <c r="AL60" s="5">
        <v>321</v>
      </c>
      <c r="AM60" s="5">
        <v>318</v>
      </c>
      <c r="AN60" s="5">
        <v>326</v>
      </c>
      <c r="AO60" s="5">
        <v>547</v>
      </c>
      <c r="AP60" s="5">
        <v>499</v>
      </c>
      <c r="AQ60" s="5">
        <v>494</v>
      </c>
      <c r="AR60" s="5">
        <v>448</v>
      </c>
      <c r="AS60" s="5">
        <v>464</v>
      </c>
      <c r="AT60" s="5">
        <v>446</v>
      </c>
      <c r="AU60" s="5">
        <v>482</v>
      </c>
      <c r="AV60" s="5">
        <v>498</v>
      </c>
      <c r="AW60" s="5">
        <v>469</v>
      </c>
      <c r="AX60" s="5">
        <v>513</v>
      </c>
      <c r="AY60" s="5">
        <v>448</v>
      </c>
      <c r="AZ60" s="5">
        <v>462</v>
      </c>
      <c r="BA60" s="5">
        <v>471</v>
      </c>
      <c r="BB60" s="5">
        <v>445</v>
      </c>
      <c r="BC60" s="5">
        <v>413</v>
      </c>
      <c r="BD60" s="5">
        <v>430</v>
      </c>
      <c r="BE60" s="5">
        <v>444</v>
      </c>
      <c r="BF60" s="5">
        <v>421</v>
      </c>
      <c r="BG60" s="1">
        <v>444</v>
      </c>
      <c r="BH60" s="5">
        <v>403</v>
      </c>
      <c r="BI60" s="5">
        <v>393</v>
      </c>
      <c r="BJ60" s="1"/>
    </row>
    <row r="61" spans="1:62" s="5" customFormat="1" x14ac:dyDescent="0.35">
      <c r="A61" s="5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 s="5">
        <v>146</v>
      </c>
      <c r="BE61" s="5">
        <v>178</v>
      </c>
      <c r="BF61" s="5">
        <v>192</v>
      </c>
      <c r="BG61" s="1">
        <v>167</v>
      </c>
      <c r="BH61" s="5">
        <v>187</v>
      </c>
      <c r="BI61" s="5">
        <v>164</v>
      </c>
      <c r="BJ61" s="1"/>
    </row>
    <row r="62" spans="1:62" s="5" customFormat="1" x14ac:dyDescent="0.35">
      <c r="A62" s="5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 s="5">
        <v>436</v>
      </c>
      <c r="BE62" s="5">
        <v>465</v>
      </c>
      <c r="BF62" s="5">
        <v>437</v>
      </c>
      <c r="BG62" s="1">
        <v>526</v>
      </c>
      <c r="BH62" s="5">
        <v>379</v>
      </c>
      <c r="BI62" s="5">
        <v>400</v>
      </c>
      <c r="BJ62" s="1"/>
    </row>
    <row r="63" spans="1:62" s="5" customFormat="1" x14ac:dyDescent="0.35">
      <c r="A63" s="5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 s="5">
        <v>163</v>
      </c>
      <c r="BE63" s="5">
        <v>150</v>
      </c>
      <c r="BF63" s="5">
        <v>160</v>
      </c>
      <c r="BG63" s="1">
        <v>140</v>
      </c>
      <c r="BH63" s="5">
        <v>135</v>
      </c>
      <c r="BI63" s="5">
        <v>117</v>
      </c>
      <c r="BJ63" s="1"/>
    </row>
    <row r="64" spans="1:62" s="5" customFormat="1" x14ac:dyDescent="0.35">
      <c r="A64" s="5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s="5" customFormat="1" x14ac:dyDescent="0.35">
      <c r="A65" s="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 s="5">
        <v>122</v>
      </c>
      <c r="BE65" s="5">
        <v>106</v>
      </c>
      <c r="BF65" s="5">
        <v>82</v>
      </c>
      <c r="BG65" s="1">
        <v>67</v>
      </c>
      <c r="BH65" s="5">
        <v>48</v>
      </c>
      <c r="BI65" s="5">
        <v>41</v>
      </c>
      <c r="BJ65" s="1"/>
    </row>
    <row r="66" spans="1:62" s="5" customFormat="1" x14ac:dyDescent="0.35">
      <c r="A66" s="5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 s="5">
        <v>215</v>
      </c>
      <c r="BE66" s="5">
        <v>197</v>
      </c>
      <c r="BF66" s="5">
        <v>209</v>
      </c>
      <c r="BG66" s="1">
        <v>237</v>
      </c>
      <c r="BH66" s="5">
        <v>232</v>
      </c>
      <c r="BI66" s="5">
        <v>250</v>
      </c>
      <c r="BJ66" s="1"/>
    </row>
    <row r="67" spans="1:62" s="5" customFormat="1" x14ac:dyDescent="0.35">
      <c r="A67" s="5" t="s">
        <v>16</v>
      </c>
      <c r="H67" s="5">
        <v>112</v>
      </c>
      <c r="I67" s="5">
        <v>153</v>
      </c>
      <c r="J67" s="5">
        <v>148</v>
      </c>
      <c r="K67" s="5">
        <v>109</v>
      </c>
      <c r="L67" s="5">
        <v>121</v>
      </c>
      <c r="M67" s="5">
        <v>128</v>
      </c>
      <c r="N67" s="5">
        <v>129</v>
      </c>
      <c r="O67" s="5">
        <v>139</v>
      </c>
      <c r="P67" s="5">
        <v>173</v>
      </c>
      <c r="Q67" s="5">
        <v>208</v>
      </c>
      <c r="R67" s="5">
        <v>249</v>
      </c>
      <c r="S67" s="5">
        <v>244</v>
      </c>
      <c r="T67" s="5">
        <v>340</v>
      </c>
      <c r="U67" s="5">
        <v>405</v>
      </c>
      <c r="V67" s="1">
        <v>328</v>
      </c>
      <c r="W67" s="5">
        <v>367</v>
      </c>
      <c r="X67" s="5">
        <v>401</v>
      </c>
      <c r="Y67" s="5">
        <v>404</v>
      </c>
      <c r="Z67" s="5">
        <v>395</v>
      </c>
      <c r="AA67" s="5">
        <v>418</v>
      </c>
      <c r="AB67" s="5">
        <v>383</v>
      </c>
      <c r="AC67" s="5">
        <v>376</v>
      </c>
      <c r="AD67" s="5">
        <v>432</v>
      </c>
      <c r="AE67" s="5">
        <v>403</v>
      </c>
      <c r="AF67" s="5">
        <v>397</v>
      </c>
      <c r="AG67" s="5">
        <v>381</v>
      </c>
      <c r="AH67" s="5">
        <v>394</v>
      </c>
      <c r="AI67" s="5">
        <v>338</v>
      </c>
      <c r="AJ67" s="5">
        <v>304</v>
      </c>
      <c r="AK67" s="5">
        <v>285</v>
      </c>
      <c r="AL67" s="5">
        <v>301</v>
      </c>
      <c r="AM67" s="1">
        <v>286</v>
      </c>
      <c r="AN67" s="5">
        <v>304</v>
      </c>
      <c r="AO67" s="5">
        <v>505</v>
      </c>
      <c r="AP67" s="5">
        <v>491</v>
      </c>
      <c r="AQ67" s="5">
        <v>391</v>
      </c>
      <c r="AR67" s="5">
        <v>369</v>
      </c>
      <c r="AS67" s="5">
        <v>425</v>
      </c>
      <c r="AT67" s="5">
        <v>380</v>
      </c>
      <c r="AU67" s="5">
        <v>404</v>
      </c>
      <c r="AV67" s="5">
        <v>356</v>
      </c>
      <c r="AW67" s="5">
        <v>410</v>
      </c>
      <c r="AX67" s="5">
        <v>452</v>
      </c>
      <c r="AY67" s="5">
        <v>423</v>
      </c>
      <c r="AZ67" s="5">
        <v>363</v>
      </c>
      <c r="BA67" s="5">
        <v>368</v>
      </c>
      <c r="BB67" s="5">
        <v>362</v>
      </c>
      <c r="BC67" s="5">
        <v>442</v>
      </c>
      <c r="BD67" s="5">
        <v>381</v>
      </c>
      <c r="BE67" s="5">
        <v>391</v>
      </c>
      <c r="BF67" s="5">
        <v>382</v>
      </c>
      <c r="BG67" s="1">
        <v>398</v>
      </c>
      <c r="BH67" s="5">
        <v>340</v>
      </c>
      <c r="BI67" s="5">
        <v>375</v>
      </c>
      <c r="BJ67" s="1"/>
    </row>
    <row r="68" spans="1:62" s="5" customFormat="1" x14ac:dyDescent="0.35">
      <c r="A68" s="5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 s="5">
        <v>865</v>
      </c>
      <c r="BE68" s="5">
        <v>896</v>
      </c>
      <c r="BF68" s="5">
        <v>787</v>
      </c>
      <c r="BG68" s="1">
        <v>804</v>
      </c>
      <c r="BH68" s="5">
        <v>625</v>
      </c>
      <c r="BI68" s="5">
        <v>672</v>
      </c>
      <c r="BJ68" s="1"/>
    </row>
    <row r="69" spans="1:62" s="5" customFormat="1" x14ac:dyDescent="0.35">
      <c r="A69" s="5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s="5" customFormat="1" x14ac:dyDescent="0.35">
      <c r="A70" s="5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 s="5">
        <v>79</v>
      </c>
      <c r="BE70" s="5">
        <v>94</v>
      </c>
      <c r="BF70" s="5">
        <v>83</v>
      </c>
      <c r="BG70" s="1">
        <v>88</v>
      </c>
      <c r="BH70" s="5">
        <v>80</v>
      </c>
      <c r="BI70" s="5">
        <v>86</v>
      </c>
      <c r="BJ70" s="1"/>
    </row>
    <row r="71" spans="1:62" s="5" customFormat="1" x14ac:dyDescent="0.35">
      <c r="A71" s="5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 s="5">
        <v>805</v>
      </c>
      <c r="BI71" s="5">
        <v>793</v>
      </c>
      <c r="BJ71" s="1"/>
    </row>
    <row r="72" spans="1:62" s="5" customFormat="1" x14ac:dyDescent="0.35">
      <c r="A72" s="5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 s="5">
        <v>96</v>
      </c>
      <c r="BE72" s="5">
        <v>91</v>
      </c>
      <c r="BF72" s="5">
        <v>84</v>
      </c>
      <c r="BG72" s="1">
        <v>93</v>
      </c>
      <c r="BH72" s="5">
        <v>81</v>
      </c>
      <c r="BI72" s="5">
        <v>67</v>
      </c>
      <c r="BJ72" s="1"/>
    </row>
    <row r="73" spans="1:62" s="5" customFormat="1" x14ac:dyDescent="0.35">
      <c r="A73" s="5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 s="5">
        <v>52</v>
      </c>
      <c r="BE73" s="5">
        <v>49</v>
      </c>
      <c r="BF73" s="5">
        <v>56</v>
      </c>
      <c r="BG73" s="1">
        <v>39</v>
      </c>
      <c r="BH73" s="5">
        <v>52</v>
      </c>
      <c r="BI73" s="5">
        <v>50</v>
      </c>
      <c r="BJ73" s="1"/>
    </row>
    <row r="74" spans="1:62" s="5" customFormat="1" x14ac:dyDescent="0.35">
      <c r="A74" s="5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 s="5">
        <v>77</v>
      </c>
      <c r="BE74" s="5">
        <v>88</v>
      </c>
      <c r="BF74" s="5">
        <v>88</v>
      </c>
      <c r="BG74" s="1">
        <v>70</v>
      </c>
      <c r="BH74" s="5">
        <v>63</v>
      </c>
      <c r="BI74" s="5">
        <v>68</v>
      </c>
      <c r="BJ74" s="1"/>
    </row>
    <row r="75" spans="1:62" s="5" customFormat="1" x14ac:dyDescent="0.35">
      <c r="A75" s="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 s="5">
        <v>101</v>
      </c>
      <c r="BE75" s="5">
        <v>100</v>
      </c>
      <c r="BF75" s="5">
        <v>121</v>
      </c>
      <c r="BG75" s="1">
        <v>101</v>
      </c>
      <c r="BH75" s="5">
        <v>81</v>
      </c>
      <c r="BI75" s="5">
        <v>101</v>
      </c>
      <c r="BJ75" s="1"/>
    </row>
    <row r="76" spans="1:62" s="5" customFormat="1" x14ac:dyDescent="0.35">
      <c r="A76" s="5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 s="5">
        <v>153</v>
      </c>
      <c r="BE76" s="5">
        <v>183</v>
      </c>
      <c r="BF76" s="5">
        <v>176</v>
      </c>
      <c r="BG76" s="1">
        <v>169</v>
      </c>
      <c r="BH76" s="5">
        <v>142</v>
      </c>
      <c r="BI76" s="5">
        <v>175</v>
      </c>
      <c r="BJ76" s="1"/>
    </row>
    <row r="77" spans="1:62" s="5" customFormat="1" x14ac:dyDescent="0.35">
      <c r="A77" s="5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 s="5">
        <v>55</v>
      </c>
      <c r="BE77" s="5">
        <v>67</v>
      </c>
      <c r="BF77" s="5">
        <v>89</v>
      </c>
      <c r="BG77" s="1">
        <v>82</v>
      </c>
      <c r="BH77" s="5">
        <v>61</v>
      </c>
      <c r="BI77" s="5">
        <v>62</v>
      </c>
      <c r="BJ77" s="1"/>
    </row>
    <row r="78" spans="1:62" s="5" customFormat="1" x14ac:dyDescent="0.35">
      <c r="A78" s="5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 s="5">
        <v>630</v>
      </c>
      <c r="BE78" s="5">
        <v>648</v>
      </c>
      <c r="BF78" s="5">
        <v>675</v>
      </c>
      <c r="BG78" s="1">
        <v>665</v>
      </c>
      <c r="BH78" s="5">
        <v>535</v>
      </c>
      <c r="BI78" s="5">
        <v>524</v>
      </c>
      <c r="BJ78" s="1"/>
    </row>
    <row r="79" spans="1:62" s="5" customFormat="1" x14ac:dyDescent="0.35">
      <c r="A79" s="5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7" customFormat="1" x14ac:dyDescent="0.35">
      <c r="A83" s="6" t="s">
        <v>40</v>
      </c>
      <c r="B83" s="7">
        <v>1962</v>
      </c>
      <c r="C83" s="7">
        <v>1963</v>
      </c>
      <c r="D83" s="7">
        <v>1964</v>
      </c>
      <c r="E83" s="7">
        <v>1965</v>
      </c>
      <c r="F83" s="7">
        <v>1966</v>
      </c>
      <c r="G83" s="7">
        <v>1967</v>
      </c>
      <c r="H83" s="7">
        <v>1968</v>
      </c>
      <c r="I83" s="7">
        <v>1969</v>
      </c>
      <c r="J83" s="7">
        <v>1970</v>
      </c>
      <c r="K83" s="7">
        <v>1971</v>
      </c>
      <c r="L83" s="7">
        <v>1972</v>
      </c>
      <c r="M83" s="7">
        <v>1973</v>
      </c>
      <c r="N83" s="7">
        <v>1974</v>
      </c>
      <c r="O83" s="7">
        <v>1975</v>
      </c>
      <c r="P83" s="7">
        <v>1976</v>
      </c>
      <c r="Q83" s="7">
        <v>1977</v>
      </c>
      <c r="R83" s="7">
        <v>1978</v>
      </c>
      <c r="S83" s="7">
        <v>1979</v>
      </c>
      <c r="T83" s="7">
        <v>1980</v>
      </c>
      <c r="U83" s="7">
        <v>1981</v>
      </c>
      <c r="V83" s="7">
        <v>1982</v>
      </c>
      <c r="W83" s="7">
        <v>1983</v>
      </c>
      <c r="X83" s="7">
        <v>1984</v>
      </c>
      <c r="Y83" s="7">
        <v>1985</v>
      </c>
      <c r="Z83" s="7">
        <v>1986</v>
      </c>
      <c r="AA83" s="7">
        <v>1987</v>
      </c>
      <c r="AB83" s="7">
        <v>1988</v>
      </c>
      <c r="AC83" s="7">
        <v>1989</v>
      </c>
      <c r="AD83" s="7">
        <v>1990</v>
      </c>
      <c r="AE83" s="7">
        <v>1991</v>
      </c>
      <c r="AF83" s="7">
        <v>1992</v>
      </c>
      <c r="AG83" s="7">
        <v>1993</v>
      </c>
      <c r="AH83" s="7">
        <v>1994</v>
      </c>
      <c r="AI83" s="7">
        <v>1995</v>
      </c>
      <c r="AJ83" s="7">
        <v>1996</v>
      </c>
      <c r="AK83" s="7">
        <v>1997</v>
      </c>
      <c r="AL83" s="7">
        <v>1998</v>
      </c>
      <c r="AM83" s="7">
        <v>1999</v>
      </c>
      <c r="AN83" s="7">
        <v>2000</v>
      </c>
      <c r="AO83" s="7">
        <v>2001</v>
      </c>
      <c r="AP83" s="7">
        <v>2002</v>
      </c>
      <c r="AQ83" s="7">
        <v>2003</v>
      </c>
      <c r="AR83" s="7">
        <v>2004</v>
      </c>
      <c r="AS83" s="7">
        <v>2005</v>
      </c>
      <c r="AT83" s="7">
        <v>2006</v>
      </c>
      <c r="AU83" s="7">
        <v>2007</v>
      </c>
      <c r="AV83" s="7">
        <v>2008</v>
      </c>
      <c r="AW83" s="7">
        <v>2009</v>
      </c>
      <c r="AX83" s="7">
        <v>2010</v>
      </c>
      <c r="AY83" s="7">
        <v>2011</v>
      </c>
      <c r="AZ83" s="7">
        <v>2012</v>
      </c>
      <c r="BA83" s="7">
        <v>2013</v>
      </c>
      <c r="BB83" s="7">
        <v>2014</v>
      </c>
      <c r="BC83" s="7">
        <v>2015</v>
      </c>
      <c r="BD83" s="7">
        <v>2016</v>
      </c>
      <c r="BE83" s="7">
        <v>2017</v>
      </c>
      <c r="BF83" s="7">
        <v>2018</v>
      </c>
      <c r="BG83" s="7">
        <v>2019</v>
      </c>
      <c r="BH83" s="7">
        <v>2020</v>
      </c>
      <c r="BI83" s="7">
        <v>2021</v>
      </c>
    </row>
    <row r="84" spans="1:61" s="7" customFormat="1" x14ac:dyDescent="0.35"/>
    <row r="85" spans="1:61" s="7" customFormat="1" x14ac:dyDescent="0.35">
      <c r="A85" s="7" t="s">
        <v>11</v>
      </c>
      <c r="H85" s="8">
        <f t="shared" ref="H85:BH85" si="6">H3/H$25</f>
        <v>0.31416980585337584</v>
      </c>
      <c r="I85" s="8">
        <f t="shared" si="6"/>
        <v>0.30948945615982243</v>
      </c>
      <c r="J85" s="8">
        <f t="shared" si="6"/>
        <v>0.30306542272700931</v>
      </c>
      <c r="K85" s="8">
        <f t="shared" si="6"/>
        <v>0.30654761904761907</v>
      </c>
      <c r="L85" s="8">
        <f t="shared" si="6"/>
        <v>0.29395063159114615</v>
      </c>
      <c r="M85" s="8">
        <f t="shared" si="6"/>
        <v>0.28532822880306274</v>
      </c>
      <c r="N85" s="8">
        <f t="shared" si="6"/>
        <v>0.27221203533922322</v>
      </c>
      <c r="O85" s="8">
        <f t="shared" si="6"/>
        <v>0.26432593574031138</v>
      </c>
      <c r="P85" s="8">
        <f t="shared" si="6"/>
        <v>0.25415505316403425</v>
      </c>
      <c r="Q85" s="8">
        <f t="shared" si="6"/>
        <v>0.23815111260109795</v>
      </c>
      <c r="R85" s="8">
        <f t="shared" si="6"/>
        <v>0.22325246623481096</v>
      </c>
      <c r="S85" s="8">
        <f t="shared" si="6"/>
        <v>0.21707934137945337</v>
      </c>
      <c r="T85" s="8">
        <f t="shared" si="6"/>
        <v>0.20410549118041468</v>
      </c>
      <c r="U85" s="8">
        <f t="shared" si="6"/>
        <v>0.19658689420705286</v>
      </c>
      <c r="V85" s="8">
        <f t="shared" si="6"/>
        <v>0.19400813341790099</v>
      </c>
      <c r="W85" s="8">
        <f t="shared" si="6"/>
        <v>0.19232901008757344</v>
      </c>
      <c r="X85" s="8">
        <f t="shared" si="6"/>
        <v>0.18924295450359183</v>
      </c>
      <c r="Y85" s="8">
        <f t="shared" si="6"/>
        <v>0.1804635761589404</v>
      </c>
      <c r="Z85" s="8">
        <f t="shared" si="6"/>
        <v>0.1794738792145239</v>
      </c>
      <c r="AA85" s="8">
        <f t="shared" si="6"/>
        <v>0.17631224764468373</v>
      </c>
      <c r="AB85" s="8">
        <f t="shared" si="6"/>
        <v>0.17357718959445645</v>
      </c>
      <c r="AC85" s="8">
        <f t="shared" si="6"/>
        <v>0.16897996057818659</v>
      </c>
      <c r="AD85" s="8">
        <f t="shared" si="6"/>
        <v>0.16869121510985874</v>
      </c>
      <c r="AE85" s="8">
        <f t="shared" si="6"/>
        <v>0.17432002148310125</v>
      </c>
      <c r="AF85" s="8">
        <f t="shared" si="6"/>
        <v>0.17180529785638152</v>
      </c>
      <c r="AG85" s="8">
        <f t="shared" si="6"/>
        <v>0.17440677276242419</v>
      </c>
      <c r="AH85" s="8">
        <f t="shared" si="6"/>
        <v>0.17344451571520206</v>
      </c>
      <c r="AI85" s="8">
        <f t="shared" si="6"/>
        <v>0.17042551317064575</v>
      </c>
      <c r="AJ85" s="8">
        <f t="shared" si="6"/>
        <v>0.16853227325033998</v>
      </c>
      <c r="AK85" s="8">
        <f t="shared" si="6"/>
        <v>0.16255283619475031</v>
      </c>
      <c r="AL85" s="8">
        <f t="shared" si="6"/>
        <v>0.15642487875073283</v>
      </c>
      <c r="AM85" s="8">
        <f t="shared" si="6"/>
        <v>0.16185096676080818</v>
      </c>
      <c r="AN85" s="8">
        <f t="shared" si="6"/>
        <v>0.15472950908893002</v>
      </c>
      <c r="AO85" s="8">
        <f t="shared" si="6"/>
        <v>0.16376585026923746</v>
      </c>
      <c r="AP85" s="8">
        <f t="shared" si="6"/>
        <v>0.16722490568698656</v>
      </c>
      <c r="AQ85" s="8">
        <f t="shared" si="6"/>
        <v>0.17725019754327995</v>
      </c>
      <c r="AR85" s="8">
        <f t="shared" si="6"/>
        <v>0.18353561221838696</v>
      </c>
      <c r="AS85" s="8">
        <f t="shared" si="6"/>
        <v>0.1824664114688884</v>
      </c>
      <c r="AT85" s="8">
        <f t="shared" si="6"/>
        <v>0.17899973007365133</v>
      </c>
      <c r="AU85" s="8">
        <f t="shared" si="6"/>
        <v>0.17578457962030219</v>
      </c>
      <c r="AV85" s="8">
        <f t="shared" si="6"/>
        <v>0.17216402507885822</v>
      </c>
      <c r="AW85" s="8">
        <f t="shared" si="6"/>
        <v>0.17701210894228198</v>
      </c>
      <c r="AX85" s="8">
        <f t="shared" si="6"/>
        <v>0.17971186692410515</v>
      </c>
      <c r="AY85" s="8">
        <f t="shared" si="6"/>
        <v>0.18889809444904723</v>
      </c>
      <c r="AZ85" s="8">
        <f t="shared" si="6"/>
        <v>0.18873521593404477</v>
      </c>
      <c r="BA85" s="8">
        <f t="shared" si="6"/>
        <v>0.19048545957098922</v>
      </c>
      <c r="BB85" s="8">
        <f t="shared" si="6"/>
        <v>0.19473560700876094</v>
      </c>
      <c r="BC85" s="8">
        <f t="shared" si="6"/>
        <v>0.19479195262559315</v>
      </c>
      <c r="BD85" s="8">
        <f t="shared" si="6"/>
        <v>0.19301813251991187</v>
      </c>
      <c r="BE85" s="8">
        <f t="shared" si="6"/>
        <v>0.18411460540815461</v>
      </c>
      <c r="BF85" s="8">
        <f t="shared" si="6"/>
        <v>0.18230385447481126</v>
      </c>
      <c r="BG85" s="8">
        <f t="shared" si="6"/>
        <v>0.17997281774738041</v>
      </c>
      <c r="BH85" s="8">
        <f t="shared" si="6"/>
        <v>0.18109132443798348</v>
      </c>
      <c r="BI85" s="8">
        <f>BI3/BI$25</f>
        <v>0.1890715194208003</v>
      </c>
    </row>
    <row r="86" spans="1:61" s="7" customFormat="1" x14ac:dyDescent="0.35">
      <c r="A86" s="7" t="s">
        <v>12</v>
      </c>
      <c r="H86" s="8">
        <f t="shared" ref="H86:BI86" si="7">H4/H$25</f>
        <v>2.2602144305998263E-2</v>
      </c>
      <c r="I86" s="8">
        <f t="shared" si="7"/>
        <v>2.1531631520532741E-2</v>
      </c>
      <c r="J86" s="8">
        <f t="shared" si="7"/>
        <v>2.7525062293562032E-2</v>
      </c>
      <c r="K86" s="8">
        <f t="shared" si="7"/>
        <v>4.1666666666666664E-2</v>
      </c>
      <c r="L86" s="8">
        <f t="shared" si="7"/>
        <v>3.5635647236064431E-2</v>
      </c>
      <c r="M86" s="8">
        <f t="shared" si="7"/>
        <v>3.3442179934692041E-2</v>
      </c>
      <c r="N86" s="8">
        <f t="shared" si="7"/>
        <v>3.3227760182252597E-2</v>
      </c>
      <c r="O86" s="8">
        <f t="shared" si="7"/>
        <v>6.3045158440984878E-2</v>
      </c>
      <c r="P86" s="8">
        <f t="shared" si="7"/>
        <v>5.2751109734695982E-2</v>
      </c>
      <c r="Q86" s="8">
        <f t="shared" si="7"/>
        <v>5.4100490298788918E-2</v>
      </c>
      <c r="R86" s="8">
        <f t="shared" si="7"/>
        <v>4.4244040814598415E-2</v>
      </c>
      <c r="S86" s="8">
        <f t="shared" si="7"/>
        <v>4.3341213553979512E-2</v>
      </c>
      <c r="T86" s="8">
        <f t="shared" si="7"/>
        <v>5.1095141491593027E-2</v>
      </c>
      <c r="U86" s="8">
        <f t="shared" si="7"/>
        <v>5.8196120258649425E-2</v>
      </c>
      <c r="V86" s="8">
        <f t="shared" si="7"/>
        <v>7.6222810879379169E-2</v>
      </c>
      <c r="W86" s="8">
        <f t="shared" si="7"/>
        <v>9.14163248715959E-2</v>
      </c>
      <c r="X86" s="8">
        <f t="shared" si="7"/>
        <v>6.7710443912322713E-2</v>
      </c>
      <c r="Y86" s="8">
        <f t="shared" si="7"/>
        <v>6.0669610007358349E-2</v>
      </c>
      <c r="Z86" s="8">
        <f t="shared" si="7"/>
        <v>5.9392367543534642E-2</v>
      </c>
      <c r="AA86" s="8">
        <f t="shared" si="7"/>
        <v>5.529385374607447E-2</v>
      </c>
      <c r="AB86" s="8">
        <f t="shared" si="7"/>
        <v>4.7711007611041689E-2</v>
      </c>
      <c r="AC86" s="8">
        <f t="shared" si="7"/>
        <v>4.529402102496715E-2</v>
      </c>
      <c r="AD86" s="8">
        <f t="shared" si="7"/>
        <v>4.725638779939835E-2</v>
      </c>
      <c r="AE86" s="8">
        <f t="shared" si="7"/>
        <v>5.9385429853838184E-2</v>
      </c>
      <c r="AF86" s="8">
        <f t="shared" si="7"/>
        <v>6.7348308396826026E-2</v>
      </c>
      <c r="AG86" s="8">
        <f t="shared" si="7"/>
        <v>6.2151491717204604E-2</v>
      </c>
      <c r="AH86" s="8">
        <f t="shared" si="7"/>
        <v>5.5334616206970277E-2</v>
      </c>
      <c r="AI86" s="8">
        <f t="shared" si="7"/>
        <v>4.6780019381552289E-2</v>
      </c>
      <c r="AJ86" s="8">
        <f t="shared" si="7"/>
        <v>4.7599121246992365E-2</v>
      </c>
      <c r="AK86" s="8">
        <f t="shared" si="7"/>
        <v>4.5347805667171108E-2</v>
      </c>
      <c r="AL86" s="8">
        <f t="shared" si="7"/>
        <v>4.1091509886478708E-2</v>
      </c>
      <c r="AM86" s="8">
        <f t="shared" si="7"/>
        <v>3.69867477731914E-2</v>
      </c>
      <c r="AN86" s="8">
        <f t="shared" si="7"/>
        <v>3.3961031892892131E-2</v>
      </c>
      <c r="AO86" s="8">
        <f t="shared" si="7"/>
        <v>3.7623762376237622E-2</v>
      </c>
      <c r="AP86" s="8">
        <f t="shared" si="7"/>
        <v>4.9465853400557064E-2</v>
      </c>
      <c r="AQ86" s="8">
        <f t="shared" si="7"/>
        <v>5.0175993103943682E-2</v>
      </c>
      <c r="AR86" s="8">
        <f t="shared" si="7"/>
        <v>4.9363471031436734E-2</v>
      </c>
      <c r="AS86" s="8">
        <f t="shared" si="7"/>
        <v>4.4471965773474439E-2</v>
      </c>
      <c r="AT86" s="8">
        <f t="shared" si="7"/>
        <v>4.149153588092392E-2</v>
      </c>
      <c r="AU86" s="8">
        <f t="shared" si="7"/>
        <v>3.8589693917086401E-2</v>
      </c>
      <c r="AV86" s="8">
        <f t="shared" si="7"/>
        <v>4.552357957864403E-2</v>
      </c>
      <c r="AW86" s="8">
        <f t="shared" si="7"/>
        <v>7.7810458764658696E-2</v>
      </c>
      <c r="AX86" s="8">
        <f t="shared" si="7"/>
        <v>8.4806178523689296E-2</v>
      </c>
      <c r="AY86" s="8">
        <f t="shared" si="7"/>
        <v>7.6824583866837381E-2</v>
      </c>
      <c r="AZ86" s="8">
        <f t="shared" si="7"/>
        <v>7.0000385252533034E-2</v>
      </c>
      <c r="BA86" s="8">
        <f t="shared" si="7"/>
        <v>6.2171526453069649E-2</v>
      </c>
      <c r="BB86" s="8">
        <f t="shared" si="7"/>
        <v>5.5772841051314144E-2</v>
      </c>
      <c r="BC86" s="8">
        <f t="shared" si="7"/>
        <v>4.6354759010157259E-2</v>
      </c>
      <c r="BD86" s="8">
        <f t="shared" si="7"/>
        <v>4.3721403152008134E-2</v>
      </c>
      <c r="BE86" s="8">
        <f t="shared" si="7"/>
        <v>3.8950580656099007E-2</v>
      </c>
      <c r="BF86" s="8">
        <f t="shared" si="7"/>
        <v>3.4615214799770408E-2</v>
      </c>
      <c r="BG86" s="8">
        <f t="shared" si="7"/>
        <v>3.239949142882196E-2</v>
      </c>
      <c r="BH86" s="8">
        <f t="shared" si="7"/>
        <v>4.2209646435802918E-2</v>
      </c>
      <c r="BI86" s="8">
        <f t="shared" si="7"/>
        <v>5.2000782702279619E-2</v>
      </c>
    </row>
    <row r="87" spans="1:61" s="7" customFormat="1" x14ac:dyDescent="0.35">
      <c r="A87" s="7" t="s">
        <v>25</v>
      </c>
      <c r="H87" s="8">
        <f t="shared" ref="H87:BI87" si="8">H5/H$25</f>
        <v>4.920312952767314E-2</v>
      </c>
      <c r="I87" s="8">
        <f t="shared" si="8"/>
        <v>5.2996670366259713E-2</v>
      </c>
      <c r="J87" s="8">
        <f t="shared" si="8"/>
        <v>5.4470649591470126E-2</v>
      </c>
      <c r="K87" s="8">
        <f t="shared" si="8"/>
        <v>6.0897435897435896E-2</v>
      </c>
      <c r="L87" s="8">
        <f t="shared" si="8"/>
        <v>5.5568432031521613E-2</v>
      </c>
      <c r="M87" s="8">
        <f t="shared" si="8"/>
        <v>5.9677964193221487E-2</v>
      </c>
      <c r="N87" s="8">
        <f t="shared" si="8"/>
        <v>6.5622048119130971E-2</v>
      </c>
      <c r="O87" s="8">
        <f t="shared" si="8"/>
        <v>6.2934746604836042E-2</v>
      </c>
      <c r="P87" s="8">
        <f t="shared" si="8"/>
        <v>6.6687312893568704E-2</v>
      </c>
      <c r="Q87" s="8">
        <f t="shared" si="8"/>
        <v>6.9773289192473706E-2</v>
      </c>
      <c r="R87" s="8">
        <f t="shared" si="8"/>
        <v>7.1679579999153226E-2</v>
      </c>
      <c r="S87" s="8">
        <f t="shared" si="8"/>
        <v>7.1751482725726845E-2</v>
      </c>
      <c r="T87" s="8">
        <f t="shared" si="8"/>
        <v>7.4132654815527971E-2</v>
      </c>
      <c r="U87" s="8">
        <f t="shared" si="8"/>
        <v>7.6461569228718079E-2</v>
      </c>
      <c r="V87" s="8">
        <f t="shared" si="8"/>
        <v>7.3573853673096296E-2</v>
      </c>
      <c r="W87" s="8">
        <f t="shared" si="8"/>
        <v>4.9366293463400213E-2</v>
      </c>
      <c r="X87" s="8">
        <f t="shared" si="8"/>
        <v>5.3564192300607848E-2</v>
      </c>
      <c r="Y87" s="8">
        <f t="shared" si="8"/>
        <v>5.7137601177336274E-2</v>
      </c>
      <c r="Z87" s="8">
        <f t="shared" si="8"/>
        <v>5.9762875138940345E-2</v>
      </c>
      <c r="AA87" s="8">
        <f t="shared" si="8"/>
        <v>6.0714819799611186E-2</v>
      </c>
      <c r="AB87" s="8">
        <f t="shared" si="8"/>
        <v>6.3463213298496718E-2</v>
      </c>
      <c r="AC87" s="8">
        <f t="shared" si="8"/>
        <v>6.6236859395532199E-2</v>
      </c>
      <c r="AD87" s="8">
        <f t="shared" si="8"/>
        <v>6.3592399375499792E-2</v>
      </c>
      <c r="AE87" s="8">
        <f t="shared" si="8"/>
        <v>6.3451874016956303E-2</v>
      </c>
      <c r="AF87" s="8">
        <f t="shared" si="8"/>
        <v>6.1268801073783109E-2</v>
      </c>
      <c r="AG87" s="8">
        <f t="shared" si="8"/>
        <v>6.6180959746021409E-2</v>
      </c>
      <c r="AH87" s="8">
        <f t="shared" si="8"/>
        <v>6.6794954030361342E-2</v>
      </c>
      <c r="AI87" s="8">
        <f t="shared" si="8"/>
        <v>7.0037882124922915E-2</v>
      </c>
      <c r="AJ87" s="8">
        <f t="shared" si="8"/>
        <v>7.5740140182027405E-2</v>
      </c>
      <c r="AK87" s="8">
        <f t="shared" si="8"/>
        <v>7.7701821217972131E-2</v>
      </c>
      <c r="AL87" s="8">
        <f t="shared" si="8"/>
        <v>7.7652827373021371E-2</v>
      </c>
      <c r="AM87" s="8">
        <f t="shared" si="8"/>
        <v>8.0708233760590914E-2</v>
      </c>
      <c r="AN87" s="8">
        <f t="shared" si="8"/>
        <v>8.1691520626972894E-2</v>
      </c>
      <c r="AO87" s="8">
        <f t="shared" si="8"/>
        <v>7.9416362688900469E-2</v>
      </c>
      <c r="AP87" s="8">
        <f t="shared" si="8"/>
        <v>7.7988929238797022E-2</v>
      </c>
      <c r="AQ87" s="8">
        <f t="shared" si="8"/>
        <v>6.4686444939300342E-2</v>
      </c>
      <c r="AR87" s="8">
        <f t="shared" si="8"/>
        <v>6.201981961919608E-2</v>
      </c>
      <c r="AS87" s="8">
        <f t="shared" si="8"/>
        <v>5.9746303385123468E-2</v>
      </c>
      <c r="AT87" s="8">
        <f t="shared" si="8"/>
        <v>6.4743762773300434E-2</v>
      </c>
      <c r="AU87" s="8">
        <f t="shared" si="8"/>
        <v>6.3541263076327001E-2</v>
      </c>
      <c r="AV87" s="8">
        <f t="shared" si="8"/>
        <v>6.2035125978425948E-2</v>
      </c>
      <c r="AW87" s="8">
        <f t="shared" si="8"/>
        <v>6.2187249321975627E-2</v>
      </c>
      <c r="AX87" s="8">
        <f t="shared" si="8"/>
        <v>6.0745581464428933E-2</v>
      </c>
      <c r="AY87" s="8">
        <f t="shared" si="8"/>
        <v>6.2740076824583865E-2</v>
      </c>
      <c r="AZ87" s="8">
        <f t="shared" si="8"/>
        <v>6.4144546750394882E-2</v>
      </c>
      <c r="BA87" s="8">
        <f t="shared" si="8"/>
        <v>6.5324872503601042E-2</v>
      </c>
      <c r="BB87" s="8">
        <f t="shared" si="8"/>
        <v>6.6763141426783482E-2</v>
      </c>
      <c r="BC87" s="8">
        <f t="shared" si="8"/>
        <v>6.8708576806933611E-2</v>
      </c>
      <c r="BD87" s="8">
        <f t="shared" si="8"/>
        <v>7.2657176749703442E-2</v>
      </c>
      <c r="BE87" s="8">
        <f t="shared" si="8"/>
        <v>7.1246927184877518E-2</v>
      </c>
      <c r="BF87" s="8">
        <f t="shared" si="8"/>
        <v>7.3513179389818537E-2</v>
      </c>
      <c r="BG87" s="8">
        <f t="shared" si="8"/>
        <v>7.8653163225042746E-2</v>
      </c>
      <c r="BH87" s="8">
        <f t="shared" si="8"/>
        <v>8.0213903743315509E-2</v>
      </c>
      <c r="BI87" s="8">
        <f t="shared" si="8"/>
        <v>8.3015360532237556E-2</v>
      </c>
    </row>
    <row r="88" spans="1:61" s="7" customFormat="1" x14ac:dyDescent="0.35">
      <c r="A88" s="7" t="s">
        <v>13</v>
      </c>
      <c r="H88" s="8">
        <f t="shared" ref="H88:BI88" si="9">H6/H$25</f>
        <v>1.2807881773399015E-2</v>
      </c>
      <c r="I88" s="8">
        <f t="shared" si="9"/>
        <v>1.392896781354051E-2</v>
      </c>
      <c r="J88" s="8">
        <f t="shared" si="9"/>
        <v>1.3269977400475169E-2</v>
      </c>
      <c r="K88" s="8">
        <f t="shared" si="9"/>
        <v>1.127518315018315E-2</v>
      </c>
      <c r="L88" s="8">
        <f t="shared" si="9"/>
        <v>1.2110325646077181E-2</v>
      </c>
      <c r="M88" s="8">
        <f t="shared" si="9"/>
        <v>1.1316293210224074E-2</v>
      </c>
      <c r="N88" s="8">
        <f t="shared" si="9"/>
        <v>1.3113296660554536E-2</v>
      </c>
      <c r="O88" s="8">
        <f t="shared" si="9"/>
        <v>1.3801479518604394E-2</v>
      </c>
      <c r="P88" s="8">
        <f t="shared" si="9"/>
        <v>1.372974088985238E-2</v>
      </c>
      <c r="Q88" s="8">
        <f t="shared" si="9"/>
        <v>1.2320328542094456E-2</v>
      </c>
      <c r="R88" s="8">
        <f t="shared" si="9"/>
        <v>1.5792370549134172E-2</v>
      </c>
      <c r="S88" s="8">
        <f t="shared" si="9"/>
        <v>1.5387167682800382E-2</v>
      </c>
      <c r="T88" s="8">
        <f t="shared" si="9"/>
        <v>1.5954337585531067E-2</v>
      </c>
      <c r="U88" s="8">
        <f t="shared" si="9"/>
        <v>1.6132257849476701E-2</v>
      </c>
      <c r="V88" s="8">
        <f t="shared" si="9"/>
        <v>1.5669887699138157E-2</v>
      </c>
      <c r="W88" s="8">
        <f t="shared" si="9"/>
        <v>2.4313638547093817E-2</v>
      </c>
      <c r="X88" s="8">
        <f t="shared" si="9"/>
        <v>2.5492724258611162E-2</v>
      </c>
      <c r="Y88" s="8">
        <f t="shared" si="9"/>
        <v>2.6674025018395879E-2</v>
      </c>
      <c r="Z88" s="8">
        <f t="shared" si="9"/>
        <v>2.6824749907373102E-2</v>
      </c>
      <c r="AA88" s="8">
        <f t="shared" si="9"/>
        <v>2.7628233886645731E-2</v>
      </c>
      <c r="AB88" s="8">
        <f t="shared" si="9"/>
        <v>2.7717823469271839E-2</v>
      </c>
      <c r="AC88" s="8">
        <f t="shared" si="9"/>
        <v>2.6075886990801576E-2</v>
      </c>
      <c r="AD88" s="8">
        <f t="shared" si="9"/>
        <v>2.7988271581432543E-2</v>
      </c>
      <c r="AE88" s="8">
        <f t="shared" si="9"/>
        <v>2.6777151187324971E-2</v>
      </c>
      <c r="AF88" s="8">
        <f t="shared" si="9"/>
        <v>2.6291895306146618E-2</v>
      </c>
      <c r="AG88" s="8">
        <f t="shared" si="9"/>
        <v>2.8816801660629249E-2</v>
      </c>
      <c r="AH88" s="8">
        <f t="shared" si="9"/>
        <v>2.642719692110327E-2</v>
      </c>
      <c r="AI88" s="8">
        <f t="shared" si="9"/>
        <v>2.6649634393445511E-2</v>
      </c>
      <c r="AJ88" s="8">
        <f t="shared" si="9"/>
        <v>2.8873313108065696E-2</v>
      </c>
      <c r="AK88" s="8">
        <f t="shared" si="9"/>
        <v>2.8544591139174451E-2</v>
      </c>
      <c r="AL88" s="8">
        <f t="shared" si="9"/>
        <v>2.9313009646644992E-2</v>
      </c>
      <c r="AM88" s="8">
        <f t="shared" si="9"/>
        <v>2.9491635889637192E-2</v>
      </c>
      <c r="AN88" s="8">
        <f t="shared" si="9"/>
        <v>2.857298356373136E-2</v>
      </c>
      <c r="AO88" s="8">
        <f t="shared" si="9"/>
        <v>3.0918881361820392E-2</v>
      </c>
      <c r="AP88" s="8">
        <f t="shared" si="9"/>
        <v>2.9721820681874272E-2</v>
      </c>
      <c r="AQ88" s="8">
        <f t="shared" si="9"/>
        <v>2.9523741110552403E-2</v>
      </c>
      <c r="AR88" s="8">
        <f t="shared" si="9"/>
        <v>2.9098467134320603E-2</v>
      </c>
      <c r="AS88" s="8">
        <f t="shared" si="9"/>
        <v>2.9685506267357203E-2</v>
      </c>
      <c r="AT88" s="8">
        <f t="shared" si="9"/>
        <v>2.9152045656113831E-2</v>
      </c>
      <c r="AU88" s="8">
        <f t="shared" si="9"/>
        <v>3.1460674157303373E-2</v>
      </c>
      <c r="AV88" s="8">
        <f t="shared" si="9"/>
        <v>3.1932707659955609E-2</v>
      </c>
      <c r="AW88" s="8">
        <f t="shared" si="9"/>
        <v>3.1819397226784826E-2</v>
      </c>
      <c r="AX88" s="8">
        <f t="shared" si="9"/>
        <v>3.1078271201544629E-2</v>
      </c>
      <c r="AY88" s="8">
        <f t="shared" si="9"/>
        <v>3.069217443699631E-2</v>
      </c>
      <c r="AZ88" s="8">
        <f t="shared" si="9"/>
        <v>3.0820202642832376E-2</v>
      </c>
      <c r="BA88" s="8">
        <f t="shared" si="9"/>
        <v>3.2234204072098725E-2</v>
      </c>
      <c r="BB88" s="8">
        <f t="shared" si="9"/>
        <v>3.0819774718397999E-2</v>
      </c>
      <c r="BC88" s="8">
        <f t="shared" si="9"/>
        <v>3.0746303776618692E-2</v>
      </c>
      <c r="BD88" s="8">
        <f t="shared" si="9"/>
        <v>3.2663955261820032E-2</v>
      </c>
      <c r="BE88" s="8">
        <f t="shared" si="9"/>
        <v>3.424599474442655E-2</v>
      </c>
      <c r="BF88" s="8">
        <f t="shared" si="9"/>
        <v>3.426199832222173E-2</v>
      </c>
      <c r="BG88" s="8">
        <f t="shared" si="9"/>
        <v>3.5775351834802051E-2</v>
      </c>
      <c r="BH88" s="8">
        <f t="shared" si="9"/>
        <v>3.7640828617413427E-2</v>
      </c>
      <c r="BI88" s="8">
        <f t="shared" si="9"/>
        <v>3.3851873593581841E-2</v>
      </c>
    </row>
    <row r="89" spans="1:61" s="7" customFormat="1" x14ac:dyDescent="0.35">
      <c r="A89" s="7" t="s">
        <v>26</v>
      </c>
      <c r="H89" s="8">
        <f t="shared" ref="H89:BI89" si="10">H7/H$25</f>
        <v>1.6401043175891045E-2</v>
      </c>
      <c r="I89" s="8">
        <f t="shared" si="10"/>
        <v>1.5260821309655937E-2</v>
      </c>
      <c r="J89" s="8">
        <f t="shared" si="10"/>
        <v>1.5471982383960131E-2</v>
      </c>
      <c r="K89" s="8">
        <f t="shared" si="10"/>
        <v>1.7227564102564104E-2</v>
      </c>
      <c r="L89" s="8">
        <f t="shared" si="10"/>
        <v>1.5586974156912736E-2</v>
      </c>
      <c r="M89" s="8">
        <f t="shared" si="10"/>
        <v>1.4694291183425291E-2</v>
      </c>
      <c r="N89" s="8">
        <f t="shared" si="10"/>
        <v>1.5391454131244096E-2</v>
      </c>
      <c r="O89" s="8">
        <f t="shared" si="10"/>
        <v>1.4850391962018329E-2</v>
      </c>
      <c r="P89" s="8">
        <f t="shared" si="10"/>
        <v>1.6258903685351503E-2</v>
      </c>
      <c r="Q89" s="8">
        <f t="shared" si="10"/>
        <v>1.445752839123329E-2</v>
      </c>
      <c r="R89" s="8">
        <f t="shared" si="10"/>
        <v>1.4479867902959482E-2</v>
      </c>
      <c r="S89" s="8">
        <f t="shared" si="10"/>
        <v>1.5677491601343786E-2</v>
      </c>
      <c r="T89" s="8">
        <f t="shared" si="10"/>
        <v>1.6401334112711892E-2</v>
      </c>
      <c r="U89" s="8">
        <f t="shared" si="10"/>
        <v>1.5932271181921205E-2</v>
      </c>
      <c r="V89" s="8">
        <f t="shared" si="10"/>
        <v>1.7050330186919375E-2</v>
      </c>
      <c r="W89" s="8">
        <f t="shared" si="10"/>
        <v>1.6258360122676719E-2</v>
      </c>
      <c r="X89" s="8">
        <f t="shared" si="10"/>
        <v>1.8309080862037207E-2</v>
      </c>
      <c r="Y89" s="8">
        <f t="shared" si="10"/>
        <v>1.8727005150846212E-2</v>
      </c>
      <c r="Z89" s="8">
        <f t="shared" si="10"/>
        <v>2.0377917747313821E-2</v>
      </c>
      <c r="AA89" s="8">
        <f t="shared" si="10"/>
        <v>1.9365933901600119E-2</v>
      </c>
      <c r="AB89" s="8">
        <f t="shared" si="10"/>
        <v>2.2113673368927261E-2</v>
      </c>
      <c r="AC89" s="8">
        <f t="shared" si="10"/>
        <v>2.2749671484888306E-2</v>
      </c>
      <c r="AD89" s="8">
        <f t="shared" si="10"/>
        <v>2.4637294847873272E-2</v>
      </c>
      <c r="AE89" s="8">
        <f t="shared" si="10"/>
        <v>2.1905090727740054E-2</v>
      </c>
      <c r="AF89" s="8">
        <f t="shared" si="10"/>
        <v>2.1317752950929691E-2</v>
      </c>
      <c r="AG89" s="8">
        <f t="shared" si="10"/>
        <v>2.1571899548211159E-2</v>
      </c>
      <c r="AH89" s="8">
        <f t="shared" si="10"/>
        <v>2.2963438101347017E-2</v>
      </c>
      <c r="AI89" s="8">
        <f t="shared" si="10"/>
        <v>2.4447185270020263E-2</v>
      </c>
      <c r="AJ89" s="8">
        <f t="shared" si="10"/>
        <v>2.4636468249816926E-2</v>
      </c>
      <c r="AK89" s="8">
        <f t="shared" si="10"/>
        <v>2.8022752178677661E-2</v>
      </c>
      <c r="AL89" s="8">
        <f t="shared" si="10"/>
        <v>2.7074561637264828E-2</v>
      </c>
      <c r="AM89" s="8">
        <f t="shared" si="10"/>
        <v>2.8188138170758201E-2</v>
      </c>
      <c r="AN89" s="8">
        <f t="shared" si="10"/>
        <v>3.0314574942854031E-2</v>
      </c>
      <c r="AO89" s="8">
        <f t="shared" si="10"/>
        <v>3.1891610213652943E-2</v>
      </c>
      <c r="AP89" s="8">
        <f t="shared" si="10"/>
        <v>3.1766738356309276E-2</v>
      </c>
      <c r="AQ89" s="8">
        <f t="shared" si="10"/>
        <v>2.410028015228791E-2</v>
      </c>
      <c r="AR89" s="8">
        <f t="shared" si="10"/>
        <v>2.2825965928070371E-2</v>
      </c>
      <c r="AS89" s="8">
        <f t="shared" si="10"/>
        <v>2.3605794490730317E-2</v>
      </c>
      <c r="AT89" s="8">
        <f t="shared" si="10"/>
        <v>2.4601858635715113E-2</v>
      </c>
      <c r="AU89" s="8">
        <f t="shared" si="10"/>
        <v>2.4874079814025573E-2</v>
      </c>
      <c r="AV89" s="8">
        <f t="shared" si="10"/>
        <v>2.6208185677012344E-2</v>
      </c>
      <c r="AW89" s="8">
        <f t="shared" si="10"/>
        <v>2.6280606593070781E-2</v>
      </c>
      <c r="AX89" s="8">
        <f t="shared" si="10"/>
        <v>2.4728946977573146E-2</v>
      </c>
      <c r="AY89" s="8">
        <f t="shared" si="10"/>
        <v>2.6097763048881523E-2</v>
      </c>
      <c r="AZ89" s="8">
        <f t="shared" si="10"/>
        <v>2.6620950032746466E-2</v>
      </c>
      <c r="BA89" s="8">
        <f t="shared" si="10"/>
        <v>2.6783976330439521E-2</v>
      </c>
      <c r="BB89" s="8">
        <f t="shared" si="10"/>
        <v>2.5422403003754694E-2</v>
      </c>
      <c r="BC89" s="8">
        <f t="shared" si="10"/>
        <v>2.6275540217263423E-2</v>
      </c>
      <c r="BD89" s="8">
        <f t="shared" si="10"/>
        <v>2.8469750889679714E-2</v>
      </c>
      <c r="BE89" s="8">
        <f t="shared" si="10"/>
        <v>2.9287106891582607E-2</v>
      </c>
      <c r="BF89" s="8">
        <f t="shared" si="10"/>
        <v>3.2628372113559095E-2</v>
      </c>
      <c r="BG89" s="8">
        <f t="shared" si="10"/>
        <v>3.1478802227191023E-2</v>
      </c>
      <c r="BH89" s="8">
        <f t="shared" si="10"/>
        <v>3.5096827786719277E-2</v>
      </c>
      <c r="BI89" s="8">
        <f t="shared" si="10"/>
        <v>3.1405928969768127E-2</v>
      </c>
    </row>
    <row r="90" spans="1:61" s="7" customFormat="1" x14ac:dyDescent="0.35">
      <c r="A90" s="7" t="s">
        <v>27</v>
      </c>
      <c r="H90" s="8">
        <f t="shared" ref="H90:BI90" si="11">H8/H$25</f>
        <v>2.3007823819182847E-2</v>
      </c>
      <c r="I90" s="8">
        <f t="shared" si="11"/>
        <v>2.4417314095449501E-2</v>
      </c>
      <c r="J90" s="8">
        <f t="shared" si="11"/>
        <v>2.2599524830503565E-2</v>
      </c>
      <c r="K90" s="8">
        <f t="shared" si="11"/>
        <v>1.974587912087912E-2</v>
      </c>
      <c r="L90" s="8">
        <f t="shared" si="11"/>
        <v>2.1960829760111253E-2</v>
      </c>
      <c r="M90" s="8">
        <f t="shared" si="11"/>
        <v>2.2238486656908005E-2</v>
      </c>
      <c r="N90" s="8">
        <f t="shared" si="11"/>
        <v>2.2059232094237928E-2</v>
      </c>
      <c r="O90" s="8">
        <f t="shared" si="11"/>
        <v>2.2855250082808878E-2</v>
      </c>
      <c r="P90" s="8">
        <f t="shared" si="11"/>
        <v>2.3743160937338702E-2</v>
      </c>
      <c r="Q90" s="8">
        <f t="shared" si="11"/>
        <v>2.5101621757532583E-2</v>
      </c>
      <c r="R90" s="8">
        <f t="shared" si="11"/>
        <v>2.7647233159744274E-2</v>
      </c>
      <c r="S90" s="8">
        <f t="shared" si="11"/>
        <v>2.5797353904856705E-2</v>
      </c>
      <c r="T90" s="8">
        <f t="shared" si="11"/>
        <v>2.7851322078190008E-2</v>
      </c>
      <c r="U90" s="8">
        <f t="shared" si="11"/>
        <v>2.7164855676288246E-2</v>
      </c>
      <c r="V90" s="8">
        <f t="shared" si="11"/>
        <v>2.7198447934932656E-2</v>
      </c>
      <c r="W90" s="8">
        <f t="shared" si="11"/>
        <v>2.5902523740900862E-2</v>
      </c>
      <c r="X90" s="8">
        <f t="shared" si="11"/>
        <v>2.7776754466752623E-2</v>
      </c>
      <c r="Y90" s="8">
        <f t="shared" si="11"/>
        <v>2.545989698307579E-2</v>
      </c>
      <c r="Z90" s="8">
        <f t="shared" si="11"/>
        <v>2.5676176361615413E-2</v>
      </c>
      <c r="AA90" s="8">
        <f t="shared" si="11"/>
        <v>2.5758935247495139E-2</v>
      </c>
      <c r="AB90" s="8">
        <f t="shared" si="11"/>
        <v>2.5218675451550609E-2</v>
      </c>
      <c r="AC90" s="8">
        <f t="shared" si="11"/>
        <v>2.6158015768725361E-2</v>
      </c>
      <c r="AD90" s="8">
        <f t="shared" si="11"/>
        <v>2.3571074978104414E-2</v>
      </c>
      <c r="AE90" s="8">
        <f t="shared" si="11"/>
        <v>2.6815513868109105E-2</v>
      </c>
      <c r="AF90" s="8">
        <f t="shared" si="11"/>
        <v>2.3410050925743161E-2</v>
      </c>
      <c r="AG90" s="8">
        <f t="shared" si="11"/>
        <v>2.4583825145508567E-2</v>
      </c>
      <c r="AH90" s="8">
        <f t="shared" si="11"/>
        <v>2.4588411374812914E-2</v>
      </c>
      <c r="AI90" s="8">
        <f t="shared" si="11"/>
        <v>2.74425160778786E-2</v>
      </c>
      <c r="AJ90" s="8">
        <f t="shared" si="11"/>
        <v>2.913484674129093E-2</v>
      </c>
      <c r="AK90" s="8">
        <f t="shared" si="11"/>
        <v>3.1310337629807443E-2</v>
      </c>
      <c r="AL90" s="8">
        <f t="shared" si="11"/>
        <v>3.2350903373660929E-2</v>
      </c>
      <c r="AM90" s="8">
        <f t="shared" si="11"/>
        <v>3.1175320443189224E-2</v>
      </c>
      <c r="AN90" s="8">
        <f t="shared" si="11"/>
        <v>2.873625775552411E-2</v>
      </c>
      <c r="AO90" s="8">
        <f t="shared" si="11"/>
        <v>3.0953621677957271E-2</v>
      </c>
      <c r="AP90" s="8">
        <f t="shared" si="11"/>
        <v>2.7958960617706165E-2</v>
      </c>
      <c r="AQ90" s="8">
        <f t="shared" si="11"/>
        <v>2.9164571510667339E-2</v>
      </c>
      <c r="AR90" s="8">
        <f t="shared" si="11"/>
        <v>2.9246928701332442E-2</v>
      </c>
      <c r="AS90" s="8">
        <f t="shared" si="11"/>
        <v>2.9910680777602641E-2</v>
      </c>
      <c r="AT90" s="8">
        <f t="shared" si="11"/>
        <v>3.0270311957737245E-2</v>
      </c>
      <c r="AU90" s="8">
        <f t="shared" si="11"/>
        <v>3.0530802014722976E-2</v>
      </c>
      <c r="AV90" s="8">
        <f t="shared" si="11"/>
        <v>3.1075976478834845E-2</v>
      </c>
      <c r="AW90" s="8">
        <f t="shared" si="11"/>
        <v>2.8075938729516026E-2</v>
      </c>
      <c r="AX90" s="8">
        <f t="shared" si="11"/>
        <v>3.148670726273578E-2</v>
      </c>
      <c r="AY90" s="8">
        <f t="shared" si="11"/>
        <v>3.1332379302553288E-2</v>
      </c>
      <c r="AZ90" s="8">
        <f t="shared" si="11"/>
        <v>3.0011172323458027E-2</v>
      </c>
      <c r="BA90" s="8">
        <f t="shared" si="11"/>
        <v>3.1105228325612178E-2</v>
      </c>
      <c r="BB90" s="8">
        <f t="shared" si="11"/>
        <v>3.3166458072590742E-2</v>
      </c>
      <c r="BC90" s="8">
        <f t="shared" si="11"/>
        <v>3.2628730538452486E-2</v>
      </c>
      <c r="BD90" s="8">
        <f t="shared" si="11"/>
        <v>3.3765463480765971E-2</v>
      </c>
      <c r="BE90" s="8">
        <f t="shared" si="11"/>
        <v>3.4924133254217171E-2</v>
      </c>
      <c r="BF90" s="8">
        <f t="shared" si="11"/>
        <v>3.5939776590577947E-2</v>
      </c>
      <c r="BG90" s="8">
        <f t="shared" si="11"/>
        <v>3.9633478013065021E-2</v>
      </c>
      <c r="BH90" s="8">
        <f t="shared" si="11"/>
        <v>3.6135195472716888E-2</v>
      </c>
      <c r="BI90" s="8">
        <f t="shared" si="11"/>
        <v>3.3362684668819101E-2</v>
      </c>
    </row>
    <row r="91" spans="1:61" s="7" customFormat="1" x14ac:dyDescent="0.35">
      <c r="A91" s="7" t="s">
        <v>14</v>
      </c>
      <c r="H91" s="8">
        <f t="shared" ref="H91:BI91" si="12">H9/H$25</f>
        <v>6.3170095624456683E-3</v>
      </c>
      <c r="I91" s="8">
        <f t="shared" si="12"/>
        <v>6.2153163152053274E-3</v>
      </c>
      <c r="J91" s="8">
        <f t="shared" si="12"/>
        <v>7.1854899461088256E-3</v>
      </c>
      <c r="K91" s="8">
        <f t="shared" si="12"/>
        <v>6.753663003663004E-3</v>
      </c>
      <c r="L91" s="8">
        <f t="shared" si="12"/>
        <v>7.6486267238382198E-3</v>
      </c>
      <c r="M91" s="8">
        <f t="shared" si="12"/>
        <v>8.0508951694628975E-3</v>
      </c>
      <c r="N91" s="8">
        <f t="shared" si="12"/>
        <v>9.8905373117741842E-3</v>
      </c>
      <c r="O91" s="8">
        <f t="shared" si="12"/>
        <v>1.0213094843767251E-2</v>
      </c>
      <c r="P91" s="8">
        <f t="shared" si="12"/>
        <v>1.0736037989057499E-2</v>
      </c>
      <c r="Q91" s="8">
        <f t="shared" si="12"/>
        <v>9.8897875371914672E-3</v>
      </c>
      <c r="R91" s="8">
        <f t="shared" si="12"/>
        <v>1.0965747914814344E-2</v>
      </c>
      <c r="S91" s="8">
        <f t="shared" si="12"/>
        <v>1.1156733441167932E-2</v>
      </c>
      <c r="T91" s="8">
        <f t="shared" si="12"/>
        <v>1.1690678403190867E-2</v>
      </c>
      <c r="U91" s="8">
        <f t="shared" si="12"/>
        <v>1.1665888940737284E-2</v>
      </c>
      <c r="V91" s="8">
        <f t="shared" si="12"/>
        <v>1.2983621236428758E-2</v>
      </c>
      <c r="W91" s="8">
        <f t="shared" si="12"/>
        <v>1.1159147175109929E-2</v>
      </c>
      <c r="X91" s="8">
        <f t="shared" si="12"/>
        <v>1.0020261558298028E-2</v>
      </c>
      <c r="Y91" s="8">
        <f t="shared" si="12"/>
        <v>1.1331861662987492E-2</v>
      </c>
      <c r="Z91" s="8">
        <f t="shared" si="12"/>
        <v>1.0744720266765468E-2</v>
      </c>
      <c r="AA91" s="8">
        <f t="shared" si="12"/>
        <v>1.0542844324809331E-2</v>
      </c>
      <c r="AB91" s="8">
        <f t="shared" si="12"/>
        <v>1.1624824870309363E-2</v>
      </c>
      <c r="AC91" s="8">
        <f t="shared" si="12"/>
        <v>1.2031865965834429E-2</v>
      </c>
      <c r="AD91" s="8">
        <f t="shared" si="12"/>
        <v>1.1042991508320324E-2</v>
      </c>
      <c r="AE91" s="8">
        <f t="shared" si="12"/>
        <v>9.9742970038746315E-3</v>
      </c>
      <c r="AF91" s="8">
        <f t="shared" si="12"/>
        <v>9.750898109036359E-3</v>
      </c>
      <c r="AG91" s="8">
        <f t="shared" si="12"/>
        <v>9.0764784891529983E-3</v>
      </c>
      <c r="AH91" s="8">
        <f t="shared" si="12"/>
        <v>9.1511652768868929E-3</v>
      </c>
      <c r="AI91" s="8">
        <f t="shared" si="12"/>
        <v>1.0571755792441195E-2</v>
      </c>
      <c r="AJ91" s="8">
        <f t="shared" si="12"/>
        <v>1.077518568887959E-2</v>
      </c>
      <c r="AK91" s="8">
        <f t="shared" si="12"/>
        <v>1.0280227521786776E-2</v>
      </c>
      <c r="AL91" s="8">
        <f t="shared" si="12"/>
        <v>1.1245536428076533E-2</v>
      </c>
      <c r="AM91" s="8">
        <f t="shared" si="12"/>
        <v>1.0427981751031936E-2</v>
      </c>
      <c r="AN91" s="8">
        <f t="shared" si="12"/>
        <v>1.0177424621748123E-2</v>
      </c>
      <c r="AO91" s="8">
        <f t="shared" si="12"/>
        <v>9.240924092409241E-3</v>
      </c>
      <c r="AP91" s="8">
        <f t="shared" si="12"/>
        <v>9.9072735606247578E-3</v>
      </c>
      <c r="AQ91" s="8">
        <f t="shared" si="12"/>
        <v>1.0811004956540478E-2</v>
      </c>
      <c r="AR91" s="8">
        <f t="shared" si="12"/>
        <v>1.0503655866087666E-2</v>
      </c>
      <c r="AS91" s="8">
        <f t="shared" si="12"/>
        <v>9.5323876003903033E-3</v>
      </c>
      <c r="AT91" s="8">
        <f t="shared" si="12"/>
        <v>9.8330312728955385E-3</v>
      </c>
      <c r="AU91" s="8">
        <f t="shared" si="12"/>
        <v>9.8411468423091827E-3</v>
      </c>
      <c r="AV91" s="8">
        <f t="shared" si="12"/>
        <v>1.0163947194205382E-2</v>
      </c>
      <c r="AW91" s="8">
        <f t="shared" si="12"/>
        <v>1.1535963940563047E-2</v>
      </c>
      <c r="AX91" s="8">
        <f t="shared" si="12"/>
        <v>1.0062379325709194E-2</v>
      </c>
      <c r="AY91" s="8">
        <f t="shared" si="12"/>
        <v>1.1824960457934774E-2</v>
      </c>
      <c r="AZ91" s="8">
        <f t="shared" si="12"/>
        <v>1.2058404284008168E-2</v>
      </c>
      <c r="BA91" s="8">
        <f t="shared" si="12"/>
        <v>1.0939385681473119E-2</v>
      </c>
      <c r="BB91" s="8">
        <f t="shared" si="12"/>
        <v>1.2320087609511889E-2</v>
      </c>
      <c r="BC91" s="8">
        <f t="shared" si="12"/>
        <v>1.2549511745558649E-2</v>
      </c>
      <c r="BD91" s="8">
        <f t="shared" si="12"/>
        <v>1.4065412641925098E-2</v>
      </c>
      <c r="BE91" s="8">
        <f t="shared" si="12"/>
        <v>1.2333644146816987E-2</v>
      </c>
      <c r="BF91" s="8">
        <f t="shared" si="12"/>
        <v>1.3554682325930505E-2</v>
      </c>
      <c r="BG91" s="8">
        <f t="shared" si="12"/>
        <v>1.2363540707615415E-2</v>
      </c>
      <c r="BH91" s="8">
        <f t="shared" si="12"/>
        <v>1.2927677690670266E-2</v>
      </c>
      <c r="BI91" s="8">
        <f t="shared" si="12"/>
        <v>1.1495939731924469E-2</v>
      </c>
    </row>
    <row r="92" spans="1:61" s="7" customFormat="1" x14ac:dyDescent="0.35">
      <c r="A92" s="7" t="s">
        <v>28</v>
      </c>
      <c r="H92" s="8">
        <f t="shared" ref="H92:BI92" si="13">H10/H$25</f>
        <v>1.6574905824398724E-2</v>
      </c>
      <c r="I92" s="8">
        <f t="shared" si="13"/>
        <v>1.7314095449500556E-2</v>
      </c>
      <c r="J92" s="8">
        <f t="shared" si="13"/>
        <v>1.6457089876571827E-2</v>
      </c>
      <c r="K92" s="8">
        <f t="shared" si="13"/>
        <v>1.9574175824175824E-2</v>
      </c>
      <c r="L92" s="8">
        <f t="shared" si="13"/>
        <v>1.9295399235137328E-2</v>
      </c>
      <c r="M92" s="8">
        <f t="shared" si="13"/>
        <v>1.9310888413466953E-2</v>
      </c>
      <c r="N92" s="8">
        <f t="shared" si="13"/>
        <v>2.0947935767072288E-2</v>
      </c>
      <c r="O92" s="8">
        <f t="shared" si="13"/>
        <v>2.2247984983990284E-2</v>
      </c>
      <c r="P92" s="8">
        <f t="shared" si="13"/>
        <v>2.1626922679880253E-2</v>
      </c>
      <c r="Q92" s="8">
        <f t="shared" si="13"/>
        <v>2.3425386581737418E-2</v>
      </c>
      <c r="R92" s="8">
        <f t="shared" si="13"/>
        <v>2.4387145941826494E-2</v>
      </c>
      <c r="S92" s="8">
        <f t="shared" si="13"/>
        <v>2.7829621334660527E-2</v>
      </c>
      <c r="T92" s="8">
        <f t="shared" si="13"/>
        <v>3.0602069937764331E-2</v>
      </c>
      <c r="U92" s="8">
        <f t="shared" si="13"/>
        <v>2.9098060129324713E-2</v>
      </c>
      <c r="V92" s="8">
        <f t="shared" si="13"/>
        <v>3.0630899526172442E-2</v>
      </c>
      <c r="W92" s="8">
        <f t="shared" si="13"/>
        <v>3.1888556331522745E-2</v>
      </c>
      <c r="X92" s="8">
        <f t="shared" si="13"/>
        <v>3.2492171670657578E-2</v>
      </c>
      <c r="Y92" s="8">
        <f t="shared" si="13"/>
        <v>3.3738042678440029E-2</v>
      </c>
      <c r="Z92" s="8">
        <f t="shared" si="13"/>
        <v>3.5531678399407185E-2</v>
      </c>
      <c r="AA92" s="8">
        <f t="shared" si="13"/>
        <v>3.5367130252729174E-2</v>
      </c>
      <c r="AB92" s="8">
        <f t="shared" si="13"/>
        <v>3.4268620546025974E-2</v>
      </c>
      <c r="AC92" s="8">
        <f t="shared" si="13"/>
        <v>3.3508541392904073E-2</v>
      </c>
      <c r="AD92" s="8">
        <f t="shared" si="13"/>
        <v>3.2519706027950193E-2</v>
      </c>
      <c r="AE92" s="8">
        <f t="shared" si="13"/>
        <v>3.3490620324548283E-2</v>
      </c>
      <c r="AF92" s="8">
        <f t="shared" si="13"/>
        <v>3.3397812956456517E-2</v>
      </c>
      <c r="AG92" s="8">
        <f t="shared" si="13"/>
        <v>3.3863812120965446E-2</v>
      </c>
      <c r="AH92" s="8">
        <f t="shared" si="13"/>
        <v>3.4552063288432758E-2</v>
      </c>
      <c r="AI92" s="8">
        <f t="shared" si="13"/>
        <v>3.519513699233548E-2</v>
      </c>
      <c r="AJ92" s="8">
        <f t="shared" si="13"/>
        <v>3.3528611779474839E-2</v>
      </c>
      <c r="AK92" s="8">
        <f t="shared" si="13"/>
        <v>3.5745968794030164E-2</v>
      </c>
      <c r="AL92" s="8">
        <f t="shared" si="13"/>
        <v>3.7787134253584181E-2</v>
      </c>
      <c r="AM92" s="8">
        <f t="shared" si="13"/>
        <v>3.5303063219639365E-2</v>
      </c>
      <c r="AN92" s="8">
        <f t="shared" si="13"/>
        <v>3.4342005007075217E-2</v>
      </c>
      <c r="AO92" s="8">
        <f t="shared" si="13"/>
        <v>3.9464999131492096E-2</v>
      </c>
      <c r="AP92" s="8">
        <f t="shared" si="13"/>
        <v>4.1321439904100414E-2</v>
      </c>
      <c r="AQ92" s="8">
        <f t="shared" si="13"/>
        <v>4.4644781265713668E-2</v>
      </c>
      <c r="AR92" s="8">
        <f t="shared" si="13"/>
        <v>4.6728278216976581E-2</v>
      </c>
      <c r="AS92" s="8">
        <f t="shared" si="13"/>
        <v>4.5635367409742549E-2</v>
      </c>
      <c r="AT92" s="8">
        <f t="shared" si="13"/>
        <v>4.6658697412563142E-2</v>
      </c>
      <c r="AU92" s="8">
        <f t="shared" si="13"/>
        <v>5.025184037194886E-2</v>
      </c>
      <c r="AV92" s="8">
        <f t="shared" si="13"/>
        <v>5.3389929514389187E-2</v>
      </c>
      <c r="AW92" s="8">
        <f t="shared" si="13"/>
        <v>5.1071469498452961E-2</v>
      </c>
      <c r="AX92" s="8">
        <f t="shared" si="13"/>
        <v>5.5547304321996137E-2</v>
      </c>
      <c r="AY92" s="8">
        <f t="shared" si="13"/>
        <v>5.5697823303457107E-2</v>
      </c>
      <c r="AZ92" s="8">
        <f t="shared" si="13"/>
        <v>5.8828061794506302E-2</v>
      </c>
      <c r="BA92" s="8">
        <f t="shared" si="13"/>
        <v>6.0263946743488922E-2</v>
      </c>
      <c r="BB92" s="8">
        <f t="shared" si="13"/>
        <v>6.015331664580726E-2</v>
      </c>
      <c r="BC92" s="8">
        <f t="shared" si="13"/>
        <v>6.0120004706066904E-2</v>
      </c>
      <c r="BD92" s="8">
        <f t="shared" si="13"/>
        <v>6.0879511947127603E-2</v>
      </c>
      <c r="BE92" s="8">
        <f t="shared" si="13"/>
        <v>6.5609900822242939E-2</v>
      </c>
      <c r="BF92" s="8">
        <f t="shared" si="13"/>
        <v>6.1857035630712175E-2</v>
      </c>
      <c r="BG92" s="8">
        <f t="shared" si="13"/>
        <v>6.3746766627208559E-2</v>
      </c>
      <c r="BH92" s="8">
        <f t="shared" si="13"/>
        <v>6.6818960593946319E-2</v>
      </c>
      <c r="BI92" s="8">
        <f t="shared" si="13"/>
        <v>6.2714020154583702E-2</v>
      </c>
    </row>
    <row r="93" spans="1:61" s="7" customFormat="1" x14ac:dyDescent="0.35">
      <c r="A93" s="7" t="s">
        <v>15</v>
      </c>
      <c r="H93" s="8">
        <f t="shared" ref="H93:BI93" si="14">H11/H$25</f>
        <v>4.1727035641842946E-3</v>
      </c>
      <c r="I93" s="8">
        <f t="shared" si="14"/>
        <v>5.9933407325194225E-3</v>
      </c>
      <c r="J93" s="8">
        <f t="shared" si="14"/>
        <v>5.6788549574085878E-3</v>
      </c>
      <c r="K93" s="8">
        <f t="shared" si="14"/>
        <v>6.181318681318681E-3</v>
      </c>
      <c r="L93" s="8">
        <f t="shared" si="14"/>
        <v>6.8953528798238496E-3</v>
      </c>
      <c r="M93" s="8">
        <f t="shared" si="14"/>
        <v>6.2492962504222494E-3</v>
      </c>
      <c r="N93" s="8">
        <f t="shared" si="14"/>
        <v>5.7231760849030394E-3</v>
      </c>
      <c r="O93" s="8">
        <f t="shared" si="14"/>
        <v>6.0174450701115162E-3</v>
      </c>
      <c r="P93" s="8">
        <f t="shared" si="14"/>
        <v>5.4196345617838343E-3</v>
      </c>
      <c r="Q93" s="8">
        <f t="shared" si="14"/>
        <v>6.7049407031806564E-3</v>
      </c>
      <c r="R93" s="8">
        <f t="shared" si="14"/>
        <v>5.588720945001905E-3</v>
      </c>
      <c r="S93" s="8">
        <f t="shared" si="14"/>
        <v>4.4792833146696529E-3</v>
      </c>
      <c r="T93" s="8">
        <f t="shared" si="14"/>
        <v>5.6734174603720383E-3</v>
      </c>
      <c r="U93" s="8">
        <f t="shared" si="14"/>
        <v>5.3663089127391509E-3</v>
      </c>
      <c r="V93" s="8">
        <f t="shared" si="14"/>
        <v>4.551729284035369E-3</v>
      </c>
      <c r="W93" s="8">
        <f t="shared" si="14"/>
        <v>5.173114584488046E-3</v>
      </c>
      <c r="X93" s="8">
        <f t="shared" si="14"/>
        <v>4.310186037944373E-3</v>
      </c>
      <c r="Y93" s="8">
        <f t="shared" si="14"/>
        <v>3.8999264164827079E-3</v>
      </c>
      <c r="Z93" s="8">
        <f t="shared" si="14"/>
        <v>4.631344942571323E-3</v>
      </c>
      <c r="AA93" s="8">
        <f t="shared" si="14"/>
        <v>3.8133692238672052E-3</v>
      </c>
      <c r="AB93" s="8">
        <f t="shared" si="14"/>
        <v>4.4681737286531107E-3</v>
      </c>
      <c r="AC93" s="8">
        <f t="shared" si="14"/>
        <v>4.5170827858081472E-3</v>
      </c>
      <c r="AD93" s="8">
        <f t="shared" si="14"/>
        <v>5.1026236624652525E-3</v>
      </c>
      <c r="AE93" s="8">
        <f t="shared" si="14"/>
        <v>3.9513561207657191E-3</v>
      </c>
      <c r="AF93" s="8">
        <f t="shared" si="14"/>
        <v>4.1845959496269397E-3</v>
      </c>
      <c r="AG93" s="8">
        <f t="shared" si="14"/>
        <v>4.3957833041637839E-3</v>
      </c>
      <c r="AH93" s="8">
        <f t="shared" si="14"/>
        <v>4.9176822749625827E-3</v>
      </c>
      <c r="AI93" s="8">
        <f t="shared" si="14"/>
        <v>5.1537309488150825E-3</v>
      </c>
      <c r="AJ93" s="8">
        <f t="shared" si="14"/>
        <v>5.2306726645046549E-3</v>
      </c>
      <c r="AK93" s="8">
        <f t="shared" si="14"/>
        <v>5.5314929812659815E-3</v>
      </c>
      <c r="AL93" s="8">
        <f t="shared" si="14"/>
        <v>5.0098598305175083E-3</v>
      </c>
      <c r="AM93" s="8">
        <f t="shared" si="14"/>
        <v>5.1596784705626765E-3</v>
      </c>
      <c r="AN93" s="8">
        <f t="shared" si="14"/>
        <v>5.5513225209535217E-3</v>
      </c>
      <c r="AO93" s="8">
        <f t="shared" si="14"/>
        <v>5.9058537432690635E-3</v>
      </c>
      <c r="AP93" s="8">
        <f t="shared" si="14"/>
        <v>5.5353806014878538E-3</v>
      </c>
      <c r="AQ93" s="8">
        <f t="shared" si="14"/>
        <v>6.9678902377702748E-3</v>
      </c>
      <c r="AR93" s="8">
        <f t="shared" si="14"/>
        <v>7.2375013918271908E-3</v>
      </c>
      <c r="AS93" s="8">
        <f t="shared" si="14"/>
        <v>7.243113412894994E-3</v>
      </c>
      <c r="AT93" s="8">
        <f t="shared" si="14"/>
        <v>6.8252805305980798E-3</v>
      </c>
      <c r="AU93" s="8">
        <f t="shared" si="14"/>
        <v>8.0201472297559088E-3</v>
      </c>
      <c r="AV93" s="8">
        <f t="shared" si="14"/>
        <v>7.3211573659410414E-3</v>
      </c>
      <c r="AW93" s="8">
        <f t="shared" si="14"/>
        <v>8.5946751212804158E-3</v>
      </c>
      <c r="AX93" s="8">
        <f t="shared" si="14"/>
        <v>7.5003713055101741E-3</v>
      </c>
      <c r="AY93" s="8">
        <f t="shared" si="14"/>
        <v>7.418844618513218E-3</v>
      </c>
      <c r="AZ93" s="8">
        <f t="shared" si="14"/>
        <v>7.7050506607080939E-3</v>
      </c>
      <c r="BA93" s="8">
        <f t="shared" si="14"/>
        <v>8.0585510180246813E-3</v>
      </c>
      <c r="BB93" s="8">
        <f t="shared" si="14"/>
        <v>8.0960575719649566E-3</v>
      </c>
      <c r="BC93" s="8">
        <f t="shared" si="14"/>
        <v>7.3336209263108361E-3</v>
      </c>
      <c r="BD93" s="8">
        <f t="shared" si="14"/>
        <v>8.9391628537536013E-3</v>
      </c>
      <c r="BE93" s="8">
        <f t="shared" si="14"/>
        <v>7.7562092057302705E-3</v>
      </c>
      <c r="BF93" s="8">
        <f t="shared" si="14"/>
        <v>6.5786568943441209E-3</v>
      </c>
      <c r="BG93" s="8">
        <f t="shared" si="14"/>
        <v>6.0940856679380945E-3</v>
      </c>
      <c r="BH93" s="8">
        <f t="shared" si="14"/>
        <v>3.9457972067909247E-3</v>
      </c>
      <c r="BI93" s="8">
        <f t="shared" si="14"/>
        <v>3.4732413658154779E-3</v>
      </c>
    </row>
    <row r="94" spans="1:61" s="7" customFormat="1" x14ac:dyDescent="0.35">
      <c r="A94" s="7" t="s">
        <v>29</v>
      </c>
      <c r="H94" s="8">
        <f t="shared" ref="H94:BI94" si="15">H12/H$25</f>
        <v>9.27267458707621E-4</v>
      </c>
      <c r="I94" s="8">
        <f t="shared" si="15"/>
        <v>1.3318534961154272E-3</v>
      </c>
      <c r="J94" s="8">
        <f t="shared" si="15"/>
        <v>9.8510749261169388E-4</v>
      </c>
      <c r="K94" s="8">
        <f t="shared" si="15"/>
        <v>4.9793956043956041E-3</v>
      </c>
      <c r="L94" s="8">
        <f t="shared" si="15"/>
        <v>4.8673079151697763E-3</v>
      </c>
      <c r="M94" s="8">
        <f t="shared" si="15"/>
        <v>4.6728971962616819E-3</v>
      </c>
      <c r="N94" s="8">
        <f t="shared" si="15"/>
        <v>4.8897038395288106E-3</v>
      </c>
      <c r="O94" s="8">
        <f t="shared" si="15"/>
        <v>6.2934746604836039E-3</v>
      </c>
      <c r="P94" s="8">
        <f t="shared" si="15"/>
        <v>7.6391039537524515E-3</v>
      </c>
      <c r="Q94" s="8">
        <f t="shared" si="15"/>
        <v>5.9506348740728321E-3</v>
      </c>
      <c r="R94" s="8">
        <f t="shared" si="15"/>
        <v>6.0121088953808376E-3</v>
      </c>
      <c r="S94" s="8">
        <f t="shared" si="15"/>
        <v>7.4239973456098878E-3</v>
      </c>
      <c r="T94" s="8">
        <f t="shared" si="15"/>
        <v>7.7020940068081006E-3</v>
      </c>
      <c r="U94" s="8">
        <f t="shared" si="15"/>
        <v>6.366242250516632E-3</v>
      </c>
      <c r="V94" s="8">
        <f t="shared" si="15"/>
        <v>5.4844606946983544E-3</v>
      </c>
      <c r="W94" s="8">
        <f t="shared" si="15"/>
        <v>4.3971473968148394E-3</v>
      </c>
      <c r="X94" s="8">
        <f t="shared" si="15"/>
        <v>5.2311659605820595E-3</v>
      </c>
      <c r="Y94" s="8">
        <f t="shared" si="15"/>
        <v>5.2244297277409864E-3</v>
      </c>
      <c r="Z94" s="8">
        <f t="shared" si="15"/>
        <v>4.2978881067061879E-3</v>
      </c>
      <c r="AA94" s="8">
        <f t="shared" si="15"/>
        <v>5.0471063257065945E-3</v>
      </c>
      <c r="AB94" s="8">
        <f t="shared" si="15"/>
        <v>5.1876254307243741E-3</v>
      </c>
      <c r="AC94" s="8">
        <f t="shared" si="15"/>
        <v>4.8866622864651771E-3</v>
      </c>
      <c r="AD94" s="8">
        <f t="shared" si="15"/>
        <v>4.6456722897071706E-3</v>
      </c>
      <c r="AE94" s="8">
        <f t="shared" si="15"/>
        <v>4.4500709709594504E-3</v>
      </c>
      <c r="AF94" s="8">
        <f t="shared" si="15"/>
        <v>7.9744186964588841E-3</v>
      </c>
      <c r="AG94" s="8">
        <f t="shared" si="15"/>
        <v>7.9368309658512763E-3</v>
      </c>
      <c r="AH94" s="8">
        <f t="shared" si="15"/>
        <v>7.953816549069917E-3</v>
      </c>
      <c r="AI94" s="8">
        <f t="shared" si="15"/>
        <v>8.1490617566734209E-3</v>
      </c>
      <c r="AJ94" s="8">
        <f t="shared" si="15"/>
        <v>7.9506224500470752E-3</v>
      </c>
      <c r="AK94" s="8">
        <f t="shared" si="15"/>
        <v>8.3494233679486506E-3</v>
      </c>
      <c r="AL94" s="8">
        <f t="shared" si="15"/>
        <v>7.9944571763577253E-3</v>
      </c>
      <c r="AM94" s="8">
        <f t="shared" si="15"/>
        <v>7.9296111231805348E-3</v>
      </c>
      <c r="AN94" s="8">
        <f t="shared" si="15"/>
        <v>8.3269837814302812E-3</v>
      </c>
      <c r="AO94" s="8">
        <f t="shared" si="15"/>
        <v>9.1367031439986111E-3</v>
      </c>
      <c r="AP94" s="8">
        <f t="shared" si="15"/>
        <v>9.0611007298240665E-3</v>
      </c>
      <c r="AQ94" s="8">
        <f t="shared" si="15"/>
        <v>8.9792399971266434E-3</v>
      </c>
      <c r="AR94" s="8">
        <f t="shared" si="15"/>
        <v>8.8705786289574283E-3</v>
      </c>
      <c r="AS94" s="8">
        <f t="shared" si="15"/>
        <v>9.1570967499812351E-3</v>
      </c>
      <c r="AT94" s="8">
        <f t="shared" si="15"/>
        <v>9.7173485520379438E-3</v>
      </c>
      <c r="AU94" s="8">
        <f t="shared" si="15"/>
        <v>9.9961255327392484E-3</v>
      </c>
      <c r="AV94" s="8">
        <f t="shared" si="15"/>
        <v>1.0163947194205382E-2</v>
      </c>
      <c r="AW94" s="8">
        <f t="shared" si="15"/>
        <v>1.0771992818671455E-2</v>
      </c>
      <c r="AX94" s="8">
        <f t="shared" si="15"/>
        <v>1.0025248774691816E-2</v>
      </c>
      <c r="AY94" s="8">
        <f t="shared" si="15"/>
        <v>1.0732846275514046E-2</v>
      </c>
      <c r="AZ94" s="8">
        <f t="shared" si="15"/>
        <v>9.8624648457063605E-3</v>
      </c>
      <c r="BA94" s="8">
        <f t="shared" si="15"/>
        <v>1.0550083699926032E-2</v>
      </c>
      <c r="BB94" s="8">
        <f t="shared" si="15"/>
        <v>1.1616082603254068E-2</v>
      </c>
      <c r="BC94" s="8">
        <f t="shared" si="15"/>
        <v>1.0196478293266403E-2</v>
      </c>
      <c r="BD94" s="8">
        <f t="shared" si="15"/>
        <v>1.1438739196746314E-2</v>
      </c>
      <c r="BE94" s="8">
        <f t="shared" si="15"/>
        <v>1.1231669068407222E-2</v>
      </c>
      <c r="BF94" s="8">
        <f t="shared" si="15"/>
        <v>1.1965208176961456E-2</v>
      </c>
      <c r="BG94" s="8">
        <f t="shared" si="15"/>
        <v>1.2407383050550221E-2</v>
      </c>
      <c r="BH94" s="8">
        <f t="shared" si="15"/>
        <v>1.5783188827163699E-2</v>
      </c>
      <c r="BI94" s="8">
        <f t="shared" si="15"/>
        <v>1.6436747872028177E-2</v>
      </c>
    </row>
    <row r="95" spans="1:61" s="7" customFormat="1" x14ac:dyDescent="0.35">
      <c r="A95" s="7" t="s">
        <v>16</v>
      </c>
      <c r="H95" s="8">
        <f t="shared" ref="H95:BI95" si="16">H13/H$25</f>
        <v>3.1295276731382209E-2</v>
      </c>
      <c r="I95" s="8">
        <f t="shared" si="16"/>
        <v>3.4461709211986678E-2</v>
      </c>
      <c r="J95" s="8">
        <f t="shared" si="16"/>
        <v>3.4189024743582312E-2</v>
      </c>
      <c r="K95" s="8">
        <f t="shared" si="16"/>
        <v>2.386675824175824E-2</v>
      </c>
      <c r="L95" s="8">
        <f t="shared" si="16"/>
        <v>2.4104763008459845E-2</v>
      </c>
      <c r="M95" s="8">
        <f t="shared" si="16"/>
        <v>2.2632586420448148E-2</v>
      </c>
      <c r="N95" s="8">
        <f t="shared" si="16"/>
        <v>2.1892537645163083E-2</v>
      </c>
      <c r="O95" s="8">
        <f t="shared" si="16"/>
        <v>2.257922049243679E-2</v>
      </c>
      <c r="P95" s="8">
        <f t="shared" si="16"/>
        <v>2.3898007639103953E-2</v>
      </c>
      <c r="Q95" s="8">
        <f t="shared" si="16"/>
        <v>2.2880610149603988E-2</v>
      </c>
      <c r="R95" s="8">
        <f t="shared" si="16"/>
        <v>2.7054490029213767E-2</v>
      </c>
      <c r="S95" s="8">
        <f t="shared" si="16"/>
        <v>2.5507029986313302E-2</v>
      </c>
      <c r="T95" s="8">
        <f t="shared" si="16"/>
        <v>2.6854175979094317E-2</v>
      </c>
      <c r="U95" s="8">
        <f t="shared" si="16"/>
        <v>3.0564629024731685E-2</v>
      </c>
      <c r="V95" s="8">
        <f t="shared" si="16"/>
        <v>2.760884975562437E-2</v>
      </c>
      <c r="W95" s="8">
        <f t="shared" si="16"/>
        <v>2.9006392491593688E-2</v>
      </c>
      <c r="X95" s="8">
        <f t="shared" si="16"/>
        <v>3.0687051022287713E-2</v>
      </c>
      <c r="Y95" s="8">
        <f t="shared" si="16"/>
        <v>3.1015452538631347E-2</v>
      </c>
      <c r="Z95" s="8">
        <f t="shared" si="16"/>
        <v>3.0381622823267878E-2</v>
      </c>
      <c r="AA95" s="8">
        <f t="shared" si="16"/>
        <v>2.9946164199192462E-2</v>
      </c>
      <c r="AB95" s="8">
        <f t="shared" si="16"/>
        <v>3.0254837366049454E-2</v>
      </c>
      <c r="AC95" s="8">
        <f t="shared" si="16"/>
        <v>3.2112352168199736E-2</v>
      </c>
      <c r="AD95" s="8">
        <f t="shared" si="16"/>
        <v>3.3509767335592702E-2</v>
      </c>
      <c r="AE95" s="8">
        <f t="shared" si="16"/>
        <v>3.1956113093182949E-2</v>
      </c>
      <c r="AF95" s="8">
        <f t="shared" si="16"/>
        <v>3.3160949034779522E-2</v>
      </c>
      <c r="AG95" s="8">
        <f t="shared" si="16"/>
        <v>3.2032235744230537E-2</v>
      </c>
      <c r="AH95" s="8">
        <f t="shared" si="16"/>
        <v>3.1558691468890315E-2</v>
      </c>
      <c r="AI95" s="8">
        <f t="shared" si="16"/>
        <v>3.0481895868205443E-2</v>
      </c>
      <c r="AJ95" s="8">
        <f t="shared" si="16"/>
        <v>3.0860968720577465E-2</v>
      </c>
      <c r="AK95" s="8">
        <f t="shared" si="16"/>
        <v>2.974482074831707E-2</v>
      </c>
      <c r="AL95" s="8">
        <f t="shared" si="16"/>
        <v>3.08053083195651E-2</v>
      </c>
      <c r="AM95" s="8">
        <f t="shared" si="16"/>
        <v>3.1012383228329349E-2</v>
      </c>
      <c r="AN95" s="8">
        <f t="shared" si="16"/>
        <v>3.1239795363012954E-2</v>
      </c>
      <c r="AO95" s="8">
        <f t="shared" si="16"/>
        <v>3.2725377800937989E-2</v>
      </c>
      <c r="AP95" s="8">
        <f t="shared" si="16"/>
        <v>3.1801995557592638E-2</v>
      </c>
      <c r="AQ95" s="8">
        <f t="shared" si="16"/>
        <v>2.9990661590402989E-2</v>
      </c>
      <c r="AR95" s="8">
        <f t="shared" si="16"/>
        <v>2.9543851835356121E-2</v>
      </c>
      <c r="AS95" s="8">
        <f t="shared" si="16"/>
        <v>3.3363356601366058E-2</v>
      </c>
      <c r="AT95" s="8">
        <f t="shared" si="16"/>
        <v>3.0810164655072688E-2</v>
      </c>
      <c r="AU95" s="8">
        <f t="shared" si="16"/>
        <v>3.2158078264238665E-2</v>
      </c>
      <c r="AV95" s="8">
        <f t="shared" si="16"/>
        <v>3.0647610888274467E-2</v>
      </c>
      <c r="AW95" s="8">
        <f t="shared" si="16"/>
        <v>3.3003552465716797E-2</v>
      </c>
      <c r="AX95" s="8">
        <f t="shared" si="16"/>
        <v>3.3380365364622008E-2</v>
      </c>
      <c r="AY95" s="8">
        <f t="shared" si="16"/>
        <v>3.2763425472621829E-2</v>
      </c>
      <c r="AZ95" s="8">
        <f t="shared" si="16"/>
        <v>3.0820202642832376E-2</v>
      </c>
      <c r="BA95" s="8">
        <f t="shared" si="16"/>
        <v>3.2506715459181684E-2</v>
      </c>
      <c r="BB95" s="8">
        <f t="shared" si="16"/>
        <v>3.1015331664580727E-2</v>
      </c>
      <c r="BC95" s="8">
        <f t="shared" si="16"/>
        <v>3.4589591748696025E-2</v>
      </c>
      <c r="BD95" s="8">
        <f t="shared" si="16"/>
        <v>3.4994068801897982E-2</v>
      </c>
      <c r="BE95" s="8">
        <f t="shared" si="16"/>
        <v>3.7551919979655846E-2</v>
      </c>
      <c r="BF95" s="8">
        <f t="shared" si="16"/>
        <v>3.660205748598172E-2</v>
      </c>
      <c r="BG95" s="8">
        <f t="shared" si="16"/>
        <v>3.9238896926651758E-2</v>
      </c>
      <c r="BH95" s="8">
        <f t="shared" si="16"/>
        <v>4.0080992679507814E-2</v>
      </c>
      <c r="BI95" s="8">
        <f t="shared" si="16"/>
        <v>4.1678896389785738E-2</v>
      </c>
    </row>
    <row r="96" spans="1:61" s="7" customFormat="1" x14ac:dyDescent="0.35">
      <c r="A96" s="7" t="s">
        <v>17</v>
      </c>
      <c r="H96" s="8">
        <f t="shared" ref="H96:BI96" si="17">H14/H$25</f>
        <v>4.277021153288902E-2</v>
      </c>
      <c r="I96" s="8">
        <f t="shared" si="17"/>
        <v>4.3673695893451721E-2</v>
      </c>
      <c r="J96" s="8">
        <f t="shared" si="17"/>
        <v>4.5314944660137912E-2</v>
      </c>
      <c r="K96" s="8">
        <f t="shared" si="17"/>
        <v>4.3154761904761904E-2</v>
      </c>
      <c r="L96" s="8">
        <f t="shared" si="17"/>
        <v>4.4559045080542356E-2</v>
      </c>
      <c r="M96" s="8">
        <f t="shared" si="17"/>
        <v>4.8305371016777392E-2</v>
      </c>
      <c r="N96" s="8">
        <f t="shared" si="17"/>
        <v>4.6229927210090574E-2</v>
      </c>
      <c r="O96" s="8">
        <f t="shared" si="17"/>
        <v>4.8967649332008388E-2</v>
      </c>
      <c r="P96" s="8">
        <f t="shared" si="17"/>
        <v>4.8725095488799421E-2</v>
      </c>
      <c r="Q96" s="8">
        <f t="shared" si="17"/>
        <v>5.1711855173280814E-2</v>
      </c>
      <c r="R96" s="8">
        <f t="shared" si="17"/>
        <v>5.3008171387442314E-2</v>
      </c>
      <c r="S96" s="8">
        <f t="shared" si="17"/>
        <v>5.0557836672058397E-2</v>
      </c>
      <c r="T96" s="8">
        <f t="shared" si="17"/>
        <v>5.1817212804731283E-2</v>
      </c>
      <c r="U96" s="8">
        <f t="shared" si="17"/>
        <v>5.1429904673021797E-2</v>
      </c>
      <c r="V96" s="8">
        <f t="shared" si="17"/>
        <v>5.3202999664216689E-2</v>
      </c>
      <c r="W96" s="8">
        <f t="shared" si="17"/>
        <v>7.1943243542844468E-2</v>
      </c>
      <c r="X96" s="8">
        <f t="shared" si="17"/>
        <v>7.6183459200589429E-2</v>
      </c>
      <c r="Y96" s="8">
        <f t="shared" si="17"/>
        <v>8.1604120676968359E-2</v>
      </c>
      <c r="Z96" s="8">
        <f t="shared" si="17"/>
        <v>8.2919599851796963E-2</v>
      </c>
      <c r="AA96" s="8">
        <f t="shared" si="17"/>
        <v>8.3856736952295494E-2</v>
      </c>
      <c r="AB96" s="8">
        <f t="shared" si="17"/>
        <v>8.3948653867999545E-2</v>
      </c>
      <c r="AC96" s="8">
        <f t="shared" si="17"/>
        <v>8.2867936925098556E-2</v>
      </c>
      <c r="AD96" s="8">
        <f t="shared" si="17"/>
        <v>8.2137009253265295E-2</v>
      </c>
      <c r="AE96" s="8">
        <f t="shared" si="17"/>
        <v>8.2479763685886373E-2</v>
      </c>
      <c r="AF96" s="8">
        <f t="shared" si="17"/>
        <v>8.108641585409182E-2</v>
      </c>
      <c r="AG96" s="8">
        <f t="shared" si="17"/>
        <v>8.5473564247629127E-2</v>
      </c>
      <c r="AH96" s="8">
        <f t="shared" si="17"/>
        <v>8.3344023946974558E-2</v>
      </c>
      <c r="AI96" s="8">
        <f t="shared" si="17"/>
        <v>8.7833671042198927E-2</v>
      </c>
      <c r="AJ96" s="8">
        <f t="shared" si="17"/>
        <v>8.614917878439167E-2</v>
      </c>
      <c r="AK96" s="8">
        <f t="shared" si="17"/>
        <v>8.8869174972603451E-2</v>
      </c>
      <c r="AL96" s="8">
        <f t="shared" si="17"/>
        <v>9.0390662474018016E-2</v>
      </c>
      <c r="AM96" s="8">
        <f t="shared" si="17"/>
        <v>8.9995655007603731E-2</v>
      </c>
      <c r="AN96" s="8">
        <f t="shared" si="17"/>
        <v>8.4684880809839991E-2</v>
      </c>
      <c r="AO96" s="8">
        <f t="shared" si="17"/>
        <v>8.428000694806323E-2</v>
      </c>
      <c r="AP96" s="8">
        <f t="shared" si="17"/>
        <v>8.0738990938899274E-2</v>
      </c>
      <c r="AQ96" s="8">
        <f t="shared" si="17"/>
        <v>7.865814237482939E-2</v>
      </c>
      <c r="AR96" s="8">
        <f t="shared" si="17"/>
        <v>8.180232342352374E-2</v>
      </c>
      <c r="AS96" s="8">
        <f t="shared" si="17"/>
        <v>7.9899422052090371E-2</v>
      </c>
      <c r="AT96" s="8">
        <f t="shared" si="17"/>
        <v>8.1633440018509237E-2</v>
      </c>
      <c r="AU96" s="8">
        <f t="shared" si="17"/>
        <v>7.8419217357613327E-2</v>
      </c>
      <c r="AV96" s="8">
        <f t="shared" si="17"/>
        <v>8.2246193387592981E-2</v>
      </c>
      <c r="AW96" s="8">
        <f t="shared" si="17"/>
        <v>7.3532220482065772E-2</v>
      </c>
      <c r="AX96" s="8">
        <f t="shared" si="17"/>
        <v>7.2887271647111243E-2</v>
      </c>
      <c r="AY96" s="8">
        <f t="shared" si="17"/>
        <v>7.2004217820290733E-2</v>
      </c>
      <c r="AZ96" s="8">
        <f t="shared" si="17"/>
        <v>7.1965173171013599E-2</v>
      </c>
      <c r="BA96" s="8">
        <f t="shared" si="17"/>
        <v>7.1281192821271461E-2</v>
      </c>
      <c r="BB96" s="8">
        <f t="shared" si="17"/>
        <v>7.4937421777221527E-2</v>
      </c>
      <c r="BC96" s="8">
        <f t="shared" si="17"/>
        <v>7.557159104278599E-2</v>
      </c>
      <c r="BD96" s="8">
        <f t="shared" si="17"/>
        <v>7.1343840027114053E-2</v>
      </c>
      <c r="BE96" s="8">
        <f t="shared" si="17"/>
        <v>7.4001864880901921E-2</v>
      </c>
      <c r="BF96" s="8">
        <f t="shared" si="17"/>
        <v>6.6669610137312901E-2</v>
      </c>
      <c r="BG96" s="8">
        <f t="shared" si="17"/>
        <v>7.0235433381559909E-2</v>
      </c>
      <c r="BH96" s="8">
        <f t="shared" si="17"/>
        <v>6.6247858366647636E-2</v>
      </c>
      <c r="BI96" s="8">
        <f t="shared" si="17"/>
        <v>6.5159964778397417E-2</v>
      </c>
    </row>
    <row r="97" spans="1:62" s="7" customFormat="1" x14ac:dyDescent="0.35">
      <c r="A97" s="7" t="s">
        <v>18</v>
      </c>
      <c r="H97" s="8">
        <f t="shared" ref="H97:BI97" si="18">H15/H$25</f>
        <v>0.10483917705013039</v>
      </c>
      <c r="I97" s="8">
        <f t="shared" si="18"/>
        <v>0.10088790233074361</v>
      </c>
      <c r="J97" s="8">
        <f t="shared" si="18"/>
        <v>0.10691313669815147</v>
      </c>
      <c r="K97" s="8">
        <f t="shared" si="18"/>
        <v>0.10033195970695971</v>
      </c>
      <c r="L97" s="8">
        <f t="shared" si="18"/>
        <v>0.10592189129678989</v>
      </c>
      <c r="M97" s="8">
        <f t="shared" si="18"/>
        <v>0.10567503659497804</v>
      </c>
      <c r="N97" s="8">
        <f t="shared" si="18"/>
        <v>0.11185197532922153</v>
      </c>
      <c r="O97" s="8">
        <f t="shared" si="18"/>
        <v>0.11179198410069559</v>
      </c>
      <c r="P97" s="8">
        <f t="shared" si="18"/>
        <v>0.11613502632393929</v>
      </c>
      <c r="Q97" s="8">
        <f t="shared" si="18"/>
        <v>0.11515735657712776</v>
      </c>
      <c r="R97" s="8">
        <f t="shared" si="18"/>
        <v>0.11672805791947161</v>
      </c>
      <c r="S97" s="8">
        <f t="shared" si="18"/>
        <v>0.12268259300734105</v>
      </c>
      <c r="T97" s="8">
        <f t="shared" si="18"/>
        <v>0.12598425196850394</v>
      </c>
      <c r="U97" s="8">
        <f t="shared" si="18"/>
        <v>0.12529164722351843</v>
      </c>
      <c r="V97" s="8">
        <f t="shared" si="18"/>
        <v>0.12599335895235608</v>
      </c>
      <c r="W97" s="8">
        <f t="shared" si="18"/>
        <v>0.11960979935705576</v>
      </c>
      <c r="X97" s="8">
        <f t="shared" si="18"/>
        <v>0.11287529931847486</v>
      </c>
      <c r="Y97" s="8">
        <f t="shared" si="18"/>
        <v>0.12259013980868286</v>
      </c>
      <c r="Z97" s="8">
        <f t="shared" si="18"/>
        <v>0.12315672471285662</v>
      </c>
      <c r="AA97" s="8">
        <f t="shared" si="18"/>
        <v>0.12427097353073127</v>
      </c>
      <c r="AB97" s="8">
        <f t="shared" si="18"/>
        <v>0.12374569275625734</v>
      </c>
      <c r="AC97" s="8">
        <f t="shared" si="18"/>
        <v>0.12097568988173456</v>
      </c>
      <c r="AD97" s="8">
        <f t="shared" si="18"/>
        <v>0.1208255588134496</v>
      </c>
      <c r="AE97" s="8">
        <f t="shared" si="18"/>
        <v>0.11769670464572064</v>
      </c>
      <c r="AF97" s="8">
        <f t="shared" si="18"/>
        <v>0.12143223717974024</v>
      </c>
      <c r="AG97" s="8">
        <f t="shared" si="18"/>
        <v>0.11416826081647605</v>
      </c>
      <c r="AH97" s="8">
        <f t="shared" si="18"/>
        <v>0.11943553559974343</v>
      </c>
      <c r="AI97" s="8">
        <f t="shared" si="18"/>
        <v>0.11646550964672717</v>
      </c>
      <c r="AJ97" s="8">
        <f t="shared" si="18"/>
        <v>0.11444711789936186</v>
      </c>
      <c r="AK97" s="8">
        <f t="shared" si="18"/>
        <v>0.109429630016177</v>
      </c>
      <c r="AL97" s="8">
        <f t="shared" si="18"/>
        <v>0.11229547513723818</v>
      </c>
      <c r="AM97" s="8">
        <f t="shared" si="18"/>
        <v>0.10808168585704975</v>
      </c>
      <c r="AN97" s="8">
        <f t="shared" si="18"/>
        <v>0.11255034287580276</v>
      </c>
      <c r="AO97" s="8">
        <f t="shared" si="18"/>
        <v>0.10713913496612819</v>
      </c>
      <c r="AP97" s="8">
        <f t="shared" si="18"/>
        <v>0.10312731375383422</v>
      </c>
      <c r="AQ97" s="8">
        <f t="shared" si="18"/>
        <v>0.11536527548308312</v>
      </c>
      <c r="AR97" s="8">
        <f t="shared" si="18"/>
        <v>0.10934194410422002</v>
      </c>
      <c r="AS97" s="8">
        <f t="shared" si="18"/>
        <v>0.11041056819034752</v>
      </c>
      <c r="AT97" s="8">
        <f t="shared" si="18"/>
        <v>0.10766205221146802</v>
      </c>
      <c r="AU97" s="8">
        <f t="shared" si="18"/>
        <v>0.10488182874854707</v>
      </c>
      <c r="AV97" s="8">
        <f t="shared" si="18"/>
        <v>0.10818178277970326</v>
      </c>
      <c r="AW97" s="8">
        <f t="shared" si="18"/>
        <v>9.6069368577867756E-2</v>
      </c>
      <c r="AX97" s="8">
        <f t="shared" si="18"/>
        <v>9.7207782563493245E-2</v>
      </c>
      <c r="AY97" s="8">
        <f t="shared" si="18"/>
        <v>9.448670633426226E-2</v>
      </c>
      <c r="AZ97" s="8">
        <f t="shared" si="18"/>
        <v>9.6004931232422847E-2</v>
      </c>
      <c r="BA97" s="8">
        <f t="shared" si="18"/>
        <v>9.3782847354693041E-2</v>
      </c>
      <c r="BB97" s="8">
        <f t="shared" si="18"/>
        <v>9.0386420525657069E-2</v>
      </c>
      <c r="BC97" s="8">
        <f t="shared" si="18"/>
        <v>9.6435154319777242E-2</v>
      </c>
      <c r="BD97" s="8">
        <f t="shared" si="18"/>
        <v>9.2907981698017283E-2</v>
      </c>
      <c r="BE97" s="8">
        <f t="shared" si="18"/>
        <v>9.2184453674663047E-2</v>
      </c>
      <c r="BF97" s="8">
        <f t="shared" si="18"/>
        <v>9.2366108878979211E-2</v>
      </c>
      <c r="BG97" s="8">
        <f t="shared" si="18"/>
        <v>9.2595028278311189E-2</v>
      </c>
      <c r="BH97" s="8">
        <f t="shared" si="18"/>
        <v>9.0649498987591504E-2</v>
      </c>
      <c r="BI97" s="8">
        <f t="shared" si="18"/>
        <v>9.1038058898346541E-2</v>
      </c>
    </row>
    <row r="98" spans="1:62" s="7" customFormat="1" x14ac:dyDescent="0.35">
      <c r="A98" s="7" t="s">
        <v>19</v>
      </c>
      <c r="H98" s="8">
        <f t="shared" ref="H98:BI98" si="19">H16/H$25</f>
        <v>8.7510866415531734E-3</v>
      </c>
      <c r="I98" s="8">
        <f t="shared" si="19"/>
        <v>8.7125416204217529E-3</v>
      </c>
      <c r="J98" s="8">
        <f t="shared" si="19"/>
        <v>9.6192849278553625E-3</v>
      </c>
      <c r="K98" s="8">
        <f t="shared" si="19"/>
        <v>1.201923076923077E-2</v>
      </c>
      <c r="L98" s="8">
        <f t="shared" si="19"/>
        <v>1.3269208483022366E-2</v>
      </c>
      <c r="M98" s="8">
        <f t="shared" si="19"/>
        <v>1.1822992906204257E-2</v>
      </c>
      <c r="N98" s="8">
        <f t="shared" si="19"/>
        <v>1.2057565149747181E-2</v>
      </c>
      <c r="O98" s="8">
        <f t="shared" si="19"/>
        <v>1.3415038092083472E-2</v>
      </c>
      <c r="P98" s="8">
        <f t="shared" si="19"/>
        <v>1.3626509755342211E-2</v>
      </c>
      <c r="Q98" s="8">
        <f t="shared" si="19"/>
        <v>1.2362234421489334E-2</v>
      </c>
      <c r="R98" s="8">
        <f t="shared" si="19"/>
        <v>1.2405266946102713E-2</v>
      </c>
      <c r="S98" s="8">
        <f t="shared" si="19"/>
        <v>1.1820330969267139E-2</v>
      </c>
      <c r="T98" s="8">
        <f t="shared" si="19"/>
        <v>1.1449987965478114E-2</v>
      </c>
      <c r="U98" s="8">
        <f t="shared" si="19"/>
        <v>1.1732551163255783E-2</v>
      </c>
      <c r="V98" s="8">
        <f t="shared" si="19"/>
        <v>1.1342013953661903E-2</v>
      </c>
      <c r="W98" s="8">
        <f t="shared" si="19"/>
        <v>1.1122196356649299E-2</v>
      </c>
      <c r="X98" s="8">
        <f t="shared" si="19"/>
        <v>1.1272794253085283E-2</v>
      </c>
      <c r="Y98" s="8">
        <f t="shared" si="19"/>
        <v>1.2288447387785137E-2</v>
      </c>
      <c r="Z98" s="8">
        <f t="shared" si="19"/>
        <v>1.2560207484253428E-2</v>
      </c>
      <c r="AA98" s="8">
        <f t="shared" si="19"/>
        <v>1.3421564229101242E-2</v>
      </c>
      <c r="AB98" s="8">
        <f t="shared" si="19"/>
        <v>1.2685069483888069E-2</v>
      </c>
      <c r="AC98" s="8">
        <f t="shared" si="19"/>
        <v>1.387976346911958E-2</v>
      </c>
      <c r="AD98" s="8">
        <f t="shared" si="19"/>
        <v>1.4622443928258634E-2</v>
      </c>
      <c r="AE98" s="8">
        <f t="shared" si="19"/>
        <v>1.3810565082287951E-2</v>
      </c>
      <c r="AF98" s="8">
        <f t="shared" si="19"/>
        <v>1.5435632229284277E-2</v>
      </c>
      <c r="AG98" s="8">
        <f t="shared" si="19"/>
        <v>1.6565590785135739E-2</v>
      </c>
      <c r="AH98" s="8">
        <f t="shared" si="19"/>
        <v>1.6164207825529187E-2</v>
      </c>
      <c r="AI98" s="8">
        <f t="shared" si="19"/>
        <v>1.5373094881508237E-2</v>
      </c>
      <c r="AJ98" s="8">
        <f t="shared" si="19"/>
        <v>1.4227429647452662E-2</v>
      </c>
      <c r="AK98" s="8">
        <f t="shared" si="19"/>
        <v>1.5707352710953401E-2</v>
      </c>
      <c r="AL98" s="8">
        <f t="shared" si="19"/>
        <v>1.4176837392741034E-2</v>
      </c>
      <c r="AM98" s="8">
        <f t="shared" si="19"/>
        <v>1.7108407560286771E-2</v>
      </c>
      <c r="AN98" s="8">
        <f t="shared" si="19"/>
        <v>1.7851311636007401E-2</v>
      </c>
      <c r="AO98" s="8">
        <f t="shared" si="19"/>
        <v>1.6223727635921486E-2</v>
      </c>
      <c r="AP98" s="8">
        <f t="shared" si="19"/>
        <v>1.6570884603180201E-2</v>
      </c>
      <c r="AQ98" s="8">
        <f t="shared" si="19"/>
        <v>1.4833704475253215E-2</v>
      </c>
      <c r="AR98" s="8">
        <f t="shared" si="19"/>
        <v>1.6850387855843817E-2</v>
      </c>
      <c r="AS98" s="8">
        <f t="shared" si="19"/>
        <v>1.7113262778653455E-2</v>
      </c>
      <c r="AT98" s="8">
        <f t="shared" si="19"/>
        <v>1.6388385454825898E-2</v>
      </c>
      <c r="AU98" s="8">
        <f t="shared" si="19"/>
        <v>1.7667570709027507E-2</v>
      </c>
      <c r="AV98" s="8">
        <f t="shared" si="19"/>
        <v>1.7601931539390162E-2</v>
      </c>
      <c r="AW98" s="8">
        <f t="shared" si="19"/>
        <v>1.6654570457236718E-2</v>
      </c>
      <c r="AX98" s="8">
        <f t="shared" si="19"/>
        <v>1.8379622753601662E-2</v>
      </c>
      <c r="AY98" s="8">
        <f t="shared" si="19"/>
        <v>1.9394441515402577E-2</v>
      </c>
      <c r="AZ98" s="8">
        <f t="shared" si="19"/>
        <v>1.8299495319181725E-2</v>
      </c>
      <c r="BA98" s="8">
        <f t="shared" si="19"/>
        <v>1.759644956592829E-2</v>
      </c>
      <c r="BB98" s="8">
        <f t="shared" si="19"/>
        <v>1.7052565707133916E-2</v>
      </c>
      <c r="BC98" s="8">
        <f t="shared" si="19"/>
        <v>1.509863131887525E-2</v>
      </c>
      <c r="BD98" s="8">
        <f t="shared" si="19"/>
        <v>1.6861548890018643E-2</v>
      </c>
      <c r="BE98" s="8">
        <f t="shared" si="19"/>
        <v>1.7843519538865812E-2</v>
      </c>
      <c r="BF98" s="8">
        <f t="shared" si="19"/>
        <v>1.7704975937127467E-2</v>
      </c>
      <c r="BG98" s="8">
        <f t="shared" si="19"/>
        <v>1.7186198430444125E-2</v>
      </c>
      <c r="BH98" s="8">
        <f t="shared" si="19"/>
        <v>1.7340740356160116E-2</v>
      </c>
      <c r="BI98" s="8">
        <f t="shared" si="19"/>
        <v>1.8002152431268955E-2</v>
      </c>
    </row>
    <row r="99" spans="1:62" s="7" customFormat="1" x14ac:dyDescent="0.35">
      <c r="A99" s="7" t="s">
        <v>30</v>
      </c>
      <c r="H99" s="8">
        <f t="shared" ref="H99:BI99" si="20">H17/H$25</f>
        <v>6.3112141408287456E-2</v>
      </c>
      <c r="I99" s="8">
        <f t="shared" si="20"/>
        <v>6.3540510543840176E-2</v>
      </c>
      <c r="J99" s="8">
        <f t="shared" si="20"/>
        <v>6.3278669525409975E-2</v>
      </c>
      <c r="K99" s="8">
        <f t="shared" si="20"/>
        <v>5.6490384615384616E-2</v>
      </c>
      <c r="L99" s="8">
        <f t="shared" si="20"/>
        <v>5.7248812145092129E-2</v>
      </c>
      <c r="M99" s="8">
        <f t="shared" si="20"/>
        <v>5.4498367300979622E-2</v>
      </c>
      <c r="N99" s="8">
        <f t="shared" si="20"/>
        <v>5.1341890315052506E-2</v>
      </c>
      <c r="O99" s="8">
        <f t="shared" si="20"/>
        <v>5.4267417467152482E-2</v>
      </c>
      <c r="P99" s="8">
        <f t="shared" si="20"/>
        <v>5.3731805512542585E-2</v>
      </c>
      <c r="Q99" s="8">
        <f t="shared" si="20"/>
        <v>6.2230230901395463E-2</v>
      </c>
      <c r="R99" s="8">
        <f t="shared" si="20"/>
        <v>6.4439646047673479E-2</v>
      </c>
      <c r="S99" s="8">
        <f t="shared" si="20"/>
        <v>6.5032557753722367E-2</v>
      </c>
      <c r="T99" s="8">
        <f t="shared" si="20"/>
        <v>6.3439122511432799E-2</v>
      </c>
      <c r="U99" s="8">
        <f t="shared" si="20"/>
        <v>6.5228984734351042E-2</v>
      </c>
      <c r="V99" s="8">
        <f t="shared" si="20"/>
        <v>6.4433085848599039E-2</v>
      </c>
      <c r="W99" s="8">
        <f t="shared" si="20"/>
        <v>5.8640948897018069E-2</v>
      </c>
      <c r="X99" s="8">
        <f t="shared" si="20"/>
        <v>6.4358076993921529E-2</v>
      </c>
      <c r="Y99" s="8">
        <f t="shared" si="20"/>
        <v>6.4348785871964687E-2</v>
      </c>
      <c r="Z99" s="8">
        <f t="shared" si="20"/>
        <v>6.4320118562430528E-2</v>
      </c>
      <c r="AA99" s="8">
        <f t="shared" si="20"/>
        <v>6.5687154179751753E-2</v>
      </c>
      <c r="AB99" s="8">
        <f t="shared" si="20"/>
        <v>6.8575106971108329E-2</v>
      </c>
      <c r="AC99" s="8">
        <f t="shared" si="20"/>
        <v>6.8823915900131399E-2</v>
      </c>
      <c r="AD99" s="8">
        <f t="shared" si="20"/>
        <v>7.3188378203419516E-2</v>
      </c>
      <c r="AE99" s="8">
        <f t="shared" si="20"/>
        <v>7.1623125023976678E-2</v>
      </c>
      <c r="AF99" s="8">
        <f t="shared" si="20"/>
        <v>7.1019699182819473E-2</v>
      </c>
      <c r="AG99" s="8">
        <f t="shared" si="20"/>
        <v>6.9844112499491226E-2</v>
      </c>
      <c r="AH99" s="8">
        <f t="shared" si="20"/>
        <v>7.192644857814838E-2</v>
      </c>
      <c r="AI99" s="8">
        <f t="shared" si="20"/>
        <v>7.2680821073033211E-2</v>
      </c>
      <c r="AJ99" s="8">
        <f t="shared" si="20"/>
        <v>7.0091013704362382E-2</v>
      </c>
      <c r="AK99" s="8">
        <f t="shared" si="20"/>
        <v>7.1700673172259047E-2</v>
      </c>
      <c r="AL99" s="8">
        <f t="shared" si="20"/>
        <v>7.3549006022491079E-2</v>
      </c>
      <c r="AM99" s="8">
        <f t="shared" si="20"/>
        <v>7.2398435802737346E-2</v>
      </c>
      <c r="AN99" s="8">
        <f t="shared" si="20"/>
        <v>7.7446391640361378E-2</v>
      </c>
      <c r="AO99" s="8">
        <f t="shared" si="20"/>
        <v>7.39621330554108E-2</v>
      </c>
      <c r="AP99" s="8">
        <f t="shared" si="20"/>
        <v>7.4604237915594257E-2</v>
      </c>
      <c r="AQ99" s="8">
        <f t="shared" si="20"/>
        <v>8.5159112132749085E-2</v>
      </c>
      <c r="AR99" s="8">
        <f t="shared" si="20"/>
        <v>8.2433285083324051E-2</v>
      </c>
      <c r="AS99" s="8">
        <f t="shared" si="20"/>
        <v>7.8548374990617731E-2</v>
      </c>
      <c r="AT99" s="8">
        <f t="shared" si="20"/>
        <v>8.2674584506227583E-2</v>
      </c>
      <c r="AU99" s="8">
        <f t="shared" si="20"/>
        <v>8.2564897326617592E-2</v>
      </c>
      <c r="AV99" s="8">
        <f t="shared" si="20"/>
        <v>8.1233692900813892E-2</v>
      </c>
      <c r="AW99" s="8">
        <f t="shared" si="20"/>
        <v>8.3960426295886015E-2</v>
      </c>
      <c r="AX99" s="8">
        <f t="shared" si="20"/>
        <v>8.3135303727907325E-2</v>
      </c>
      <c r="AY99" s="8">
        <f t="shared" si="20"/>
        <v>7.9649017097235819E-2</v>
      </c>
      <c r="AZ99" s="8">
        <f t="shared" si="20"/>
        <v>8.1904688523327038E-2</v>
      </c>
      <c r="BA99" s="8">
        <f t="shared" si="20"/>
        <v>8.346634484369525E-2</v>
      </c>
      <c r="BB99" s="8">
        <f t="shared" si="20"/>
        <v>8.3385481852315396E-2</v>
      </c>
      <c r="BC99" s="8">
        <f t="shared" si="20"/>
        <v>8.1728695242950705E-2</v>
      </c>
      <c r="BD99" s="8">
        <f t="shared" si="20"/>
        <v>8.2147093712930011E-2</v>
      </c>
      <c r="BE99" s="8">
        <f t="shared" si="20"/>
        <v>8.2860049165041957E-2</v>
      </c>
      <c r="BF99" s="8">
        <f t="shared" si="20"/>
        <v>8.1946222791293211E-2</v>
      </c>
      <c r="BG99" s="8">
        <f t="shared" si="20"/>
        <v>7.9223113683195234E-2</v>
      </c>
      <c r="BH99" s="8">
        <f t="shared" si="20"/>
        <v>7.1699288718135093E-2</v>
      </c>
      <c r="BI99" s="8">
        <f t="shared" si="20"/>
        <v>6.4670775853634677E-2</v>
      </c>
    </row>
    <row r="100" spans="1:62" s="7" customFormat="1" x14ac:dyDescent="0.35">
      <c r="A100" s="7" t="s">
        <v>31</v>
      </c>
      <c r="H100" s="8">
        <f t="shared" ref="H100:BI100" si="21">H18/H$25</f>
        <v>2.2833961170675168E-2</v>
      </c>
      <c r="I100" s="8">
        <f t="shared" si="21"/>
        <v>2.1420643729189788E-2</v>
      </c>
      <c r="J100" s="8">
        <f t="shared" si="21"/>
        <v>1.9354464854841512E-2</v>
      </c>
      <c r="K100" s="8">
        <f t="shared" si="21"/>
        <v>1.9974816849816848E-2</v>
      </c>
      <c r="L100" s="8">
        <f t="shared" si="21"/>
        <v>1.8715957816664734E-2</v>
      </c>
      <c r="M100" s="8">
        <f t="shared" si="21"/>
        <v>1.7790789325526406E-2</v>
      </c>
      <c r="N100" s="8">
        <f t="shared" si="21"/>
        <v>2.0281157970772908E-2</v>
      </c>
      <c r="O100" s="8">
        <f t="shared" si="21"/>
        <v>1.8162747046483383E-2</v>
      </c>
      <c r="P100" s="8">
        <f t="shared" si="21"/>
        <v>1.8994528749870961E-2</v>
      </c>
      <c r="Q100" s="8">
        <f t="shared" si="21"/>
        <v>2.1539622008967859E-2</v>
      </c>
      <c r="R100" s="8">
        <f t="shared" si="21"/>
        <v>2.3032304500613911E-2</v>
      </c>
      <c r="S100" s="8">
        <f t="shared" si="21"/>
        <v>2.2852639873916468E-2</v>
      </c>
      <c r="T100" s="8">
        <f t="shared" si="21"/>
        <v>2.3312588109892379E-2</v>
      </c>
      <c r="U100" s="8">
        <f t="shared" si="21"/>
        <v>2.3665088994067062E-2</v>
      </c>
      <c r="V100" s="8">
        <f t="shared" si="21"/>
        <v>2.4885274036488454E-2</v>
      </c>
      <c r="W100" s="8">
        <f t="shared" si="21"/>
        <v>2.6272031925507151E-2</v>
      </c>
      <c r="X100" s="8">
        <f t="shared" si="21"/>
        <v>2.5603241849327683E-2</v>
      </c>
      <c r="Y100" s="8">
        <f t="shared" si="21"/>
        <v>2.097130242825607E-2</v>
      </c>
      <c r="Z100" s="8">
        <f t="shared" si="21"/>
        <v>2.0192663949610966E-2</v>
      </c>
      <c r="AA100" s="8">
        <f t="shared" si="21"/>
        <v>2.0450127112307464E-2</v>
      </c>
      <c r="AB100" s="8">
        <f t="shared" si="21"/>
        <v>2.2037941610814495E-2</v>
      </c>
      <c r="AC100" s="8">
        <f t="shared" si="21"/>
        <v>2.1271353482260183E-2</v>
      </c>
      <c r="AD100" s="8">
        <f t="shared" si="21"/>
        <v>2.1743269487072083E-2</v>
      </c>
      <c r="AE100" s="8">
        <f t="shared" si="21"/>
        <v>2.0715847623431927E-2</v>
      </c>
      <c r="AF100" s="8">
        <f t="shared" si="21"/>
        <v>1.9778137460029214E-2</v>
      </c>
      <c r="AG100" s="8">
        <f t="shared" si="21"/>
        <v>2.0391550327648663E-2</v>
      </c>
      <c r="AH100" s="8">
        <f t="shared" si="21"/>
        <v>2.0697028009407741E-2</v>
      </c>
      <c r="AI100" s="8">
        <f t="shared" si="21"/>
        <v>1.8764866531583119E-2</v>
      </c>
      <c r="AJ100" s="8">
        <f t="shared" si="21"/>
        <v>2.0556543571503296E-2</v>
      </c>
      <c r="AK100" s="8">
        <f t="shared" si="21"/>
        <v>1.9934248290977404E-2</v>
      </c>
      <c r="AL100" s="8">
        <f t="shared" si="21"/>
        <v>2.035921760912434E-2</v>
      </c>
      <c r="AM100" s="8">
        <f t="shared" si="21"/>
        <v>1.9117966543558549E-2</v>
      </c>
      <c r="AN100" s="8">
        <f t="shared" si="21"/>
        <v>2.0409273974093829E-2</v>
      </c>
      <c r="AO100" s="8">
        <f t="shared" si="21"/>
        <v>1.8342886920270973E-2</v>
      </c>
      <c r="AP100" s="8">
        <f t="shared" si="21"/>
        <v>1.6958713817297182E-2</v>
      </c>
      <c r="AQ100" s="8">
        <f t="shared" si="21"/>
        <v>1.8066230874218808E-2</v>
      </c>
      <c r="AR100" s="8">
        <f t="shared" si="21"/>
        <v>1.9225772928033256E-2</v>
      </c>
      <c r="AS100" s="8">
        <f t="shared" si="21"/>
        <v>1.7901373564512497E-2</v>
      </c>
      <c r="AT100" s="8">
        <f t="shared" si="21"/>
        <v>1.9550379824933482E-2</v>
      </c>
      <c r="AU100" s="8">
        <f t="shared" si="21"/>
        <v>1.9914761720263463E-2</v>
      </c>
      <c r="AV100" s="8">
        <f t="shared" si="21"/>
        <v>2.0172125082752443E-2</v>
      </c>
      <c r="AW100" s="8">
        <f t="shared" si="21"/>
        <v>1.8373505481492799E-2</v>
      </c>
      <c r="AX100" s="8">
        <f t="shared" si="21"/>
        <v>1.9085103222931828E-2</v>
      </c>
      <c r="AY100" s="8">
        <f t="shared" si="21"/>
        <v>1.9620396173834452E-2</v>
      </c>
      <c r="AZ100" s="8">
        <f t="shared" si="21"/>
        <v>1.9994606464537504E-2</v>
      </c>
      <c r="BA100" s="8">
        <f t="shared" si="21"/>
        <v>1.9659750068127847E-2</v>
      </c>
      <c r="BB100" s="8">
        <f t="shared" si="21"/>
        <v>2.1237484355444307E-2</v>
      </c>
      <c r="BC100" s="8">
        <f t="shared" si="21"/>
        <v>2.1883211106317895E-2</v>
      </c>
      <c r="BD100" s="8">
        <f t="shared" si="21"/>
        <v>2.1182850364345026E-2</v>
      </c>
      <c r="BE100" s="8">
        <f t="shared" si="21"/>
        <v>2.0132237009409172E-2</v>
      </c>
      <c r="BF100" s="8">
        <f t="shared" si="21"/>
        <v>2.0619011876904056E-2</v>
      </c>
      <c r="BG100" s="8">
        <f t="shared" si="21"/>
        <v>2.1088166951641896E-2</v>
      </c>
      <c r="BH100" s="8">
        <f t="shared" si="21"/>
        <v>1.8534863195057368E-2</v>
      </c>
      <c r="BI100" s="8">
        <f t="shared" si="21"/>
        <v>1.9029449173270718E-2</v>
      </c>
    </row>
    <row r="101" spans="1:62" s="7" customFormat="1" x14ac:dyDescent="0.35">
      <c r="A101" s="7" t="s">
        <v>20</v>
      </c>
      <c r="H101" s="8">
        <f t="shared" ref="H101:BI101" si="22">H19/H$25</f>
        <v>5.8301941466241666E-2</v>
      </c>
      <c r="I101" s="8">
        <f t="shared" si="22"/>
        <v>5.9822419533851277E-2</v>
      </c>
      <c r="J101" s="8">
        <f t="shared" si="22"/>
        <v>5.8584922060613082E-2</v>
      </c>
      <c r="K101" s="8">
        <f t="shared" si="22"/>
        <v>6.4274267399267393E-2</v>
      </c>
      <c r="L101" s="8">
        <f t="shared" si="22"/>
        <v>7.1387182755823383E-2</v>
      </c>
      <c r="M101" s="8">
        <f t="shared" si="22"/>
        <v>7.4147055511766688E-2</v>
      </c>
      <c r="N101" s="8">
        <f t="shared" si="22"/>
        <v>7.6790576207145633E-2</v>
      </c>
      <c r="O101" s="8">
        <f t="shared" si="22"/>
        <v>6.4370100474770889E-2</v>
      </c>
      <c r="P101" s="8">
        <f t="shared" si="22"/>
        <v>6.6997006297099204E-2</v>
      </c>
      <c r="Q101" s="8">
        <f t="shared" si="22"/>
        <v>7.3209571302853785E-2</v>
      </c>
      <c r="R101" s="8">
        <f t="shared" si="22"/>
        <v>7.2357000719759521E-2</v>
      </c>
      <c r="S101" s="8">
        <f t="shared" si="22"/>
        <v>7.3700800464518268E-2</v>
      </c>
      <c r="T101" s="8">
        <f t="shared" si="22"/>
        <v>7.5404875700581089E-2</v>
      </c>
      <c r="U101" s="8">
        <f t="shared" si="22"/>
        <v>7.7128191453903067E-2</v>
      </c>
      <c r="V101" s="8">
        <f t="shared" si="22"/>
        <v>7.2529194493153745E-2</v>
      </c>
      <c r="W101" s="8">
        <f t="shared" si="22"/>
        <v>7.0797768170564976E-2</v>
      </c>
      <c r="X101" s="8">
        <f t="shared" si="22"/>
        <v>7.7767544667526251E-2</v>
      </c>
      <c r="Y101" s="8">
        <f t="shared" si="22"/>
        <v>8.127299484915379E-2</v>
      </c>
      <c r="Z101" s="8">
        <f t="shared" si="22"/>
        <v>7.9510929974064462E-2</v>
      </c>
      <c r="AA101" s="8">
        <f t="shared" si="22"/>
        <v>7.9893823837296249E-2</v>
      </c>
      <c r="AB101" s="8">
        <f t="shared" si="22"/>
        <v>7.9139687227838998E-2</v>
      </c>
      <c r="AC101" s="8">
        <f t="shared" si="22"/>
        <v>8.3853482260183965E-2</v>
      </c>
      <c r="AD101" s="8">
        <f t="shared" si="22"/>
        <v>8.1680057880507209E-2</v>
      </c>
      <c r="AE101" s="8">
        <f t="shared" si="22"/>
        <v>7.7799516630222124E-2</v>
      </c>
      <c r="AF101" s="8">
        <f t="shared" si="22"/>
        <v>7.2993565196794438E-2</v>
      </c>
      <c r="AG101" s="8">
        <f t="shared" si="22"/>
        <v>7.143147869266149E-2</v>
      </c>
      <c r="AH101" s="8">
        <f t="shared" si="22"/>
        <v>7.2781697669446227E-2</v>
      </c>
      <c r="AI101" s="8">
        <f t="shared" si="22"/>
        <v>7.4927319178926963E-2</v>
      </c>
      <c r="AJ101" s="8">
        <f t="shared" si="22"/>
        <v>7.4275551835966111E-2</v>
      </c>
      <c r="AK101" s="8">
        <f t="shared" si="22"/>
        <v>7.2796534989302303E-2</v>
      </c>
      <c r="AL101" s="8">
        <f t="shared" si="22"/>
        <v>7.4401748121302569E-2</v>
      </c>
      <c r="AM101" s="8">
        <f t="shared" si="22"/>
        <v>7.7014990223767107E-2</v>
      </c>
      <c r="AN101" s="8">
        <f t="shared" si="22"/>
        <v>7.9732230325459882E-2</v>
      </c>
      <c r="AO101" s="8">
        <f t="shared" si="22"/>
        <v>7.8860517630710433E-2</v>
      </c>
      <c r="AP101" s="8">
        <f t="shared" si="22"/>
        <v>7.8764587667030997E-2</v>
      </c>
      <c r="AQ101" s="8">
        <f t="shared" si="22"/>
        <v>7.9304647654622515E-2</v>
      </c>
      <c r="AR101" s="8">
        <f t="shared" si="22"/>
        <v>8.0503284712170137E-2</v>
      </c>
      <c r="AS101" s="8">
        <f t="shared" si="22"/>
        <v>8.5191023042858222E-2</v>
      </c>
      <c r="AT101" s="8">
        <f t="shared" si="22"/>
        <v>8.9422743222920598E-2</v>
      </c>
      <c r="AU101" s="8">
        <f t="shared" si="22"/>
        <v>8.9616427741185584E-2</v>
      </c>
      <c r="AV101" s="8">
        <f t="shared" si="22"/>
        <v>8.1038981268740998E-2</v>
      </c>
      <c r="AW101" s="8">
        <f t="shared" si="22"/>
        <v>6.9712364872607818E-2</v>
      </c>
      <c r="AX101" s="8">
        <f t="shared" si="22"/>
        <v>6.7391950096539435E-2</v>
      </c>
      <c r="AY101" s="8">
        <f t="shared" si="22"/>
        <v>6.5413873616027712E-2</v>
      </c>
      <c r="AZ101" s="8">
        <f t="shared" si="22"/>
        <v>6.5415880109411725E-2</v>
      </c>
      <c r="BA101" s="8">
        <f t="shared" si="22"/>
        <v>6.3144781406937356E-2</v>
      </c>
      <c r="BB101" s="8">
        <f t="shared" si="22"/>
        <v>6.3868898623279102E-2</v>
      </c>
      <c r="BC101" s="8">
        <f t="shared" si="22"/>
        <v>6.6394760578846232E-2</v>
      </c>
      <c r="BD101" s="8">
        <f t="shared" si="22"/>
        <v>6.2743602779189972E-2</v>
      </c>
      <c r="BE101" s="8">
        <f t="shared" si="22"/>
        <v>6.6288039332033574E-2</v>
      </c>
      <c r="BF101" s="8">
        <f t="shared" si="22"/>
        <v>6.8038323987814037E-2</v>
      </c>
      <c r="BG101" s="8">
        <f t="shared" si="22"/>
        <v>6.4886667543513521E-2</v>
      </c>
      <c r="BH101" s="8">
        <f t="shared" si="22"/>
        <v>6.375577592025336E-2</v>
      </c>
      <c r="BI101" s="8">
        <f t="shared" si="22"/>
        <v>6.6921044907543289E-2</v>
      </c>
    </row>
    <row r="102" spans="1:62" s="7" customFormat="1" x14ac:dyDescent="0.35">
      <c r="A102" s="7" t="s">
        <v>21</v>
      </c>
      <c r="H102" s="8">
        <f t="shared" ref="H102:BI102" si="23">H20/H$25</f>
        <v>2.6369168356997971E-2</v>
      </c>
      <c r="I102" s="8">
        <f t="shared" si="23"/>
        <v>2.7524972253052164E-2</v>
      </c>
      <c r="J102" s="8">
        <f t="shared" si="23"/>
        <v>2.5844584806165614E-2</v>
      </c>
      <c r="K102" s="8">
        <f t="shared" si="23"/>
        <v>2.712912087912088E-2</v>
      </c>
      <c r="L102" s="8">
        <f t="shared" si="23"/>
        <v>2.6538416966044732E-2</v>
      </c>
      <c r="M102" s="8">
        <f t="shared" si="23"/>
        <v>2.7361783582929851E-2</v>
      </c>
      <c r="N102" s="8">
        <f t="shared" si="23"/>
        <v>2.8171361893648942E-2</v>
      </c>
      <c r="O102" s="8">
        <f t="shared" si="23"/>
        <v>2.5560340068455339E-2</v>
      </c>
      <c r="P102" s="8">
        <f t="shared" si="23"/>
        <v>2.5085165685970887E-2</v>
      </c>
      <c r="Q102" s="8">
        <f t="shared" si="23"/>
        <v>2.5017809998742823E-2</v>
      </c>
      <c r="R102" s="8">
        <f t="shared" si="23"/>
        <v>2.5530293407849614E-2</v>
      </c>
      <c r="S102" s="8">
        <f t="shared" si="23"/>
        <v>2.6295052050931109E-2</v>
      </c>
      <c r="T102" s="8">
        <f t="shared" si="23"/>
        <v>2.5066189870371007E-2</v>
      </c>
      <c r="U102" s="8">
        <f t="shared" si="23"/>
        <v>2.5564962335844276E-2</v>
      </c>
      <c r="V102" s="8">
        <f t="shared" si="23"/>
        <v>2.4362944446517182E-2</v>
      </c>
      <c r="W102" s="8">
        <f t="shared" si="23"/>
        <v>2.3426818904038724E-2</v>
      </c>
      <c r="X102" s="8">
        <f t="shared" si="23"/>
        <v>2.4092834776201878E-2</v>
      </c>
      <c r="Y102" s="8">
        <f t="shared" si="23"/>
        <v>2.2958057395143488E-2</v>
      </c>
      <c r="Z102" s="8">
        <f t="shared" si="23"/>
        <v>2.2082252686180068E-2</v>
      </c>
      <c r="AA102" s="8">
        <f t="shared" si="23"/>
        <v>2.3254075071033348E-2</v>
      </c>
      <c r="AB102" s="8">
        <f t="shared" si="23"/>
        <v>2.3363247377787874E-2</v>
      </c>
      <c r="AC102" s="8">
        <f t="shared" si="23"/>
        <v>2.3365637319316689E-2</v>
      </c>
      <c r="AD102" s="8">
        <f t="shared" si="23"/>
        <v>2.383762994554663E-2</v>
      </c>
      <c r="AE102" s="8">
        <f t="shared" si="23"/>
        <v>2.2633981662638584E-2</v>
      </c>
      <c r="AF102" s="8">
        <f t="shared" si="23"/>
        <v>2.3015277722948167E-2</v>
      </c>
      <c r="AG102" s="8">
        <f t="shared" si="23"/>
        <v>2.1897513126297365E-2</v>
      </c>
      <c r="AH102" s="8">
        <f t="shared" si="23"/>
        <v>2.1295702373316228E-2</v>
      </c>
      <c r="AI102" s="8">
        <f t="shared" si="23"/>
        <v>2.2420932076469034E-2</v>
      </c>
      <c r="AJ102" s="8">
        <f t="shared" si="23"/>
        <v>2.0085783031697876E-2</v>
      </c>
      <c r="AK102" s="8">
        <f t="shared" si="23"/>
        <v>2.0873558419871627E-2</v>
      </c>
      <c r="AL102" s="8">
        <f t="shared" si="23"/>
        <v>2.147844161381442E-2</v>
      </c>
      <c r="AM102" s="8">
        <f t="shared" si="23"/>
        <v>1.8466217684119053E-2</v>
      </c>
      <c r="AN102" s="8">
        <f t="shared" si="23"/>
        <v>1.9592903015130076E-2</v>
      </c>
      <c r="AO102" s="8">
        <f t="shared" si="23"/>
        <v>1.8064964391175959E-2</v>
      </c>
      <c r="AP102" s="8">
        <f t="shared" si="23"/>
        <v>1.6606141804463563E-2</v>
      </c>
      <c r="AQ102" s="8">
        <f t="shared" si="23"/>
        <v>1.5695711514977371E-2</v>
      </c>
      <c r="AR102" s="8">
        <f t="shared" si="23"/>
        <v>1.5180195226960621E-2</v>
      </c>
      <c r="AS102" s="8">
        <f t="shared" si="23"/>
        <v>1.5537041206935375E-2</v>
      </c>
      <c r="AT102" s="8">
        <f t="shared" si="23"/>
        <v>1.4614583735009448E-2</v>
      </c>
      <c r="AU102" s="8">
        <f t="shared" si="23"/>
        <v>1.468423091824874E-2</v>
      </c>
      <c r="AV102" s="8">
        <f t="shared" si="23"/>
        <v>1.3980295182834222E-2</v>
      </c>
      <c r="AW102" s="8">
        <f t="shared" si="23"/>
        <v>1.1765155277130524E-2</v>
      </c>
      <c r="AX102" s="8">
        <f t="shared" si="23"/>
        <v>1.1064904203178376E-2</v>
      </c>
      <c r="AY102" s="8">
        <f t="shared" si="23"/>
        <v>1.205091511636665E-2</v>
      </c>
      <c r="AZ102" s="8">
        <f t="shared" si="23"/>
        <v>1.1557575991062141E-2</v>
      </c>
      <c r="BA102" s="8">
        <f t="shared" si="23"/>
        <v>1.0861525285163702E-2</v>
      </c>
      <c r="BB102" s="8">
        <f t="shared" si="23"/>
        <v>1.095118898623279E-2</v>
      </c>
      <c r="BC102" s="8">
        <f t="shared" si="23"/>
        <v>1.1255343346797914E-2</v>
      </c>
      <c r="BD102" s="8">
        <f t="shared" si="23"/>
        <v>1.1904761904761904E-2</v>
      </c>
      <c r="BE102" s="8">
        <f t="shared" si="23"/>
        <v>1.1528354666440621E-2</v>
      </c>
      <c r="BF102" s="8">
        <f t="shared" si="23"/>
        <v>1.1744447878493531E-2</v>
      </c>
      <c r="BG102" s="8">
        <f t="shared" si="23"/>
        <v>1.02152659038099E-2</v>
      </c>
      <c r="BH102" s="8">
        <f t="shared" si="23"/>
        <v>1.0176003322776595E-2</v>
      </c>
      <c r="BI102" s="8">
        <f t="shared" si="23"/>
        <v>1.0224048527541336E-2</v>
      </c>
    </row>
    <row r="103" spans="1:62" s="7" customFormat="1" x14ac:dyDescent="0.35">
      <c r="A103" s="7" t="s">
        <v>22</v>
      </c>
      <c r="H103" s="8">
        <f t="shared" ref="H103:BI103" si="24">H21/H$25</f>
        <v>8.8032454361054766E-2</v>
      </c>
      <c r="I103" s="8">
        <f t="shared" si="24"/>
        <v>8.1465038845726964E-2</v>
      </c>
      <c r="J103" s="8">
        <f t="shared" si="24"/>
        <v>8.0547024395897324E-2</v>
      </c>
      <c r="K103" s="8">
        <f t="shared" si="24"/>
        <v>6.0897435897435896E-2</v>
      </c>
      <c r="L103" s="8">
        <f t="shared" si="24"/>
        <v>5.8929192258662652E-2</v>
      </c>
      <c r="M103" s="8">
        <f t="shared" si="24"/>
        <v>6.2999662200202686E-2</v>
      </c>
      <c r="N103" s="8">
        <f t="shared" si="24"/>
        <v>5.9120964605211983E-2</v>
      </c>
      <c r="O103" s="8">
        <f t="shared" si="24"/>
        <v>4.8746825659710724E-2</v>
      </c>
      <c r="P103" s="8">
        <f t="shared" si="24"/>
        <v>5.5589965933725609E-2</v>
      </c>
      <c r="Q103" s="8">
        <f t="shared" si="24"/>
        <v>5.1921384570255205E-2</v>
      </c>
      <c r="R103" s="8">
        <f t="shared" si="24"/>
        <v>5.4913417164147507E-2</v>
      </c>
      <c r="S103" s="8">
        <f t="shared" si="24"/>
        <v>5.2631578947368418E-2</v>
      </c>
      <c r="T103" s="8">
        <f t="shared" si="24"/>
        <v>4.8825774507444214E-2</v>
      </c>
      <c r="U103" s="8">
        <f t="shared" si="24"/>
        <v>4.9230051329911338E-2</v>
      </c>
      <c r="V103" s="8">
        <f t="shared" si="24"/>
        <v>4.4248778121852031E-2</v>
      </c>
      <c r="W103" s="8">
        <f t="shared" si="24"/>
        <v>3.66921627314045E-2</v>
      </c>
      <c r="X103" s="8">
        <f t="shared" si="24"/>
        <v>3.9344262295081971E-2</v>
      </c>
      <c r="Y103" s="8">
        <f t="shared" si="24"/>
        <v>3.7306843267108168E-2</v>
      </c>
      <c r="Z103" s="8">
        <f t="shared" si="24"/>
        <v>3.6865505742867725E-2</v>
      </c>
      <c r="AA103" s="8">
        <f t="shared" si="24"/>
        <v>3.6750411245700616E-2</v>
      </c>
      <c r="AB103" s="8">
        <f t="shared" si="24"/>
        <v>3.6729902684690827E-2</v>
      </c>
      <c r="AC103" s="8">
        <f t="shared" si="24"/>
        <v>3.6752628120893562E-2</v>
      </c>
      <c r="AD103" s="8">
        <f t="shared" si="24"/>
        <v>3.7279616160846886E-2</v>
      </c>
      <c r="AE103" s="8">
        <f t="shared" si="24"/>
        <v>3.5984194575516937E-2</v>
      </c>
      <c r="AF103" s="8">
        <f t="shared" si="24"/>
        <v>3.6437566617977972E-2</v>
      </c>
      <c r="AG103" s="8">
        <f t="shared" si="24"/>
        <v>3.5451178314135696E-2</v>
      </c>
      <c r="AH103" s="8">
        <f t="shared" si="24"/>
        <v>3.5920461834509303E-2</v>
      </c>
      <c r="AI103" s="8">
        <f t="shared" si="24"/>
        <v>3.466654920271342E-2</v>
      </c>
      <c r="AJ103" s="8">
        <f t="shared" si="24"/>
        <v>3.3319384872894653E-2</v>
      </c>
      <c r="AK103" s="8">
        <f t="shared" si="24"/>
        <v>3.1414705421906802E-2</v>
      </c>
      <c r="AL103" s="8">
        <f t="shared" si="24"/>
        <v>3.0325640888983638E-2</v>
      </c>
      <c r="AM103" s="8">
        <f t="shared" si="24"/>
        <v>3.2424505757114926E-2</v>
      </c>
      <c r="AN103" s="8">
        <f t="shared" si="24"/>
        <v>3.1729617938391207E-2</v>
      </c>
      <c r="AO103" s="8">
        <f t="shared" si="24"/>
        <v>2.741010943199583E-2</v>
      </c>
      <c r="AP103" s="8">
        <f t="shared" si="24"/>
        <v>2.3269752847019005E-2</v>
      </c>
      <c r="AQ103" s="8">
        <f t="shared" si="24"/>
        <v>2.1406508153149918E-2</v>
      </c>
      <c r="AR103" s="8">
        <f t="shared" si="24"/>
        <v>2.1489811824963814E-2</v>
      </c>
      <c r="AS103" s="8">
        <f t="shared" si="24"/>
        <v>2.1053816707948661E-2</v>
      </c>
      <c r="AT103" s="8">
        <f t="shared" si="24"/>
        <v>2.1324181544749934E-2</v>
      </c>
      <c r="AU103" s="8">
        <f t="shared" si="24"/>
        <v>2.2200697404106934E-2</v>
      </c>
      <c r="AV103" s="8">
        <f t="shared" si="24"/>
        <v>1.9821644145021224E-2</v>
      </c>
      <c r="AW103" s="8">
        <f t="shared" si="24"/>
        <v>1.5623209442683066E-2</v>
      </c>
      <c r="AX103" s="8">
        <f t="shared" si="24"/>
        <v>1.6523095202732808E-2</v>
      </c>
      <c r="AY103" s="8">
        <f t="shared" si="24"/>
        <v>1.7360849589515705E-2</v>
      </c>
      <c r="AZ103" s="8">
        <f t="shared" si="24"/>
        <v>1.7798667026235698E-2</v>
      </c>
      <c r="BA103" s="8">
        <f t="shared" si="24"/>
        <v>1.8530774321641297E-2</v>
      </c>
      <c r="BB103" s="8">
        <f t="shared" si="24"/>
        <v>1.6192115143929913E-2</v>
      </c>
      <c r="BC103" s="8">
        <f t="shared" si="24"/>
        <v>1.658888583866034E-2</v>
      </c>
      <c r="BD103" s="8">
        <f t="shared" si="24"/>
        <v>1.6734451787832571E-2</v>
      </c>
      <c r="BE103" s="8">
        <f t="shared" si="24"/>
        <v>1.7462066627108586E-2</v>
      </c>
      <c r="BF103" s="8">
        <f t="shared" si="24"/>
        <v>1.8588017130999161E-2</v>
      </c>
      <c r="BG103" s="8">
        <f t="shared" si="24"/>
        <v>1.6703932658161252E-2</v>
      </c>
      <c r="BH103" s="8">
        <f t="shared" si="24"/>
        <v>1.6198535901562745E-2</v>
      </c>
      <c r="BI103" s="8">
        <f t="shared" si="24"/>
        <v>1.7757557968887585E-2</v>
      </c>
    </row>
    <row r="104" spans="1:62" s="7" customFormat="1" x14ac:dyDescent="0.35">
      <c r="A104" s="7" t="s">
        <v>32</v>
      </c>
      <c r="H104" s="8">
        <f t="shared" ref="H104:BI104" si="25">H22/H$25</f>
        <v>2.6137351492321065E-2</v>
      </c>
      <c r="I104" s="8">
        <f t="shared" si="25"/>
        <v>2.6359600443951164E-2</v>
      </c>
      <c r="J104" s="8">
        <f t="shared" si="25"/>
        <v>2.549689980877325E-2</v>
      </c>
      <c r="K104" s="8">
        <f t="shared" si="25"/>
        <v>3.1307234432234432E-2</v>
      </c>
      <c r="L104" s="8">
        <f t="shared" si="25"/>
        <v>3.6388921080078802E-2</v>
      </c>
      <c r="M104" s="8">
        <f t="shared" si="25"/>
        <v>3.7720977367413581E-2</v>
      </c>
      <c r="N104" s="8">
        <f t="shared" si="25"/>
        <v>3.4394621325776517E-2</v>
      </c>
      <c r="O104" s="8">
        <f t="shared" si="25"/>
        <v>3.2902727172352875E-2</v>
      </c>
      <c r="P104" s="8">
        <f t="shared" si="25"/>
        <v>3.4685661195416537E-2</v>
      </c>
      <c r="Q104" s="8">
        <f t="shared" si="25"/>
        <v>3.5326656329883084E-2</v>
      </c>
      <c r="R104" s="8">
        <f t="shared" si="25"/>
        <v>3.6496041322663958E-2</v>
      </c>
      <c r="S104" s="8">
        <f t="shared" si="25"/>
        <v>3.7493260337605243E-2</v>
      </c>
      <c r="T104" s="8">
        <f t="shared" si="25"/>
        <v>3.5828490870955541E-2</v>
      </c>
      <c r="U104" s="8">
        <f t="shared" si="25"/>
        <v>3.5097660155989599E-2</v>
      </c>
      <c r="V104" s="8">
        <f t="shared" si="25"/>
        <v>3.4996082528075213E-2</v>
      </c>
      <c r="W104" s="8">
        <f t="shared" si="25"/>
        <v>3.8613605291357204E-2</v>
      </c>
      <c r="X104" s="8">
        <f t="shared" si="25"/>
        <v>4.0412599005341686E-2</v>
      </c>
      <c r="Y104" s="8">
        <f t="shared" si="25"/>
        <v>4.1022810890360556E-2</v>
      </c>
      <c r="Z104" s="8">
        <f t="shared" si="25"/>
        <v>4.2274916635791034E-2</v>
      </c>
      <c r="AA104" s="8">
        <f t="shared" si="25"/>
        <v>4.5573500822491404E-2</v>
      </c>
      <c r="AB104" s="8">
        <f t="shared" si="25"/>
        <v>4.3697224431065169E-2</v>
      </c>
      <c r="AC104" s="8">
        <f t="shared" si="25"/>
        <v>4.6402759526938238E-2</v>
      </c>
      <c r="AD104" s="8">
        <f t="shared" si="25"/>
        <v>4.3867331784775906E-2</v>
      </c>
      <c r="AE104" s="8">
        <f t="shared" si="25"/>
        <v>4.4577435071162776E-2</v>
      </c>
      <c r="AF104" s="8">
        <f t="shared" si="25"/>
        <v>4.3504006948008371E-2</v>
      </c>
      <c r="AG104" s="8">
        <f t="shared" si="25"/>
        <v>4.3835727949855512E-2</v>
      </c>
      <c r="AH104" s="8">
        <f t="shared" si="25"/>
        <v>4.4301902929228136E-2</v>
      </c>
      <c r="AI104" s="8">
        <f t="shared" si="25"/>
        <v>4.2375121134701786E-2</v>
      </c>
      <c r="AJ104" s="8">
        <f t="shared" si="25"/>
        <v>4.2263835129197617E-2</v>
      </c>
      <c r="AK104" s="8">
        <f t="shared" si="25"/>
        <v>4.2634243072587799E-2</v>
      </c>
      <c r="AL104" s="8">
        <f t="shared" si="25"/>
        <v>4.2317326653520226E-2</v>
      </c>
      <c r="AM104" s="8">
        <f t="shared" si="25"/>
        <v>4.328698674777319E-2</v>
      </c>
      <c r="AN104" s="8">
        <f t="shared" si="25"/>
        <v>4.1580494176553823E-2</v>
      </c>
      <c r="AO104" s="8">
        <f t="shared" si="25"/>
        <v>3.9221816918533957E-2</v>
      </c>
      <c r="AP104" s="8">
        <f t="shared" si="25"/>
        <v>3.8606635405281531E-2</v>
      </c>
      <c r="AQ104" s="8">
        <f t="shared" si="25"/>
        <v>3.0242080310322533E-2</v>
      </c>
      <c r="AR104" s="8">
        <f t="shared" si="25"/>
        <v>3.1622313773521878E-2</v>
      </c>
      <c r="AS104" s="8">
        <f t="shared" si="25"/>
        <v>3.3288298431284245E-2</v>
      </c>
      <c r="AT104" s="8">
        <f t="shared" si="25"/>
        <v>3.038599467859484E-2</v>
      </c>
      <c r="AU104" s="8">
        <f t="shared" si="25"/>
        <v>2.9872142580395195E-2</v>
      </c>
      <c r="AV104" s="8">
        <f t="shared" si="25"/>
        <v>2.9089917831691264E-2</v>
      </c>
      <c r="AW104" s="8">
        <f t="shared" si="25"/>
        <v>2.8954505519691354E-2</v>
      </c>
      <c r="AX104" s="8">
        <f t="shared" si="25"/>
        <v>2.5731471855042327E-2</v>
      </c>
      <c r="AY104" s="8">
        <f t="shared" si="25"/>
        <v>2.6022444829404232E-2</v>
      </c>
      <c r="AZ104" s="8">
        <f t="shared" si="25"/>
        <v>2.8354586431405787E-2</v>
      </c>
      <c r="BA104" s="8">
        <f t="shared" si="25"/>
        <v>3.0599135749600964E-2</v>
      </c>
      <c r="BB104" s="8">
        <f t="shared" si="25"/>
        <v>3.0311326658322903E-2</v>
      </c>
      <c r="BC104" s="8">
        <f t="shared" si="25"/>
        <v>3.0628652104004079E-2</v>
      </c>
      <c r="BD104" s="8">
        <f t="shared" si="25"/>
        <v>2.9994916115912557E-2</v>
      </c>
      <c r="BE104" s="8">
        <f t="shared" si="25"/>
        <v>3.0007629058235143E-2</v>
      </c>
      <c r="BF104" s="8">
        <f t="shared" si="25"/>
        <v>3.0685681487041372E-2</v>
      </c>
      <c r="BG104" s="8">
        <f t="shared" si="25"/>
        <v>3.1128063483712571E-2</v>
      </c>
      <c r="BH104" s="8">
        <f t="shared" si="25"/>
        <v>3.1358704117127878E-2</v>
      </c>
      <c r="BI104" s="8">
        <f t="shared" si="25"/>
        <v>2.9938362195479896E-2</v>
      </c>
    </row>
    <row r="105" spans="1:62" s="7" customFormat="1" x14ac:dyDescent="0.35">
      <c r="A105" s="7" t="s">
        <v>23</v>
      </c>
      <c r="H105" s="8">
        <f t="shared" ref="H105:BI105" si="26">H23/H$25</f>
        <v>3.2512315270935961E-2</v>
      </c>
      <c r="I105" s="8">
        <f t="shared" si="26"/>
        <v>3.3240843507214207E-2</v>
      </c>
      <c r="J105" s="8">
        <f t="shared" si="26"/>
        <v>3.192907226053196E-2</v>
      </c>
      <c r="K105" s="8">
        <f t="shared" si="26"/>
        <v>3.050595238095238E-2</v>
      </c>
      <c r="L105" s="8">
        <f t="shared" si="26"/>
        <v>3.0073009618727546E-2</v>
      </c>
      <c r="M105" s="8">
        <f t="shared" si="26"/>
        <v>3.1584281049431367E-2</v>
      </c>
      <c r="N105" s="8">
        <f t="shared" si="26"/>
        <v>3.0894037895204757E-2</v>
      </c>
      <c r="O105" s="8">
        <f t="shared" si="26"/>
        <v>2.8762283316771557E-2</v>
      </c>
      <c r="P105" s="8">
        <f t="shared" si="26"/>
        <v>2.673686383813358E-2</v>
      </c>
      <c r="Q105" s="8">
        <f t="shared" si="26"/>
        <v>2.8118845073963877E-2</v>
      </c>
      <c r="R105" s="8">
        <f t="shared" si="26"/>
        <v>2.8494009060502139E-2</v>
      </c>
      <c r="S105" s="8">
        <f t="shared" si="26"/>
        <v>3.2101530421799182E-2</v>
      </c>
      <c r="T105" s="8">
        <f t="shared" si="26"/>
        <v>3.0086304714094143E-2</v>
      </c>
      <c r="U105" s="8">
        <f t="shared" si="26"/>
        <v>2.9498033464435705E-2</v>
      </c>
      <c r="V105" s="8">
        <f t="shared" si="26"/>
        <v>2.7981942319889565E-2</v>
      </c>
      <c r="W105" s="8">
        <f t="shared" si="26"/>
        <v>2.9782359679266894E-2</v>
      </c>
      <c r="X105" s="8">
        <f t="shared" si="26"/>
        <v>3.2050101307791491E-2</v>
      </c>
      <c r="Y105" s="8">
        <f t="shared" si="26"/>
        <v>3.2597498160412068E-2</v>
      </c>
      <c r="Z105" s="8">
        <f t="shared" si="26"/>
        <v>3.2085957762134125E-2</v>
      </c>
      <c r="AA105" s="8">
        <f t="shared" si="26"/>
        <v>3.0768655600418724E-2</v>
      </c>
      <c r="AB105" s="8">
        <f t="shared" si="26"/>
        <v>3.4836608731871707E-2</v>
      </c>
      <c r="AC105" s="8">
        <f t="shared" si="26"/>
        <v>3.3878120893561105E-2</v>
      </c>
      <c r="AD105" s="8">
        <f t="shared" si="26"/>
        <v>3.3738243021971745E-2</v>
      </c>
      <c r="AE105" s="8">
        <f t="shared" si="26"/>
        <v>3.2071201135535354E-2</v>
      </c>
      <c r="AF105" s="8">
        <f t="shared" si="26"/>
        <v>3.1384469622202045E-2</v>
      </c>
      <c r="AG105" s="8">
        <f t="shared" si="26"/>
        <v>2.9345923725019332E-2</v>
      </c>
      <c r="AH105" s="8">
        <f t="shared" si="26"/>
        <v>3.0489630104768014E-2</v>
      </c>
      <c r="AI105" s="8">
        <f t="shared" si="26"/>
        <v>2.9865210113646373E-2</v>
      </c>
      <c r="AJ105" s="8">
        <f t="shared" si="26"/>
        <v>3.274401087979914E-2</v>
      </c>
      <c r="AK105" s="8">
        <f t="shared" si="26"/>
        <v>3.2928038407347496E-2</v>
      </c>
      <c r="AL105" s="8">
        <f t="shared" si="26"/>
        <v>3.165805041837659E-2</v>
      </c>
      <c r="AM105" s="8">
        <f t="shared" si="26"/>
        <v>3.1338257658049096E-2</v>
      </c>
      <c r="AN105" s="8">
        <f t="shared" si="26"/>
        <v>3.4505279198867964E-2</v>
      </c>
      <c r="AO105" s="8">
        <f t="shared" si="26"/>
        <v>3.2308494007295463E-2</v>
      </c>
      <c r="AP105" s="8">
        <f t="shared" si="26"/>
        <v>3.2683425589676691E-2</v>
      </c>
      <c r="AQ105" s="8">
        <f t="shared" si="26"/>
        <v>3.1750592629839813E-2</v>
      </c>
      <c r="AR105" s="8">
        <f t="shared" si="26"/>
        <v>2.9098467134320603E-2</v>
      </c>
      <c r="AS105" s="8">
        <f t="shared" si="26"/>
        <v>2.9310215416948136E-2</v>
      </c>
      <c r="AT105" s="8">
        <f t="shared" si="26"/>
        <v>2.9923263795164461E-2</v>
      </c>
      <c r="AU105" s="8">
        <f t="shared" si="26"/>
        <v>2.8942270437814801E-2</v>
      </c>
      <c r="AV105" s="8">
        <f t="shared" si="26"/>
        <v>2.9712995054324544E-2</v>
      </c>
      <c r="AW105" s="8">
        <f t="shared" si="26"/>
        <v>2.7884945949043127E-2</v>
      </c>
      <c r="AX105" s="8">
        <f t="shared" si="26"/>
        <v>2.3726422100103967E-2</v>
      </c>
      <c r="AY105" s="8">
        <f t="shared" si="26"/>
        <v>2.3536943586653612E-2</v>
      </c>
      <c r="AZ105" s="8">
        <f t="shared" si="26"/>
        <v>2.4078283314712793E-2</v>
      </c>
      <c r="BA105" s="8">
        <f t="shared" si="26"/>
        <v>2.518783820609647E-2</v>
      </c>
      <c r="BB105" s="8">
        <f t="shared" si="26"/>
        <v>2.4014392991239048E-2</v>
      </c>
      <c r="BC105" s="8">
        <f t="shared" si="26"/>
        <v>2.3726420643946821E-2</v>
      </c>
      <c r="BD105" s="8">
        <f t="shared" si="26"/>
        <v>2.5546517539400102E-2</v>
      </c>
      <c r="BE105" s="8">
        <f t="shared" si="26"/>
        <v>2.5430194117148426E-2</v>
      </c>
      <c r="BF105" s="8">
        <f t="shared" si="26"/>
        <v>2.8919599099297984E-2</v>
      </c>
      <c r="BG105" s="8">
        <f t="shared" si="26"/>
        <v>2.8102941821210925E-2</v>
      </c>
      <c r="BH105" s="8">
        <f t="shared" si="26"/>
        <v>2.5855355381340532E-2</v>
      </c>
      <c r="BI105" s="8">
        <f t="shared" si="26"/>
        <v>2.5584580765091479E-2</v>
      </c>
    </row>
    <row r="106" spans="1:62" s="7" customFormat="1" x14ac:dyDescent="0.35">
      <c r="A106" s="7" t="s">
        <v>24</v>
      </c>
      <c r="H106" s="8">
        <f t="shared" ref="H106:BI106" si="27">H24/H$25</f>
        <v>2.8861199652274704E-2</v>
      </c>
      <c r="I106" s="8">
        <f t="shared" si="27"/>
        <v>3.0410654827968925E-2</v>
      </c>
      <c r="J106" s="8">
        <f t="shared" si="27"/>
        <v>3.2218809758358925E-2</v>
      </c>
      <c r="K106" s="8">
        <f t="shared" si="27"/>
        <v>3.5199175824175824E-2</v>
      </c>
      <c r="L106" s="8">
        <f t="shared" si="27"/>
        <v>3.9344072314289026E-2</v>
      </c>
      <c r="M106" s="8">
        <f t="shared" si="27"/>
        <v>4.0479675712194574E-2</v>
      </c>
      <c r="N106" s="8">
        <f t="shared" si="27"/>
        <v>4.3896204923042727E-2</v>
      </c>
      <c r="O106" s="8">
        <f t="shared" si="27"/>
        <v>4.3888704869161972E-2</v>
      </c>
      <c r="P106" s="8">
        <f t="shared" si="27"/>
        <v>4.3047383090740167E-2</v>
      </c>
      <c r="Q106" s="8">
        <f t="shared" si="27"/>
        <v>4.0648703013032729E-2</v>
      </c>
      <c r="R106" s="8">
        <f t="shared" si="27"/>
        <v>4.1492019137135357E-2</v>
      </c>
      <c r="S106" s="8">
        <f t="shared" si="27"/>
        <v>3.9401103230890466E-2</v>
      </c>
      <c r="T106" s="8">
        <f t="shared" si="27"/>
        <v>3.6722483925317198E-2</v>
      </c>
      <c r="U106" s="8">
        <f t="shared" si="27"/>
        <v>3.2597826811545896E-2</v>
      </c>
      <c r="V106" s="8">
        <f t="shared" si="27"/>
        <v>3.1041301346864156E-2</v>
      </c>
      <c r="W106" s="8">
        <f t="shared" si="27"/>
        <v>3.1888556331522745E-2</v>
      </c>
      <c r="X106" s="8">
        <f t="shared" si="27"/>
        <v>3.120279977896482E-2</v>
      </c>
      <c r="Y106" s="8">
        <f t="shared" si="27"/>
        <v>2.8697571743929361E-2</v>
      </c>
      <c r="Z106" s="8">
        <f t="shared" si="27"/>
        <v>2.6935902185994814E-2</v>
      </c>
      <c r="AA106" s="8">
        <f t="shared" si="27"/>
        <v>2.6282338866457304E-2</v>
      </c>
      <c r="AB106" s="8">
        <f t="shared" si="27"/>
        <v>2.5635200121170813E-2</v>
      </c>
      <c r="AC106" s="8">
        <f t="shared" si="27"/>
        <v>2.5377792378449407E-2</v>
      </c>
      <c r="AD106" s="8">
        <f t="shared" si="27"/>
        <v>2.4523057004683751E-2</v>
      </c>
      <c r="AE106" s="8">
        <f t="shared" si="27"/>
        <v>2.413012621321978E-2</v>
      </c>
      <c r="AF106" s="8">
        <f t="shared" si="27"/>
        <v>2.4002210729935653E-2</v>
      </c>
      <c r="AG106" s="8">
        <f t="shared" si="27"/>
        <v>2.6578208311286582E-2</v>
      </c>
      <c r="AH106" s="8">
        <f t="shared" si="27"/>
        <v>2.5956809920889459E-2</v>
      </c>
      <c r="AI106" s="8">
        <f t="shared" si="27"/>
        <v>2.929257334155581E-2</v>
      </c>
      <c r="AJ106" s="8">
        <f t="shared" si="27"/>
        <v>2.8977926561355789E-2</v>
      </c>
      <c r="AK106" s="8">
        <f t="shared" si="27"/>
        <v>3.0579763085111934E-2</v>
      </c>
      <c r="AL106" s="8">
        <f t="shared" si="27"/>
        <v>3.2297606992485212E-2</v>
      </c>
      <c r="AM106" s="8">
        <f t="shared" si="27"/>
        <v>3.2533130567021507E-2</v>
      </c>
      <c r="AN106" s="8">
        <f t="shared" si="27"/>
        <v>3.2273865244367039E-2</v>
      </c>
      <c r="AO106" s="8">
        <f t="shared" si="27"/>
        <v>3.3142261594580509E-2</v>
      </c>
      <c r="AP106" s="8">
        <f t="shared" si="27"/>
        <v>3.631491732186299E-2</v>
      </c>
      <c r="AQ106" s="8">
        <f t="shared" si="27"/>
        <v>3.3223187989368581E-2</v>
      </c>
      <c r="AR106" s="8">
        <f t="shared" si="27"/>
        <v>3.3478083361169877E-2</v>
      </c>
      <c r="AS106" s="8">
        <f t="shared" si="27"/>
        <v>3.6928619680252198E-2</v>
      </c>
      <c r="AT106" s="8">
        <f t="shared" si="27"/>
        <v>3.3316623606987235E-2</v>
      </c>
      <c r="AU106" s="8">
        <f t="shared" si="27"/>
        <v>3.6187524215420382E-2</v>
      </c>
      <c r="AV106" s="8">
        <f t="shared" si="27"/>
        <v>3.6294248218388565E-2</v>
      </c>
      <c r="AW106" s="8">
        <f t="shared" si="27"/>
        <v>3.9306314221322435E-2</v>
      </c>
      <c r="AX106" s="8">
        <f t="shared" si="27"/>
        <v>3.5793851180751519E-2</v>
      </c>
      <c r="AY106" s="8">
        <f t="shared" si="27"/>
        <v>3.5437222264065676E-2</v>
      </c>
      <c r="AZ106" s="8">
        <f t="shared" si="27"/>
        <v>3.5019455252918288E-2</v>
      </c>
      <c r="BA106" s="8">
        <f t="shared" si="27"/>
        <v>3.546541051893954E-2</v>
      </c>
      <c r="BB106" s="8">
        <f t="shared" si="27"/>
        <v>3.7781602002503127E-2</v>
      </c>
      <c r="BC106" s="8">
        <f t="shared" si="27"/>
        <v>3.6393584062120087E-2</v>
      </c>
      <c r="BD106" s="8">
        <f t="shared" si="27"/>
        <v>3.4019657685138115E-2</v>
      </c>
      <c r="BE106" s="8">
        <f t="shared" si="27"/>
        <v>3.5008900567941002E-2</v>
      </c>
      <c r="BF106" s="8">
        <f t="shared" si="27"/>
        <v>3.8897964590048129E-2</v>
      </c>
      <c r="BG106" s="8">
        <f t="shared" si="27"/>
        <v>3.6871410408172212E-2</v>
      </c>
      <c r="BH106" s="8">
        <f t="shared" si="27"/>
        <v>3.6239032241316652E-2</v>
      </c>
      <c r="BI106" s="8">
        <f t="shared" si="27"/>
        <v>3.3167009098913999E-2</v>
      </c>
    </row>
    <row r="107" spans="1:62" s="7" customFormat="1" x14ac:dyDescent="0.35">
      <c r="A107" s="7" t="s">
        <v>2</v>
      </c>
      <c r="H107" s="8">
        <f t="shared" ref="H107:BI107" si="28">H25/H$25</f>
        <v>1</v>
      </c>
      <c r="I107" s="8">
        <f t="shared" si="28"/>
        <v>1</v>
      </c>
      <c r="J107" s="8">
        <f t="shared" si="28"/>
        <v>1</v>
      </c>
      <c r="K107" s="8">
        <f t="shared" si="28"/>
        <v>1</v>
      </c>
      <c r="L107" s="8">
        <f t="shared" si="28"/>
        <v>1</v>
      </c>
      <c r="M107" s="8">
        <f t="shared" si="28"/>
        <v>1</v>
      </c>
      <c r="N107" s="8">
        <f t="shared" si="28"/>
        <v>1</v>
      </c>
      <c r="O107" s="8">
        <f t="shared" si="28"/>
        <v>1</v>
      </c>
      <c r="P107" s="8">
        <f t="shared" si="28"/>
        <v>1</v>
      </c>
      <c r="Q107" s="8">
        <f t="shared" si="28"/>
        <v>1</v>
      </c>
      <c r="R107" s="8">
        <f t="shared" si="28"/>
        <v>1</v>
      </c>
      <c r="S107" s="8">
        <f t="shared" si="28"/>
        <v>1</v>
      </c>
      <c r="T107" s="8">
        <f t="shared" si="28"/>
        <v>1</v>
      </c>
      <c r="U107" s="8">
        <f t="shared" si="28"/>
        <v>1</v>
      </c>
      <c r="V107" s="8">
        <f t="shared" si="28"/>
        <v>1</v>
      </c>
      <c r="W107" s="8">
        <f t="shared" si="28"/>
        <v>1</v>
      </c>
      <c r="X107" s="8">
        <f t="shared" si="28"/>
        <v>1</v>
      </c>
      <c r="Y107" s="8">
        <f t="shared" si="28"/>
        <v>1</v>
      </c>
      <c r="Z107" s="8">
        <f t="shared" si="28"/>
        <v>1</v>
      </c>
      <c r="AA107" s="8">
        <f t="shared" si="28"/>
        <v>1</v>
      </c>
      <c r="AB107" s="8">
        <f t="shared" si="28"/>
        <v>1</v>
      </c>
      <c r="AC107" s="8">
        <f t="shared" si="28"/>
        <v>1</v>
      </c>
      <c r="AD107" s="8">
        <f t="shared" si="28"/>
        <v>1</v>
      </c>
      <c r="AE107" s="8">
        <f t="shared" si="28"/>
        <v>1</v>
      </c>
      <c r="AF107" s="8">
        <f t="shared" si="28"/>
        <v>1</v>
      </c>
      <c r="AG107" s="8">
        <f t="shared" si="28"/>
        <v>1</v>
      </c>
      <c r="AH107" s="8">
        <f t="shared" si="28"/>
        <v>1</v>
      </c>
      <c r="AI107" s="8">
        <f t="shared" si="28"/>
        <v>1</v>
      </c>
      <c r="AJ107" s="8">
        <f t="shared" si="28"/>
        <v>1</v>
      </c>
      <c r="AK107" s="8">
        <f t="shared" si="28"/>
        <v>1</v>
      </c>
      <c r="AL107" s="8">
        <f t="shared" si="28"/>
        <v>1</v>
      </c>
      <c r="AM107" s="8">
        <f t="shared" si="28"/>
        <v>1</v>
      </c>
      <c r="AN107" s="8">
        <f t="shared" si="28"/>
        <v>1</v>
      </c>
      <c r="AO107" s="8">
        <f t="shared" si="28"/>
        <v>1</v>
      </c>
      <c r="AP107" s="8">
        <f t="shared" si="28"/>
        <v>1</v>
      </c>
      <c r="AQ107" s="8">
        <f t="shared" si="28"/>
        <v>1</v>
      </c>
      <c r="AR107" s="8">
        <f t="shared" si="28"/>
        <v>1</v>
      </c>
      <c r="AS107" s="8">
        <f t="shared" si="28"/>
        <v>1</v>
      </c>
      <c r="AT107" s="8">
        <f t="shared" si="28"/>
        <v>1</v>
      </c>
      <c r="AU107" s="8">
        <f t="shared" si="28"/>
        <v>1</v>
      </c>
      <c r="AV107" s="8">
        <f t="shared" si="28"/>
        <v>1</v>
      </c>
      <c r="AW107" s="8">
        <f t="shared" si="28"/>
        <v>1</v>
      </c>
      <c r="AX107" s="8">
        <f t="shared" si="28"/>
        <v>1</v>
      </c>
      <c r="AY107" s="8">
        <f t="shared" si="28"/>
        <v>1</v>
      </c>
      <c r="AZ107" s="8">
        <f t="shared" si="28"/>
        <v>1</v>
      </c>
      <c r="BA107" s="8">
        <f t="shared" si="28"/>
        <v>1</v>
      </c>
      <c r="BB107" s="8">
        <f t="shared" si="28"/>
        <v>1</v>
      </c>
      <c r="BC107" s="8">
        <f t="shared" si="28"/>
        <v>1</v>
      </c>
      <c r="BD107" s="8">
        <f t="shared" si="28"/>
        <v>1</v>
      </c>
      <c r="BE107" s="8">
        <f t="shared" si="28"/>
        <v>1</v>
      </c>
      <c r="BF107" s="8">
        <f t="shared" si="28"/>
        <v>1</v>
      </c>
      <c r="BG107" s="8">
        <f t="shared" si="28"/>
        <v>1</v>
      </c>
      <c r="BH107" s="8">
        <f t="shared" si="28"/>
        <v>1</v>
      </c>
      <c r="BI107" s="8">
        <f t="shared" si="28"/>
        <v>1</v>
      </c>
    </row>
    <row r="108" spans="1:62" s="7" customFormat="1" x14ac:dyDescent="0.35"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62" s="7" customFormat="1" x14ac:dyDescent="0.35">
      <c r="Y109" s="6"/>
      <c r="AB109" s="6"/>
      <c r="AC109" s="6"/>
    </row>
    <row r="110" spans="1:62" s="7" customFormat="1" x14ac:dyDescent="0.35">
      <c r="A110" s="6" t="s">
        <v>39</v>
      </c>
      <c r="B110" s="7">
        <v>1962</v>
      </c>
      <c r="C110" s="7">
        <v>1963</v>
      </c>
      <c r="D110" s="7">
        <v>1964</v>
      </c>
      <c r="E110" s="7">
        <v>1965</v>
      </c>
      <c r="F110" s="7">
        <v>1966</v>
      </c>
      <c r="G110" s="7">
        <v>1967</v>
      </c>
      <c r="H110" s="7">
        <v>1968</v>
      </c>
      <c r="I110" s="7">
        <v>1969</v>
      </c>
      <c r="J110" s="7">
        <v>1970</v>
      </c>
      <c r="K110" s="7">
        <v>1971</v>
      </c>
      <c r="L110" s="7">
        <v>1972</v>
      </c>
      <c r="M110" s="7">
        <v>1973</v>
      </c>
      <c r="N110" s="7">
        <v>1974</v>
      </c>
      <c r="O110" s="7">
        <v>1975</v>
      </c>
      <c r="P110" s="7">
        <v>1976</v>
      </c>
      <c r="Q110" s="7">
        <v>1977</v>
      </c>
      <c r="R110" s="7">
        <v>1978</v>
      </c>
      <c r="S110" s="7">
        <v>1979</v>
      </c>
      <c r="T110" s="7">
        <v>1980</v>
      </c>
      <c r="U110" s="7">
        <v>1981</v>
      </c>
      <c r="V110" s="7">
        <v>1982</v>
      </c>
      <c r="W110" s="7">
        <v>1983</v>
      </c>
      <c r="X110" s="7">
        <v>1984</v>
      </c>
      <c r="Y110" s="7">
        <v>1985</v>
      </c>
      <c r="Z110" s="7">
        <v>1986</v>
      </c>
      <c r="AA110" s="7">
        <v>1987</v>
      </c>
      <c r="AB110" s="7">
        <v>1988</v>
      </c>
      <c r="AC110" s="7">
        <v>1989</v>
      </c>
      <c r="AD110" s="7">
        <v>1990</v>
      </c>
      <c r="AE110" s="7">
        <v>1991</v>
      </c>
      <c r="AF110" s="7">
        <v>1992</v>
      </c>
      <c r="AG110" s="7">
        <v>1993</v>
      </c>
      <c r="AH110" s="7">
        <v>1994</v>
      </c>
      <c r="AI110" s="7">
        <v>1995</v>
      </c>
      <c r="AJ110" s="7">
        <v>1996</v>
      </c>
      <c r="AK110" s="7">
        <v>1997</v>
      </c>
      <c r="AL110" s="7">
        <v>1998</v>
      </c>
      <c r="AM110" s="7">
        <v>1999</v>
      </c>
      <c r="AN110" s="7">
        <v>2000</v>
      </c>
      <c r="AO110" s="7">
        <v>2001</v>
      </c>
      <c r="AP110" s="7">
        <v>2002</v>
      </c>
      <c r="AQ110" s="7">
        <v>2003</v>
      </c>
      <c r="AR110" s="7">
        <v>2004</v>
      </c>
      <c r="AS110" s="7">
        <v>2005</v>
      </c>
      <c r="AT110" s="7">
        <v>2006</v>
      </c>
      <c r="AU110" s="7">
        <v>2007</v>
      </c>
      <c r="AV110" s="7">
        <v>2008</v>
      </c>
      <c r="AW110" s="7">
        <v>2009</v>
      </c>
      <c r="AX110" s="7">
        <v>2010</v>
      </c>
      <c r="AY110" s="7">
        <v>2011</v>
      </c>
      <c r="AZ110" s="7">
        <v>2012</v>
      </c>
      <c r="BA110" s="7">
        <v>2013</v>
      </c>
      <c r="BB110" s="7">
        <v>2014</v>
      </c>
      <c r="BC110" s="7">
        <v>2015</v>
      </c>
      <c r="BD110" s="7">
        <v>2016</v>
      </c>
      <c r="BE110" s="7">
        <v>2017</v>
      </c>
      <c r="BF110" s="7">
        <v>2018</v>
      </c>
      <c r="BG110" s="7">
        <v>2019</v>
      </c>
      <c r="BH110" s="7">
        <v>2020</v>
      </c>
      <c r="BI110" s="7">
        <v>2021</v>
      </c>
    </row>
    <row r="111" spans="1:62" s="7" customFormat="1" x14ac:dyDescent="0.35">
      <c r="BJ111" s="6"/>
    </row>
    <row r="112" spans="1:62" s="7" customFormat="1" x14ac:dyDescent="0.35">
      <c r="A112" s="7" t="s">
        <v>11</v>
      </c>
      <c r="H112" s="8">
        <f t="shared" ref="H112:BH116" si="29">H30/H$52</f>
        <v>3.0667991060342688E-2</v>
      </c>
      <c r="I112" s="8">
        <f t="shared" si="29"/>
        <v>3.2748262457297679E-2</v>
      </c>
      <c r="J112" s="8">
        <f t="shared" si="29"/>
        <v>3.3923303834808259E-2</v>
      </c>
      <c r="K112" s="8">
        <f t="shared" si="29"/>
        <v>4.2745481191988274E-2</v>
      </c>
      <c r="L112" s="8">
        <f t="shared" si="29"/>
        <v>4.2446483180428138E-2</v>
      </c>
      <c r="M112" s="8">
        <f t="shared" si="29"/>
        <v>4.7437425506555421E-2</v>
      </c>
      <c r="N112" s="8">
        <f t="shared" si="29"/>
        <v>4.5838218053927314E-2</v>
      </c>
      <c r="O112" s="8">
        <f t="shared" si="29"/>
        <v>4.6812981554984825E-2</v>
      </c>
      <c r="P112" s="8">
        <f t="shared" si="29"/>
        <v>4.9482288828337877E-2</v>
      </c>
      <c r="Q112" s="8">
        <f t="shared" si="29"/>
        <v>4.6740467404674045E-2</v>
      </c>
      <c r="R112" s="8">
        <f t="shared" si="29"/>
        <v>4.9060909250482711E-2</v>
      </c>
      <c r="S112" s="8">
        <f t="shared" si="29"/>
        <v>4.9491171609985216E-2</v>
      </c>
      <c r="T112" s="8">
        <f t="shared" si="29"/>
        <v>4.8947520184544409E-2</v>
      </c>
      <c r="U112" s="8">
        <f t="shared" si="29"/>
        <v>4.9523414836303355E-2</v>
      </c>
      <c r="V112" s="8">
        <f t="shared" si="29"/>
        <v>5.2006871778853665E-2</v>
      </c>
      <c r="W112" s="8">
        <f t="shared" si="29"/>
        <v>5.6429232192414434E-2</v>
      </c>
      <c r="X112" s="8">
        <f t="shared" si="29"/>
        <v>6.0524494347458276E-2</v>
      </c>
      <c r="Y112" s="8">
        <f t="shared" si="29"/>
        <v>5.760492876395841E-2</v>
      </c>
      <c r="Z112" s="8">
        <f t="shared" si="29"/>
        <v>5.7033924680983505E-2</v>
      </c>
      <c r="AA112" s="8">
        <f t="shared" si="29"/>
        <v>6.0378847671665355E-2</v>
      </c>
      <c r="AB112" s="8">
        <f t="shared" si="29"/>
        <v>6.1460074834806144E-2</v>
      </c>
      <c r="AC112" s="8">
        <f t="shared" si="29"/>
        <v>5.9575929264314535E-2</v>
      </c>
      <c r="AD112" s="8">
        <f t="shared" si="29"/>
        <v>5.8394160583941604E-2</v>
      </c>
      <c r="AE112" s="8">
        <f t="shared" si="29"/>
        <v>6.6093800192740124E-2</v>
      </c>
      <c r="AF112" s="8">
        <f t="shared" si="29"/>
        <v>6.5446110512799277E-2</v>
      </c>
      <c r="AG112" s="8">
        <f t="shared" si="29"/>
        <v>6.8377525790774996E-2</v>
      </c>
      <c r="AH112" s="8">
        <f t="shared" si="29"/>
        <v>7.3664328116567729E-2</v>
      </c>
      <c r="AI112" s="8">
        <f t="shared" si="29"/>
        <v>7.1488333178395466E-2</v>
      </c>
      <c r="AJ112" s="8">
        <f t="shared" si="29"/>
        <v>6.6828675577156743E-2</v>
      </c>
      <c r="AK112" s="8">
        <f t="shared" si="29"/>
        <v>7.0454793325335371E-2</v>
      </c>
      <c r="AL112" s="8">
        <f t="shared" si="29"/>
        <v>6.4927857935627081E-2</v>
      </c>
      <c r="AM112" s="8">
        <f t="shared" si="29"/>
        <v>7.0884925593547657E-2</v>
      </c>
      <c r="AN112" s="8">
        <f t="shared" si="29"/>
        <v>6.4857561085463353E-2</v>
      </c>
      <c r="AO112" s="8">
        <f t="shared" si="29"/>
        <v>7.0076460544874181E-2</v>
      </c>
      <c r="AP112" s="8">
        <f t="shared" si="29"/>
        <v>6.8316380749962047E-2</v>
      </c>
      <c r="AQ112" s="8">
        <f t="shared" si="29"/>
        <v>7.9256058033647173E-2</v>
      </c>
      <c r="AR112" s="8">
        <f t="shared" si="29"/>
        <v>8.3432657926102508E-2</v>
      </c>
      <c r="AS112" s="8">
        <f t="shared" si="29"/>
        <v>8.3547971667739862E-2</v>
      </c>
      <c r="AT112" s="8">
        <f t="shared" si="29"/>
        <v>7.6325261780104708E-2</v>
      </c>
      <c r="AU112" s="8">
        <f t="shared" si="29"/>
        <v>7.4649050371593723E-2</v>
      </c>
      <c r="AV112" s="8">
        <f t="shared" si="29"/>
        <v>8.0931080185553353E-2</v>
      </c>
      <c r="AW112" s="8">
        <f t="shared" si="29"/>
        <v>8.7141339001062704E-2</v>
      </c>
      <c r="AX112" s="8">
        <f t="shared" si="29"/>
        <v>9.1024824952259706E-2</v>
      </c>
      <c r="AY112" s="8">
        <f t="shared" si="29"/>
        <v>0.10069725960758878</v>
      </c>
      <c r="AZ112" s="8">
        <f t="shared" si="29"/>
        <v>9.9909023240426761E-2</v>
      </c>
      <c r="BA112" s="8">
        <f t="shared" si="29"/>
        <v>9.9390143398714353E-2</v>
      </c>
      <c r="BB112" s="8">
        <f t="shared" si="29"/>
        <v>0.10953565505804312</v>
      </c>
      <c r="BC112" s="8">
        <f t="shared" si="29"/>
        <v>0.10503850016739204</v>
      </c>
      <c r="BD112" s="8">
        <f t="shared" si="29"/>
        <v>0.10411380935121421</v>
      </c>
      <c r="BE112" s="8">
        <f t="shared" si="29"/>
        <v>0.10534919625828716</v>
      </c>
      <c r="BF112" s="8">
        <f t="shared" si="29"/>
        <v>0.10205815709969789</v>
      </c>
      <c r="BG112" s="8">
        <f t="shared" si="29"/>
        <v>0.1008356022908647</v>
      </c>
      <c r="BH112" s="8">
        <f t="shared" si="29"/>
        <v>0.10957551826258638</v>
      </c>
      <c r="BI112" s="8">
        <f>BI30/BI$52</f>
        <v>0.12066673483996318</v>
      </c>
      <c r="BJ112" s="6"/>
    </row>
    <row r="113" spans="1:62" s="7" customFormat="1" x14ac:dyDescent="0.35">
      <c r="A113" s="7" t="s">
        <v>12</v>
      </c>
      <c r="H113" s="8">
        <f t="shared" si="29"/>
        <v>2.2473305189967718E-2</v>
      </c>
      <c r="I113" s="8">
        <f t="shared" si="29"/>
        <v>2.2381905995994818E-2</v>
      </c>
      <c r="J113" s="8">
        <f t="shared" si="29"/>
        <v>3.1833824975417896E-2</v>
      </c>
      <c r="K113" s="8">
        <f t="shared" si="29"/>
        <v>4.897410845139228E-2</v>
      </c>
      <c r="L113" s="8">
        <f t="shared" si="29"/>
        <v>4.0733944954128437E-2</v>
      </c>
      <c r="M113" s="8">
        <f t="shared" si="29"/>
        <v>3.7902264600715135E-2</v>
      </c>
      <c r="N113" s="8">
        <f t="shared" si="29"/>
        <v>3.7631887456037516E-2</v>
      </c>
      <c r="O113" s="8">
        <f t="shared" si="29"/>
        <v>7.8566425402755075E-2</v>
      </c>
      <c r="P113" s="8">
        <f t="shared" si="29"/>
        <v>6.1580381471389646E-2</v>
      </c>
      <c r="Q113" s="8">
        <f t="shared" si="29"/>
        <v>6.2379195220523632E-2</v>
      </c>
      <c r="R113" s="8">
        <f t="shared" si="29"/>
        <v>4.9324205722309986E-2</v>
      </c>
      <c r="S113" s="8">
        <f t="shared" si="29"/>
        <v>4.7316691310776725E-2</v>
      </c>
      <c r="T113" s="8">
        <f t="shared" si="29"/>
        <v>6.040945790080738E-2</v>
      </c>
      <c r="U113" s="8">
        <f t="shared" si="29"/>
        <v>6.9277524519961317E-2</v>
      </c>
      <c r="V113" s="8">
        <f t="shared" si="29"/>
        <v>9.6361080743401537E-2</v>
      </c>
      <c r="W113" s="8">
        <f t="shared" si="29"/>
        <v>0.11894850447116867</v>
      </c>
      <c r="X113" s="8">
        <f t="shared" si="29"/>
        <v>8.0442974698146583E-2</v>
      </c>
      <c r="Y113" s="8">
        <f t="shared" si="29"/>
        <v>6.9772814786291881E-2</v>
      </c>
      <c r="Z113" s="8">
        <f t="shared" si="29"/>
        <v>6.7693744164332395E-2</v>
      </c>
      <c r="AA113" s="8">
        <f t="shared" si="29"/>
        <v>6.4877663772691399E-2</v>
      </c>
      <c r="AB113" s="8">
        <f t="shared" si="29"/>
        <v>5.8036780511105807E-2</v>
      </c>
      <c r="AC113" s="8">
        <f t="shared" si="29"/>
        <v>5.2794231264486222E-2</v>
      </c>
      <c r="AD113" s="8">
        <f t="shared" si="29"/>
        <v>5.3982513836528433E-2</v>
      </c>
      <c r="AE113" s="8">
        <f t="shared" si="29"/>
        <v>7.4445872149052364E-2</v>
      </c>
      <c r="AF113" s="8">
        <f t="shared" si="29"/>
        <v>8.3588766465081607E-2</v>
      </c>
      <c r="AG113" s="8">
        <f t="shared" si="29"/>
        <v>7.6732884303862228E-2</v>
      </c>
      <c r="AH113" s="8">
        <f t="shared" si="29"/>
        <v>6.3950350782514848E-2</v>
      </c>
      <c r="AI113" s="8">
        <f t="shared" si="29"/>
        <v>5.168727340336525E-2</v>
      </c>
      <c r="AJ113" s="8">
        <f t="shared" si="29"/>
        <v>5.7991825914061636E-2</v>
      </c>
      <c r="AK113" s="8">
        <f t="shared" si="29"/>
        <v>4.9405605845784711E-2</v>
      </c>
      <c r="AL113" s="8">
        <f t="shared" si="29"/>
        <v>4.4506104328523866E-2</v>
      </c>
      <c r="AM113" s="8">
        <f t="shared" si="29"/>
        <v>3.7941610814495055E-2</v>
      </c>
      <c r="AN113" s="8">
        <f t="shared" si="29"/>
        <v>3.7383177570093455E-2</v>
      </c>
      <c r="AO113" s="8">
        <f t="shared" si="29"/>
        <v>4.3352386608269615E-2</v>
      </c>
      <c r="AP113" s="8">
        <f t="shared" si="29"/>
        <v>5.9283437073022617E-2</v>
      </c>
      <c r="AQ113" s="8">
        <f t="shared" si="29"/>
        <v>5.8419509183515975E-2</v>
      </c>
      <c r="AR113" s="8">
        <f t="shared" si="29"/>
        <v>5.8482320222487089E-2</v>
      </c>
      <c r="AS113" s="8">
        <f t="shared" si="29"/>
        <v>5.1110753380553764E-2</v>
      </c>
      <c r="AT113" s="8">
        <f t="shared" si="29"/>
        <v>4.5729712041884814E-2</v>
      </c>
      <c r="AU113" s="8">
        <f t="shared" si="29"/>
        <v>4.5664739884393062E-2</v>
      </c>
      <c r="AV113" s="8">
        <f t="shared" si="29"/>
        <v>5.4754804506295558E-2</v>
      </c>
      <c r="AW113" s="8">
        <f t="shared" si="29"/>
        <v>0.10259135126297719</v>
      </c>
      <c r="AX113" s="8">
        <f t="shared" si="29"/>
        <v>0.10956397199236155</v>
      </c>
      <c r="AY113" s="8">
        <f t="shared" si="29"/>
        <v>9.0724825685098098E-2</v>
      </c>
      <c r="AZ113" s="8">
        <f t="shared" si="29"/>
        <v>8.3615912662310804E-2</v>
      </c>
      <c r="BA113" s="8">
        <f t="shared" si="29"/>
        <v>7.2605900774682708E-2</v>
      </c>
      <c r="BB113" s="8">
        <f t="shared" si="29"/>
        <v>6.1857379767827528E-2</v>
      </c>
      <c r="BC113" s="8">
        <f t="shared" si="29"/>
        <v>5.4318714429193171E-2</v>
      </c>
      <c r="BD113" s="8">
        <f t="shared" si="29"/>
        <v>4.9927509967379484E-2</v>
      </c>
      <c r="BE113" s="8">
        <f t="shared" si="29"/>
        <v>4.6680592135137589E-2</v>
      </c>
      <c r="BF113" s="8">
        <f t="shared" si="29"/>
        <v>3.9935800604229604E-2</v>
      </c>
      <c r="BG113" s="8">
        <f t="shared" si="29"/>
        <v>3.5395737489437612E-2</v>
      </c>
      <c r="BH113" s="8">
        <f t="shared" si="29"/>
        <v>4.8809915542393334E-2</v>
      </c>
      <c r="BI113" s="8">
        <f t="shared" ref="BI113:BI134" si="30">BI31/BI$52</f>
        <v>5.8288168524388999E-2</v>
      </c>
    </row>
    <row r="114" spans="1:62" s="7" customFormat="1" x14ac:dyDescent="0.35">
      <c r="A114" s="7" t="s">
        <v>25</v>
      </c>
      <c r="H114" s="8">
        <f t="shared" si="29"/>
        <v>9.436304941643904E-2</v>
      </c>
      <c r="I114" s="8">
        <f t="shared" si="29"/>
        <v>9.9893980445282124E-2</v>
      </c>
      <c r="J114" s="8">
        <f t="shared" si="29"/>
        <v>0.10422812192723697</v>
      </c>
      <c r="K114" s="8">
        <f t="shared" si="29"/>
        <v>0.11345872007816317</v>
      </c>
      <c r="L114" s="8">
        <f t="shared" si="29"/>
        <v>0.10103975535168196</v>
      </c>
      <c r="M114" s="8">
        <f t="shared" si="29"/>
        <v>0.10738974970202622</v>
      </c>
      <c r="N114" s="8">
        <f t="shared" si="29"/>
        <v>0.11512309495896834</v>
      </c>
      <c r="O114" s="8">
        <f t="shared" si="29"/>
        <v>0.10845201961242119</v>
      </c>
      <c r="P114" s="8">
        <f t="shared" si="29"/>
        <v>0.11520435967302452</v>
      </c>
      <c r="Q114" s="8">
        <f t="shared" si="29"/>
        <v>0.11597258829731154</v>
      </c>
      <c r="R114" s="8">
        <f t="shared" si="29"/>
        <v>0.11286642092329296</v>
      </c>
      <c r="S114" s="8">
        <f t="shared" si="29"/>
        <v>0.11107245368356963</v>
      </c>
      <c r="T114" s="8">
        <f t="shared" si="29"/>
        <v>0.10892445213379469</v>
      </c>
      <c r="U114" s="8">
        <f t="shared" si="29"/>
        <v>0.11037436109959939</v>
      </c>
      <c r="V114" s="8">
        <f t="shared" si="29"/>
        <v>0.10456036233015774</v>
      </c>
      <c r="W114" s="8">
        <f t="shared" si="29"/>
        <v>6.444650015417823E-2</v>
      </c>
      <c r="X114" s="8">
        <f t="shared" si="29"/>
        <v>6.7907405983234637E-2</v>
      </c>
      <c r="Y114" s="8">
        <f t="shared" si="29"/>
        <v>7.5240662302656913E-2</v>
      </c>
      <c r="Z114" s="8">
        <f t="shared" si="29"/>
        <v>7.5474634298163715E-2</v>
      </c>
      <c r="AA114" s="8">
        <f t="shared" si="29"/>
        <v>7.474348855564325E-2</v>
      </c>
      <c r="AB114" s="8">
        <f t="shared" si="29"/>
        <v>7.4357137170607435E-2</v>
      </c>
      <c r="AC114" s="8">
        <f t="shared" si="29"/>
        <v>7.5714653618336333E-2</v>
      </c>
      <c r="AD114" s="8">
        <f t="shared" si="29"/>
        <v>7.1629100826181125E-2</v>
      </c>
      <c r="AE114" s="8">
        <f t="shared" si="29"/>
        <v>7.0912303244458727E-2</v>
      </c>
      <c r="AF114" s="8">
        <f t="shared" si="29"/>
        <v>6.7765719492999754E-2</v>
      </c>
      <c r="AG114" s="8">
        <f t="shared" si="29"/>
        <v>7.5198226617784983E-2</v>
      </c>
      <c r="AH114" s="8">
        <f t="shared" si="29"/>
        <v>7.1415722252203634E-2</v>
      </c>
      <c r="AI114" s="8">
        <f t="shared" si="29"/>
        <v>7.8367574602584367E-2</v>
      </c>
      <c r="AJ114" s="8">
        <f t="shared" si="29"/>
        <v>8.560698111123384E-2</v>
      </c>
      <c r="AK114" s="8">
        <f t="shared" si="29"/>
        <v>8.9104591558512372E-2</v>
      </c>
      <c r="AL114" s="8">
        <f t="shared" si="29"/>
        <v>8.6126526082130964E-2</v>
      </c>
      <c r="AM114" s="8">
        <f t="shared" si="29"/>
        <v>8.7129387708735656E-2</v>
      </c>
      <c r="AN114" s="8">
        <f t="shared" si="29"/>
        <v>8.8841346695191989E-2</v>
      </c>
      <c r="AO114" s="8">
        <f t="shared" si="29"/>
        <v>8.7892509835943877E-2</v>
      </c>
      <c r="AP114" s="8">
        <f t="shared" si="29"/>
        <v>8.3573705784120239E-2</v>
      </c>
      <c r="AQ114" s="8">
        <f t="shared" si="29"/>
        <v>7.578329989195863E-2</v>
      </c>
      <c r="AR114" s="8">
        <f t="shared" si="29"/>
        <v>7.262614223281684E-2</v>
      </c>
      <c r="AS114" s="8">
        <f t="shared" si="29"/>
        <v>6.8013522215067609E-2</v>
      </c>
      <c r="AT114" s="8">
        <f t="shared" si="29"/>
        <v>7.8125E-2</v>
      </c>
      <c r="AU114" s="8">
        <f t="shared" si="29"/>
        <v>7.5144508670520235E-2</v>
      </c>
      <c r="AV114" s="8">
        <f t="shared" si="29"/>
        <v>7.2564612326043734E-2</v>
      </c>
      <c r="AW114" s="8">
        <f t="shared" si="29"/>
        <v>7.2427041608763176E-2</v>
      </c>
      <c r="AX114" s="8">
        <f t="shared" si="29"/>
        <v>7.1769573520050922E-2</v>
      </c>
      <c r="AY114" s="8">
        <f t="shared" si="29"/>
        <v>6.7942273390627528E-2</v>
      </c>
      <c r="AZ114" s="8">
        <f t="shared" si="29"/>
        <v>7.2946819948722194E-2</v>
      </c>
      <c r="BA114" s="8">
        <f t="shared" si="29"/>
        <v>7.3924509642327343E-2</v>
      </c>
      <c r="BB114" s="8">
        <f t="shared" si="29"/>
        <v>7.6368159203980102E-2</v>
      </c>
      <c r="BC114" s="8">
        <f t="shared" si="29"/>
        <v>7.8088382992969538E-2</v>
      </c>
      <c r="BD114" s="8">
        <f t="shared" si="29"/>
        <v>8.1823124320405949E-2</v>
      </c>
      <c r="BE114" s="8">
        <f t="shared" si="29"/>
        <v>7.7195531740986284E-2</v>
      </c>
      <c r="BF114" s="8">
        <f t="shared" si="29"/>
        <v>7.7322507552870096E-2</v>
      </c>
      <c r="BG114" s="8">
        <f t="shared" si="29"/>
        <v>8.3278565392920847E-2</v>
      </c>
      <c r="BH114" s="8">
        <f t="shared" si="29"/>
        <v>8.4457606668860374E-2</v>
      </c>
      <c r="BI114" s="8">
        <f t="shared" si="30"/>
        <v>8.8250332344820534E-2</v>
      </c>
      <c r="BJ114" s="6"/>
    </row>
    <row r="115" spans="1:62" s="7" customFormat="1" x14ac:dyDescent="0.35">
      <c r="A115" s="7" t="s">
        <v>13</v>
      </c>
      <c r="H115" s="8">
        <f t="shared" si="29"/>
        <v>2.2845790911348397E-2</v>
      </c>
      <c r="I115" s="8">
        <f t="shared" si="29"/>
        <v>2.4973495111320531E-2</v>
      </c>
      <c r="J115" s="8">
        <f t="shared" si="29"/>
        <v>2.384464110127827E-2</v>
      </c>
      <c r="K115" s="8">
        <f t="shared" si="29"/>
        <v>1.978505129457743E-2</v>
      </c>
      <c r="L115" s="8">
        <f t="shared" si="29"/>
        <v>2.1773700305810398E-2</v>
      </c>
      <c r="M115" s="8">
        <f t="shared" si="29"/>
        <v>1.9189511323003575E-2</v>
      </c>
      <c r="N115" s="8">
        <f t="shared" si="29"/>
        <v>2.2860492379835874E-2</v>
      </c>
      <c r="O115" s="8">
        <f t="shared" si="29"/>
        <v>2.3231379873920148E-2</v>
      </c>
      <c r="P115" s="8">
        <f t="shared" si="29"/>
        <v>2.1907356948228884E-2</v>
      </c>
      <c r="Q115" s="8">
        <f t="shared" si="29"/>
        <v>1.9855912844842734E-2</v>
      </c>
      <c r="R115" s="8">
        <f t="shared" si="29"/>
        <v>2.2555731086536773E-2</v>
      </c>
      <c r="S115" s="8">
        <f t="shared" si="29"/>
        <v>2.3571366443420023E-2</v>
      </c>
      <c r="T115" s="8">
        <f t="shared" si="29"/>
        <v>2.2779700115340255E-2</v>
      </c>
      <c r="U115" s="8">
        <f t="shared" si="29"/>
        <v>1.9132476861444953E-2</v>
      </c>
      <c r="V115" s="8">
        <f t="shared" si="29"/>
        <v>1.9444010620021865E-2</v>
      </c>
      <c r="W115" s="8">
        <f t="shared" si="29"/>
        <v>2.9370952821461609E-2</v>
      </c>
      <c r="X115" s="8">
        <f t="shared" si="29"/>
        <v>2.9685457202184112E-2</v>
      </c>
      <c r="Y115" s="8">
        <f t="shared" si="29"/>
        <v>2.7339237581825184E-2</v>
      </c>
      <c r="Z115" s="8">
        <f t="shared" si="29"/>
        <v>2.7544351073762838E-2</v>
      </c>
      <c r="AA115" s="8">
        <f t="shared" si="29"/>
        <v>2.8334648776637727E-2</v>
      </c>
      <c r="AB115" s="8">
        <f t="shared" si="29"/>
        <v>2.7625189077302763E-2</v>
      </c>
      <c r="AC115" s="8">
        <f t="shared" si="29"/>
        <v>2.6354193493003691E-2</v>
      </c>
      <c r="AD115" s="8">
        <f t="shared" si="29"/>
        <v>2.8394962701532044E-2</v>
      </c>
      <c r="AE115" s="8">
        <f t="shared" si="29"/>
        <v>2.5056215868936717E-2</v>
      </c>
      <c r="AF115" s="8">
        <f t="shared" si="29"/>
        <v>2.3610305691326321E-2</v>
      </c>
      <c r="AG115" s="8">
        <f t="shared" si="29"/>
        <v>2.6856509506351777E-2</v>
      </c>
      <c r="AH115" s="8">
        <f t="shared" si="29"/>
        <v>2.4284943335132217E-2</v>
      </c>
      <c r="AI115" s="8">
        <f t="shared" si="29"/>
        <v>2.3891419540764153E-2</v>
      </c>
      <c r="AJ115" s="8">
        <f t="shared" si="29"/>
        <v>2.1760742295371699E-2</v>
      </c>
      <c r="AK115" s="8">
        <f t="shared" si="29"/>
        <v>2.2794197840549677E-2</v>
      </c>
      <c r="AL115" s="8">
        <f t="shared" si="29"/>
        <v>2.541620421753607E-2</v>
      </c>
      <c r="AM115" s="8">
        <f t="shared" si="29"/>
        <v>2.5559468363058047E-2</v>
      </c>
      <c r="AN115" s="8">
        <f t="shared" si="29"/>
        <v>2.2407386555568065E-2</v>
      </c>
      <c r="AO115" s="8">
        <f t="shared" si="29"/>
        <v>2.5462103778487122E-2</v>
      </c>
      <c r="AP115" s="8">
        <f t="shared" si="29"/>
        <v>2.6112038864429938E-2</v>
      </c>
      <c r="AQ115" s="8">
        <f t="shared" si="29"/>
        <v>2.5312548232751968E-2</v>
      </c>
      <c r="AR115" s="8">
        <f t="shared" si="29"/>
        <v>2.6698450536352801E-2</v>
      </c>
      <c r="AS115" s="8">
        <f t="shared" si="29"/>
        <v>2.632002575660013E-2</v>
      </c>
      <c r="AT115" s="8">
        <f t="shared" si="29"/>
        <v>2.5359947643979058E-2</v>
      </c>
      <c r="AU115" s="8">
        <f t="shared" si="29"/>
        <v>2.7250206440957887E-2</v>
      </c>
      <c r="AV115" s="8">
        <f t="shared" si="29"/>
        <v>2.6673293571901922E-2</v>
      </c>
      <c r="AW115" s="8">
        <f t="shared" si="29"/>
        <v>2.975557917109458E-2</v>
      </c>
      <c r="AX115" s="8">
        <f t="shared" si="29"/>
        <v>2.5779758115849778E-2</v>
      </c>
      <c r="AY115" s="8">
        <f t="shared" si="29"/>
        <v>2.9755148370358361E-2</v>
      </c>
      <c r="AZ115" s="8">
        <f t="shared" si="29"/>
        <v>2.7954677032503514E-2</v>
      </c>
      <c r="BA115" s="8">
        <f t="shared" si="29"/>
        <v>2.9421460359320917E-2</v>
      </c>
      <c r="BB115" s="8">
        <f t="shared" si="29"/>
        <v>2.8441127694859038E-2</v>
      </c>
      <c r="BC115" s="8">
        <f t="shared" si="29"/>
        <v>3.1051221961834616E-2</v>
      </c>
      <c r="BD115" s="8">
        <f t="shared" si="29"/>
        <v>3.0898876404494381E-2</v>
      </c>
      <c r="BE115" s="8">
        <f t="shared" si="29"/>
        <v>3.3057851239669422E-2</v>
      </c>
      <c r="BF115" s="8">
        <f t="shared" si="29"/>
        <v>3.3515861027190334E-2</v>
      </c>
      <c r="BG115" s="8">
        <f t="shared" si="29"/>
        <v>3.4926298000187775E-2</v>
      </c>
      <c r="BH115" s="8">
        <f t="shared" si="29"/>
        <v>3.5318635516068883E-2</v>
      </c>
      <c r="BI115" s="8">
        <f t="shared" si="30"/>
        <v>3.0575723489109315E-2</v>
      </c>
      <c r="BJ115" s="6"/>
    </row>
    <row r="116" spans="1:62" s="7" customFormat="1" x14ac:dyDescent="0.35">
      <c r="A116" s="7" t="s">
        <v>26</v>
      </c>
      <c r="H116" s="8">
        <f t="shared" si="29"/>
        <v>3.4889495902657067E-2</v>
      </c>
      <c r="I116" s="8">
        <f t="shared" si="29"/>
        <v>3.1570267404876902E-2</v>
      </c>
      <c r="J116" s="8">
        <f t="shared" si="29"/>
        <v>3.1710914454277289E-2</v>
      </c>
      <c r="K116" s="8">
        <f t="shared" si="29"/>
        <v>3.5173424523693209E-2</v>
      </c>
      <c r="L116" s="8">
        <f t="shared" si="29"/>
        <v>3.2171253822629968E-2</v>
      </c>
      <c r="M116" s="8">
        <f t="shared" si="29"/>
        <v>2.9797377830750895E-2</v>
      </c>
      <c r="N116" s="8">
        <f t="shared" si="29"/>
        <v>3.0597889800703399E-2</v>
      </c>
      <c r="O116" s="8">
        <f t="shared" si="29"/>
        <v>2.9185150595377071E-2</v>
      </c>
      <c r="P116" s="8">
        <f t="shared" si="29"/>
        <v>3.1825613079019072E-2</v>
      </c>
      <c r="Q116" s="8">
        <f t="shared" si="29"/>
        <v>2.7850992795642241E-2</v>
      </c>
      <c r="R116" s="8">
        <f t="shared" si="29"/>
        <v>2.7295067579427769E-2</v>
      </c>
      <c r="S116" s="8">
        <f t="shared" si="29"/>
        <v>3.0703661824823866E-2</v>
      </c>
      <c r="T116" s="8">
        <f t="shared" si="29"/>
        <v>3.1213956170703574E-2</v>
      </c>
      <c r="U116" s="8">
        <f t="shared" si="29"/>
        <v>2.9285812957590827E-2</v>
      </c>
      <c r="V116" s="8">
        <f t="shared" si="29"/>
        <v>2.998594408870842E-2</v>
      </c>
      <c r="W116" s="8">
        <f t="shared" si="29"/>
        <v>2.7520814061054579E-2</v>
      </c>
      <c r="X116" s="8">
        <f t="shared" si="29"/>
        <v>3.1838806429285549E-2</v>
      </c>
      <c r="Y116" s="8">
        <f t="shared" si="29"/>
        <v>3.296110897189064E-2</v>
      </c>
      <c r="Z116" s="8">
        <f t="shared" si="29"/>
        <v>3.5091814503579212E-2</v>
      </c>
      <c r="AA116" s="8">
        <f t="shared" si="29"/>
        <v>3.1886345698500393E-2</v>
      </c>
      <c r="AB116" s="8">
        <f t="shared" si="29"/>
        <v>3.678051110580368E-2</v>
      </c>
      <c r="AC116" s="8">
        <f t="shared" si="29"/>
        <v>3.7342261138295134E-2</v>
      </c>
      <c r="AD116" s="8">
        <f t="shared" si="29"/>
        <v>3.9143338413411409E-2</v>
      </c>
      <c r="AE116" s="8">
        <f t="shared" si="29"/>
        <v>3.3488596209444263E-2</v>
      </c>
      <c r="AF116" s="8">
        <f t="shared" si="29"/>
        <v>3.5539723303785936E-2</v>
      </c>
      <c r="AG116" s="8">
        <f t="shared" si="29"/>
        <v>3.4529797936738001E-2</v>
      </c>
      <c r="AH116" s="8">
        <f t="shared" si="29"/>
        <v>3.8136355459615037E-2</v>
      </c>
      <c r="AI116" s="8">
        <f t="shared" si="29"/>
        <v>4.062470949149391E-2</v>
      </c>
      <c r="AJ116" s="8">
        <f t="shared" si="29"/>
        <v>3.9213520379984539E-2</v>
      </c>
      <c r="AK116" s="8">
        <f t="shared" si="29"/>
        <v>4.3952448467662775E-2</v>
      </c>
      <c r="AL116" s="8">
        <f t="shared" si="29"/>
        <v>4.4395116537180909E-2</v>
      </c>
      <c r="AM116" s="8">
        <f t="shared" si="29"/>
        <v>4.4984664318982168E-2</v>
      </c>
      <c r="AN116" s="8">
        <f t="shared" si="29"/>
        <v>4.6616372030176781E-2</v>
      </c>
      <c r="AO116" s="8">
        <f t="shared" si="29"/>
        <v>5.0478806324697499E-2</v>
      </c>
      <c r="AP116" s="8">
        <f t="shared" si="29"/>
        <v>5.1616821011082434E-2</v>
      </c>
      <c r="AQ116" s="8">
        <f t="shared" si="29"/>
        <v>3.9435098008952001E-2</v>
      </c>
      <c r="AR116" s="8">
        <f t="shared" si="29"/>
        <v>3.8061183949145809E-2</v>
      </c>
      <c r="AS116" s="8">
        <f t="shared" si="29"/>
        <v>3.8715389568576945E-2</v>
      </c>
      <c r="AT116" s="8">
        <f t="shared" si="29"/>
        <v>3.9021596858638742E-2</v>
      </c>
      <c r="AU116" s="8">
        <f t="shared" si="29"/>
        <v>4.0214698596201484E-2</v>
      </c>
      <c r="AV116" s="8">
        <f t="shared" si="29"/>
        <v>4.3240556660039758E-2</v>
      </c>
      <c r="AW116" s="8">
        <f t="shared" si="29"/>
        <v>4.2753208534292486E-2</v>
      </c>
      <c r="AX116" s="8">
        <f t="shared" si="29"/>
        <v>4.1454487587523868E-2</v>
      </c>
      <c r="AY116" s="8">
        <f t="shared" ref="H116:BH121" si="31">AY34/AY$52</f>
        <v>4.3132803632236094E-2</v>
      </c>
      <c r="AZ116" s="8">
        <f t="shared" si="31"/>
        <v>4.1849309403688695E-2</v>
      </c>
      <c r="BA116" s="8">
        <f t="shared" si="31"/>
        <v>4.2195483764628318E-2</v>
      </c>
      <c r="BB116" s="8">
        <f t="shared" si="31"/>
        <v>4.0215588723051407E-2</v>
      </c>
      <c r="BC116" s="8">
        <f t="shared" si="31"/>
        <v>4.3270840308001338E-2</v>
      </c>
      <c r="BD116" s="8">
        <f t="shared" si="31"/>
        <v>4.76621964479884E-2</v>
      </c>
      <c r="BE116" s="8">
        <f t="shared" si="31"/>
        <v>4.6589773862501134E-2</v>
      </c>
      <c r="BF116" s="8">
        <f t="shared" si="31"/>
        <v>5.1642749244712988E-2</v>
      </c>
      <c r="BG116" s="8">
        <f t="shared" si="31"/>
        <v>5.1732231715331894E-2</v>
      </c>
      <c r="BH116" s="8">
        <f t="shared" si="31"/>
        <v>5.3636064494899639E-2</v>
      </c>
      <c r="BI116" s="8">
        <f t="shared" si="30"/>
        <v>4.8880253604663054E-2</v>
      </c>
      <c r="BJ116" s="6"/>
    </row>
    <row r="117" spans="1:62" s="7" customFormat="1" x14ac:dyDescent="0.35">
      <c r="A117" s="7" t="s">
        <v>27</v>
      </c>
      <c r="H117" s="8">
        <f t="shared" si="31"/>
        <v>3.4020362552768808E-2</v>
      </c>
      <c r="I117" s="8">
        <f t="shared" si="31"/>
        <v>3.557545058310755E-2</v>
      </c>
      <c r="J117" s="8">
        <f t="shared" si="31"/>
        <v>3.2817109144542771E-2</v>
      </c>
      <c r="K117" s="8">
        <f t="shared" si="31"/>
        <v>2.9921836834391792E-2</v>
      </c>
      <c r="L117" s="8">
        <f t="shared" si="31"/>
        <v>3.1804281345565746E-2</v>
      </c>
      <c r="M117" s="8">
        <f t="shared" si="31"/>
        <v>3.1466030989272947E-2</v>
      </c>
      <c r="N117" s="8">
        <f t="shared" si="31"/>
        <v>3.0597889800703399E-2</v>
      </c>
      <c r="O117" s="8">
        <f t="shared" si="31"/>
        <v>3.1870184450151766E-2</v>
      </c>
      <c r="P117" s="8">
        <f t="shared" si="31"/>
        <v>3.2588555858310629E-2</v>
      </c>
      <c r="Q117" s="8">
        <f t="shared" si="31"/>
        <v>3.3913196274819889E-2</v>
      </c>
      <c r="R117" s="8">
        <f t="shared" si="31"/>
        <v>3.5281727224855189E-2</v>
      </c>
      <c r="S117" s="8">
        <f t="shared" si="31"/>
        <v>3.2878142124032353E-2</v>
      </c>
      <c r="T117" s="8">
        <f t="shared" si="31"/>
        <v>3.6404267589388695E-2</v>
      </c>
      <c r="U117" s="8">
        <f t="shared" si="31"/>
        <v>3.4327945848874157E-2</v>
      </c>
      <c r="V117" s="8">
        <f t="shared" si="31"/>
        <v>3.1157270029673591E-2</v>
      </c>
      <c r="W117" s="8">
        <f t="shared" si="31"/>
        <v>3.1914893617021274E-2</v>
      </c>
      <c r="X117" s="8">
        <f t="shared" si="31"/>
        <v>3.2146427747442897E-2</v>
      </c>
      <c r="Y117" s="8">
        <f t="shared" si="31"/>
        <v>2.8648440508278784E-2</v>
      </c>
      <c r="Z117" s="8">
        <f t="shared" si="31"/>
        <v>2.8789293495175849E-2</v>
      </c>
      <c r="AA117" s="8">
        <f t="shared" si="31"/>
        <v>2.8808208366219414E-2</v>
      </c>
      <c r="AB117" s="8">
        <f t="shared" si="31"/>
        <v>2.8819361515802881E-2</v>
      </c>
      <c r="AC117" s="8">
        <f t="shared" si="31"/>
        <v>2.8929521847368873E-2</v>
      </c>
      <c r="AD117" s="8">
        <f t="shared" si="31"/>
        <v>2.542712761690864E-2</v>
      </c>
      <c r="AE117" s="8">
        <f t="shared" si="31"/>
        <v>2.7867009315772566E-2</v>
      </c>
      <c r="AF117" s="8">
        <f t="shared" si="31"/>
        <v>2.3444619335597713E-2</v>
      </c>
      <c r="AG117" s="8">
        <f t="shared" si="31"/>
        <v>2.7112285787364653E-2</v>
      </c>
      <c r="AH117" s="8">
        <f t="shared" si="31"/>
        <v>2.7253103076092824E-2</v>
      </c>
      <c r="AI117" s="8">
        <f t="shared" si="31"/>
        <v>2.7609928418704098E-2</v>
      </c>
      <c r="AJ117" s="8">
        <f t="shared" si="31"/>
        <v>2.6400088368496631E-2</v>
      </c>
      <c r="AK117" s="8">
        <f t="shared" si="31"/>
        <v>3.326426000654379E-2</v>
      </c>
      <c r="AL117" s="8">
        <f t="shared" si="31"/>
        <v>3.4406215316315207E-2</v>
      </c>
      <c r="AM117" s="8">
        <f t="shared" si="31"/>
        <v>3.2602521867545156E-2</v>
      </c>
      <c r="AN117" s="8">
        <f t="shared" si="31"/>
        <v>2.7474383515369891E-2</v>
      </c>
      <c r="AO117" s="8">
        <f t="shared" si="31"/>
        <v>3.0881152104520821E-2</v>
      </c>
      <c r="AP117" s="8">
        <f t="shared" si="31"/>
        <v>2.8541065735539699E-2</v>
      </c>
      <c r="AQ117" s="8">
        <f t="shared" si="31"/>
        <v>3.1486340484642689E-2</v>
      </c>
      <c r="AR117" s="8">
        <f t="shared" si="31"/>
        <v>3.0115216527612235E-2</v>
      </c>
      <c r="AS117" s="8">
        <f t="shared" si="31"/>
        <v>2.8734707018673537E-2</v>
      </c>
      <c r="AT117" s="8">
        <f t="shared" si="31"/>
        <v>2.9041230366492147E-2</v>
      </c>
      <c r="AU117" s="8">
        <f t="shared" si="31"/>
        <v>3.0635838150289016E-2</v>
      </c>
      <c r="AV117" s="8">
        <f t="shared" si="31"/>
        <v>2.8744201457919151E-2</v>
      </c>
      <c r="AW117" s="8">
        <f t="shared" si="31"/>
        <v>2.6812719692634678E-2</v>
      </c>
      <c r="AX117" s="8">
        <f t="shared" si="31"/>
        <v>2.8644175684277531E-2</v>
      </c>
      <c r="AY117" s="8">
        <f t="shared" si="31"/>
        <v>3.0971298848710881E-2</v>
      </c>
      <c r="AZ117" s="8">
        <f t="shared" si="31"/>
        <v>2.7706558597303779E-2</v>
      </c>
      <c r="BA117" s="8">
        <f t="shared" si="31"/>
        <v>2.8350090654359651E-2</v>
      </c>
      <c r="BB117" s="8">
        <f t="shared" si="31"/>
        <v>3.0597014925373135E-2</v>
      </c>
      <c r="BC117" s="8">
        <f t="shared" si="31"/>
        <v>3.0381653833277535E-2</v>
      </c>
      <c r="BD117" s="8">
        <f t="shared" si="31"/>
        <v>3.2711127220007248E-2</v>
      </c>
      <c r="BE117" s="8">
        <f t="shared" si="31"/>
        <v>3.260375987648715E-2</v>
      </c>
      <c r="BF117" s="8">
        <f t="shared" si="31"/>
        <v>3.5592900302114802E-2</v>
      </c>
      <c r="BG117" s="8">
        <f t="shared" si="31"/>
        <v>3.5489625387287581E-2</v>
      </c>
      <c r="BH117" s="8">
        <f t="shared" si="31"/>
        <v>3.4770209498738623E-2</v>
      </c>
      <c r="BI117" s="8">
        <f t="shared" si="30"/>
        <v>2.883730442785561E-2</v>
      </c>
      <c r="BJ117" s="6"/>
    </row>
    <row r="118" spans="1:62" s="7" customFormat="1" x14ac:dyDescent="0.35">
      <c r="A118" s="7" t="s">
        <v>14</v>
      </c>
      <c r="H118" s="8">
        <f t="shared" si="31"/>
        <v>1.2540352619816241E-2</v>
      </c>
      <c r="I118" s="8">
        <f t="shared" si="31"/>
        <v>1.2486747555660265E-2</v>
      </c>
      <c r="J118" s="8">
        <f t="shared" si="31"/>
        <v>1.4380530973451327E-2</v>
      </c>
      <c r="K118" s="8">
        <f t="shared" si="31"/>
        <v>1.306790425012213E-2</v>
      </c>
      <c r="L118" s="8">
        <f t="shared" si="31"/>
        <v>1.4189602446483181E-2</v>
      </c>
      <c r="M118" s="8">
        <f t="shared" si="31"/>
        <v>1.5017878426698451E-2</v>
      </c>
      <c r="N118" s="8">
        <f t="shared" si="31"/>
        <v>1.8874560375146541E-2</v>
      </c>
      <c r="O118" s="8">
        <f t="shared" si="31"/>
        <v>1.9495680597711885E-2</v>
      </c>
      <c r="P118" s="8">
        <f t="shared" si="31"/>
        <v>2.0381471389645776E-2</v>
      </c>
      <c r="Q118" s="8">
        <f t="shared" si="31"/>
        <v>1.8274468458970305E-2</v>
      </c>
      <c r="R118" s="8">
        <f t="shared" si="31"/>
        <v>2.0800421274354924E-2</v>
      </c>
      <c r="S118" s="8">
        <f t="shared" si="31"/>
        <v>2.0005218752718101E-2</v>
      </c>
      <c r="T118" s="8">
        <f t="shared" si="31"/>
        <v>2.0040369088811995E-2</v>
      </c>
      <c r="U118" s="8">
        <f t="shared" si="31"/>
        <v>1.9961320624395634E-2</v>
      </c>
      <c r="V118" s="8">
        <f t="shared" si="31"/>
        <v>2.2411369670466967E-2</v>
      </c>
      <c r="W118" s="8">
        <f t="shared" si="31"/>
        <v>1.7884674683934627E-2</v>
      </c>
      <c r="X118" s="8">
        <f t="shared" si="31"/>
        <v>1.6150119203260788E-2</v>
      </c>
      <c r="Y118" s="8">
        <f t="shared" si="31"/>
        <v>1.6557566422795534E-2</v>
      </c>
      <c r="Z118" s="8">
        <f t="shared" si="31"/>
        <v>1.5950824774354187E-2</v>
      </c>
      <c r="AA118" s="8">
        <f t="shared" si="31"/>
        <v>1.6258879242304656E-2</v>
      </c>
      <c r="AB118" s="8">
        <f t="shared" si="31"/>
        <v>1.7116471618501713E-2</v>
      </c>
      <c r="AC118" s="8">
        <f t="shared" si="31"/>
        <v>1.8284831315992789E-2</v>
      </c>
      <c r="AD118" s="8">
        <f t="shared" si="31"/>
        <v>1.6282987085906794E-2</v>
      </c>
      <c r="AE118" s="8">
        <f t="shared" si="31"/>
        <v>1.4214584002569869E-2</v>
      </c>
      <c r="AF118" s="8">
        <f t="shared" si="31"/>
        <v>1.4000497059067186E-2</v>
      </c>
      <c r="AG118" s="8">
        <f t="shared" si="31"/>
        <v>1.253303776963083E-2</v>
      </c>
      <c r="AH118" s="8">
        <f t="shared" si="31"/>
        <v>1.2682137075013492E-2</v>
      </c>
      <c r="AI118" s="8">
        <f t="shared" si="31"/>
        <v>1.3479594682532304E-2</v>
      </c>
      <c r="AJ118" s="8">
        <f t="shared" si="31"/>
        <v>1.2813432011487904E-2</v>
      </c>
      <c r="AK118" s="8">
        <f t="shared" si="31"/>
        <v>1.2978514559930199E-2</v>
      </c>
      <c r="AL118" s="8">
        <f t="shared" si="31"/>
        <v>1.2874583795782464E-2</v>
      </c>
      <c r="AM118" s="8">
        <f t="shared" si="31"/>
        <v>1.2268544814267862E-2</v>
      </c>
      <c r="AN118" s="8">
        <f t="shared" si="31"/>
        <v>1.2160792703524378E-2</v>
      </c>
      <c r="AO118" s="8">
        <f t="shared" si="31"/>
        <v>1.002152772622671E-2</v>
      </c>
      <c r="AP118" s="8">
        <f t="shared" si="31"/>
        <v>1.1386063458327008E-2</v>
      </c>
      <c r="AQ118" s="8">
        <f t="shared" si="31"/>
        <v>1.2887791325821886E-2</v>
      </c>
      <c r="AR118" s="8">
        <f t="shared" si="31"/>
        <v>1.3190305919745729E-2</v>
      </c>
      <c r="AS118" s="8">
        <f t="shared" si="31"/>
        <v>1.1107533805537669E-2</v>
      </c>
      <c r="AT118" s="8">
        <f t="shared" si="31"/>
        <v>1.0798429319371727E-2</v>
      </c>
      <c r="AU118" s="8">
        <f t="shared" si="31"/>
        <v>1.1808422791081751E-2</v>
      </c>
      <c r="AV118" s="8">
        <f t="shared" si="31"/>
        <v>1.0851557322730285E-2</v>
      </c>
      <c r="AW118" s="8">
        <f t="shared" si="31"/>
        <v>1.1853184010463501E-2</v>
      </c>
      <c r="AX118" s="8">
        <f t="shared" si="31"/>
        <v>1.1059834500318269E-2</v>
      </c>
      <c r="AY118" s="8">
        <f t="shared" si="31"/>
        <v>1.2566888276309389E-2</v>
      </c>
      <c r="AZ118" s="8">
        <f t="shared" si="31"/>
        <v>1.3977338516251757E-2</v>
      </c>
      <c r="BA118" s="8">
        <f t="shared" si="31"/>
        <v>1.3680567001813087E-2</v>
      </c>
      <c r="BB118" s="8">
        <f t="shared" si="31"/>
        <v>1.4344941956882256E-2</v>
      </c>
      <c r="BC118" s="8">
        <f t="shared" si="31"/>
        <v>1.3391362571141614E-2</v>
      </c>
      <c r="BD118" s="8">
        <f t="shared" si="31"/>
        <v>1.5313519391083726E-2</v>
      </c>
      <c r="BE118" s="8">
        <f t="shared" si="31"/>
        <v>1.2805376441740079E-2</v>
      </c>
      <c r="BF118" s="8">
        <f t="shared" si="31"/>
        <v>1.3878398791540786E-2</v>
      </c>
      <c r="BG118" s="8">
        <f t="shared" si="31"/>
        <v>1.3332081494695334E-2</v>
      </c>
      <c r="BH118" s="8">
        <f t="shared" si="31"/>
        <v>1.2504113195129977E-2</v>
      </c>
      <c r="BI118" s="8">
        <f t="shared" si="30"/>
        <v>1.2066673483996319E-2</v>
      </c>
      <c r="BJ118" s="6"/>
    </row>
    <row r="119" spans="1:62" s="7" customFormat="1" x14ac:dyDescent="0.35">
      <c r="A119" s="7" t="s">
        <v>28</v>
      </c>
      <c r="H119" s="8">
        <f t="shared" si="31"/>
        <v>3.2282095852992302E-3</v>
      </c>
      <c r="I119" s="8">
        <f t="shared" si="31"/>
        <v>4.9475792201672756E-3</v>
      </c>
      <c r="J119" s="8">
        <f t="shared" si="31"/>
        <v>4.4247787610619468E-3</v>
      </c>
      <c r="K119" s="8">
        <f t="shared" si="31"/>
        <v>3.9081582804103565E-3</v>
      </c>
      <c r="L119" s="8">
        <f t="shared" si="31"/>
        <v>6.6055045871559635E-3</v>
      </c>
      <c r="M119" s="8">
        <f t="shared" si="31"/>
        <v>5.4827175208581646E-3</v>
      </c>
      <c r="N119" s="8">
        <f t="shared" si="31"/>
        <v>6.5650644783118405E-3</v>
      </c>
      <c r="O119" s="8">
        <f t="shared" si="31"/>
        <v>8.8722857809946307E-3</v>
      </c>
      <c r="P119" s="8">
        <f t="shared" si="31"/>
        <v>7.4114441416893734E-3</v>
      </c>
      <c r="Q119" s="8">
        <f t="shared" si="31"/>
        <v>7.5557898436127216E-3</v>
      </c>
      <c r="R119" s="8">
        <f t="shared" si="31"/>
        <v>7.8111286642092333E-3</v>
      </c>
      <c r="S119" s="8">
        <f t="shared" si="31"/>
        <v>8.4369835609289373E-3</v>
      </c>
      <c r="T119" s="8">
        <f t="shared" si="31"/>
        <v>8.6505190311418692E-3</v>
      </c>
      <c r="U119" s="8">
        <f t="shared" si="31"/>
        <v>9.4626329603536407E-3</v>
      </c>
      <c r="V119" s="8">
        <f t="shared" si="31"/>
        <v>9.9172263001717949E-3</v>
      </c>
      <c r="W119" s="8">
        <f t="shared" si="31"/>
        <v>1.0329941412272586E-2</v>
      </c>
      <c r="X119" s="8">
        <f t="shared" si="31"/>
        <v>8.6133969084057523E-3</v>
      </c>
      <c r="Y119" s="8">
        <f t="shared" si="31"/>
        <v>1.0858683095879861E-2</v>
      </c>
      <c r="Z119" s="8">
        <f t="shared" si="31"/>
        <v>1.0971055088702147E-2</v>
      </c>
      <c r="AA119" s="8">
        <f t="shared" si="31"/>
        <v>9.7868981846882391E-3</v>
      </c>
      <c r="AB119" s="8">
        <f t="shared" si="31"/>
        <v>1.0110659979301011E-2</v>
      </c>
      <c r="AC119" s="8">
        <f t="shared" si="31"/>
        <v>1.0043780582024209E-2</v>
      </c>
      <c r="AD119" s="8">
        <f t="shared" si="31"/>
        <v>8.3420229405630868E-3</v>
      </c>
      <c r="AE119" s="8">
        <f t="shared" si="31"/>
        <v>9.3960809508512686E-3</v>
      </c>
      <c r="AF119" s="8">
        <f t="shared" si="31"/>
        <v>8.3671609642945906E-3</v>
      </c>
      <c r="AG119" s="8">
        <f t="shared" si="31"/>
        <v>8.0143234717367211E-3</v>
      </c>
      <c r="AH119" s="8">
        <f t="shared" si="31"/>
        <v>9.8938658032020153E-3</v>
      </c>
      <c r="AI119" s="8">
        <f t="shared" si="31"/>
        <v>1.0132936692386353E-2</v>
      </c>
      <c r="AJ119" s="8">
        <f t="shared" si="31"/>
        <v>8.0636253175742842E-3</v>
      </c>
      <c r="AK119" s="8">
        <f t="shared" si="31"/>
        <v>1.1015377903806304E-2</v>
      </c>
      <c r="AL119" s="8">
        <f t="shared" si="31"/>
        <v>1.2652608213096559E-2</v>
      </c>
      <c r="AM119" s="8">
        <f t="shared" si="31"/>
        <v>8.6334204248551625E-3</v>
      </c>
      <c r="AN119" s="8">
        <f t="shared" si="31"/>
        <v>9.908794054723568E-3</v>
      </c>
      <c r="AO119" s="8">
        <f t="shared" si="31"/>
        <v>1.2174300348897632E-2</v>
      </c>
      <c r="AP119" s="8">
        <f t="shared" si="31"/>
        <v>1.2296948534993168E-2</v>
      </c>
      <c r="AQ119" s="8">
        <f t="shared" si="31"/>
        <v>1.1730205278592375E-2</v>
      </c>
      <c r="AR119" s="8">
        <f t="shared" si="31"/>
        <v>1.2077870480731029E-2</v>
      </c>
      <c r="AS119" s="8">
        <f t="shared" si="31"/>
        <v>1.2073406310367031E-2</v>
      </c>
      <c r="AT119" s="8">
        <f t="shared" si="31"/>
        <v>1.4479712041884817E-2</v>
      </c>
      <c r="AU119" s="8">
        <f t="shared" si="31"/>
        <v>1.2303881090008257E-2</v>
      </c>
      <c r="AV119" s="8">
        <f t="shared" si="31"/>
        <v>1.4082173624917163E-2</v>
      </c>
      <c r="AW119" s="8">
        <f t="shared" si="31"/>
        <v>1.250715278345459E-2</v>
      </c>
      <c r="AX119" s="8">
        <f t="shared" si="31"/>
        <v>1.5276893698281349E-2</v>
      </c>
      <c r="AY119" s="8">
        <f t="shared" si="31"/>
        <v>1.6134263012810117E-2</v>
      </c>
      <c r="AZ119" s="8">
        <f t="shared" si="31"/>
        <v>1.439086924158465E-2</v>
      </c>
      <c r="BA119" s="8">
        <f t="shared" si="31"/>
        <v>1.8130871930113729E-2</v>
      </c>
      <c r="BB119" s="8">
        <f t="shared" si="31"/>
        <v>1.9154228855721392E-2</v>
      </c>
      <c r="BC119" s="8">
        <f t="shared" si="31"/>
        <v>1.7492467358553733E-2</v>
      </c>
      <c r="BD119" s="8">
        <f t="shared" si="31"/>
        <v>1.5766582094961942E-2</v>
      </c>
      <c r="BE119" s="8">
        <f t="shared" si="31"/>
        <v>2.1342294069566798E-2</v>
      </c>
      <c r="BF119" s="8">
        <f t="shared" si="31"/>
        <v>1.8882175226586102E-2</v>
      </c>
      <c r="BG119" s="8">
        <f t="shared" si="31"/>
        <v>2.0092010139892969E-2</v>
      </c>
      <c r="BH119" s="8">
        <f t="shared" si="31"/>
        <v>2.1059559065482066E-2</v>
      </c>
      <c r="BI119" s="8">
        <f t="shared" si="30"/>
        <v>1.9633909397688925E-2</v>
      </c>
      <c r="BJ119" s="6"/>
    </row>
    <row r="120" spans="1:62" s="7" customFormat="1" x14ac:dyDescent="0.35">
      <c r="A120" s="7" t="s">
        <v>15</v>
      </c>
      <c r="H120" s="8">
        <f t="shared" si="31"/>
        <v>6.7047429848522471E-3</v>
      </c>
      <c r="I120" s="8">
        <f t="shared" si="31"/>
        <v>1.0366356461302862E-2</v>
      </c>
      <c r="J120" s="8">
        <f t="shared" si="31"/>
        <v>9.3411996066863328E-3</v>
      </c>
      <c r="K120" s="8">
        <f t="shared" si="31"/>
        <v>1.0136785539814362E-2</v>
      </c>
      <c r="L120" s="8">
        <f t="shared" si="31"/>
        <v>1.0397553516819572E-2</v>
      </c>
      <c r="M120" s="8">
        <f t="shared" si="31"/>
        <v>9.1775923718712751E-3</v>
      </c>
      <c r="N120" s="8">
        <f t="shared" si="31"/>
        <v>7.8546307151230958E-3</v>
      </c>
      <c r="O120" s="8">
        <f t="shared" si="31"/>
        <v>9.3392481905206631E-3</v>
      </c>
      <c r="P120" s="8">
        <f t="shared" si="31"/>
        <v>6.8664850136239781E-3</v>
      </c>
      <c r="Q120" s="8">
        <f t="shared" si="31"/>
        <v>8.5222280794236514E-3</v>
      </c>
      <c r="R120" s="8">
        <f t="shared" si="31"/>
        <v>7.0212392487274001E-3</v>
      </c>
      <c r="S120" s="8">
        <f t="shared" si="31"/>
        <v>6.1755240497521095E-3</v>
      </c>
      <c r="T120" s="8">
        <f t="shared" si="31"/>
        <v>6.8483275663206462E-3</v>
      </c>
      <c r="U120" s="8">
        <f t="shared" si="31"/>
        <v>6.3544688492885755E-3</v>
      </c>
      <c r="V120" s="8">
        <f t="shared" si="31"/>
        <v>5.0757457441824149E-3</v>
      </c>
      <c r="W120" s="8">
        <f t="shared" si="31"/>
        <v>6.012950971322849E-3</v>
      </c>
      <c r="X120" s="8">
        <f t="shared" si="31"/>
        <v>4.9988464200569098E-3</v>
      </c>
      <c r="Y120" s="8">
        <f t="shared" si="31"/>
        <v>4.0816326530612249E-3</v>
      </c>
      <c r="Z120" s="8">
        <f t="shared" si="31"/>
        <v>5.2910052910052907E-3</v>
      </c>
      <c r="AA120" s="8">
        <f t="shared" si="31"/>
        <v>5.209155485398579E-3</v>
      </c>
      <c r="AB120" s="8">
        <f t="shared" si="31"/>
        <v>5.0155242417005011E-3</v>
      </c>
      <c r="AC120" s="8">
        <f t="shared" si="31"/>
        <v>4.3780582024208091E-3</v>
      </c>
      <c r="AD120" s="8">
        <f t="shared" si="31"/>
        <v>6.2565172054223151E-3</v>
      </c>
      <c r="AE120" s="8">
        <f t="shared" si="31"/>
        <v>4.4169611307420496E-3</v>
      </c>
      <c r="AF120" s="8">
        <f t="shared" si="31"/>
        <v>5.3019633833153836E-3</v>
      </c>
      <c r="AG120" s="8">
        <f t="shared" si="31"/>
        <v>4.5187142978941088E-3</v>
      </c>
      <c r="AH120" s="8">
        <f t="shared" si="31"/>
        <v>5.1268213707501347E-3</v>
      </c>
      <c r="AI120" s="8">
        <f t="shared" si="31"/>
        <v>6.6933159802919032E-3</v>
      </c>
      <c r="AJ120" s="8">
        <f t="shared" si="31"/>
        <v>6.8485584888987074E-3</v>
      </c>
      <c r="AK120" s="8">
        <f t="shared" si="31"/>
        <v>6.8709782964336353E-3</v>
      </c>
      <c r="AL120" s="8">
        <f t="shared" si="31"/>
        <v>5.6603773584905656E-3</v>
      </c>
      <c r="AM120" s="8">
        <f t="shared" si="31"/>
        <v>5.45268658411905E-3</v>
      </c>
      <c r="AN120" s="8">
        <f t="shared" si="31"/>
        <v>4.7291971624817027E-3</v>
      </c>
      <c r="AO120" s="8">
        <f t="shared" si="31"/>
        <v>6.9037191002895111E-3</v>
      </c>
      <c r="AP120" s="8">
        <f t="shared" si="31"/>
        <v>6.3002884469409446E-3</v>
      </c>
      <c r="AQ120" s="8">
        <f t="shared" si="31"/>
        <v>7.5628955085661372E-3</v>
      </c>
      <c r="AR120" s="8">
        <f t="shared" si="31"/>
        <v>8.9789431863329366E-3</v>
      </c>
      <c r="AS120" s="8">
        <f t="shared" si="31"/>
        <v>8.3708950418544745E-3</v>
      </c>
      <c r="AT120" s="8">
        <f t="shared" si="31"/>
        <v>6.5445026178010471E-3</v>
      </c>
      <c r="AU120" s="8">
        <f t="shared" si="31"/>
        <v>9.0008257638315436E-3</v>
      </c>
      <c r="AV120" s="8">
        <f t="shared" si="31"/>
        <v>8.6149768058316773E-3</v>
      </c>
      <c r="AW120" s="8">
        <f t="shared" si="31"/>
        <v>9.4825472083708007E-3</v>
      </c>
      <c r="AX120" s="8">
        <f t="shared" si="31"/>
        <v>8.4341183959261625E-3</v>
      </c>
      <c r="AY120" s="8">
        <f t="shared" si="31"/>
        <v>7.9455164585698068E-3</v>
      </c>
      <c r="AZ120" s="8">
        <f t="shared" si="31"/>
        <v>6.9473161855925893E-3</v>
      </c>
      <c r="BA120" s="8">
        <f t="shared" si="31"/>
        <v>8.8181968023734961E-3</v>
      </c>
      <c r="BB120" s="8">
        <f t="shared" si="31"/>
        <v>9.2868988391376448E-3</v>
      </c>
      <c r="BC120" s="8">
        <f t="shared" si="31"/>
        <v>7.030465349849347E-3</v>
      </c>
      <c r="BD120" s="8">
        <f t="shared" si="31"/>
        <v>8.0645161290322578E-3</v>
      </c>
      <c r="BE120" s="8">
        <f t="shared" si="31"/>
        <v>6.993006993006993E-3</v>
      </c>
      <c r="BF120" s="8">
        <f t="shared" si="31"/>
        <v>6.3255287009063446E-3</v>
      </c>
      <c r="BG120" s="8">
        <f t="shared" si="31"/>
        <v>6.7599286451976342E-3</v>
      </c>
      <c r="BH120" s="8">
        <f t="shared" si="31"/>
        <v>3.0711856970494682E-3</v>
      </c>
      <c r="BI120" s="8">
        <f t="shared" si="30"/>
        <v>3.0677983433888946E-3</v>
      </c>
      <c r="BJ120" s="6"/>
    </row>
    <row r="121" spans="1:62" s="7" customFormat="1" x14ac:dyDescent="0.35">
      <c r="A121" s="7" t="s">
        <v>29</v>
      </c>
      <c r="H121" s="8">
        <f t="shared" si="31"/>
        <v>1.2416190712689348E-4</v>
      </c>
      <c r="I121" s="8">
        <f t="shared" si="31"/>
        <v>3.5339851572623396E-4</v>
      </c>
      <c r="J121" s="8">
        <f t="shared" si="31"/>
        <v>2.4582104228121929E-4</v>
      </c>
      <c r="K121" s="8">
        <f t="shared" si="31"/>
        <v>2.3204689789936492E-3</v>
      </c>
      <c r="L121" s="8">
        <f t="shared" si="31"/>
        <v>2.8134556574923547E-3</v>
      </c>
      <c r="M121" s="8">
        <f t="shared" si="31"/>
        <v>2.8605482717520858E-3</v>
      </c>
      <c r="N121" s="8">
        <f t="shared" si="31"/>
        <v>2.2274325908558032E-3</v>
      </c>
      <c r="O121" s="8">
        <f t="shared" si="31"/>
        <v>4.3194022881158064E-3</v>
      </c>
      <c r="P121" s="8">
        <f t="shared" si="31"/>
        <v>4.0326975476839234E-3</v>
      </c>
      <c r="Q121" s="8">
        <f t="shared" si="31"/>
        <v>2.8114566859954314E-3</v>
      </c>
      <c r="R121" s="8">
        <f t="shared" si="31"/>
        <v>2.8962611901000527E-3</v>
      </c>
      <c r="S121" s="8">
        <f t="shared" si="31"/>
        <v>3.2182308428285638E-3</v>
      </c>
      <c r="T121" s="8">
        <f t="shared" si="31"/>
        <v>2.8114186851211074E-3</v>
      </c>
      <c r="U121" s="8">
        <f t="shared" si="31"/>
        <v>2.2793203481143802E-3</v>
      </c>
      <c r="V121" s="8">
        <f t="shared" si="31"/>
        <v>2.498828674059035E-3</v>
      </c>
      <c r="W121" s="8">
        <f t="shared" si="31"/>
        <v>1.7730496453900709E-3</v>
      </c>
      <c r="X121" s="8">
        <f t="shared" si="31"/>
        <v>2.3071598861801124E-3</v>
      </c>
      <c r="Y121" s="8">
        <f t="shared" si="31"/>
        <v>1.8482864844050829E-3</v>
      </c>
      <c r="Z121" s="8">
        <f t="shared" si="31"/>
        <v>1.4783691254279491E-3</v>
      </c>
      <c r="AA121" s="8">
        <f t="shared" si="31"/>
        <v>1.4996053670086819E-3</v>
      </c>
      <c r="AB121" s="8">
        <f t="shared" si="31"/>
        <v>1.8310644057001832E-3</v>
      </c>
      <c r="AC121" s="8">
        <f t="shared" si="31"/>
        <v>1.2876641771825909E-3</v>
      </c>
      <c r="AD121" s="8">
        <f t="shared" si="31"/>
        <v>1.5240234218336407E-3</v>
      </c>
      <c r="AE121" s="8">
        <f t="shared" si="31"/>
        <v>1.5258592997108899E-3</v>
      </c>
      <c r="AF121" s="8">
        <f t="shared" si="31"/>
        <v>1.6568635572860575E-3</v>
      </c>
      <c r="AG121" s="8">
        <f t="shared" si="31"/>
        <v>2.6430215704663653E-3</v>
      </c>
      <c r="AH121" s="8">
        <f t="shared" si="31"/>
        <v>2.8782155063860407E-3</v>
      </c>
      <c r="AI121" s="8">
        <f t="shared" si="31"/>
        <v>2.138142604815469E-3</v>
      </c>
      <c r="AJ121" s="8">
        <f t="shared" si="31"/>
        <v>1.215066828675577E-3</v>
      </c>
      <c r="AK121" s="8">
        <f t="shared" si="31"/>
        <v>1.7450103609990184E-3</v>
      </c>
      <c r="AL121" s="8">
        <f t="shared" si="31"/>
        <v>1.3318534961154272E-3</v>
      </c>
      <c r="AM121" s="8">
        <f t="shared" si="31"/>
        <v>2.0447574690446437E-3</v>
      </c>
      <c r="AN121" s="8">
        <f t="shared" si="31"/>
        <v>3.2653980407611753E-3</v>
      </c>
      <c r="AO121" s="8">
        <f t="shared" ref="H121:BH126" si="32">AO39/AO$52</f>
        <v>2.3012397000965034E-3</v>
      </c>
      <c r="AP121" s="8">
        <f t="shared" si="32"/>
        <v>3.1121906786093822E-3</v>
      </c>
      <c r="AQ121" s="8">
        <f t="shared" si="32"/>
        <v>3.6271029479858002E-3</v>
      </c>
      <c r="AR121" s="8">
        <f t="shared" si="32"/>
        <v>4.2113627334127929E-3</v>
      </c>
      <c r="AS121" s="8">
        <f t="shared" si="32"/>
        <v>4.1854475209272372E-3</v>
      </c>
      <c r="AT121" s="8">
        <f t="shared" si="32"/>
        <v>4.6629581151832458E-3</v>
      </c>
      <c r="AU121" s="8">
        <f t="shared" si="32"/>
        <v>3.9636663914120558E-3</v>
      </c>
      <c r="AV121" s="8">
        <f t="shared" si="32"/>
        <v>4.8873426110006626E-3</v>
      </c>
      <c r="AW121" s="8">
        <f t="shared" si="32"/>
        <v>4.0055587345704247E-3</v>
      </c>
      <c r="AX121" s="8">
        <f t="shared" si="32"/>
        <v>3.66008911521324E-3</v>
      </c>
      <c r="AY121" s="8">
        <f t="shared" si="32"/>
        <v>4.8646019134100859E-3</v>
      </c>
      <c r="AZ121" s="8">
        <f t="shared" si="32"/>
        <v>4.6315441237283934E-3</v>
      </c>
      <c r="BA121" s="8">
        <f t="shared" si="32"/>
        <v>4.6151310367562219E-3</v>
      </c>
      <c r="BB121" s="8">
        <f t="shared" si="32"/>
        <v>5.3897180762852402E-3</v>
      </c>
      <c r="BC121" s="8">
        <f t="shared" si="32"/>
        <v>4.1011047874121194E-3</v>
      </c>
      <c r="BD121" s="8">
        <f t="shared" si="32"/>
        <v>4.9836897426603841E-3</v>
      </c>
      <c r="BE121" s="8">
        <f t="shared" si="32"/>
        <v>6.1756425392789031E-3</v>
      </c>
      <c r="BF121" s="8">
        <f t="shared" si="32"/>
        <v>5.8534743202416917E-3</v>
      </c>
      <c r="BG121" s="8">
        <f t="shared" si="32"/>
        <v>4.3188433010984883E-3</v>
      </c>
      <c r="BH121" s="8">
        <f t="shared" si="32"/>
        <v>7.8973346495557744E-3</v>
      </c>
      <c r="BI121" s="8">
        <f t="shared" si="30"/>
        <v>8.7943552510481651E-3</v>
      </c>
      <c r="BJ121" s="6"/>
    </row>
    <row r="122" spans="1:62" s="7" customFormat="1" x14ac:dyDescent="0.35">
      <c r="A122" s="7" t="s">
        <v>16</v>
      </c>
      <c r="H122" s="8">
        <f t="shared" si="32"/>
        <v>5.3141296250310402E-2</v>
      </c>
      <c r="I122" s="8">
        <f t="shared" si="32"/>
        <v>5.5130168453292494E-2</v>
      </c>
      <c r="J122" s="8">
        <f t="shared" si="32"/>
        <v>5.4326450344149457E-2</v>
      </c>
      <c r="K122" s="8">
        <f t="shared" si="32"/>
        <v>3.7616023448949681E-2</v>
      </c>
      <c r="L122" s="8">
        <f t="shared" si="32"/>
        <v>3.6085626911314984E-2</v>
      </c>
      <c r="M122" s="8">
        <f t="shared" si="32"/>
        <v>3.2657926102502982E-2</v>
      </c>
      <c r="N122" s="8">
        <f t="shared" si="32"/>
        <v>3.1066822977725676E-2</v>
      </c>
      <c r="O122" s="8">
        <f t="shared" si="32"/>
        <v>3.1519962643007236E-2</v>
      </c>
      <c r="P122" s="8">
        <f t="shared" si="32"/>
        <v>3.1607629427792917E-2</v>
      </c>
      <c r="Q122" s="8">
        <f t="shared" si="32"/>
        <v>2.9696011245826746E-2</v>
      </c>
      <c r="R122" s="8">
        <f t="shared" si="32"/>
        <v>3.4228541337546076E-2</v>
      </c>
      <c r="S122" s="8">
        <f t="shared" si="32"/>
        <v>3.2269287640253982E-2</v>
      </c>
      <c r="T122" s="8">
        <f t="shared" si="32"/>
        <v>3.1790657439446368E-2</v>
      </c>
      <c r="U122" s="8">
        <f t="shared" si="32"/>
        <v>3.5364000552562509E-2</v>
      </c>
      <c r="V122" s="8">
        <f t="shared" si="32"/>
        <v>3.2172419178510075E-2</v>
      </c>
      <c r="W122" s="8">
        <f t="shared" si="32"/>
        <v>3.2223250077089115E-2</v>
      </c>
      <c r="X122" s="8">
        <f t="shared" si="32"/>
        <v>3.3223102360993614E-2</v>
      </c>
      <c r="Y122" s="8">
        <f t="shared" si="32"/>
        <v>3.3808240277242975E-2</v>
      </c>
      <c r="Z122" s="8">
        <f t="shared" si="32"/>
        <v>3.3068783068783067E-2</v>
      </c>
      <c r="AA122" s="8">
        <f t="shared" si="32"/>
        <v>3.0228887134964483E-2</v>
      </c>
      <c r="AB122" s="8">
        <f t="shared" si="32"/>
        <v>3.3118382294403309E-2</v>
      </c>
      <c r="AC122" s="8">
        <f t="shared" si="32"/>
        <v>3.4852777062408788E-2</v>
      </c>
      <c r="AD122" s="8">
        <f t="shared" si="32"/>
        <v>3.5934868051656375E-2</v>
      </c>
      <c r="AE122" s="8">
        <f t="shared" si="32"/>
        <v>3.4532605203983296E-2</v>
      </c>
      <c r="AF122" s="8">
        <f t="shared" si="32"/>
        <v>3.6699527793886175E-2</v>
      </c>
      <c r="AG122" s="8">
        <f t="shared" si="32"/>
        <v>3.4615056697075625E-2</v>
      </c>
      <c r="AH122" s="8">
        <f t="shared" si="32"/>
        <v>3.0940816693649936E-2</v>
      </c>
      <c r="AI122" s="8">
        <f t="shared" si="32"/>
        <v>3.2908803569768524E-2</v>
      </c>
      <c r="AJ122" s="8">
        <f t="shared" si="32"/>
        <v>3.1591737545565005E-2</v>
      </c>
      <c r="AK122" s="8">
        <f t="shared" si="32"/>
        <v>3.1082997055295016E-2</v>
      </c>
      <c r="AL122" s="8">
        <f t="shared" si="32"/>
        <v>3.074361820199778E-2</v>
      </c>
      <c r="AM122" s="8">
        <f t="shared" si="32"/>
        <v>3.2375326593206862E-2</v>
      </c>
      <c r="AN122" s="8">
        <f t="shared" si="32"/>
        <v>3.0401981758810946E-2</v>
      </c>
      <c r="AO122" s="8">
        <f t="shared" si="32"/>
        <v>3.244005641748942E-2</v>
      </c>
      <c r="AP122" s="8">
        <f t="shared" si="32"/>
        <v>3.1197813875816001E-2</v>
      </c>
      <c r="AQ122" s="8">
        <f t="shared" si="32"/>
        <v>3.4264546997993514E-2</v>
      </c>
      <c r="AR122" s="8">
        <f t="shared" si="32"/>
        <v>3.392928088994835E-2</v>
      </c>
      <c r="AS122" s="8">
        <f t="shared" si="32"/>
        <v>3.7347070186735352E-2</v>
      </c>
      <c r="AT122" s="8">
        <f t="shared" si="32"/>
        <v>3.4276832460732987E-2</v>
      </c>
      <c r="AU122" s="8">
        <f t="shared" si="32"/>
        <v>3.5177539223782001E-2</v>
      </c>
      <c r="AV122" s="8">
        <f t="shared" si="32"/>
        <v>3.5702451954937042E-2</v>
      </c>
      <c r="AW122" s="8">
        <f t="shared" si="32"/>
        <v>3.7112727867244337E-2</v>
      </c>
      <c r="AX122" s="8">
        <f t="shared" si="32"/>
        <v>3.5566518141311267E-2</v>
      </c>
      <c r="AY122" s="8">
        <f t="shared" si="32"/>
        <v>3.6241284254905137E-2</v>
      </c>
      <c r="AZ122" s="8">
        <f t="shared" si="32"/>
        <v>3.6142585394094782E-2</v>
      </c>
      <c r="BA122" s="8">
        <f t="shared" si="32"/>
        <v>3.8486896324377781E-2</v>
      </c>
      <c r="BB122" s="8">
        <f t="shared" si="32"/>
        <v>3.5737976782752902E-2</v>
      </c>
      <c r="BC122" s="8">
        <f t="shared" si="32"/>
        <v>3.6826247070639438E-2</v>
      </c>
      <c r="BD122" s="8">
        <f t="shared" si="32"/>
        <v>4.0322580645161289E-2</v>
      </c>
      <c r="BE122" s="8">
        <f t="shared" si="32"/>
        <v>4.4955044955044952E-2</v>
      </c>
      <c r="BF122" s="8">
        <f t="shared" si="32"/>
        <v>4.2201661631419939E-2</v>
      </c>
      <c r="BG122" s="8">
        <f t="shared" si="32"/>
        <v>4.6662285231433669E-2</v>
      </c>
      <c r="BH122" s="8">
        <f t="shared" si="32"/>
        <v>4.738400789733465E-2</v>
      </c>
      <c r="BI122" s="8">
        <f t="shared" si="30"/>
        <v>4.8777993659883424E-2</v>
      </c>
      <c r="BJ122" s="6"/>
    </row>
    <row r="123" spans="1:62" s="7" customFormat="1" x14ac:dyDescent="0.35">
      <c r="A123" s="7" t="s">
        <v>17</v>
      </c>
      <c r="H123" s="8">
        <f t="shared" si="32"/>
        <v>5.984603923516265E-2</v>
      </c>
      <c r="I123" s="8">
        <f t="shared" si="32"/>
        <v>6.0431146189186005E-2</v>
      </c>
      <c r="J123" s="8">
        <f t="shared" si="32"/>
        <v>6.0103244837758113E-2</v>
      </c>
      <c r="K123" s="8">
        <f t="shared" si="32"/>
        <v>5.972154372252076E-2</v>
      </c>
      <c r="L123" s="8">
        <f t="shared" si="32"/>
        <v>6.0550458715596334E-2</v>
      </c>
      <c r="M123" s="8">
        <f t="shared" si="32"/>
        <v>6.3647199046483915E-2</v>
      </c>
      <c r="N123" s="8">
        <f t="shared" si="32"/>
        <v>5.9085580304806568E-2</v>
      </c>
      <c r="O123" s="8">
        <f t="shared" si="32"/>
        <v>6.0004669624095258E-2</v>
      </c>
      <c r="P123" s="8">
        <f t="shared" si="32"/>
        <v>6.1362397820163485E-2</v>
      </c>
      <c r="Q123" s="8">
        <f t="shared" si="32"/>
        <v>6.0007028641714991E-2</v>
      </c>
      <c r="R123" s="8">
        <f t="shared" si="32"/>
        <v>5.8890644198701068E-2</v>
      </c>
      <c r="S123" s="8">
        <f t="shared" si="32"/>
        <v>5.4362007480212228E-2</v>
      </c>
      <c r="T123" s="8">
        <f t="shared" si="32"/>
        <v>5.6012110726643596E-2</v>
      </c>
      <c r="U123" s="8">
        <f t="shared" si="32"/>
        <v>5.2907860201685315E-2</v>
      </c>
      <c r="V123" s="8">
        <f t="shared" si="32"/>
        <v>5.5286584413556147E-2</v>
      </c>
      <c r="W123" s="8">
        <f t="shared" si="32"/>
        <v>8.5260561208757329E-2</v>
      </c>
      <c r="X123" s="8">
        <f t="shared" si="32"/>
        <v>8.9440898254249016E-2</v>
      </c>
      <c r="Y123" s="8">
        <f t="shared" si="32"/>
        <v>9.4493646515209861E-2</v>
      </c>
      <c r="Z123" s="8">
        <f t="shared" si="32"/>
        <v>9.6716464363523186E-2</v>
      </c>
      <c r="AA123" s="8">
        <f t="shared" si="32"/>
        <v>9.9684293606945543E-2</v>
      </c>
      <c r="AB123" s="8">
        <f t="shared" si="32"/>
        <v>9.2986227211209305E-2</v>
      </c>
      <c r="AC123" s="8">
        <f t="shared" si="32"/>
        <v>8.9192205339514122E-2</v>
      </c>
      <c r="AD123" s="8">
        <f t="shared" si="32"/>
        <v>8.8393358466351171E-2</v>
      </c>
      <c r="AE123" s="8">
        <f t="shared" si="32"/>
        <v>9.0346932219723744E-2</v>
      </c>
      <c r="AF123" s="8">
        <f t="shared" si="32"/>
        <v>8.9967691160632926E-2</v>
      </c>
      <c r="AG123" s="8">
        <f t="shared" si="32"/>
        <v>9.4807741495438663E-2</v>
      </c>
      <c r="AH123" s="8">
        <f t="shared" si="32"/>
        <v>9.0393955747436583E-2</v>
      </c>
      <c r="AI123" s="8">
        <f t="shared" si="32"/>
        <v>9.7796783489820585E-2</v>
      </c>
      <c r="AJ123" s="8">
        <f t="shared" si="32"/>
        <v>9.356014580801944E-2</v>
      </c>
      <c r="AK123" s="8">
        <f t="shared" si="32"/>
        <v>9.2812738575635295E-2</v>
      </c>
      <c r="AL123" s="8">
        <f t="shared" si="32"/>
        <v>9.7891231964483905E-2</v>
      </c>
      <c r="AM123" s="8">
        <f t="shared" si="32"/>
        <v>9.7125979779620578E-2</v>
      </c>
      <c r="AN123" s="8">
        <f t="shared" si="32"/>
        <v>8.8390946965431816E-2</v>
      </c>
      <c r="AO123" s="8">
        <f t="shared" si="32"/>
        <v>9.0045282458614803E-2</v>
      </c>
      <c r="AP123" s="8">
        <f t="shared" si="32"/>
        <v>8.3573705784120239E-2</v>
      </c>
      <c r="AQ123" s="8">
        <f t="shared" si="32"/>
        <v>8.4812471060348824E-2</v>
      </c>
      <c r="AR123" s="8">
        <f t="shared" si="32"/>
        <v>9.0266189908621369E-2</v>
      </c>
      <c r="AS123" s="8">
        <f t="shared" si="32"/>
        <v>8.8538312942691572E-2</v>
      </c>
      <c r="AT123" s="8">
        <f t="shared" si="32"/>
        <v>8.8514397905759157E-2</v>
      </c>
      <c r="AU123" s="8">
        <f t="shared" si="32"/>
        <v>8.3980181668042941E-2</v>
      </c>
      <c r="AV123" s="8">
        <f t="shared" si="32"/>
        <v>8.7143803843605039E-2</v>
      </c>
      <c r="AW123" s="8">
        <f t="shared" si="32"/>
        <v>7.8476252758930762E-2</v>
      </c>
      <c r="AX123" s="8">
        <f t="shared" si="32"/>
        <v>7.5907065563335457E-2</v>
      </c>
      <c r="AY123" s="8">
        <f t="shared" si="32"/>
        <v>7.6049943246311008E-2</v>
      </c>
      <c r="AZ123" s="8">
        <f t="shared" si="32"/>
        <v>7.9232486973782157E-2</v>
      </c>
      <c r="BA123" s="8">
        <f t="shared" si="32"/>
        <v>7.788033624526125E-2</v>
      </c>
      <c r="BB123" s="8">
        <f t="shared" si="32"/>
        <v>8.0597014925373134E-2</v>
      </c>
      <c r="BC123" s="8">
        <f t="shared" si="32"/>
        <v>7.909273518580516E-2</v>
      </c>
      <c r="BD123" s="8">
        <f t="shared" si="32"/>
        <v>7.4211670895251908E-2</v>
      </c>
      <c r="BE123" s="8">
        <f t="shared" si="32"/>
        <v>7.7195531740986284E-2</v>
      </c>
      <c r="BF123" s="8">
        <f t="shared" si="32"/>
        <v>6.8259063444108758E-2</v>
      </c>
      <c r="BG123" s="8">
        <f t="shared" si="32"/>
        <v>7.4922542484273782E-2</v>
      </c>
      <c r="BH123" s="8">
        <f t="shared" si="32"/>
        <v>7.1405067456400129E-2</v>
      </c>
      <c r="BI123" s="8">
        <f t="shared" si="30"/>
        <v>6.7491563554555684E-2</v>
      </c>
      <c r="BJ123" s="6"/>
    </row>
    <row r="124" spans="1:62" s="7" customFormat="1" x14ac:dyDescent="0.35">
      <c r="A124" s="7" t="s">
        <v>18</v>
      </c>
      <c r="H124" s="8">
        <f t="shared" si="32"/>
        <v>6.8040725105537617E-2</v>
      </c>
      <c r="I124" s="8">
        <f t="shared" si="32"/>
        <v>5.93709506420073E-2</v>
      </c>
      <c r="J124" s="8">
        <f t="shared" si="32"/>
        <v>6.3421828908554578E-2</v>
      </c>
      <c r="K124" s="8">
        <f t="shared" si="32"/>
        <v>6.0087933561309231E-2</v>
      </c>
      <c r="L124" s="8">
        <f t="shared" si="32"/>
        <v>6.0550458715596334E-2</v>
      </c>
      <c r="M124" s="8">
        <f t="shared" si="32"/>
        <v>5.5423122765196661E-2</v>
      </c>
      <c r="N124" s="8">
        <f t="shared" si="32"/>
        <v>5.7327080890973034E-2</v>
      </c>
      <c r="O124" s="8">
        <f t="shared" si="32"/>
        <v>5.7553116974083586E-2</v>
      </c>
      <c r="P124" s="8">
        <f t="shared" si="32"/>
        <v>5.525885558583106E-2</v>
      </c>
      <c r="Q124" s="8">
        <f t="shared" si="32"/>
        <v>5.2714812862414341E-2</v>
      </c>
      <c r="R124" s="8">
        <f t="shared" si="32"/>
        <v>5.2395997893628227E-2</v>
      </c>
      <c r="S124" s="8">
        <f t="shared" si="32"/>
        <v>5.4622945116117247E-2</v>
      </c>
      <c r="T124" s="8">
        <f t="shared" si="32"/>
        <v>5.3921568627450983E-2</v>
      </c>
      <c r="U124" s="8">
        <f t="shared" si="32"/>
        <v>5.0006907031357919E-2</v>
      </c>
      <c r="V124" s="8">
        <f t="shared" si="32"/>
        <v>5.130407621427456E-2</v>
      </c>
      <c r="W124" s="8">
        <f t="shared" si="32"/>
        <v>4.9491211840888068E-2</v>
      </c>
      <c r="X124" s="8">
        <f t="shared" si="32"/>
        <v>4.4681996462354844E-2</v>
      </c>
      <c r="Y124" s="8">
        <f t="shared" si="32"/>
        <v>4.6823257604928767E-2</v>
      </c>
      <c r="Z124" s="8">
        <f t="shared" si="32"/>
        <v>5.1353874883286646E-2</v>
      </c>
      <c r="AA124" s="8">
        <f t="shared" si="32"/>
        <v>4.9092344119968427E-2</v>
      </c>
      <c r="AB124" s="8">
        <f t="shared" si="32"/>
        <v>4.7289228564604727E-2</v>
      </c>
      <c r="AC124" s="8">
        <f t="shared" si="32"/>
        <v>4.6956820327925142E-2</v>
      </c>
      <c r="AD124" s="8">
        <f t="shared" si="32"/>
        <v>4.9971925884334641E-2</v>
      </c>
      <c r="AE124" s="8">
        <f t="shared" si="32"/>
        <v>4.6257629296498556E-2</v>
      </c>
      <c r="AF124" s="8">
        <f t="shared" si="32"/>
        <v>5.0368652141496148E-2</v>
      </c>
      <c r="AG124" s="8">
        <f t="shared" si="32"/>
        <v>4.9279563475147073E-2</v>
      </c>
      <c r="AH124" s="8">
        <f t="shared" si="32"/>
        <v>5.3516819571865444E-2</v>
      </c>
      <c r="AI124" s="8">
        <f t="shared" si="32"/>
        <v>5.0850608905828765E-2</v>
      </c>
      <c r="AJ124" s="8">
        <f t="shared" si="32"/>
        <v>5.6003534739865239E-2</v>
      </c>
      <c r="AK124" s="8">
        <f t="shared" si="32"/>
        <v>5.0823426764096409E-2</v>
      </c>
      <c r="AL124" s="8">
        <f t="shared" si="32"/>
        <v>5.0499445061043285E-2</v>
      </c>
      <c r="AM124" s="8">
        <f t="shared" si="32"/>
        <v>4.8165398159718278E-2</v>
      </c>
      <c r="AN124" s="8">
        <f t="shared" si="32"/>
        <v>5.2471568517058892E-2</v>
      </c>
      <c r="AO124" s="8">
        <f t="shared" si="32"/>
        <v>4.565362630836612E-2</v>
      </c>
      <c r="AP124" s="8">
        <f t="shared" si="32"/>
        <v>4.6379231820252012E-2</v>
      </c>
      <c r="AQ124" s="8">
        <f t="shared" si="32"/>
        <v>6.0425991665380457E-2</v>
      </c>
      <c r="AR124" s="8">
        <f t="shared" si="32"/>
        <v>5.6177989670242352E-2</v>
      </c>
      <c r="AS124" s="8">
        <f t="shared" si="32"/>
        <v>5.7308435286542177E-2</v>
      </c>
      <c r="AT124" s="8">
        <f t="shared" si="32"/>
        <v>5.9145942408376964E-2</v>
      </c>
      <c r="AU124" s="8">
        <f t="shared" si="32"/>
        <v>5.5986787778695292E-2</v>
      </c>
      <c r="AV124" s="8">
        <f t="shared" si="32"/>
        <v>5.7902584493041746E-2</v>
      </c>
      <c r="AW124" s="8">
        <f t="shared" si="32"/>
        <v>5.1336548679800538E-2</v>
      </c>
      <c r="AX124" s="8">
        <f t="shared" si="32"/>
        <v>5.9993634627625719E-2</v>
      </c>
      <c r="AY124" s="8">
        <f t="shared" si="32"/>
        <v>5.8456299659477864E-2</v>
      </c>
      <c r="AZ124" s="8">
        <f t="shared" si="32"/>
        <v>6.1781490364734098E-2</v>
      </c>
      <c r="BA124" s="8">
        <f t="shared" si="32"/>
        <v>5.8595681555958463E-2</v>
      </c>
      <c r="BB124" s="8">
        <f t="shared" si="32"/>
        <v>5.8291873963515754E-2</v>
      </c>
      <c r="BC124" s="8">
        <f t="shared" si="32"/>
        <v>6.6538332775359893E-2</v>
      </c>
      <c r="BD124" s="8">
        <f t="shared" si="32"/>
        <v>6.533164189923886E-2</v>
      </c>
      <c r="BE124" s="8">
        <f t="shared" si="32"/>
        <v>6.1302334029606755E-2</v>
      </c>
      <c r="BF124" s="8">
        <f t="shared" si="32"/>
        <v>6.2027945619335348E-2</v>
      </c>
      <c r="BG124" s="8">
        <f t="shared" si="32"/>
        <v>6.309266735517792E-2</v>
      </c>
      <c r="BH124" s="8">
        <f t="shared" si="32"/>
        <v>6.3398047603378305E-2</v>
      </c>
      <c r="BI124" s="8">
        <f t="shared" si="30"/>
        <v>6.5241844769403826E-2</v>
      </c>
      <c r="BJ124" s="6"/>
    </row>
    <row r="125" spans="1:62" s="7" customFormat="1" x14ac:dyDescent="0.35">
      <c r="A125" s="7" t="s">
        <v>19</v>
      </c>
      <c r="H125" s="8">
        <f t="shared" si="32"/>
        <v>1.8500124161907126E-2</v>
      </c>
      <c r="I125" s="8">
        <f t="shared" si="32"/>
        <v>1.8141123807280009E-2</v>
      </c>
      <c r="J125" s="8">
        <f t="shared" si="32"/>
        <v>1.9911504424778761E-2</v>
      </c>
      <c r="K125" s="8">
        <f t="shared" si="32"/>
        <v>2.4914509037616023E-2</v>
      </c>
      <c r="L125" s="8">
        <f t="shared" si="32"/>
        <v>2.6911314984709479E-2</v>
      </c>
      <c r="M125" s="8">
        <f t="shared" si="32"/>
        <v>2.4195470798569724E-2</v>
      </c>
      <c r="N125" s="8">
        <f t="shared" si="32"/>
        <v>2.4267291910902697E-2</v>
      </c>
      <c r="O125" s="8">
        <f t="shared" si="32"/>
        <v>2.6850338547746905E-2</v>
      </c>
      <c r="P125" s="8">
        <f t="shared" si="32"/>
        <v>2.6702997275204358E-2</v>
      </c>
      <c r="Q125" s="8">
        <f t="shared" si="32"/>
        <v>2.3721665788086453E-2</v>
      </c>
      <c r="R125" s="8">
        <f t="shared" si="32"/>
        <v>2.3170089520800422E-2</v>
      </c>
      <c r="S125" s="8">
        <f t="shared" si="32"/>
        <v>2.2005740627989909E-2</v>
      </c>
      <c r="T125" s="8">
        <f t="shared" si="32"/>
        <v>2.2347174163783162E-2</v>
      </c>
      <c r="U125" s="8">
        <f t="shared" si="32"/>
        <v>2.2240640972510016E-2</v>
      </c>
      <c r="V125" s="8">
        <f t="shared" si="32"/>
        <v>2.1161955333437451E-2</v>
      </c>
      <c r="W125" s="8">
        <f t="shared" si="32"/>
        <v>2.0582793709528216E-2</v>
      </c>
      <c r="X125" s="8">
        <f t="shared" si="32"/>
        <v>2.0764438975621011E-2</v>
      </c>
      <c r="Y125" s="8">
        <f t="shared" si="32"/>
        <v>2.15633423180593E-2</v>
      </c>
      <c r="Z125" s="8">
        <f t="shared" si="32"/>
        <v>2.3109243697478993E-2</v>
      </c>
      <c r="AA125" s="8">
        <f t="shared" si="32"/>
        <v>2.399368587213891E-2</v>
      </c>
      <c r="AB125" s="8">
        <f t="shared" si="32"/>
        <v>2.3326168298702332E-2</v>
      </c>
      <c r="AC125" s="8">
        <f t="shared" si="32"/>
        <v>2.377886513863851E-2</v>
      </c>
      <c r="AD125" s="8">
        <f t="shared" si="32"/>
        <v>2.542712761690864E-2</v>
      </c>
      <c r="AE125" s="8">
        <f t="shared" si="32"/>
        <v>2.4172823642788308E-2</v>
      </c>
      <c r="AF125" s="8">
        <f t="shared" si="32"/>
        <v>2.7255405517355644E-2</v>
      </c>
      <c r="AG125" s="8">
        <f t="shared" si="32"/>
        <v>2.9243754795805269E-2</v>
      </c>
      <c r="AH125" s="8">
        <f t="shared" si="32"/>
        <v>2.8332433890987586E-2</v>
      </c>
      <c r="AI125" s="8">
        <f t="shared" si="32"/>
        <v>2.7795853862601097E-2</v>
      </c>
      <c r="AJ125" s="8">
        <f t="shared" si="32"/>
        <v>2.5405942781398433E-2</v>
      </c>
      <c r="AK125" s="8">
        <f t="shared" si="32"/>
        <v>2.6284218562547715E-2</v>
      </c>
      <c r="AL125" s="8">
        <f t="shared" si="32"/>
        <v>2.3751387347391788E-2</v>
      </c>
      <c r="AM125" s="8">
        <f t="shared" si="32"/>
        <v>3.0444166761331364E-2</v>
      </c>
      <c r="AN125" s="8">
        <f t="shared" si="32"/>
        <v>3.186578088053147E-2</v>
      </c>
      <c r="AO125" s="8">
        <f t="shared" si="32"/>
        <v>2.9322247791552222E-2</v>
      </c>
      <c r="AP125" s="8">
        <f t="shared" si="32"/>
        <v>2.9451950812205859E-2</v>
      </c>
      <c r="AQ125" s="8">
        <f t="shared" si="32"/>
        <v>2.6392961876832845E-2</v>
      </c>
      <c r="AR125" s="8">
        <f t="shared" si="32"/>
        <v>2.9241160111243544E-2</v>
      </c>
      <c r="AS125" s="8">
        <f t="shared" si="32"/>
        <v>2.994204764971024E-2</v>
      </c>
      <c r="AT125" s="8">
        <f t="shared" si="32"/>
        <v>2.6259816753926701E-2</v>
      </c>
      <c r="AU125" s="8">
        <f t="shared" si="32"/>
        <v>2.9232039636663914E-2</v>
      </c>
      <c r="AV125" s="8">
        <f t="shared" si="32"/>
        <v>2.9489728296885353E-2</v>
      </c>
      <c r="AW125" s="8">
        <f t="shared" si="32"/>
        <v>2.6240497016267472E-2</v>
      </c>
      <c r="AX125" s="8">
        <f t="shared" si="32"/>
        <v>3.0792488860598346E-2</v>
      </c>
      <c r="AY125" s="8">
        <f t="shared" si="32"/>
        <v>3.1944219231392901E-2</v>
      </c>
      <c r="AZ125" s="8">
        <f t="shared" si="32"/>
        <v>3.0518567529567445E-2</v>
      </c>
      <c r="BA125" s="8">
        <f t="shared" si="32"/>
        <v>2.9503873413548706E-2</v>
      </c>
      <c r="BB125" s="8">
        <f t="shared" si="32"/>
        <v>2.8109452736318409E-2</v>
      </c>
      <c r="BC125" s="8">
        <f t="shared" si="32"/>
        <v>2.5694676933377972E-2</v>
      </c>
      <c r="BD125" s="8">
        <f t="shared" si="32"/>
        <v>2.8905400507430228E-2</v>
      </c>
      <c r="BE125" s="8">
        <f t="shared" si="32"/>
        <v>2.9697575152120608E-2</v>
      </c>
      <c r="BF125" s="8">
        <f t="shared" si="32"/>
        <v>3.0022658610271903E-2</v>
      </c>
      <c r="BG125" s="8">
        <f t="shared" si="32"/>
        <v>2.854192094639001E-2</v>
      </c>
      <c r="BH125" s="8">
        <f t="shared" si="32"/>
        <v>2.7860041680377316E-2</v>
      </c>
      <c r="BI125" s="8">
        <f t="shared" si="30"/>
        <v>2.883730442785561E-2</v>
      </c>
      <c r="BJ125" s="6"/>
    </row>
    <row r="126" spans="1:62" s="7" customFormat="1" x14ac:dyDescent="0.35">
      <c r="A126" s="7" t="s">
        <v>30</v>
      </c>
      <c r="H126" s="8">
        <f t="shared" si="32"/>
        <v>6.5309163148745963E-2</v>
      </c>
      <c r="I126" s="8">
        <f t="shared" si="32"/>
        <v>6.4436329367416653E-2</v>
      </c>
      <c r="J126" s="8">
        <f t="shared" si="32"/>
        <v>5.9365781710914452E-2</v>
      </c>
      <c r="K126" s="8">
        <f t="shared" si="32"/>
        <v>4.9951148021494869E-2</v>
      </c>
      <c r="L126" s="8">
        <f t="shared" si="32"/>
        <v>4.8807339449541284E-2</v>
      </c>
      <c r="M126" s="8">
        <f t="shared" si="32"/>
        <v>4.3265792610250299E-2</v>
      </c>
      <c r="N126" s="8">
        <f t="shared" si="32"/>
        <v>4.0445486518171161E-2</v>
      </c>
      <c r="O126" s="8">
        <f t="shared" si="32"/>
        <v>4.4361428904973146E-2</v>
      </c>
      <c r="P126" s="8">
        <f t="shared" si="32"/>
        <v>4.5122615803814714E-2</v>
      </c>
      <c r="Q126" s="8">
        <f t="shared" si="32"/>
        <v>5.2539096819539624E-2</v>
      </c>
      <c r="R126" s="8">
        <f t="shared" si="32"/>
        <v>5.6959803405301039E-2</v>
      </c>
      <c r="S126" s="8">
        <f t="shared" si="32"/>
        <v>5.4535965904148907E-2</v>
      </c>
      <c r="T126" s="8">
        <f t="shared" si="32"/>
        <v>5.3128604382929642E-2</v>
      </c>
      <c r="U126" s="8">
        <f t="shared" si="32"/>
        <v>5.6016024312750379E-2</v>
      </c>
      <c r="V126" s="8">
        <f t="shared" si="32"/>
        <v>5.684835233484304E-2</v>
      </c>
      <c r="W126" s="8">
        <f t="shared" si="32"/>
        <v>4.4788775824853529E-2</v>
      </c>
      <c r="X126" s="8">
        <f t="shared" si="32"/>
        <v>4.9680842882411751E-2</v>
      </c>
      <c r="Y126" s="8">
        <f t="shared" si="32"/>
        <v>5.2137081247593378E-2</v>
      </c>
      <c r="Z126" s="8">
        <f t="shared" si="32"/>
        <v>4.9797696856520385E-2</v>
      </c>
      <c r="AA126" s="8">
        <f t="shared" si="32"/>
        <v>4.9565903709550121E-2</v>
      </c>
      <c r="AB126" s="8">
        <f t="shared" si="32"/>
        <v>5.2304752806305234E-2</v>
      </c>
      <c r="AC126" s="8">
        <f t="shared" si="32"/>
        <v>5.2107477036655504E-2</v>
      </c>
      <c r="AD126" s="8">
        <f t="shared" si="32"/>
        <v>5.6789925403064087E-2</v>
      </c>
      <c r="AE126" s="8">
        <f t="shared" ref="H126:BH131" si="33">AE44/AE$52</f>
        <v>5.7340186315451333E-2</v>
      </c>
      <c r="AF126" s="8">
        <f t="shared" si="33"/>
        <v>6.1552481153177033E-2</v>
      </c>
      <c r="AG126" s="8">
        <f t="shared" si="33"/>
        <v>5.7890698269247164E-2</v>
      </c>
      <c r="AH126" s="8">
        <f t="shared" si="33"/>
        <v>5.7834142831444502E-2</v>
      </c>
      <c r="AI126" s="8">
        <f t="shared" si="33"/>
        <v>5.912429115924514E-2</v>
      </c>
      <c r="AJ126" s="8">
        <f t="shared" si="33"/>
        <v>5.7439522810118195E-2</v>
      </c>
      <c r="AK126" s="8">
        <f t="shared" si="33"/>
        <v>5.7803468208092484E-2</v>
      </c>
      <c r="AL126" s="8">
        <f t="shared" si="33"/>
        <v>6.3596004439511647E-2</v>
      </c>
      <c r="AM126" s="8">
        <f t="shared" si="33"/>
        <v>5.7934794956264912E-2</v>
      </c>
      <c r="AN126" s="8">
        <f t="shared" si="33"/>
        <v>6.6321360207183877E-2</v>
      </c>
      <c r="AO126" s="8">
        <f t="shared" si="33"/>
        <v>6.0054932818647468E-2</v>
      </c>
      <c r="AP126" s="8">
        <f t="shared" si="33"/>
        <v>6.0649764688021864E-2</v>
      </c>
      <c r="AQ126" s="8">
        <f t="shared" si="33"/>
        <v>6.9918197252662448E-2</v>
      </c>
      <c r="AR126" s="8">
        <f t="shared" si="33"/>
        <v>6.6348827969805318E-2</v>
      </c>
      <c r="AS126" s="8">
        <f t="shared" si="33"/>
        <v>6.3264649066323245E-2</v>
      </c>
      <c r="AT126" s="8">
        <f t="shared" si="33"/>
        <v>6.8962696335078538E-2</v>
      </c>
      <c r="AU126" s="8">
        <f t="shared" si="33"/>
        <v>6.5895953757225428E-2</v>
      </c>
      <c r="AV126" s="8">
        <f t="shared" si="33"/>
        <v>6.6683233929754809E-2</v>
      </c>
      <c r="AW126" s="8">
        <f t="shared" si="33"/>
        <v>6.6786560941715034E-2</v>
      </c>
      <c r="AX126" s="8">
        <f t="shared" si="33"/>
        <v>7.0019096117122856E-2</v>
      </c>
      <c r="AY126" s="8">
        <f t="shared" si="33"/>
        <v>6.8023350089184365E-2</v>
      </c>
      <c r="AZ126" s="8">
        <f t="shared" si="33"/>
        <v>7.0382929451658263E-2</v>
      </c>
      <c r="BA126" s="8">
        <f t="shared" si="33"/>
        <v>7.5243118509971979E-2</v>
      </c>
      <c r="BB126" s="8">
        <f t="shared" si="33"/>
        <v>7.1144278606965178E-2</v>
      </c>
      <c r="BC126" s="8">
        <f t="shared" si="33"/>
        <v>7.1057917643120194E-2</v>
      </c>
      <c r="BD126" s="8">
        <f t="shared" si="33"/>
        <v>7.3124320405944188E-2</v>
      </c>
      <c r="BE126" s="8">
        <f t="shared" si="33"/>
        <v>6.8295341022613754E-2</v>
      </c>
      <c r="BF126" s="8">
        <f t="shared" si="33"/>
        <v>6.9108761329305129E-2</v>
      </c>
      <c r="BG126" s="8">
        <f t="shared" si="33"/>
        <v>6.7505398554126378E-2</v>
      </c>
      <c r="BH126" s="8">
        <f t="shared" si="33"/>
        <v>6.3178677196446195E-2</v>
      </c>
      <c r="BI126" s="8">
        <f t="shared" si="30"/>
        <v>5.4095510788424173E-2</v>
      </c>
      <c r="BJ126" s="6"/>
    </row>
    <row r="127" spans="1:62" s="7" customFormat="1" x14ac:dyDescent="0.35">
      <c r="A127" s="7" t="s">
        <v>31</v>
      </c>
      <c r="H127" s="8">
        <f t="shared" si="33"/>
        <v>4.1718400794636207E-2</v>
      </c>
      <c r="I127" s="8">
        <f t="shared" si="33"/>
        <v>3.8167039698433269E-2</v>
      </c>
      <c r="J127" s="8">
        <f t="shared" si="33"/>
        <v>3.6258603736479843E-2</v>
      </c>
      <c r="K127" s="8">
        <f t="shared" si="33"/>
        <v>3.6761113825109916E-2</v>
      </c>
      <c r="L127" s="8">
        <f t="shared" si="33"/>
        <v>3.3883792048929662E-2</v>
      </c>
      <c r="M127" s="8">
        <f t="shared" si="33"/>
        <v>3.1823599523241958E-2</v>
      </c>
      <c r="N127" s="8">
        <f t="shared" si="33"/>
        <v>3.6459554513481832E-2</v>
      </c>
      <c r="O127" s="8">
        <f t="shared" si="33"/>
        <v>3.3971515293018915E-2</v>
      </c>
      <c r="P127" s="8">
        <f t="shared" si="33"/>
        <v>3.5531335149863758E-2</v>
      </c>
      <c r="Q127" s="8">
        <f t="shared" si="33"/>
        <v>3.9360393603936041E-2</v>
      </c>
      <c r="R127" s="8">
        <f t="shared" si="33"/>
        <v>4.0986484114446199E-2</v>
      </c>
      <c r="S127" s="8">
        <f t="shared" si="33"/>
        <v>4.070627120118292E-2</v>
      </c>
      <c r="T127" s="8">
        <f t="shared" si="33"/>
        <v>4.0585351787773935E-2</v>
      </c>
      <c r="U127" s="8">
        <f t="shared" si="33"/>
        <v>4.2340102224064098E-2</v>
      </c>
      <c r="V127" s="8">
        <f t="shared" si="33"/>
        <v>4.4354208964547871E-2</v>
      </c>
      <c r="W127" s="8">
        <f t="shared" si="33"/>
        <v>4.6870181930311443E-2</v>
      </c>
      <c r="X127" s="8">
        <f t="shared" si="33"/>
        <v>4.5989387064523574E-2</v>
      </c>
      <c r="Y127" s="8">
        <f t="shared" si="33"/>
        <v>3.7350789372352713E-2</v>
      </c>
      <c r="Z127" s="8">
        <f t="shared" si="33"/>
        <v>3.7270463741051973E-2</v>
      </c>
      <c r="AA127" s="8">
        <f t="shared" si="33"/>
        <v>3.7726913970007894E-2</v>
      </c>
      <c r="AB127" s="8">
        <f t="shared" si="33"/>
        <v>3.9407690470503944E-2</v>
      </c>
      <c r="AC127" s="8">
        <f t="shared" si="33"/>
        <v>3.7256416859816295E-2</v>
      </c>
      <c r="AD127" s="8">
        <f t="shared" si="33"/>
        <v>3.9383973690543035E-2</v>
      </c>
      <c r="AE127" s="8">
        <f t="shared" si="33"/>
        <v>3.6941856729842598E-2</v>
      </c>
      <c r="AF127" s="8">
        <f t="shared" si="33"/>
        <v>3.5374036948057325E-2</v>
      </c>
      <c r="AG127" s="8">
        <f t="shared" si="33"/>
        <v>3.6234973143490494E-2</v>
      </c>
      <c r="AH127" s="8">
        <f t="shared" si="33"/>
        <v>3.5617916891527254E-2</v>
      </c>
      <c r="AI127" s="8">
        <f t="shared" si="33"/>
        <v>3.2908803569768524E-2</v>
      </c>
      <c r="AJ127" s="8">
        <f t="shared" si="33"/>
        <v>3.6893847343422069E-2</v>
      </c>
      <c r="AK127" s="8">
        <f t="shared" si="33"/>
        <v>3.5118333515105245E-2</v>
      </c>
      <c r="AL127" s="8">
        <f t="shared" si="33"/>
        <v>3.6847946725860156E-2</v>
      </c>
      <c r="AM127" s="8">
        <f t="shared" si="33"/>
        <v>3.4760876973758945E-2</v>
      </c>
      <c r="AN127" s="8">
        <f t="shared" si="33"/>
        <v>3.5131178921292645E-2</v>
      </c>
      <c r="AO127" s="8">
        <f t="shared" si="33"/>
        <v>3.2959691188478954E-2</v>
      </c>
      <c r="AP127" s="8">
        <f t="shared" si="33"/>
        <v>3.021102170942766E-2</v>
      </c>
      <c r="AQ127" s="8">
        <f t="shared" si="33"/>
        <v>3.2643926531872203E-2</v>
      </c>
      <c r="AR127" s="8">
        <f t="shared" si="33"/>
        <v>3.4167659912594357E-2</v>
      </c>
      <c r="AS127" s="8">
        <f t="shared" si="33"/>
        <v>3.324211204121056E-2</v>
      </c>
      <c r="AT127" s="8">
        <f t="shared" si="33"/>
        <v>3.5912958115183247E-2</v>
      </c>
      <c r="AU127" s="8">
        <f t="shared" si="33"/>
        <v>3.7654830718414536E-2</v>
      </c>
      <c r="AV127" s="8">
        <f t="shared" si="33"/>
        <v>3.6447978793903248E-2</v>
      </c>
      <c r="AW127" s="8">
        <f t="shared" si="33"/>
        <v>3.26166925529306E-2</v>
      </c>
      <c r="AX127" s="8">
        <f t="shared" si="33"/>
        <v>3.4373010821133039E-2</v>
      </c>
      <c r="AY127" s="8">
        <f t="shared" si="33"/>
        <v>3.6646667747689314E-2</v>
      </c>
      <c r="AZ127" s="8">
        <f t="shared" si="33"/>
        <v>3.630799768422794E-2</v>
      </c>
      <c r="BA127" s="8">
        <f t="shared" si="33"/>
        <v>3.4695895829899459E-2</v>
      </c>
      <c r="BB127" s="8">
        <f t="shared" si="33"/>
        <v>3.8640132669983417E-2</v>
      </c>
      <c r="BC127" s="8">
        <f t="shared" si="33"/>
        <v>3.8751255440241043E-2</v>
      </c>
      <c r="BD127" s="8">
        <f t="shared" si="33"/>
        <v>3.6607466473359912E-2</v>
      </c>
      <c r="BE127" s="8">
        <f t="shared" si="33"/>
        <v>3.4874216692398513E-2</v>
      </c>
      <c r="BF127" s="8">
        <f t="shared" si="33"/>
        <v>3.6159365558912387E-2</v>
      </c>
      <c r="BG127" s="8">
        <f t="shared" si="33"/>
        <v>3.6428504365787248E-2</v>
      </c>
      <c r="BH127" s="8">
        <f t="shared" si="33"/>
        <v>3.0273116156630472E-2</v>
      </c>
      <c r="BI127" s="8">
        <f t="shared" si="30"/>
        <v>3.2927702219040803E-2</v>
      </c>
      <c r="BJ127" s="6"/>
    </row>
    <row r="128" spans="1:62" s="7" customFormat="1" x14ac:dyDescent="0.35">
      <c r="A128" s="7" t="s">
        <v>20</v>
      </c>
      <c r="H128" s="8">
        <f t="shared" si="33"/>
        <v>0.12428606903402037</v>
      </c>
      <c r="I128" s="8">
        <f t="shared" si="33"/>
        <v>0.12592767110378136</v>
      </c>
      <c r="J128" s="8">
        <f t="shared" si="33"/>
        <v>0.12315634218289086</v>
      </c>
      <c r="K128" s="8">
        <f t="shared" si="33"/>
        <v>0.136419149975574</v>
      </c>
      <c r="L128" s="8">
        <f t="shared" si="33"/>
        <v>0.14996941896024465</v>
      </c>
      <c r="M128" s="8">
        <f t="shared" si="33"/>
        <v>0.15554231227651966</v>
      </c>
      <c r="N128" s="8">
        <f t="shared" si="33"/>
        <v>0.15978898007033998</v>
      </c>
      <c r="O128" s="8">
        <f t="shared" si="33"/>
        <v>0.13425169273873452</v>
      </c>
      <c r="P128" s="8">
        <f t="shared" si="33"/>
        <v>0.13929155313351499</v>
      </c>
      <c r="Q128" s="8">
        <f t="shared" si="33"/>
        <v>0.15111579687225443</v>
      </c>
      <c r="R128" s="8">
        <f t="shared" si="33"/>
        <v>0.14700719677022994</v>
      </c>
      <c r="S128" s="8">
        <f t="shared" si="33"/>
        <v>0.15047403670522744</v>
      </c>
      <c r="T128" s="8">
        <f t="shared" si="33"/>
        <v>0.1544838523644752</v>
      </c>
      <c r="U128" s="8">
        <f t="shared" si="33"/>
        <v>0.15520099461251555</v>
      </c>
      <c r="V128" s="8">
        <f t="shared" si="33"/>
        <v>0.14758706856161175</v>
      </c>
      <c r="W128" s="8">
        <f t="shared" si="33"/>
        <v>0.14284613012642614</v>
      </c>
      <c r="X128" s="8">
        <f t="shared" si="33"/>
        <v>0.15773283088518034</v>
      </c>
      <c r="Y128" s="8">
        <f t="shared" si="33"/>
        <v>0.16503658067000385</v>
      </c>
      <c r="Z128" s="8">
        <f t="shared" si="33"/>
        <v>0.16051976346093993</v>
      </c>
      <c r="AA128" s="8">
        <f t="shared" si="33"/>
        <v>0.16345698500394634</v>
      </c>
      <c r="AB128" s="8">
        <f t="shared" si="33"/>
        <v>0.16208900565241621</v>
      </c>
      <c r="AC128" s="8">
        <f t="shared" si="33"/>
        <v>0.16971413855266546</v>
      </c>
      <c r="AD128" s="8">
        <f t="shared" si="33"/>
        <v>0.16764257640170049</v>
      </c>
      <c r="AE128" s="8">
        <f t="shared" si="33"/>
        <v>0.1583681336331513</v>
      </c>
      <c r="AF128" s="8">
        <f t="shared" si="33"/>
        <v>0.14812360202137353</v>
      </c>
      <c r="AG128" s="8">
        <f t="shared" si="33"/>
        <v>0.14519566885497484</v>
      </c>
      <c r="AH128" s="8">
        <f t="shared" si="33"/>
        <v>0.14903759669005218</v>
      </c>
      <c r="AI128" s="8">
        <f t="shared" si="33"/>
        <v>0.1519940503857953</v>
      </c>
      <c r="AJ128" s="8">
        <f t="shared" si="33"/>
        <v>0.15210427482602451</v>
      </c>
      <c r="AK128" s="8">
        <f t="shared" si="33"/>
        <v>0.14788962809466683</v>
      </c>
      <c r="AL128" s="8">
        <f t="shared" si="33"/>
        <v>0.15094339622641509</v>
      </c>
      <c r="AM128" s="8">
        <f t="shared" si="33"/>
        <v>0.15494717709871636</v>
      </c>
      <c r="AN128" s="8">
        <f t="shared" si="33"/>
        <v>0.15932890440265735</v>
      </c>
      <c r="AO128" s="8">
        <f t="shared" si="33"/>
        <v>0.16279415039714942</v>
      </c>
      <c r="AP128" s="8">
        <f t="shared" si="33"/>
        <v>0.1628207074540762</v>
      </c>
      <c r="AQ128" s="8">
        <f t="shared" si="33"/>
        <v>0.16484025312548234</v>
      </c>
      <c r="AR128" s="8">
        <f t="shared" si="33"/>
        <v>0.16583234008740563</v>
      </c>
      <c r="AS128" s="8">
        <f t="shared" si="33"/>
        <v>0.17715711526078556</v>
      </c>
      <c r="AT128" s="8">
        <f t="shared" si="33"/>
        <v>0.18308246073298429</v>
      </c>
      <c r="AU128" s="8">
        <f t="shared" si="33"/>
        <v>0.18538398018166805</v>
      </c>
      <c r="AV128" s="8">
        <f t="shared" si="33"/>
        <v>0.16757786613651424</v>
      </c>
      <c r="AW128" s="8">
        <f t="shared" si="33"/>
        <v>0.14558979808714134</v>
      </c>
      <c r="AX128" s="8">
        <f t="shared" si="33"/>
        <v>0.13884468491406748</v>
      </c>
      <c r="AY128" s="8">
        <f t="shared" si="33"/>
        <v>0.13661423706826659</v>
      </c>
      <c r="AZ128" s="8">
        <f t="shared" si="33"/>
        <v>0.13671325779505417</v>
      </c>
      <c r="BA128" s="8">
        <f t="shared" si="33"/>
        <v>0.13021262567990768</v>
      </c>
      <c r="BB128" s="8">
        <f t="shared" si="33"/>
        <v>0.13217247097844112</v>
      </c>
      <c r="BC128" s="8">
        <f t="shared" si="33"/>
        <v>0.13742885838634081</v>
      </c>
      <c r="BD128" s="8">
        <f t="shared" si="33"/>
        <v>0.12948532076839434</v>
      </c>
      <c r="BE128" s="8">
        <f t="shared" si="33"/>
        <v>0.1375896830442285</v>
      </c>
      <c r="BF128" s="8">
        <f t="shared" si="33"/>
        <v>0.1402001510574018</v>
      </c>
      <c r="BG128" s="8">
        <f t="shared" si="33"/>
        <v>0.13529246080180266</v>
      </c>
      <c r="BH128" s="8">
        <f t="shared" si="33"/>
        <v>0.12898979927607765</v>
      </c>
      <c r="BI128" s="8">
        <f t="shared" si="30"/>
        <v>0.13477860721955209</v>
      </c>
      <c r="BJ128" s="6"/>
    </row>
    <row r="129" spans="1:62" s="7" customFormat="1" x14ac:dyDescent="0.35">
      <c r="A129" s="7" t="s">
        <v>21</v>
      </c>
      <c r="H129" s="8">
        <f t="shared" si="33"/>
        <v>5.3637943878817977E-2</v>
      </c>
      <c r="I129" s="8">
        <f t="shared" si="33"/>
        <v>5.4658970432324185E-2</v>
      </c>
      <c r="J129" s="8">
        <f t="shared" si="33"/>
        <v>5.0762045231071778E-2</v>
      </c>
      <c r="K129" s="8">
        <f t="shared" si="33"/>
        <v>5.3737176355642402E-2</v>
      </c>
      <c r="L129" s="8">
        <f t="shared" si="33"/>
        <v>5.1987767584097858E-2</v>
      </c>
      <c r="M129" s="8">
        <f t="shared" si="33"/>
        <v>5.2443384982121574E-2</v>
      </c>
      <c r="N129" s="8">
        <f t="shared" si="33"/>
        <v>5.216881594372802E-2</v>
      </c>
      <c r="O129" s="8">
        <f t="shared" si="33"/>
        <v>4.7279943964510858E-2</v>
      </c>
      <c r="P129" s="8">
        <f t="shared" si="33"/>
        <v>4.8501362397820165E-2</v>
      </c>
      <c r="Q129" s="8">
        <f t="shared" si="33"/>
        <v>4.7004041468986117E-2</v>
      </c>
      <c r="R129" s="8">
        <f t="shared" si="33"/>
        <v>4.5638055116728103E-2</v>
      </c>
      <c r="S129" s="8">
        <f t="shared" si="33"/>
        <v>4.6968774462903366E-2</v>
      </c>
      <c r="T129" s="8">
        <f t="shared" si="33"/>
        <v>4.6640715109573239E-2</v>
      </c>
      <c r="U129" s="8">
        <f t="shared" si="33"/>
        <v>4.5586406962287607E-2</v>
      </c>
      <c r="V129" s="8">
        <f t="shared" si="33"/>
        <v>4.1933468686553177E-2</v>
      </c>
      <c r="W129" s="8">
        <f t="shared" si="33"/>
        <v>3.9238359543632438E-2</v>
      </c>
      <c r="X129" s="8">
        <f t="shared" si="33"/>
        <v>4.0067676689994614E-2</v>
      </c>
      <c r="Y129" s="8">
        <f t="shared" si="33"/>
        <v>3.9045051983057376E-2</v>
      </c>
      <c r="Z129" s="8">
        <f t="shared" si="33"/>
        <v>3.7659508247743542E-2</v>
      </c>
      <c r="AA129" s="8">
        <f t="shared" si="33"/>
        <v>3.8121546961325969E-2</v>
      </c>
      <c r="AB129" s="8">
        <f t="shared" si="33"/>
        <v>3.8850409999203882E-2</v>
      </c>
      <c r="AC129" s="8">
        <f t="shared" si="33"/>
        <v>3.8629925315477723E-2</v>
      </c>
      <c r="AD129" s="8">
        <f t="shared" si="33"/>
        <v>3.874227961819203E-2</v>
      </c>
      <c r="AE129" s="8">
        <f t="shared" si="33"/>
        <v>3.8066174108576933E-2</v>
      </c>
      <c r="AF129" s="8">
        <f t="shared" si="33"/>
        <v>3.7527959572529204E-2</v>
      </c>
      <c r="AG129" s="8">
        <f t="shared" si="33"/>
        <v>3.6831784465853869E-2</v>
      </c>
      <c r="AH129" s="8">
        <f t="shared" si="33"/>
        <v>3.5078251484079871E-2</v>
      </c>
      <c r="AI129" s="8">
        <f t="shared" si="33"/>
        <v>3.8114715998884448E-2</v>
      </c>
      <c r="AJ129" s="8">
        <f t="shared" si="33"/>
        <v>3.3359107478184026E-2</v>
      </c>
      <c r="AK129" s="8">
        <f t="shared" si="33"/>
        <v>3.4682080924855488E-2</v>
      </c>
      <c r="AL129" s="8">
        <f t="shared" si="33"/>
        <v>3.4406215316315207E-2</v>
      </c>
      <c r="AM129" s="8">
        <f t="shared" si="33"/>
        <v>2.9535385663978189E-2</v>
      </c>
      <c r="AN129" s="8">
        <f t="shared" si="33"/>
        <v>3.0401981758810946E-2</v>
      </c>
      <c r="AO129" s="8">
        <f t="shared" si="33"/>
        <v>3.050998441095687E-2</v>
      </c>
      <c r="AP129" s="8">
        <f t="shared" si="33"/>
        <v>2.785790192804008E-2</v>
      </c>
      <c r="AQ129" s="8">
        <f t="shared" si="33"/>
        <v>2.4463651798116992E-2</v>
      </c>
      <c r="AR129" s="8">
        <f t="shared" si="33"/>
        <v>2.4314660309892728E-2</v>
      </c>
      <c r="AS129" s="8">
        <f t="shared" si="33"/>
        <v>2.5032195750160979E-2</v>
      </c>
      <c r="AT129" s="8">
        <f t="shared" si="33"/>
        <v>2.3723821989528795E-2</v>
      </c>
      <c r="AU129" s="8">
        <f t="shared" si="33"/>
        <v>2.3203963666391412E-2</v>
      </c>
      <c r="AV129" s="8">
        <f t="shared" si="33"/>
        <v>2.3194168323392977E-2</v>
      </c>
      <c r="AW129" s="8">
        <f t="shared" si="33"/>
        <v>1.961906318973269E-2</v>
      </c>
      <c r="AX129" s="8">
        <f t="shared" si="33"/>
        <v>1.7345639719923617E-2</v>
      </c>
      <c r="AY129" s="8">
        <f t="shared" si="33"/>
        <v>2.0188097940651857E-2</v>
      </c>
      <c r="AZ129" s="8">
        <f t="shared" si="33"/>
        <v>1.7202878173848316E-2</v>
      </c>
      <c r="BA129" s="8">
        <f t="shared" si="33"/>
        <v>1.7389154442063622E-2</v>
      </c>
      <c r="BB129" s="8">
        <f t="shared" si="33"/>
        <v>1.7827529021558871E-2</v>
      </c>
      <c r="BC129" s="8">
        <f t="shared" si="33"/>
        <v>1.8496819551389355E-2</v>
      </c>
      <c r="BD129" s="8">
        <f t="shared" si="33"/>
        <v>1.8484958318231243E-2</v>
      </c>
      <c r="BE129" s="8">
        <f t="shared" si="33"/>
        <v>1.671056216510762E-2</v>
      </c>
      <c r="BF129" s="8">
        <f t="shared" si="33"/>
        <v>1.680513595166163E-2</v>
      </c>
      <c r="BG129" s="8">
        <f t="shared" si="33"/>
        <v>1.5303727349544643E-2</v>
      </c>
      <c r="BH129" s="8">
        <f t="shared" si="33"/>
        <v>1.4588132060984972E-2</v>
      </c>
      <c r="BI129" s="8">
        <f t="shared" si="30"/>
        <v>1.4418652213927805E-2</v>
      </c>
      <c r="BJ129" s="6"/>
    </row>
    <row r="130" spans="1:62" s="7" customFormat="1" x14ac:dyDescent="0.35">
      <c r="A130" s="7" t="s">
        <v>22</v>
      </c>
      <c r="H130" s="8">
        <f t="shared" si="33"/>
        <v>0.12267196424137075</v>
      </c>
      <c r="I130" s="8">
        <f t="shared" si="33"/>
        <v>0.1166215101896572</v>
      </c>
      <c r="J130" s="8">
        <f t="shared" si="33"/>
        <v>0.11639626352015732</v>
      </c>
      <c r="K130" s="8">
        <f t="shared" si="33"/>
        <v>8.4025403028822665E-2</v>
      </c>
      <c r="L130" s="8">
        <f t="shared" si="33"/>
        <v>7.9510703363914373E-2</v>
      </c>
      <c r="M130" s="8">
        <f t="shared" si="33"/>
        <v>8.3909415971394521E-2</v>
      </c>
      <c r="N130" s="8">
        <f t="shared" si="33"/>
        <v>7.4443141852286052E-2</v>
      </c>
      <c r="O130" s="8">
        <f t="shared" si="33"/>
        <v>6.6775624562222746E-2</v>
      </c>
      <c r="P130" s="8">
        <f t="shared" si="33"/>
        <v>7.0626702997275206E-2</v>
      </c>
      <c r="Q130" s="8">
        <f t="shared" si="33"/>
        <v>6.3960639606396058E-2</v>
      </c>
      <c r="R130" s="8">
        <f t="shared" si="33"/>
        <v>6.8808144637528518E-2</v>
      </c>
      <c r="S130" s="8">
        <f t="shared" si="33"/>
        <v>6.7234930851526487E-2</v>
      </c>
      <c r="T130" s="8">
        <f t="shared" si="33"/>
        <v>6.1274509803921566E-2</v>
      </c>
      <c r="U130" s="8">
        <f t="shared" si="33"/>
        <v>6.5271446332366354E-2</v>
      </c>
      <c r="V130" s="8">
        <f t="shared" si="33"/>
        <v>5.4739965641105733E-2</v>
      </c>
      <c r="W130" s="8">
        <f t="shared" si="33"/>
        <v>4.5097132284921369E-2</v>
      </c>
      <c r="X130" s="8">
        <f t="shared" si="33"/>
        <v>4.6527724371298929E-2</v>
      </c>
      <c r="Y130" s="8">
        <f t="shared" si="33"/>
        <v>4.7978436657681943E-2</v>
      </c>
      <c r="Z130" s="8">
        <f t="shared" si="33"/>
        <v>4.8786181139122316E-2</v>
      </c>
      <c r="AA130" s="8">
        <f t="shared" si="33"/>
        <v>4.6329913180741908E-2</v>
      </c>
      <c r="AB130" s="8">
        <f t="shared" si="33"/>
        <v>4.5935833134304591E-2</v>
      </c>
      <c r="AC130" s="8">
        <f t="shared" si="33"/>
        <v>4.7128508884882819E-2</v>
      </c>
      <c r="AD130" s="8">
        <f t="shared" si="33"/>
        <v>4.7966631908237745E-2</v>
      </c>
      <c r="AE130" s="8">
        <f t="shared" si="33"/>
        <v>4.6498554449084482E-2</v>
      </c>
      <c r="AF130" s="8">
        <f t="shared" si="33"/>
        <v>4.9374534007124514E-2</v>
      </c>
      <c r="AG130" s="8">
        <f t="shared" si="33"/>
        <v>4.501662545826584E-2</v>
      </c>
      <c r="AH130" s="8">
        <f t="shared" si="33"/>
        <v>4.8210109731966183E-2</v>
      </c>
      <c r="AI130" s="8">
        <f t="shared" si="33"/>
        <v>4.9642093520498282E-2</v>
      </c>
      <c r="AJ130" s="8">
        <f t="shared" si="33"/>
        <v>4.5841157627305867E-2</v>
      </c>
      <c r="AK130" s="8">
        <f t="shared" si="33"/>
        <v>4.1443996073726688E-2</v>
      </c>
      <c r="AL130" s="8">
        <f t="shared" si="33"/>
        <v>4.3063263041065482E-2</v>
      </c>
      <c r="AM130" s="8">
        <f t="shared" si="33"/>
        <v>4.6688628876519367E-2</v>
      </c>
      <c r="AN130" s="8">
        <f t="shared" si="33"/>
        <v>4.3350973989415606E-2</v>
      </c>
      <c r="AO130" s="8">
        <f t="shared" si="33"/>
        <v>3.8452973053225446E-2</v>
      </c>
      <c r="AP130" s="8">
        <f t="shared" si="33"/>
        <v>3.5752239259146806E-2</v>
      </c>
      <c r="AQ130" s="8">
        <f t="shared" si="33"/>
        <v>3.1409168081494056E-2</v>
      </c>
      <c r="AR130" s="8">
        <f t="shared" si="33"/>
        <v>3.0194676201827572E-2</v>
      </c>
      <c r="AS130" s="8">
        <f t="shared" si="33"/>
        <v>3.066645202833226E-2</v>
      </c>
      <c r="AT130" s="8">
        <f t="shared" si="33"/>
        <v>3.125E-2</v>
      </c>
      <c r="AU130" s="8">
        <f t="shared" si="33"/>
        <v>3.2039636663914121E-2</v>
      </c>
      <c r="AV130" s="8">
        <f t="shared" si="33"/>
        <v>2.9324055666003976E-2</v>
      </c>
      <c r="AW130" s="8">
        <f t="shared" si="33"/>
        <v>2.3542875827679229E-2</v>
      </c>
      <c r="AX130" s="8">
        <f t="shared" si="33"/>
        <v>2.5779758115849778E-2</v>
      </c>
      <c r="AY130" s="8">
        <f t="shared" si="33"/>
        <v>2.6268850332414464E-2</v>
      </c>
      <c r="AZ130" s="8">
        <f t="shared" si="33"/>
        <v>2.721032172690431E-2</v>
      </c>
      <c r="BA130" s="8">
        <f t="shared" si="33"/>
        <v>2.9833525630459864E-2</v>
      </c>
      <c r="BB130" s="8">
        <f t="shared" si="33"/>
        <v>2.6782752902155888E-2</v>
      </c>
      <c r="BC130" s="8">
        <f t="shared" si="33"/>
        <v>2.7452293270840308E-2</v>
      </c>
      <c r="BD130" s="8">
        <f t="shared" si="33"/>
        <v>2.6640086988039144E-2</v>
      </c>
      <c r="BE130" s="8">
        <f t="shared" si="33"/>
        <v>2.833530106257379E-2</v>
      </c>
      <c r="BF130" s="8">
        <f t="shared" si="33"/>
        <v>2.8323262839879154E-2</v>
      </c>
      <c r="BG130" s="8">
        <f t="shared" si="33"/>
        <v>2.62886113979908E-2</v>
      </c>
      <c r="BH130" s="8">
        <f t="shared" si="33"/>
        <v>2.5337282000658112E-2</v>
      </c>
      <c r="BI130" s="8">
        <f t="shared" si="30"/>
        <v>2.6792105532263012E-2</v>
      </c>
      <c r="BJ130" s="6"/>
    </row>
    <row r="131" spans="1:62" s="7" customFormat="1" x14ac:dyDescent="0.35">
      <c r="A131" s="7" t="s">
        <v>32</v>
      </c>
      <c r="H131" s="8">
        <f t="shared" si="33"/>
        <v>4.0228457909113481E-2</v>
      </c>
      <c r="I131" s="8">
        <f t="shared" si="33"/>
        <v>3.9934032277064435E-2</v>
      </c>
      <c r="J131" s="8">
        <f t="shared" si="33"/>
        <v>3.8593903638151426E-2</v>
      </c>
      <c r="K131" s="8">
        <f t="shared" si="33"/>
        <v>4.7874938935026867E-2</v>
      </c>
      <c r="L131" s="8">
        <f t="shared" si="33"/>
        <v>5.6391437308868503E-2</v>
      </c>
      <c r="M131" s="8">
        <f t="shared" si="33"/>
        <v>5.5899880810488675E-2</v>
      </c>
      <c r="N131" s="8">
        <f t="shared" si="33"/>
        <v>5.2403282532239158E-2</v>
      </c>
      <c r="O131" s="8">
        <f t="shared" si="33"/>
        <v>5.0081718421667053E-2</v>
      </c>
      <c r="P131" s="8">
        <f t="shared" si="33"/>
        <v>5.133514986376022E-2</v>
      </c>
      <c r="Q131" s="8">
        <f t="shared" si="33"/>
        <v>5.2714812862414341E-2</v>
      </c>
      <c r="R131" s="8">
        <f t="shared" si="33"/>
        <v>5.2395997893628227E-2</v>
      </c>
      <c r="S131" s="8">
        <f t="shared" si="33"/>
        <v>5.4362007480212228E-2</v>
      </c>
      <c r="T131" s="8">
        <f t="shared" si="33"/>
        <v>5.1758938869665511E-2</v>
      </c>
      <c r="U131" s="8">
        <f t="shared" ref="H131:BH134" si="34">U49/U$52</f>
        <v>4.9799696090620252E-2</v>
      </c>
      <c r="V131" s="8">
        <f t="shared" si="34"/>
        <v>5.0288927065438076E-2</v>
      </c>
      <c r="W131" s="8">
        <f t="shared" si="34"/>
        <v>5.4579093432007397E-2</v>
      </c>
      <c r="X131" s="8">
        <f t="shared" si="34"/>
        <v>6.044758901791894E-2</v>
      </c>
      <c r="Y131" s="8">
        <f t="shared" si="34"/>
        <v>5.8760107816711593E-2</v>
      </c>
      <c r="Z131" s="8">
        <f t="shared" si="34"/>
        <v>6.1079987550575789E-2</v>
      </c>
      <c r="AA131" s="8">
        <f t="shared" si="34"/>
        <v>6.7876874506708762E-2</v>
      </c>
      <c r="AB131" s="8">
        <f t="shared" si="34"/>
        <v>6.2654247273306263E-2</v>
      </c>
      <c r="AC131" s="8">
        <f t="shared" si="34"/>
        <v>6.773113571980427E-2</v>
      </c>
      <c r="AD131" s="8">
        <f t="shared" si="34"/>
        <v>6.3848560198925167E-2</v>
      </c>
      <c r="AE131" s="8">
        <f t="shared" si="34"/>
        <v>6.4969482814005788E-2</v>
      </c>
      <c r="AF131" s="8">
        <f t="shared" si="34"/>
        <v>6.3789246955513218E-2</v>
      </c>
      <c r="AG131" s="8">
        <f t="shared" si="34"/>
        <v>6.4285105294569017E-2</v>
      </c>
      <c r="AH131" s="8">
        <f t="shared" si="34"/>
        <v>6.8357618276668461E-2</v>
      </c>
      <c r="AI131" s="8">
        <f t="shared" si="34"/>
        <v>6.0425769266524126E-2</v>
      </c>
      <c r="AJ131" s="8">
        <f t="shared" si="34"/>
        <v>6.2410250745609193E-2</v>
      </c>
      <c r="AK131" s="8">
        <f t="shared" si="34"/>
        <v>6.2820372995964657E-2</v>
      </c>
      <c r="AL131" s="8">
        <f t="shared" si="34"/>
        <v>5.9600443951165372E-2</v>
      </c>
      <c r="AM131" s="8">
        <f t="shared" si="34"/>
        <v>6.3501079177553113E-2</v>
      </c>
      <c r="AN131" s="8">
        <f t="shared" si="34"/>
        <v>6.2267762639342417E-2</v>
      </c>
      <c r="AO131" s="8">
        <f t="shared" si="34"/>
        <v>5.7530992502412587E-2</v>
      </c>
      <c r="AP131" s="8">
        <f t="shared" si="34"/>
        <v>5.8979808714133899E-2</v>
      </c>
      <c r="AQ131" s="8">
        <f t="shared" si="34"/>
        <v>4.7152338323815407E-2</v>
      </c>
      <c r="AR131" s="8">
        <f t="shared" si="34"/>
        <v>5.0536352800953518E-2</v>
      </c>
      <c r="AS131" s="8">
        <f t="shared" si="34"/>
        <v>5.054732775273664E-2</v>
      </c>
      <c r="AT131" s="8">
        <f t="shared" si="34"/>
        <v>4.630235602094241E-2</v>
      </c>
      <c r="AU131" s="8">
        <f t="shared" si="34"/>
        <v>4.6407927332782824E-2</v>
      </c>
      <c r="AV131" s="8">
        <f t="shared" si="34"/>
        <v>4.7051027170311462E-2</v>
      </c>
      <c r="AW131" s="8">
        <f t="shared" si="34"/>
        <v>4.6758767268862911E-2</v>
      </c>
      <c r="AX131" s="8">
        <f t="shared" si="34"/>
        <v>4.1772756206238063E-2</v>
      </c>
      <c r="AY131" s="8">
        <f t="shared" si="34"/>
        <v>4.1997729852440407E-2</v>
      </c>
      <c r="AZ131" s="8">
        <f t="shared" si="34"/>
        <v>4.6232735092217349E-2</v>
      </c>
      <c r="BA131" s="8">
        <f t="shared" si="34"/>
        <v>5.1260919729685182E-2</v>
      </c>
      <c r="BB131" s="8">
        <f t="shared" si="34"/>
        <v>4.9419568822553897E-2</v>
      </c>
      <c r="BC131" s="8">
        <f t="shared" si="34"/>
        <v>5.0887177770338132E-2</v>
      </c>
      <c r="BD131" s="8">
        <f t="shared" si="34"/>
        <v>5.0289960130482057E-2</v>
      </c>
      <c r="BE131" s="8">
        <f t="shared" si="34"/>
        <v>4.7679593134138588E-2</v>
      </c>
      <c r="BF131" s="8">
        <f t="shared" si="34"/>
        <v>4.8999244712990934E-2</v>
      </c>
      <c r="BG131" s="8">
        <f t="shared" si="34"/>
        <v>5.079335273683222E-2</v>
      </c>
      <c r="BH131" s="8">
        <f t="shared" si="34"/>
        <v>5.0674564001316223E-2</v>
      </c>
      <c r="BI131" s="8">
        <f t="shared" si="30"/>
        <v>4.4687595868698228E-2</v>
      </c>
      <c r="BJ131" s="6"/>
    </row>
    <row r="132" spans="1:62" s="7" customFormat="1" x14ac:dyDescent="0.35">
      <c r="A132" s="7" t="s">
        <v>23</v>
      </c>
      <c r="H132" s="8">
        <f t="shared" si="34"/>
        <v>6.8164887012664516E-2</v>
      </c>
      <c r="I132" s="8">
        <f t="shared" si="34"/>
        <v>6.8088114029921071E-2</v>
      </c>
      <c r="J132" s="8">
        <f t="shared" si="34"/>
        <v>6.4528023598820053E-2</v>
      </c>
      <c r="K132" s="8">
        <f t="shared" si="34"/>
        <v>6.2286272594040057E-2</v>
      </c>
      <c r="L132" s="8">
        <f t="shared" si="34"/>
        <v>6.0795107033639141E-2</v>
      </c>
      <c r="M132" s="8">
        <f t="shared" si="34"/>
        <v>6.4600715137067943E-2</v>
      </c>
      <c r="N132" s="8">
        <f t="shared" si="34"/>
        <v>6.2133645955451351E-2</v>
      </c>
      <c r="O132" s="8">
        <f t="shared" si="34"/>
        <v>5.6852673359794534E-2</v>
      </c>
      <c r="P132" s="8">
        <f t="shared" si="34"/>
        <v>5.2534059945504086E-2</v>
      </c>
      <c r="Q132" s="8">
        <f t="shared" si="34"/>
        <v>5.4647689334036201E-2</v>
      </c>
      <c r="R132" s="8">
        <f t="shared" si="34"/>
        <v>5.5380024574337369E-2</v>
      </c>
      <c r="S132" s="8">
        <f t="shared" si="34"/>
        <v>6.3233887100982863E-2</v>
      </c>
      <c r="T132" s="8">
        <f t="shared" si="34"/>
        <v>5.7165513264129178E-2</v>
      </c>
      <c r="U132" s="8">
        <f t="shared" si="34"/>
        <v>5.5670672744854259E-2</v>
      </c>
      <c r="V132" s="8">
        <f t="shared" si="34"/>
        <v>5.3334374511947523E-2</v>
      </c>
      <c r="W132" s="8">
        <f t="shared" si="34"/>
        <v>5.6583410422448348E-2</v>
      </c>
      <c r="X132" s="8">
        <f t="shared" si="34"/>
        <v>6.0985926324694302E-2</v>
      </c>
      <c r="Y132" s="8">
        <f t="shared" si="34"/>
        <v>6.2764728532922601E-2</v>
      </c>
      <c r="Z132" s="8">
        <f t="shared" si="34"/>
        <v>6.0768751945222535E-2</v>
      </c>
      <c r="AA132" s="8">
        <f t="shared" si="34"/>
        <v>5.8484609313338598E-2</v>
      </c>
      <c r="AB132" s="8">
        <f t="shared" si="34"/>
        <v>6.7032879547806706E-2</v>
      </c>
      <c r="AC132" s="8">
        <f t="shared" si="34"/>
        <v>6.4812430251523737E-2</v>
      </c>
      <c r="AD132" s="8">
        <f t="shared" si="34"/>
        <v>6.4570466030320045E-2</v>
      </c>
      <c r="AE132" s="8">
        <f t="shared" si="34"/>
        <v>6.2319306135560554E-2</v>
      </c>
      <c r="AF132" s="8">
        <f t="shared" si="34"/>
        <v>5.9978460773755279E-2</v>
      </c>
      <c r="AG132" s="8">
        <f t="shared" si="34"/>
        <v>5.6867593145195669E-2</v>
      </c>
      <c r="AH132" s="8">
        <f t="shared" si="34"/>
        <v>5.9273250584637525E-2</v>
      </c>
      <c r="AI132" s="8">
        <f t="shared" si="34"/>
        <v>5.6800223110532677E-2</v>
      </c>
      <c r="AJ132" s="8">
        <f t="shared" si="34"/>
        <v>6.2741632607975259E-2</v>
      </c>
      <c r="AK132" s="8">
        <f t="shared" si="34"/>
        <v>6.2820372995964657E-2</v>
      </c>
      <c r="AL132" s="8">
        <f t="shared" si="34"/>
        <v>5.9600443951165372E-2</v>
      </c>
      <c r="AM132" s="8">
        <f t="shared" si="34"/>
        <v>5.9865954788140406E-2</v>
      </c>
      <c r="AN132" s="8">
        <f t="shared" si="34"/>
        <v>6.5420560747663545E-2</v>
      </c>
      <c r="AO132" s="8">
        <f t="shared" si="34"/>
        <v>6.1391136515477694E-2</v>
      </c>
      <c r="AP132" s="8">
        <f t="shared" si="34"/>
        <v>6.2547441931076364E-2</v>
      </c>
      <c r="AQ132" s="8">
        <f t="shared" si="34"/>
        <v>6.1274888100015433E-2</v>
      </c>
      <c r="AR132" s="8">
        <f t="shared" si="34"/>
        <v>5.5542312276519665E-2</v>
      </c>
      <c r="AS132" s="8">
        <f t="shared" si="34"/>
        <v>5.6905988409529942E-2</v>
      </c>
      <c r="AT132" s="8">
        <f t="shared" si="34"/>
        <v>5.6282722513089002E-2</v>
      </c>
      <c r="AU132" s="8">
        <f t="shared" si="34"/>
        <v>5.5821635012386454E-2</v>
      </c>
      <c r="AV132" s="8">
        <f t="shared" si="34"/>
        <v>5.6080185553346588E-2</v>
      </c>
      <c r="AW132" s="8">
        <f t="shared" si="34"/>
        <v>5.3298454998773809E-2</v>
      </c>
      <c r="AX132" s="8">
        <f t="shared" si="34"/>
        <v>4.5432845321451303E-2</v>
      </c>
      <c r="AY132" s="8">
        <f t="shared" si="34"/>
        <v>4.6700178368736828E-2</v>
      </c>
      <c r="AZ132" s="8">
        <f t="shared" si="34"/>
        <v>4.6728971962616821E-2</v>
      </c>
      <c r="BA132" s="8">
        <f t="shared" si="34"/>
        <v>4.8458875885940333E-2</v>
      </c>
      <c r="BB132" s="8">
        <f t="shared" si="34"/>
        <v>4.6600331674958542E-2</v>
      </c>
      <c r="BC132" s="8">
        <f t="shared" si="34"/>
        <v>4.5195848677602943E-2</v>
      </c>
      <c r="BD132" s="8">
        <f t="shared" si="34"/>
        <v>4.9655672345052554E-2</v>
      </c>
      <c r="BE132" s="8">
        <f t="shared" si="34"/>
        <v>4.8406139315230225E-2</v>
      </c>
      <c r="BF132" s="8">
        <f t="shared" si="34"/>
        <v>5.343655589123867E-2</v>
      </c>
      <c r="BG132" s="8">
        <f t="shared" si="34"/>
        <v>5.2483334898131631E-2</v>
      </c>
      <c r="BH132" s="8">
        <f t="shared" si="34"/>
        <v>4.793243391466491E-2</v>
      </c>
      <c r="BI132" s="8">
        <f t="shared" si="30"/>
        <v>4.7141834543409346E-2</v>
      </c>
      <c r="BJ132" s="6"/>
    </row>
    <row r="133" spans="1:62" s="7" customFormat="1" x14ac:dyDescent="0.35">
      <c r="A133" s="7" t="s">
        <v>24</v>
      </c>
      <c r="H133" s="8">
        <f t="shared" si="34"/>
        <v>2.259746709709461E-2</v>
      </c>
      <c r="I133" s="8">
        <f t="shared" si="34"/>
        <v>2.3795500058899754E-2</v>
      </c>
      <c r="J133" s="8">
        <f t="shared" si="34"/>
        <v>2.6425762045231071E-2</v>
      </c>
      <c r="K133" s="8">
        <f t="shared" si="34"/>
        <v>2.7112848070346848E-2</v>
      </c>
      <c r="L133" s="8">
        <f t="shared" si="34"/>
        <v>3.0581039755351681E-2</v>
      </c>
      <c r="M133" s="8">
        <f t="shared" si="34"/>
        <v>3.0870083432657926E-2</v>
      </c>
      <c r="N133" s="8">
        <f t="shared" si="34"/>
        <v>3.2239155920281357E-2</v>
      </c>
      <c r="O133" s="8">
        <f t="shared" si="34"/>
        <v>3.0352556619192155E-2</v>
      </c>
      <c r="P133" s="8">
        <f t="shared" si="34"/>
        <v>3.0844686648501363E-2</v>
      </c>
      <c r="Q133" s="8">
        <f t="shared" si="34"/>
        <v>2.8641714988578457E-2</v>
      </c>
      <c r="R133" s="8">
        <f t="shared" si="34"/>
        <v>2.9225908372827805E-2</v>
      </c>
      <c r="S133" s="8">
        <f t="shared" si="34"/>
        <v>2.6354701226406888E-2</v>
      </c>
      <c r="T133" s="8">
        <f t="shared" si="34"/>
        <v>2.3861014994232987E-2</v>
      </c>
      <c r="U133" s="8">
        <f t="shared" si="34"/>
        <v>1.9615969056499517E-2</v>
      </c>
      <c r="V133" s="8">
        <f t="shared" si="34"/>
        <v>1.7569889114477589E-2</v>
      </c>
      <c r="W133" s="8">
        <f t="shared" si="34"/>
        <v>1.7807585568917667E-2</v>
      </c>
      <c r="X133" s="8">
        <f t="shared" si="34"/>
        <v>1.5842497885103439E-2</v>
      </c>
      <c r="Y133" s="8">
        <f t="shared" si="34"/>
        <v>1.5325375433192144E-2</v>
      </c>
      <c r="Z133" s="8">
        <f t="shared" si="34"/>
        <v>1.4550264550264549E-2</v>
      </c>
      <c r="AA133" s="8">
        <f t="shared" si="34"/>
        <v>1.3654301499605366E-2</v>
      </c>
      <c r="AB133" s="8">
        <f t="shared" si="34"/>
        <v>1.3852400286601386E-2</v>
      </c>
      <c r="AC133" s="8">
        <f t="shared" si="34"/>
        <v>1.3134174607262426E-2</v>
      </c>
      <c r="AD133" s="8">
        <f t="shared" si="34"/>
        <v>1.19515520975375E-2</v>
      </c>
      <c r="AE133" s="8">
        <f t="shared" si="34"/>
        <v>1.2769033087054288E-2</v>
      </c>
      <c r="AF133" s="8">
        <f t="shared" si="34"/>
        <v>1.126667218954519E-2</v>
      </c>
      <c r="AG133" s="8">
        <f t="shared" si="34"/>
        <v>1.3215107852331827E-2</v>
      </c>
      <c r="AH133" s="8">
        <f t="shared" si="34"/>
        <v>1.4121244828206512E-2</v>
      </c>
      <c r="AI133" s="8">
        <f t="shared" si="34"/>
        <v>1.5524774565399274E-2</v>
      </c>
      <c r="AJ133" s="8">
        <f t="shared" si="34"/>
        <v>1.5906329393571193E-2</v>
      </c>
      <c r="AK133" s="8">
        <f t="shared" si="34"/>
        <v>1.4832588068491658E-2</v>
      </c>
      <c r="AL133" s="8">
        <f t="shared" si="34"/>
        <v>1.6759156492785792E-2</v>
      </c>
      <c r="AM133" s="8">
        <f t="shared" si="34"/>
        <v>1.7153243212541178E-2</v>
      </c>
      <c r="AN133" s="8">
        <f t="shared" si="34"/>
        <v>1.700258979844612E-2</v>
      </c>
      <c r="AO133" s="8">
        <f t="shared" si="34"/>
        <v>1.9300720065325513E-2</v>
      </c>
      <c r="AP133" s="8">
        <f t="shared" si="34"/>
        <v>2.0039471686655534E-2</v>
      </c>
      <c r="AQ133" s="8">
        <f t="shared" si="34"/>
        <v>1.6900756289550855E-2</v>
      </c>
      <c r="AR133" s="8">
        <f t="shared" si="34"/>
        <v>1.55740961462058E-2</v>
      </c>
      <c r="AS133" s="8">
        <f t="shared" si="34"/>
        <v>1.7868641339343207E-2</v>
      </c>
      <c r="AT133" s="8">
        <f t="shared" si="34"/>
        <v>1.6197643979057593E-2</v>
      </c>
      <c r="AU133" s="8">
        <f t="shared" si="34"/>
        <v>1.8579686209744012E-2</v>
      </c>
      <c r="AV133" s="8">
        <f t="shared" si="34"/>
        <v>1.8058316766070247E-2</v>
      </c>
      <c r="AW133" s="8">
        <f t="shared" si="34"/>
        <v>1.9292078803237144E-2</v>
      </c>
      <c r="AX133" s="8">
        <f t="shared" si="34"/>
        <v>1.7504774029280714E-2</v>
      </c>
      <c r="AY133" s="8">
        <f t="shared" si="34"/>
        <v>1.6134263012810117E-2</v>
      </c>
      <c r="AZ133" s="8">
        <f t="shared" si="34"/>
        <v>1.7616408899181209E-2</v>
      </c>
      <c r="BA133" s="8">
        <f t="shared" si="34"/>
        <v>1.7306741387835833E-2</v>
      </c>
      <c r="BB133" s="8">
        <f t="shared" si="34"/>
        <v>1.9485903814262025E-2</v>
      </c>
      <c r="BC133" s="8">
        <f t="shared" si="34"/>
        <v>1.8413123535319719E-2</v>
      </c>
      <c r="BD133" s="8">
        <f t="shared" si="34"/>
        <v>1.5675969554186299E-2</v>
      </c>
      <c r="BE133" s="8">
        <f t="shared" si="34"/>
        <v>1.6165652529288893E-2</v>
      </c>
      <c r="BF133" s="8">
        <f t="shared" si="34"/>
        <v>1.9448640483383687E-2</v>
      </c>
      <c r="BG133" s="8">
        <f t="shared" si="34"/>
        <v>1.6524270021594217E-2</v>
      </c>
      <c r="BH133" s="8">
        <f t="shared" si="34"/>
        <v>1.7878688164966548E-2</v>
      </c>
      <c r="BI133" s="8">
        <f t="shared" si="30"/>
        <v>1.5748031496062992E-2</v>
      </c>
      <c r="BJ133" s="6"/>
    </row>
    <row r="134" spans="1:62" s="7" customFormat="1" x14ac:dyDescent="0.35">
      <c r="A134" s="7" t="s">
        <v>2</v>
      </c>
      <c r="H134" s="8">
        <f t="shared" si="34"/>
        <v>1</v>
      </c>
      <c r="I134" s="8">
        <f t="shared" si="34"/>
        <v>1</v>
      </c>
      <c r="J134" s="8">
        <f t="shared" si="34"/>
        <v>1</v>
      </c>
      <c r="K134" s="8">
        <f t="shared" si="34"/>
        <v>1</v>
      </c>
      <c r="L134" s="8">
        <f t="shared" si="34"/>
        <v>1</v>
      </c>
      <c r="M134" s="8">
        <f t="shared" si="34"/>
        <v>1</v>
      </c>
      <c r="N134" s="8">
        <f t="shared" si="34"/>
        <v>1</v>
      </c>
      <c r="O134" s="8">
        <f t="shared" si="34"/>
        <v>1</v>
      </c>
      <c r="P134" s="8">
        <f t="shared" si="34"/>
        <v>1</v>
      </c>
      <c r="Q134" s="8">
        <f t="shared" si="34"/>
        <v>1</v>
      </c>
      <c r="R134" s="8">
        <f t="shared" si="34"/>
        <v>1</v>
      </c>
      <c r="S134" s="8">
        <f t="shared" si="34"/>
        <v>1</v>
      </c>
      <c r="T134" s="8">
        <f t="shared" si="34"/>
        <v>1</v>
      </c>
      <c r="U134" s="8">
        <f t="shared" si="34"/>
        <v>1</v>
      </c>
      <c r="V134" s="8">
        <f t="shared" si="34"/>
        <v>1</v>
      </c>
      <c r="W134" s="8">
        <f t="shared" si="34"/>
        <v>1</v>
      </c>
      <c r="X134" s="8">
        <f t="shared" si="34"/>
        <v>1</v>
      </c>
      <c r="Y134" s="8">
        <f t="shared" si="34"/>
        <v>1</v>
      </c>
      <c r="Z134" s="8">
        <f t="shared" si="34"/>
        <v>1</v>
      </c>
      <c r="AA134" s="8">
        <f t="shared" si="34"/>
        <v>1</v>
      </c>
      <c r="AB134" s="8">
        <f t="shared" si="34"/>
        <v>1</v>
      </c>
      <c r="AC134" s="8">
        <f t="shared" si="34"/>
        <v>1</v>
      </c>
      <c r="AD134" s="8">
        <f t="shared" si="34"/>
        <v>1</v>
      </c>
      <c r="AE134" s="8">
        <f t="shared" si="34"/>
        <v>1</v>
      </c>
      <c r="AF134" s="8">
        <f t="shared" si="34"/>
        <v>1</v>
      </c>
      <c r="AG134" s="8">
        <f t="shared" si="34"/>
        <v>1</v>
      </c>
      <c r="AH134" s="8">
        <f t="shared" si="34"/>
        <v>1</v>
      </c>
      <c r="AI134" s="8">
        <f t="shared" si="34"/>
        <v>1</v>
      </c>
      <c r="AJ134" s="8">
        <f t="shared" si="34"/>
        <v>1</v>
      </c>
      <c r="AK134" s="8">
        <f t="shared" si="34"/>
        <v>1</v>
      </c>
      <c r="AL134" s="8">
        <f t="shared" si="34"/>
        <v>1</v>
      </c>
      <c r="AM134" s="8">
        <f t="shared" si="34"/>
        <v>1</v>
      </c>
      <c r="AN134" s="8">
        <f t="shared" si="34"/>
        <v>1</v>
      </c>
      <c r="AO134" s="8">
        <f t="shared" si="34"/>
        <v>1</v>
      </c>
      <c r="AP134" s="8">
        <f t="shared" si="34"/>
        <v>1</v>
      </c>
      <c r="AQ134" s="8">
        <f t="shared" si="34"/>
        <v>1</v>
      </c>
      <c r="AR134" s="8">
        <f t="shared" si="34"/>
        <v>1</v>
      </c>
      <c r="AS134" s="8">
        <f t="shared" si="34"/>
        <v>1</v>
      </c>
      <c r="AT134" s="8">
        <f t="shared" si="34"/>
        <v>1</v>
      </c>
      <c r="AU134" s="8">
        <f t="shared" si="34"/>
        <v>1</v>
      </c>
      <c r="AV134" s="8">
        <f t="shared" si="34"/>
        <v>1</v>
      </c>
      <c r="AW134" s="8">
        <f t="shared" si="34"/>
        <v>1</v>
      </c>
      <c r="AX134" s="8">
        <f t="shared" si="34"/>
        <v>1</v>
      </c>
      <c r="AY134" s="8">
        <f t="shared" si="34"/>
        <v>1</v>
      </c>
      <c r="AZ134" s="8">
        <f t="shared" si="34"/>
        <v>1</v>
      </c>
      <c r="BA134" s="8">
        <f t="shared" si="34"/>
        <v>1</v>
      </c>
      <c r="BB134" s="8">
        <f t="shared" si="34"/>
        <v>1</v>
      </c>
      <c r="BC134" s="8">
        <f t="shared" si="34"/>
        <v>1</v>
      </c>
      <c r="BD134" s="8">
        <f t="shared" si="34"/>
        <v>1</v>
      </c>
      <c r="BE134" s="8">
        <f t="shared" si="34"/>
        <v>1</v>
      </c>
      <c r="BF134" s="8">
        <f t="shared" si="34"/>
        <v>1</v>
      </c>
      <c r="BG134" s="8">
        <f t="shared" si="34"/>
        <v>1</v>
      </c>
      <c r="BH134" s="8">
        <f t="shared" si="34"/>
        <v>1</v>
      </c>
      <c r="BI134" s="8">
        <f t="shared" si="30"/>
        <v>1</v>
      </c>
    </row>
    <row r="135" spans="1:62" s="7" customFormat="1" x14ac:dyDescent="0.35"/>
    <row r="136" spans="1:62" s="7" customFormat="1" x14ac:dyDescent="0.35"/>
    <row r="137" spans="1:62" s="7" customFormat="1" x14ac:dyDescent="0.35">
      <c r="A137" s="6" t="s">
        <v>41</v>
      </c>
      <c r="B137" s="7">
        <v>1962</v>
      </c>
      <c r="C137" s="7">
        <v>1963</v>
      </c>
      <c r="D137" s="7">
        <v>1964</v>
      </c>
      <c r="E137" s="7">
        <v>1965</v>
      </c>
      <c r="F137" s="7">
        <v>1966</v>
      </c>
      <c r="G137" s="7">
        <v>1967</v>
      </c>
      <c r="H137" s="7">
        <v>1968</v>
      </c>
      <c r="I137" s="7">
        <v>1969</v>
      </c>
      <c r="J137" s="7">
        <v>1970</v>
      </c>
      <c r="K137" s="7">
        <v>1971</v>
      </c>
      <c r="L137" s="7">
        <v>1972</v>
      </c>
      <c r="M137" s="7">
        <v>1973</v>
      </c>
      <c r="N137" s="7">
        <v>1974</v>
      </c>
      <c r="O137" s="7">
        <v>1975</v>
      </c>
      <c r="P137" s="7">
        <v>1976</v>
      </c>
      <c r="Q137" s="7">
        <v>1977</v>
      </c>
      <c r="R137" s="7">
        <v>1978</v>
      </c>
      <c r="S137" s="7">
        <v>1979</v>
      </c>
      <c r="T137" s="7">
        <v>1980</v>
      </c>
      <c r="U137" s="7">
        <v>1981</v>
      </c>
      <c r="V137" s="7">
        <v>1982</v>
      </c>
      <c r="W137" s="7">
        <v>1983</v>
      </c>
      <c r="X137" s="7">
        <v>1984</v>
      </c>
      <c r="Y137" s="7">
        <v>1985</v>
      </c>
      <c r="Z137" s="7">
        <v>1986</v>
      </c>
      <c r="AA137" s="7">
        <v>1987</v>
      </c>
      <c r="AB137" s="7">
        <v>1988</v>
      </c>
      <c r="AC137" s="7">
        <v>1989</v>
      </c>
      <c r="AD137" s="7">
        <v>1990</v>
      </c>
      <c r="AE137" s="7">
        <v>1991</v>
      </c>
      <c r="AF137" s="7">
        <v>1992</v>
      </c>
      <c r="AG137" s="7">
        <v>1993</v>
      </c>
      <c r="AH137" s="7">
        <v>1994</v>
      </c>
      <c r="AI137" s="7">
        <v>1995</v>
      </c>
      <c r="AJ137" s="7">
        <v>1996</v>
      </c>
      <c r="AK137" s="7">
        <v>1997</v>
      </c>
      <c r="AL137" s="7">
        <v>1998</v>
      </c>
      <c r="AM137" s="7">
        <v>1999</v>
      </c>
      <c r="AN137" s="7">
        <v>2000</v>
      </c>
      <c r="AO137" s="7">
        <v>2001</v>
      </c>
      <c r="AP137" s="7">
        <v>2002</v>
      </c>
      <c r="AQ137" s="7">
        <v>2003</v>
      </c>
      <c r="AR137" s="7">
        <v>2004</v>
      </c>
      <c r="AS137" s="7">
        <v>2005</v>
      </c>
      <c r="AT137" s="7">
        <v>2006</v>
      </c>
      <c r="AU137" s="7">
        <v>2007</v>
      </c>
      <c r="AV137" s="7">
        <v>2008</v>
      </c>
      <c r="AW137" s="7">
        <v>2009</v>
      </c>
      <c r="AX137" s="7">
        <v>2010</v>
      </c>
      <c r="AY137" s="7">
        <v>2011</v>
      </c>
      <c r="AZ137" s="7">
        <v>2012</v>
      </c>
      <c r="BA137" s="7">
        <v>2013</v>
      </c>
      <c r="BB137" s="7">
        <v>2014</v>
      </c>
      <c r="BC137" s="7">
        <v>2015</v>
      </c>
      <c r="BD137" s="7">
        <v>2016</v>
      </c>
      <c r="BE137" s="7">
        <v>2017</v>
      </c>
      <c r="BF137" s="7">
        <v>2018</v>
      </c>
      <c r="BG137" s="7">
        <v>2019</v>
      </c>
      <c r="BH137" s="7">
        <v>2020</v>
      </c>
      <c r="BI137" s="7">
        <v>2021</v>
      </c>
    </row>
    <row r="138" spans="1:62" s="7" customFormat="1" x14ac:dyDescent="0.35">
      <c r="BJ138" s="6"/>
    </row>
    <row r="139" spans="1:62" s="7" customFormat="1" x14ac:dyDescent="0.35">
      <c r="A139" s="7" t="s">
        <v>11</v>
      </c>
      <c r="H139" s="8">
        <f t="shared" ref="H139:BH143" si="35">H57/H$79</f>
        <v>0.56233018150201064</v>
      </c>
      <c r="I139" s="8">
        <f t="shared" si="35"/>
        <v>0.55597523869478549</v>
      </c>
      <c r="J139" s="8">
        <f t="shared" si="35"/>
        <v>0.54314219932024999</v>
      </c>
      <c r="K139" s="8">
        <f t="shared" si="35"/>
        <v>0.539207238259371</v>
      </c>
      <c r="L139" s="8">
        <f t="shared" si="35"/>
        <v>0.52031267202466147</v>
      </c>
      <c r="M139" s="8">
        <f t="shared" si="35"/>
        <v>0.49829278702518137</v>
      </c>
      <c r="N139" s="8">
        <f t="shared" si="35"/>
        <v>0.47618041618252877</v>
      </c>
      <c r="O139" s="8">
        <f t="shared" si="35"/>
        <v>0.45946795140343527</v>
      </c>
      <c r="P139" s="8">
        <f t="shared" si="35"/>
        <v>0.43827826257476221</v>
      </c>
      <c r="Q139" s="8">
        <f t="shared" si="35"/>
        <v>0.41270731511898084</v>
      </c>
      <c r="R139" s="8">
        <f t="shared" si="35"/>
        <v>0.38560327198364008</v>
      </c>
      <c r="S139" s="8">
        <f t="shared" si="35"/>
        <v>0.36982717615348026</v>
      </c>
      <c r="T139" s="8">
        <f t="shared" si="35"/>
        <v>0.34560515416474918</v>
      </c>
      <c r="U139" s="8">
        <f t="shared" si="35"/>
        <v>0.33374130378768357</v>
      </c>
      <c r="V139" s="8">
        <f t="shared" si="35"/>
        <v>0.3239265556905051</v>
      </c>
      <c r="W139" s="8">
        <f t="shared" si="35"/>
        <v>0.31743666169895679</v>
      </c>
      <c r="X139" s="8">
        <f t="shared" si="35"/>
        <v>0.30759439966058549</v>
      </c>
      <c r="Y139" s="8">
        <f t="shared" si="35"/>
        <v>0.2928495949277915</v>
      </c>
      <c r="Z139" s="8">
        <f t="shared" si="35"/>
        <v>0.29077663035790069</v>
      </c>
      <c r="AA139" s="8">
        <f t="shared" si="35"/>
        <v>0.28065066060519961</v>
      </c>
      <c r="AB139" s="8">
        <f t="shared" si="35"/>
        <v>0.27527440785673024</v>
      </c>
      <c r="AC139" s="8">
        <f t="shared" si="35"/>
        <v>0.26930646304022671</v>
      </c>
      <c r="AD139" s="8">
        <f t="shared" si="35"/>
        <v>0.26837755545889519</v>
      </c>
      <c r="AE139" s="8">
        <f t="shared" si="35"/>
        <v>0.2733015056922512</v>
      </c>
      <c r="AF139" s="8">
        <f t="shared" si="35"/>
        <v>0.26862745098039215</v>
      </c>
      <c r="AG139" s="8">
        <f t="shared" si="35"/>
        <v>0.27126168224299063</v>
      </c>
      <c r="AH139" s="8">
        <f t="shared" si="35"/>
        <v>0.26387869894839816</v>
      </c>
      <c r="AI139" s="8">
        <f t="shared" si="35"/>
        <v>0.25952281289242363</v>
      </c>
      <c r="AJ139" s="8">
        <f t="shared" si="35"/>
        <v>0.26000993541977147</v>
      </c>
      <c r="AK139" s="8">
        <f t="shared" si="35"/>
        <v>0.24704822893736242</v>
      </c>
      <c r="AL139" s="8">
        <f t="shared" si="35"/>
        <v>0.24095150210191735</v>
      </c>
      <c r="AM139" s="8">
        <f t="shared" si="35"/>
        <v>0.24518680403788115</v>
      </c>
      <c r="AN139" s="8">
        <f t="shared" si="35"/>
        <v>0.2388075423996629</v>
      </c>
      <c r="AO139" s="8">
        <f t="shared" si="35"/>
        <v>0.24617996604414261</v>
      </c>
      <c r="AP139" s="8">
        <f t="shared" si="35"/>
        <v>0.25301204819277107</v>
      </c>
      <c r="AQ139" s="8">
        <f t="shared" si="35"/>
        <v>0.26256382692824509</v>
      </c>
      <c r="AR139" s="8">
        <f t="shared" si="35"/>
        <v>0.27127733667641735</v>
      </c>
      <c r="AS139" s="8">
        <f t="shared" si="35"/>
        <v>0.26887920123751935</v>
      </c>
      <c r="AT139" s="8">
        <f t="shared" si="35"/>
        <v>0.27055219199066305</v>
      </c>
      <c r="AU139" s="8">
        <f t="shared" si="35"/>
        <v>0.26518248175182479</v>
      </c>
      <c r="AV139" s="8">
        <f t="shared" si="35"/>
        <v>0.25310501947527009</v>
      </c>
      <c r="AW139" s="8">
        <f t="shared" si="35"/>
        <v>0.25584396959701705</v>
      </c>
      <c r="AX139" s="8">
        <f t="shared" si="35"/>
        <v>0.25730994152046782</v>
      </c>
      <c r="AY139" s="8">
        <f t="shared" si="35"/>
        <v>0.26540084388185653</v>
      </c>
      <c r="AZ139" s="8">
        <f t="shared" si="35"/>
        <v>0.26619068224433867</v>
      </c>
      <c r="BA139" s="8">
        <f t="shared" si="35"/>
        <v>0.27204309009075484</v>
      </c>
      <c r="BB139" s="8">
        <f t="shared" si="35"/>
        <v>0.27080248741486529</v>
      </c>
      <c r="BC139" s="8">
        <f t="shared" si="35"/>
        <v>0.27392812338572797</v>
      </c>
      <c r="BD139" s="8">
        <f t="shared" si="35"/>
        <v>0.2710852959898154</v>
      </c>
      <c r="BE139" s="8">
        <f t="shared" si="35"/>
        <v>0.25303981562425493</v>
      </c>
      <c r="BF139" s="8">
        <f t="shared" si="35"/>
        <v>0.25279920378203535</v>
      </c>
      <c r="BG139" s="8">
        <f t="shared" si="35"/>
        <v>0.24930087185392336</v>
      </c>
      <c r="BH139" s="8">
        <f t="shared" si="35"/>
        <v>0.24536671924290221</v>
      </c>
      <c r="BI139" s="8">
        <f>BI57/BI$79</f>
        <v>0.25180530807465068</v>
      </c>
      <c r="BJ139" s="6"/>
    </row>
    <row r="140" spans="1:62" s="7" customFormat="1" x14ac:dyDescent="0.35">
      <c r="A140" s="7" t="s">
        <v>12</v>
      </c>
      <c r="H140" s="8">
        <f t="shared" si="35"/>
        <v>2.2714922291055321E-2</v>
      </c>
      <c r="I140" s="8">
        <f t="shared" si="35"/>
        <v>2.0774315391879131E-2</v>
      </c>
      <c r="J140" s="8">
        <f t="shared" si="35"/>
        <v>2.3681613858129592E-2</v>
      </c>
      <c r="K140" s="8">
        <f t="shared" si="35"/>
        <v>3.5221887117621711E-2</v>
      </c>
      <c r="L140" s="8">
        <f t="shared" si="35"/>
        <v>3.1047010899482551E-2</v>
      </c>
      <c r="M140" s="8">
        <f t="shared" si="35"/>
        <v>2.9449423815621E-2</v>
      </c>
      <c r="N140" s="8">
        <f t="shared" si="35"/>
        <v>2.9259533115031162E-2</v>
      </c>
      <c r="O140" s="8">
        <f t="shared" si="35"/>
        <v>4.912023460410557E-2</v>
      </c>
      <c r="P140" s="8">
        <f t="shared" si="35"/>
        <v>4.4808314540641242E-2</v>
      </c>
      <c r="Q140" s="8">
        <f t="shared" si="35"/>
        <v>4.6550757150869322E-2</v>
      </c>
      <c r="R140" s="8">
        <f t="shared" si="35"/>
        <v>3.950920245398773E-2</v>
      </c>
      <c r="S140" s="8">
        <f t="shared" si="35"/>
        <v>3.9717773902013635E-2</v>
      </c>
      <c r="T140" s="8">
        <f t="shared" si="35"/>
        <v>4.2600749457629344E-2</v>
      </c>
      <c r="U140" s="8">
        <f t="shared" si="35"/>
        <v>4.7861375934037616E-2</v>
      </c>
      <c r="V140" s="8">
        <f t="shared" si="35"/>
        <v>5.779809959276988E-2</v>
      </c>
      <c r="W140" s="8">
        <f t="shared" si="35"/>
        <v>6.607054148037754E-2</v>
      </c>
      <c r="X140" s="8">
        <f t="shared" si="35"/>
        <v>5.6003394145099701E-2</v>
      </c>
      <c r="Y140" s="8">
        <f t="shared" si="35"/>
        <v>5.2342374075378652E-2</v>
      </c>
      <c r="Z140" s="8">
        <f t="shared" si="35"/>
        <v>5.1846088555665581E-2</v>
      </c>
      <c r="AA140" s="8">
        <f t="shared" si="35"/>
        <v>4.6668560875124304E-2</v>
      </c>
      <c r="AB140" s="8">
        <f t="shared" si="35"/>
        <v>3.8344887348353555E-2</v>
      </c>
      <c r="AC140" s="8">
        <f t="shared" si="35"/>
        <v>3.8416122175863966E-2</v>
      </c>
      <c r="AD140" s="8">
        <f t="shared" si="35"/>
        <v>4.1177323473974195E-2</v>
      </c>
      <c r="AE140" s="8">
        <f t="shared" si="35"/>
        <v>4.5611457950789573E-2</v>
      </c>
      <c r="AF140" s="8">
        <f t="shared" si="35"/>
        <v>5.2564102564102565E-2</v>
      </c>
      <c r="AG140" s="8">
        <f t="shared" si="35"/>
        <v>4.8831775700934582E-2</v>
      </c>
      <c r="AH140" s="8">
        <f t="shared" si="35"/>
        <v>4.75258824488465E-2</v>
      </c>
      <c r="AI140" s="8">
        <f t="shared" si="35"/>
        <v>4.2360820426956887E-2</v>
      </c>
      <c r="AJ140" s="8">
        <f t="shared" si="35"/>
        <v>3.825136612021858E-2</v>
      </c>
      <c r="AK140" s="8">
        <f t="shared" si="35"/>
        <v>4.1624974984990994E-2</v>
      </c>
      <c r="AL140" s="8">
        <f t="shared" si="35"/>
        <v>3.7937045011791244E-2</v>
      </c>
      <c r="AM140" s="8">
        <f t="shared" si="35"/>
        <v>3.6111978353626811E-2</v>
      </c>
      <c r="AN140" s="8">
        <f t="shared" si="35"/>
        <v>3.0759507005161699E-2</v>
      </c>
      <c r="AO140" s="8">
        <f t="shared" si="35"/>
        <v>3.2584563144834794E-2</v>
      </c>
      <c r="AP140" s="8">
        <f t="shared" si="35"/>
        <v>4.0950687997893212E-2</v>
      </c>
      <c r="AQ140" s="8">
        <f t="shared" si="35"/>
        <v>4.2999193765116905E-2</v>
      </c>
      <c r="AR140" s="8">
        <f t="shared" si="35"/>
        <v>4.1370664437944002E-2</v>
      </c>
      <c r="AS140" s="8">
        <f t="shared" si="35"/>
        <v>3.8672479257488401E-2</v>
      </c>
      <c r="AT140" s="8">
        <f t="shared" si="35"/>
        <v>3.7712451674082721E-2</v>
      </c>
      <c r="AU140" s="8">
        <f t="shared" si="35"/>
        <v>3.2335766423357663E-2</v>
      </c>
      <c r="AV140" s="8">
        <f t="shared" si="35"/>
        <v>3.7333725288454474E-2</v>
      </c>
      <c r="AW140" s="8">
        <f t="shared" si="35"/>
        <v>5.6073426071991971E-2</v>
      </c>
      <c r="AX140" s="8">
        <f t="shared" si="35"/>
        <v>6.3143971038707877E-2</v>
      </c>
      <c r="AY140" s="8">
        <f t="shared" si="35"/>
        <v>6.476793248945148E-2</v>
      </c>
      <c r="AZ140" s="8">
        <f t="shared" si="35"/>
        <v>5.8127794605509882E-2</v>
      </c>
      <c r="BA140" s="8">
        <f t="shared" si="35"/>
        <v>5.2829631815834131E-2</v>
      </c>
      <c r="BB140" s="8">
        <f t="shared" si="35"/>
        <v>5.0340538939887478E-2</v>
      </c>
      <c r="BC140" s="8">
        <f t="shared" si="35"/>
        <v>3.9332890561582172E-2</v>
      </c>
      <c r="BD140" s="8">
        <f t="shared" si="35"/>
        <v>3.8271801400381923E-2</v>
      </c>
      <c r="BE140" s="8">
        <f t="shared" si="35"/>
        <v>3.2186283080346496E-2</v>
      </c>
      <c r="BF140" s="8">
        <f t="shared" si="35"/>
        <v>2.994111304636311E-2</v>
      </c>
      <c r="BG140" s="8">
        <f t="shared" si="35"/>
        <v>2.9774633985852936E-2</v>
      </c>
      <c r="BH140" s="8">
        <f t="shared" si="35"/>
        <v>3.6277602523659309E-2</v>
      </c>
      <c r="BI140" s="8">
        <f t="shared" ref="BI140:BI161" si="36">BI58/BI$79</f>
        <v>4.6234643158585761E-2</v>
      </c>
    </row>
    <row r="141" spans="1:62" s="7" customFormat="1" x14ac:dyDescent="0.35">
      <c r="A141" s="7" t="s">
        <v>25</v>
      </c>
      <c r="H141" s="8">
        <f t="shared" si="35"/>
        <v>9.6728616454733185E-3</v>
      </c>
      <c r="I141" s="8">
        <f t="shared" si="35"/>
        <v>1.1226523974399329E-2</v>
      </c>
      <c r="J141" s="8">
        <f t="shared" si="35"/>
        <v>1.0086613309944086E-2</v>
      </c>
      <c r="K141" s="8">
        <f t="shared" si="35"/>
        <v>1.4541146057733736E-2</v>
      </c>
      <c r="L141" s="8">
        <f t="shared" si="35"/>
        <v>1.4642739183089287E-2</v>
      </c>
      <c r="M141" s="8">
        <f t="shared" si="35"/>
        <v>1.6965428937259924E-2</v>
      </c>
      <c r="N141" s="8">
        <f t="shared" si="35"/>
        <v>2.1020386606105418E-2</v>
      </c>
      <c r="O141" s="8">
        <f t="shared" si="35"/>
        <v>2.2098868873062422E-2</v>
      </c>
      <c r="P141" s="8">
        <f t="shared" si="35"/>
        <v>2.3041474654377881E-2</v>
      </c>
      <c r="Q141" s="8">
        <f t="shared" si="35"/>
        <v>2.7642015864113453E-2</v>
      </c>
      <c r="R141" s="8">
        <f t="shared" si="35"/>
        <v>3.329243353783231E-2</v>
      </c>
      <c r="S141" s="8">
        <f t="shared" si="35"/>
        <v>3.5912478198826703E-2</v>
      </c>
      <c r="T141" s="8">
        <f t="shared" si="35"/>
        <v>4.240352376569588E-2</v>
      </c>
      <c r="U141" s="8">
        <f t="shared" si="35"/>
        <v>4.4833805720175215E-2</v>
      </c>
      <c r="V141" s="8">
        <f t="shared" si="35"/>
        <v>4.5223976566407087E-2</v>
      </c>
      <c r="W141" s="8">
        <f t="shared" si="35"/>
        <v>3.5483642041019094E-2</v>
      </c>
      <c r="X141" s="8">
        <f t="shared" si="35"/>
        <v>4.0376184415217085E-2</v>
      </c>
      <c r="Y141" s="8">
        <f t="shared" si="35"/>
        <v>4.0577668193025711E-2</v>
      </c>
      <c r="Z141" s="8">
        <f t="shared" si="35"/>
        <v>4.5480265949922195E-2</v>
      </c>
      <c r="AA141" s="8">
        <f t="shared" si="35"/>
        <v>4.8089217218354879E-2</v>
      </c>
      <c r="AB141" s="8">
        <f t="shared" si="35"/>
        <v>5.3581744656268054E-2</v>
      </c>
      <c r="AC141" s="8">
        <f t="shared" si="35"/>
        <v>5.754546170196017E-2</v>
      </c>
      <c r="AD141" s="8">
        <f t="shared" si="35"/>
        <v>5.632883862548934E-2</v>
      </c>
      <c r="AE141" s="8">
        <f t="shared" si="35"/>
        <v>5.6628718325376422E-2</v>
      </c>
      <c r="AF141" s="8">
        <f t="shared" si="35"/>
        <v>5.5354449472096529E-2</v>
      </c>
      <c r="AG141" s="8">
        <f t="shared" si="35"/>
        <v>5.7943925233644861E-2</v>
      </c>
      <c r="AH141" s="8">
        <f t="shared" si="35"/>
        <v>6.2606994375152852E-2</v>
      </c>
      <c r="AI141" s="8">
        <f t="shared" si="35"/>
        <v>6.2536626203432394E-2</v>
      </c>
      <c r="AJ141" s="8">
        <f t="shared" si="35"/>
        <v>6.6865375062096374E-2</v>
      </c>
      <c r="AK141" s="8">
        <f t="shared" si="35"/>
        <v>6.7240344206523917E-2</v>
      </c>
      <c r="AL141" s="8">
        <f t="shared" si="35"/>
        <v>6.9824669332513079E-2</v>
      </c>
      <c r="AM141" s="8">
        <f t="shared" si="35"/>
        <v>7.4825684254344882E-2</v>
      </c>
      <c r="AN141" s="8">
        <f t="shared" si="35"/>
        <v>7.5002633519435369E-2</v>
      </c>
      <c r="AO141" s="8">
        <f t="shared" si="35"/>
        <v>7.1960297766749379E-2</v>
      </c>
      <c r="AP141" s="8">
        <f t="shared" si="35"/>
        <v>7.3145039173085791E-2</v>
      </c>
      <c r="AQ141" s="8">
        <f t="shared" si="35"/>
        <v>5.5025530771298035E-2</v>
      </c>
      <c r="AR141" s="8">
        <f t="shared" si="35"/>
        <v>5.2723220504248505E-2</v>
      </c>
      <c r="AS141" s="8">
        <f t="shared" si="35"/>
        <v>5.2524258191534244E-2</v>
      </c>
      <c r="AT141" s="8">
        <f t="shared" si="35"/>
        <v>5.2812021299875993E-2</v>
      </c>
      <c r="AU141" s="8">
        <f t="shared" si="35"/>
        <v>5.3284671532846717E-2</v>
      </c>
      <c r="AV141" s="8">
        <f t="shared" si="35"/>
        <v>5.2693466598074522E-2</v>
      </c>
      <c r="AW141" s="8">
        <f t="shared" si="35"/>
        <v>5.3205220134805678E-2</v>
      </c>
      <c r="AX141" s="8">
        <f t="shared" si="35"/>
        <v>5.1099972152603729E-2</v>
      </c>
      <c r="AY141" s="8">
        <f t="shared" si="35"/>
        <v>5.8227848101265821E-2</v>
      </c>
      <c r="AZ141" s="8">
        <f t="shared" si="35"/>
        <v>5.6469061012548678E-2</v>
      </c>
      <c r="BA141" s="8">
        <f t="shared" si="35"/>
        <v>5.7625617944366561E-2</v>
      </c>
      <c r="BB141" s="8">
        <f t="shared" si="35"/>
        <v>5.8187740598164048E-2</v>
      </c>
      <c r="BC141" s="8">
        <f t="shared" si="35"/>
        <v>6.043834403365065E-2</v>
      </c>
      <c r="BD141" s="8">
        <f t="shared" si="35"/>
        <v>6.4608529598981543E-2</v>
      </c>
      <c r="BE141" s="8">
        <f t="shared" si="35"/>
        <v>6.6041484542636891E-2</v>
      </c>
      <c r="BF141" s="8">
        <f t="shared" si="35"/>
        <v>7.0166708136352327E-2</v>
      </c>
      <c r="BG141" s="8">
        <f t="shared" si="35"/>
        <v>7.4601085704885675E-2</v>
      </c>
      <c r="BH141" s="8">
        <f t="shared" si="35"/>
        <v>7.6399842271293372E-2</v>
      </c>
      <c r="BI141" s="8">
        <f t="shared" si="36"/>
        <v>7.8214386195254615E-2</v>
      </c>
      <c r="BJ141" s="6"/>
    </row>
    <row r="142" spans="1:62" s="7" customFormat="1" x14ac:dyDescent="0.35">
      <c r="A142" s="7" t="s">
        <v>13</v>
      </c>
      <c r="H142" s="8">
        <f t="shared" si="35"/>
        <v>4.0213020323877843E-3</v>
      </c>
      <c r="I142" s="8">
        <f t="shared" si="35"/>
        <v>4.0919106074913444E-3</v>
      </c>
      <c r="J142" s="8">
        <f t="shared" si="35"/>
        <v>3.8372985418265539E-3</v>
      </c>
      <c r="K142" s="8">
        <f t="shared" si="35"/>
        <v>3.7699267557087463E-3</v>
      </c>
      <c r="L142" s="8">
        <f t="shared" si="35"/>
        <v>3.4129692832764505E-3</v>
      </c>
      <c r="M142" s="8">
        <f t="shared" si="35"/>
        <v>4.268032437046522E-3</v>
      </c>
      <c r="N142" s="8">
        <f t="shared" si="35"/>
        <v>4.3308334213584031E-3</v>
      </c>
      <c r="O142" s="8">
        <f t="shared" si="35"/>
        <v>5.3414327607875997E-3</v>
      </c>
      <c r="P142" s="8">
        <f t="shared" si="35"/>
        <v>6.3731738405726048E-3</v>
      </c>
      <c r="Q142" s="8">
        <f t="shared" si="35"/>
        <v>5.4482813877093179E-3</v>
      </c>
      <c r="R142" s="8">
        <f t="shared" si="35"/>
        <v>9.4887525562372191E-3</v>
      </c>
      <c r="S142" s="8">
        <f t="shared" si="35"/>
        <v>7.9276993816394491E-3</v>
      </c>
      <c r="T142" s="8">
        <f t="shared" si="35"/>
        <v>9.729800802051148E-3</v>
      </c>
      <c r="U142" s="8">
        <f t="shared" si="35"/>
        <v>1.3334192218500386E-2</v>
      </c>
      <c r="V142" s="8">
        <f t="shared" si="35"/>
        <v>1.2216903622204758E-2</v>
      </c>
      <c r="W142" s="8">
        <f t="shared" si="35"/>
        <v>1.9657937690724575E-2</v>
      </c>
      <c r="X142" s="8">
        <f t="shared" si="35"/>
        <v>2.1637675010606705E-2</v>
      </c>
      <c r="Y142" s="8">
        <f t="shared" si="35"/>
        <v>2.6065516026769989E-2</v>
      </c>
      <c r="Z142" s="8">
        <f t="shared" si="35"/>
        <v>2.6170604045833924E-2</v>
      </c>
      <c r="AA142" s="8">
        <f t="shared" si="35"/>
        <v>2.6992470521380877E-2</v>
      </c>
      <c r="AB142" s="8">
        <f t="shared" si="35"/>
        <v>2.7801848642403235E-2</v>
      </c>
      <c r="AC142" s="8">
        <f t="shared" si="35"/>
        <v>2.5820672282138076E-2</v>
      </c>
      <c r="AD142" s="8">
        <f t="shared" si="35"/>
        <v>2.7620704654197477E-2</v>
      </c>
      <c r="AE142" s="8">
        <f t="shared" si="35"/>
        <v>2.8351083363936835E-2</v>
      </c>
      <c r="AF142" s="8">
        <f t="shared" si="35"/>
        <v>2.8733031674208143E-2</v>
      </c>
      <c r="AG142" s="8">
        <f t="shared" si="35"/>
        <v>3.0607476635514018E-2</v>
      </c>
      <c r="AH142" s="8">
        <f t="shared" si="35"/>
        <v>2.8368794326241134E-2</v>
      </c>
      <c r="AI142" s="8">
        <f t="shared" si="35"/>
        <v>2.9133528673084972E-2</v>
      </c>
      <c r="AJ142" s="8">
        <f t="shared" si="35"/>
        <v>3.5270740188772978E-2</v>
      </c>
      <c r="AK142" s="8">
        <f t="shared" si="35"/>
        <v>3.3820292175305182E-2</v>
      </c>
      <c r="AL142" s="8">
        <f t="shared" si="35"/>
        <v>3.2912949861581053E-2</v>
      </c>
      <c r="AM142" s="8">
        <f t="shared" si="35"/>
        <v>3.3093974399000935E-2</v>
      </c>
      <c r="AN142" s="8">
        <f t="shared" si="35"/>
        <v>3.4341093437269564E-2</v>
      </c>
      <c r="AO142" s="8">
        <f t="shared" si="35"/>
        <v>3.5718949980410079E-2</v>
      </c>
      <c r="AP142" s="8">
        <f t="shared" si="35"/>
        <v>3.2852722364869316E-2</v>
      </c>
      <c r="AQ142" s="8">
        <f t="shared" si="35"/>
        <v>3.3190002687449607E-2</v>
      </c>
      <c r="AR142" s="8">
        <f t="shared" si="35"/>
        <v>3.1202117286530159E-2</v>
      </c>
      <c r="AS142" s="8">
        <f t="shared" si="35"/>
        <v>3.262550977359021E-2</v>
      </c>
      <c r="AT142" s="8">
        <f t="shared" si="35"/>
        <v>3.2533372237216425E-2</v>
      </c>
      <c r="AU142" s="8">
        <f t="shared" si="35"/>
        <v>3.5182481751824819E-2</v>
      </c>
      <c r="AV142" s="8">
        <f t="shared" si="35"/>
        <v>3.6598809436319539E-2</v>
      </c>
      <c r="AW142" s="8">
        <f t="shared" si="35"/>
        <v>3.3629714613509248E-2</v>
      </c>
      <c r="AX142" s="8">
        <f t="shared" si="35"/>
        <v>3.5714285714285712E-2</v>
      </c>
      <c r="AY142" s="8">
        <f t="shared" si="35"/>
        <v>3.1504922644163151E-2</v>
      </c>
      <c r="AZ142" s="8">
        <f t="shared" si="35"/>
        <v>3.3318909562959756E-2</v>
      </c>
      <c r="BA142" s="8">
        <f t="shared" si="35"/>
        <v>3.475245333136575E-2</v>
      </c>
      <c r="BB142" s="8">
        <f t="shared" si="35"/>
        <v>3.2943440923896949E-2</v>
      </c>
      <c r="BC142" s="8">
        <f t="shared" si="35"/>
        <v>3.0477455538336654E-2</v>
      </c>
      <c r="BD142" s="8">
        <f t="shared" si="35"/>
        <v>3.4213876511775938E-2</v>
      </c>
      <c r="BE142" s="8">
        <f t="shared" si="35"/>
        <v>3.5285702932528015E-2</v>
      </c>
      <c r="BF142" s="8">
        <f t="shared" si="35"/>
        <v>3.4917475325537031E-2</v>
      </c>
      <c r="BG142" s="8">
        <f t="shared" si="35"/>
        <v>3.6519164336239515E-2</v>
      </c>
      <c r="BH142" s="8">
        <f t="shared" si="35"/>
        <v>3.9727917981072558E-2</v>
      </c>
      <c r="BI142" s="8">
        <f t="shared" si="36"/>
        <v>3.6856419394166742E-2</v>
      </c>
      <c r="BJ142" s="6"/>
    </row>
    <row r="143" spans="1:62" s="7" customFormat="1" x14ac:dyDescent="0.35">
      <c r="A143" s="7" t="s">
        <v>26</v>
      </c>
      <c r="H143" s="8">
        <f t="shared" si="35"/>
        <v>2.1736767742636671E-4</v>
      </c>
      <c r="I143" s="8">
        <f t="shared" si="35"/>
        <v>7.3444549365229257E-4</v>
      </c>
      <c r="J143" s="8">
        <f t="shared" si="35"/>
        <v>9.8673391075539954E-4</v>
      </c>
      <c r="K143" s="8">
        <f t="shared" si="35"/>
        <v>1.4002585092632487E-3</v>
      </c>
      <c r="L143" s="8">
        <f t="shared" si="35"/>
        <v>6.6057469998899042E-4</v>
      </c>
      <c r="M143" s="8">
        <f t="shared" si="35"/>
        <v>1.1737089201877935E-3</v>
      </c>
      <c r="N143" s="8">
        <f t="shared" si="35"/>
        <v>1.6900813351642548E-3</v>
      </c>
      <c r="O143" s="8">
        <f t="shared" si="35"/>
        <v>1.9899455383326353E-3</v>
      </c>
      <c r="P143" s="8">
        <f t="shared" si="35"/>
        <v>2.2551230512795374E-3</v>
      </c>
      <c r="Q143" s="8">
        <f t="shared" si="35"/>
        <v>2.2434099831744251E-3</v>
      </c>
      <c r="R143" s="8">
        <f t="shared" si="35"/>
        <v>2.5357873210633945E-3</v>
      </c>
      <c r="S143" s="8">
        <f t="shared" si="35"/>
        <v>1.9819248454098623E-3</v>
      </c>
      <c r="T143" s="8">
        <f t="shared" si="35"/>
        <v>2.8926434816908815E-3</v>
      </c>
      <c r="U143" s="8">
        <f t="shared" si="35"/>
        <v>3.4784849265653184E-3</v>
      </c>
      <c r="V143" s="8">
        <f t="shared" si="35"/>
        <v>5.2154033007072945E-3</v>
      </c>
      <c r="W143" s="8">
        <f t="shared" si="35"/>
        <v>5.890284578809169E-3</v>
      </c>
      <c r="X143" s="8">
        <f t="shared" si="35"/>
        <v>5.8690425682364584E-3</v>
      </c>
      <c r="Y143" s="8">
        <f t="shared" si="35"/>
        <v>5.7062345896442407E-3</v>
      </c>
      <c r="Z143" s="8">
        <f t="shared" si="35"/>
        <v>7.0024048663177253E-3</v>
      </c>
      <c r="AA143" s="8">
        <f t="shared" si="35"/>
        <v>8.0977411564142638E-3</v>
      </c>
      <c r="AB143" s="8">
        <f t="shared" si="35"/>
        <v>8.8099364529173885E-3</v>
      </c>
      <c r="AC143" s="8">
        <f t="shared" si="35"/>
        <v>9.3678658584586318E-3</v>
      </c>
      <c r="AD143" s="8">
        <f t="shared" si="35"/>
        <v>1.1526750761200522E-2</v>
      </c>
      <c r="AE143" s="8">
        <f t="shared" si="35"/>
        <v>1.1311053984575836E-2</v>
      </c>
      <c r="AF143" s="8">
        <f t="shared" si="35"/>
        <v>8.3710407239819002E-3</v>
      </c>
      <c r="AG143" s="8">
        <f t="shared" si="35"/>
        <v>9.7352024922118374E-3</v>
      </c>
      <c r="AH143" s="8">
        <f t="shared" si="35"/>
        <v>9.2117062036357715E-3</v>
      </c>
      <c r="AI143" s="8">
        <f t="shared" si="35"/>
        <v>9.8786102971954795E-3</v>
      </c>
      <c r="AJ143" s="8">
        <f t="shared" si="35"/>
        <v>1.1525086934923E-2</v>
      </c>
      <c r="AK143" s="8">
        <f t="shared" si="35"/>
        <v>1.3408044826896138E-2</v>
      </c>
      <c r="AL143" s="8">
        <f t="shared" si="35"/>
        <v>1.1073515841279606E-2</v>
      </c>
      <c r="AM143" s="8">
        <f t="shared" si="35"/>
        <v>1.2800499531689042E-2</v>
      </c>
      <c r="AN143" s="8">
        <f t="shared" si="35"/>
        <v>1.5063731170336037E-2</v>
      </c>
      <c r="AO143" s="8">
        <f t="shared" si="35"/>
        <v>1.5541334726394148E-2</v>
      </c>
      <c r="AP143" s="8">
        <f t="shared" si="35"/>
        <v>1.4550003291855948E-2</v>
      </c>
      <c r="AQ143" s="8">
        <f t="shared" si="35"/>
        <v>1.0749798441279226E-2</v>
      </c>
      <c r="AR143" s="8">
        <f t="shared" si="35"/>
        <v>9.4720713191252266E-3</v>
      </c>
      <c r="AS143" s="8">
        <f t="shared" si="35"/>
        <v>1.0406412600196879E-2</v>
      </c>
      <c r="AT143" s="8">
        <f t="shared" si="35"/>
        <v>1.1744109708950325E-2</v>
      </c>
      <c r="AU143" s="8">
        <f t="shared" si="35"/>
        <v>1.1313868613138687E-2</v>
      </c>
      <c r="AV143" s="8">
        <f t="shared" si="35"/>
        <v>1.1097229367237451E-2</v>
      </c>
      <c r="AW143" s="8">
        <f t="shared" si="35"/>
        <v>1.1831349490893445E-2</v>
      </c>
      <c r="AX143" s="8">
        <f t="shared" si="35"/>
        <v>1.0094681147312726E-2</v>
      </c>
      <c r="AY143" s="8">
        <f t="shared" ref="H143:BH148" si="37">AY61/AY$79</f>
        <v>1.1322081575246131E-2</v>
      </c>
      <c r="AZ143" s="8">
        <f t="shared" si="37"/>
        <v>1.3341987595557478E-2</v>
      </c>
      <c r="BA143" s="8">
        <f t="shared" si="37"/>
        <v>1.2986054748026268E-2</v>
      </c>
      <c r="BB143" s="8">
        <f t="shared" si="37"/>
        <v>1.2214983713355049E-2</v>
      </c>
      <c r="BC143" s="8">
        <f t="shared" si="37"/>
        <v>1.1290679654638034E-2</v>
      </c>
      <c r="BD143" s="8">
        <f t="shared" si="37"/>
        <v>1.1616804583068109E-2</v>
      </c>
      <c r="BE143" s="8">
        <f t="shared" si="37"/>
        <v>1.4146070094572041E-2</v>
      </c>
      <c r="BF143" s="8">
        <f t="shared" si="37"/>
        <v>1.5924359293356557E-2</v>
      </c>
      <c r="BG143" s="8">
        <f t="shared" si="37"/>
        <v>1.373581181115315E-2</v>
      </c>
      <c r="BH143" s="8">
        <f t="shared" si="37"/>
        <v>1.8434542586750789E-2</v>
      </c>
      <c r="BI143" s="8">
        <f t="shared" si="36"/>
        <v>1.5380286973647191E-2</v>
      </c>
      <c r="BJ143" s="6"/>
    </row>
    <row r="144" spans="1:62" s="7" customFormat="1" x14ac:dyDescent="0.35">
      <c r="A144" s="7" t="s">
        <v>27</v>
      </c>
      <c r="H144" s="8">
        <f t="shared" si="37"/>
        <v>1.3368112161721553E-2</v>
      </c>
      <c r="I144" s="8">
        <f t="shared" si="37"/>
        <v>1.447906830343091E-2</v>
      </c>
      <c r="J144" s="8">
        <f t="shared" si="37"/>
        <v>1.3485363446990462E-2</v>
      </c>
      <c r="K144" s="8">
        <f t="shared" si="37"/>
        <v>1.0771219302024989E-2</v>
      </c>
      <c r="L144" s="8">
        <f t="shared" si="37"/>
        <v>1.3101398216448311E-2</v>
      </c>
      <c r="M144" s="8">
        <f t="shared" si="37"/>
        <v>1.3977806231327359E-2</v>
      </c>
      <c r="N144" s="8">
        <f t="shared" si="37"/>
        <v>1.4365691348896165E-2</v>
      </c>
      <c r="O144" s="8">
        <f t="shared" si="37"/>
        <v>1.4767490573942187E-2</v>
      </c>
      <c r="P144" s="8">
        <f t="shared" si="37"/>
        <v>1.5785861358956762E-2</v>
      </c>
      <c r="Q144" s="8">
        <f t="shared" si="37"/>
        <v>1.7065940229148306E-2</v>
      </c>
      <c r="R144" s="8">
        <f t="shared" si="37"/>
        <v>2.0531697341513291E-2</v>
      </c>
      <c r="S144" s="8">
        <f t="shared" si="37"/>
        <v>1.9343586491200254E-2</v>
      </c>
      <c r="T144" s="8">
        <f t="shared" si="37"/>
        <v>2.0051278679902702E-2</v>
      </c>
      <c r="U144" s="8">
        <f t="shared" si="37"/>
        <v>2.0484411234217986E-2</v>
      </c>
      <c r="V144" s="8">
        <f t="shared" si="37"/>
        <v>2.3576480674430234E-2</v>
      </c>
      <c r="W144" s="8">
        <f t="shared" si="37"/>
        <v>2.0367610531544959E-2</v>
      </c>
      <c r="X144" s="8">
        <f t="shared" si="37"/>
        <v>2.3759015697921087E-2</v>
      </c>
      <c r="Y144" s="8">
        <f t="shared" si="37"/>
        <v>2.2543148996125396E-2</v>
      </c>
      <c r="Z144" s="8">
        <f t="shared" si="37"/>
        <v>2.2846230018390153E-2</v>
      </c>
      <c r="AA144" s="8">
        <f t="shared" si="37"/>
        <v>2.3014632760335274E-2</v>
      </c>
      <c r="AB144" s="8">
        <f t="shared" si="37"/>
        <v>2.1952628538417101E-2</v>
      </c>
      <c r="AC144" s="8">
        <f t="shared" si="37"/>
        <v>2.3616468550736045E-2</v>
      </c>
      <c r="AD144" s="8">
        <f t="shared" si="37"/>
        <v>2.1893576917500362E-2</v>
      </c>
      <c r="AE144" s="8">
        <f t="shared" si="37"/>
        <v>2.5853837679030482E-2</v>
      </c>
      <c r="AF144" s="8">
        <f t="shared" si="37"/>
        <v>2.3378582202111614E-2</v>
      </c>
      <c r="AG144" s="8">
        <f t="shared" si="37"/>
        <v>2.2274143302180686E-2</v>
      </c>
      <c r="AH144" s="8">
        <f t="shared" si="37"/>
        <v>2.2173310507866636E-2</v>
      </c>
      <c r="AI144" s="8">
        <f t="shared" si="37"/>
        <v>2.7291753871912933E-2</v>
      </c>
      <c r="AJ144" s="8">
        <f t="shared" si="37"/>
        <v>3.1594634873323396E-2</v>
      </c>
      <c r="AK144" s="8">
        <f t="shared" si="37"/>
        <v>2.9517710626375825E-2</v>
      </c>
      <c r="AL144" s="8">
        <f t="shared" si="37"/>
        <v>3.0452168563518917E-2</v>
      </c>
      <c r="AM144" s="8">
        <f t="shared" si="37"/>
        <v>2.9867832240607763E-2</v>
      </c>
      <c r="AN144" s="8">
        <f t="shared" si="37"/>
        <v>2.9916780785842201E-2</v>
      </c>
      <c r="AO144" s="8">
        <f t="shared" si="37"/>
        <v>3.1017369727047148E-2</v>
      </c>
      <c r="AP144" s="8">
        <f t="shared" si="37"/>
        <v>2.7454078609520049E-2</v>
      </c>
      <c r="AQ144" s="8">
        <f t="shared" si="37"/>
        <v>2.7143241064230047E-2</v>
      </c>
      <c r="AR144" s="8">
        <f t="shared" si="37"/>
        <v>2.8485861540604542E-2</v>
      </c>
      <c r="AS144" s="8">
        <f t="shared" si="37"/>
        <v>3.0937983405990719E-2</v>
      </c>
      <c r="AT144" s="8">
        <f t="shared" si="37"/>
        <v>3.1366255744401488E-2</v>
      </c>
      <c r="AU144" s="8">
        <f t="shared" si="37"/>
        <v>3.0437956204379561E-2</v>
      </c>
      <c r="AV144" s="8">
        <f t="shared" si="37"/>
        <v>3.3144704931285365E-2</v>
      </c>
      <c r="AW144" s="8">
        <f t="shared" si="37"/>
        <v>2.9183995410870502E-2</v>
      </c>
      <c r="AX144" s="8">
        <f t="shared" si="37"/>
        <v>3.3973823447507656E-2</v>
      </c>
      <c r="AY144" s="8">
        <f t="shared" si="37"/>
        <v>3.1645569620253167E-2</v>
      </c>
      <c r="AZ144" s="8">
        <f t="shared" si="37"/>
        <v>3.2020770229337948E-2</v>
      </c>
      <c r="BA144" s="8">
        <f t="shared" si="37"/>
        <v>3.3571902899726995E-2</v>
      </c>
      <c r="BB144" s="8">
        <f t="shared" si="37"/>
        <v>3.5460467870891327E-2</v>
      </c>
      <c r="BC144" s="8">
        <f t="shared" si="37"/>
        <v>3.4609991882517899E-2</v>
      </c>
      <c r="BD144" s="8">
        <f t="shared" si="37"/>
        <v>3.4691279439847234E-2</v>
      </c>
      <c r="BE144" s="8">
        <f t="shared" si="37"/>
        <v>3.6954621314471907E-2</v>
      </c>
      <c r="BF144" s="8">
        <f t="shared" si="37"/>
        <v>3.624450526665008E-2</v>
      </c>
      <c r="BG144" s="8">
        <f t="shared" si="37"/>
        <v>4.3263694686626088E-2</v>
      </c>
      <c r="BH144" s="8">
        <f t="shared" si="37"/>
        <v>3.7361987381703467E-2</v>
      </c>
      <c r="BI144" s="8">
        <f t="shared" si="36"/>
        <v>3.7512895057676077E-2</v>
      </c>
      <c r="BJ144" s="6"/>
    </row>
    <row r="145" spans="1:62" s="7" customFormat="1" x14ac:dyDescent="0.35">
      <c r="A145" s="7" t="s">
        <v>14</v>
      </c>
      <c r="H145" s="8">
        <f t="shared" si="37"/>
        <v>8.6947070970546682E-4</v>
      </c>
      <c r="I145" s="8">
        <f t="shared" si="37"/>
        <v>6.2952470884482215E-4</v>
      </c>
      <c r="J145" s="8">
        <f t="shared" si="37"/>
        <v>7.6745970836531081E-4</v>
      </c>
      <c r="K145" s="8">
        <f t="shared" si="37"/>
        <v>1.1848341232227489E-3</v>
      </c>
      <c r="L145" s="8">
        <f t="shared" si="37"/>
        <v>1.7615325333039744E-3</v>
      </c>
      <c r="M145" s="8">
        <f t="shared" si="37"/>
        <v>1.8139137857447717E-3</v>
      </c>
      <c r="N145" s="8">
        <f t="shared" si="37"/>
        <v>1.7957114186120207E-3</v>
      </c>
      <c r="O145" s="8">
        <f t="shared" si="37"/>
        <v>1.8852115626309175E-3</v>
      </c>
      <c r="P145" s="8">
        <f t="shared" si="37"/>
        <v>2.0590253946465341E-3</v>
      </c>
      <c r="Q145" s="8">
        <f t="shared" si="37"/>
        <v>2.2434099831744251E-3</v>
      </c>
      <c r="R145" s="8">
        <f t="shared" si="37"/>
        <v>1.7995910020449897E-3</v>
      </c>
      <c r="S145" s="8">
        <f t="shared" si="37"/>
        <v>3.0918027588393848E-3</v>
      </c>
      <c r="T145" s="8">
        <f t="shared" si="37"/>
        <v>4.0759976332916965E-3</v>
      </c>
      <c r="U145" s="8">
        <f t="shared" si="37"/>
        <v>3.9293996392682296E-3</v>
      </c>
      <c r="V145" s="8">
        <f t="shared" si="37"/>
        <v>4.3580767307280135E-3</v>
      </c>
      <c r="W145" s="8">
        <f t="shared" si="37"/>
        <v>4.9677098857426726E-3</v>
      </c>
      <c r="X145" s="8">
        <f t="shared" si="37"/>
        <v>4.3841040871163911E-3</v>
      </c>
      <c r="Y145" s="8">
        <f t="shared" si="37"/>
        <v>6.5516026769989431E-3</v>
      </c>
      <c r="Z145" s="8">
        <f t="shared" si="37"/>
        <v>6.0121657943131984E-3</v>
      </c>
      <c r="AA145" s="8">
        <f t="shared" si="37"/>
        <v>5.3984941042761756E-3</v>
      </c>
      <c r="AB145" s="8">
        <f t="shared" si="37"/>
        <v>6.6435586366262274E-3</v>
      </c>
      <c r="AC145" s="8">
        <f t="shared" si="37"/>
        <v>6.2977249468629459E-3</v>
      </c>
      <c r="AD145" s="8">
        <f t="shared" si="37"/>
        <v>6.3070900391474557E-3</v>
      </c>
      <c r="AE145" s="8">
        <f t="shared" si="37"/>
        <v>6.0962174072713921E-3</v>
      </c>
      <c r="AF145" s="8">
        <f t="shared" si="37"/>
        <v>5.8823529411764705E-3</v>
      </c>
      <c r="AG145" s="8">
        <f t="shared" si="37"/>
        <v>5.9190031152647976E-3</v>
      </c>
      <c r="AH145" s="8">
        <f t="shared" si="37"/>
        <v>5.9509252465965602E-3</v>
      </c>
      <c r="AI145" s="8">
        <f t="shared" si="37"/>
        <v>7.9531184596065303E-3</v>
      </c>
      <c r="AJ145" s="8">
        <f t="shared" si="37"/>
        <v>8.9418777943368107E-3</v>
      </c>
      <c r="AK145" s="8">
        <f t="shared" si="37"/>
        <v>7.8046828096858117E-3</v>
      </c>
      <c r="AL145" s="8">
        <f t="shared" si="37"/>
        <v>9.7405926381626158E-3</v>
      </c>
      <c r="AM145" s="8">
        <f t="shared" si="37"/>
        <v>8.7418045582266617E-3</v>
      </c>
      <c r="AN145" s="8">
        <f t="shared" si="37"/>
        <v>8.3219214157800488E-3</v>
      </c>
      <c r="AO145" s="8">
        <f t="shared" si="37"/>
        <v>8.5542640720908964E-3</v>
      </c>
      <c r="AP145" s="8">
        <f t="shared" si="37"/>
        <v>8.62466258476529E-3</v>
      </c>
      <c r="AQ145" s="8">
        <f t="shared" si="37"/>
        <v>9.0029561945713515E-3</v>
      </c>
      <c r="AR145" s="8">
        <f t="shared" si="37"/>
        <v>8.1487672377768498E-3</v>
      </c>
      <c r="AS145" s="8">
        <f t="shared" si="37"/>
        <v>8.1563774433975524E-3</v>
      </c>
      <c r="AT145" s="8">
        <f t="shared" si="37"/>
        <v>8.9722080385148447E-3</v>
      </c>
      <c r="AU145" s="8">
        <f t="shared" si="37"/>
        <v>8.1021897810218974E-3</v>
      </c>
      <c r="AV145" s="8">
        <f t="shared" si="37"/>
        <v>9.5539060777540975E-3</v>
      </c>
      <c r="AW145" s="8">
        <f t="shared" si="37"/>
        <v>1.1257708303456189E-2</v>
      </c>
      <c r="AX145" s="8">
        <f t="shared" si="37"/>
        <v>9.1896407685881365E-3</v>
      </c>
      <c r="AY145" s="8">
        <f t="shared" si="37"/>
        <v>1.1181434599156118E-2</v>
      </c>
      <c r="AZ145" s="8">
        <f t="shared" si="37"/>
        <v>1.038511466897447E-2</v>
      </c>
      <c r="BA145" s="8">
        <f t="shared" si="37"/>
        <v>8.4852062274035269E-3</v>
      </c>
      <c r="BB145" s="8">
        <f t="shared" si="37"/>
        <v>1.0512289013917679E-2</v>
      </c>
      <c r="BC145" s="8">
        <f t="shared" si="37"/>
        <v>1.180724669766069E-2</v>
      </c>
      <c r="BD145" s="8">
        <f t="shared" si="37"/>
        <v>1.2969446212603437E-2</v>
      </c>
      <c r="BE145" s="8">
        <f t="shared" si="37"/>
        <v>1.1920845585313517E-2</v>
      </c>
      <c r="BF145" s="8">
        <f t="shared" si="37"/>
        <v>1.3270299411130464E-2</v>
      </c>
      <c r="BG145" s="8">
        <f t="shared" si="37"/>
        <v>1.151505181773318E-2</v>
      </c>
      <c r="BH145" s="8">
        <f t="shared" si="37"/>
        <v>1.3308359621451105E-2</v>
      </c>
      <c r="BI145" s="8">
        <f t="shared" si="36"/>
        <v>1.0972521804370252E-2</v>
      </c>
      <c r="BJ145" s="6"/>
    </row>
    <row r="146" spans="1:62" s="7" customFormat="1" x14ac:dyDescent="0.35">
      <c r="A146" s="7" t="s">
        <v>28</v>
      </c>
      <c r="H146" s="8">
        <f t="shared" si="37"/>
        <v>2.8257798065427671E-2</v>
      </c>
      <c r="I146" s="8">
        <f t="shared" si="37"/>
        <v>2.8328611898016998E-2</v>
      </c>
      <c r="J146" s="8">
        <f t="shared" si="37"/>
        <v>2.719000109637101E-2</v>
      </c>
      <c r="K146" s="8">
        <f t="shared" si="37"/>
        <v>3.3390779836277466E-2</v>
      </c>
      <c r="L146" s="8">
        <f t="shared" si="37"/>
        <v>3.0716723549488054E-2</v>
      </c>
      <c r="M146" s="8">
        <f t="shared" si="37"/>
        <v>3.1690140845070422E-2</v>
      </c>
      <c r="N146" s="8">
        <f t="shared" si="37"/>
        <v>3.3907256786732863E-2</v>
      </c>
      <c r="O146" s="8">
        <f t="shared" si="37"/>
        <v>3.4248010054461667E-2</v>
      </c>
      <c r="P146" s="8">
        <f t="shared" si="37"/>
        <v>3.441513873909207E-2</v>
      </c>
      <c r="Q146" s="8">
        <f t="shared" si="37"/>
        <v>3.789760435862511E-2</v>
      </c>
      <c r="R146" s="8">
        <f t="shared" si="37"/>
        <v>3.9836400817995908E-2</v>
      </c>
      <c r="S146" s="8">
        <f t="shared" si="37"/>
        <v>4.5504994450610431E-2</v>
      </c>
      <c r="T146" s="8">
        <f t="shared" si="37"/>
        <v>5.0621260929590427E-2</v>
      </c>
      <c r="U146" s="8">
        <f t="shared" si="37"/>
        <v>4.7410461221334708E-2</v>
      </c>
      <c r="V146" s="8">
        <f t="shared" si="37"/>
        <v>4.9582053297135102E-2</v>
      </c>
      <c r="W146" s="8">
        <f t="shared" si="37"/>
        <v>5.1735150095805836E-2</v>
      </c>
      <c r="X146" s="8">
        <f t="shared" si="37"/>
        <v>5.4447744307735822E-2</v>
      </c>
      <c r="Y146" s="8">
        <f t="shared" si="37"/>
        <v>5.4667136315604083E-2</v>
      </c>
      <c r="Z146" s="8">
        <f t="shared" si="37"/>
        <v>5.785825434997878E-2</v>
      </c>
      <c r="AA146" s="8">
        <f t="shared" si="37"/>
        <v>5.8388975706776529E-2</v>
      </c>
      <c r="AB146" s="8">
        <f t="shared" si="37"/>
        <v>5.6181398035817447E-2</v>
      </c>
      <c r="AC146" s="8">
        <f t="shared" si="37"/>
        <v>5.5026371723214985E-2</v>
      </c>
      <c r="AD146" s="8">
        <f t="shared" si="37"/>
        <v>5.4371465854719442E-2</v>
      </c>
      <c r="AE146" s="8">
        <f t="shared" si="37"/>
        <v>5.5526992287917736E-2</v>
      </c>
      <c r="AF146" s="8">
        <f t="shared" si="37"/>
        <v>5.6184012066365009E-2</v>
      </c>
      <c r="AG146" s="8">
        <f t="shared" si="37"/>
        <v>5.7476635514018694E-2</v>
      </c>
      <c r="AH146" s="8">
        <f t="shared" si="37"/>
        <v>5.690062770033423E-2</v>
      </c>
      <c r="AI146" s="8">
        <f t="shared" si="37"/>
        <v>5.7764755127668481E-2</v>
      </c>
      <c r="AJ146" s="8">
        <f t="shared" si="37"/>
        <v>5.6433184302036761E-2</v>
      </c>
      <c r="AK146" s="8">
        <f t="shared" si="37"/>
        <v>5.8435061036621973E-2</v>
      </c>
      <c r="AL146" s="8">
        <f t="shared" si="37"/>
        <v>6.100686968112376E-2</v>
      </c>
      <c r="AM146" s="8">
        <f t="shared" si="37"/>
        <v>5.9735664481215527E-2</v>
      </c>
      <c r="AN146" s="8">
        <f t="shared" si="37"/>
        <v>5.7200042136310969E-2</v>
      </c>
      <c r="AO146" s="8">
        <f t="shared" si="37"/>
        <v>6.3471333420399637E-2</v>
      </c>
      <c r="AP146" s="8">
        <f t="shared" si="37"/>
        <v>6.649549015735072E-2</v>
      </c>
      <c r="AQ146" s="8">
        <f t="shared" si="37"/>
        <v>7.3300188121472723E-2</v>
      </c>
      <c r="AR146" s="8">
        <f t="shared" si="37"/>
        <v>7.7099874634350182E-2</v>
      </c>
      <c r="AS146" s="8">
        <f t="shared" si="37"/>
        <v>7.4954296160877509E-2</v>
      </c>
      <c r="AT146" s="8">
        <f t="shared" si="37"/>
        <v>7.5351958567364499E-2</v>
      </c>
      <c r="AU146" s="8">
        <f t="shared" si="37"/>
        <v>8.37956204379562E-2</v>
      </c>
      <c r="AV146" s="8">
        <f t="shared" si="37"/>
        <v>8.8263393841405163E-2</v>
      </c>
      <c r="AW146" s="8">
        <f t="shared" si="37"/>
        <v>8.4898895740714186E-2</v>
      </c>
      <c r="AX146" s="8">
        <f t="shared" si="37"/>
        <v>9.0782511835143409E-2</v>
      </c>
      <c r="AY146" s="8">
        <f t="shared" si="37"/>
        <v>9.0014064697609003E-2</v>
      </c>
      <c r="AZ146" s="8">
        <f t="shared" si="37"/>
        <v>9.7576806577239286E-2</v>
      </c>
      <c r="BA146" s="8">
        <f t="shared" si="37"/>
        <v>9.7985685826016383E-2</v>
      </c>
      <c r="BB146" s="8">
        <f t="shared" si="37"/>
        <v>9.6757477050636656E-2</v>
      </c>
      <c r="BC146" s="8">
        <f t="shared" si="37"/>
        <v>9.7704966423142206E-2</v>
      </c>
      <c r="BD146" s="8">
        <f t="shared" si="37"/>
        <v>0.100493316359007</v>
      </c>
      <c r="BE146" s="8">
        <f t="shared" si="37"/>
        <v>0.10434713502344432</v>
      </c>
      <c r="BF146" s="8">
        <f t="shared" si="37"/>
        <v>9.9610184954798037E-2</v>
      </c>
      <c r="BG146" s="8">
        <f t="shared" si="37"/>
        <v>0.10199045895706531</v>
      </c>
      <c r="BH146" s="8">
        <f t="shared" si="37"/>
        <v>0.10794558359621451</v>
      </c>
      <c r="BI146" s="8">
        <f t="shared" si="36"/>
        <v>0.1022226390321673</v>
      </c>
      <c r="BJ146" s="6"/>
    </row>
    <row r="147" spans="1:62" s="7" customFormat="1" x14ac:dyDescent="0.35">
      <c r="A147" s="7" t="s">
        <v>15</v>
      </c>
      <c r="H147" s="8">
        <f t="shared" si="37"/>
        <v>1.9563090968373002E-3</v>
      </c>
      <c r="I147" s="8">
        <f t="shared" si="37"/>
        <v>2.0984156961494074E-3</v>
      </c>
      <c r="J147" s="8">
        <f t="shared" si="37"/>
        <v>2.4120162262909767E-3</v>
      </c>
      <c r="K147" s="8">
        <f t="shared" si="37"/>
        <v>2.6928048255062472E-3</v>
      </c>
      <c r="L147" s="8">
        <f t="shared" si="37"/>
        <v>3.7432566332709456E-3</v>
      </c>
      <c r="M147" s="8">
        <f t="shared" si="37"/>
        <v>3.6278275714895433E-3</v>
      </c>
      <c r="N147" s="8">
        <f t="shared" si="37"/>
        <v>3.8026830041195735E-3</v>
      </c>
      <c r="O147" s="8">
        <f t="shared" si="37"/>
        <v>3.0372852953498117E-3</v>
      </c>
      <c r="P147" s="8">
        <f t="shared" si="37"/>
        <v>4.1180507892930682E-3</v>
      </c>
      <c r="Q147" s="8">
        <f t="shared" si="37"/>
        <v>5.0476724621424567E-3</v>
      </c>
      <c r="R147" s="8">
        <f t="shared" si="37"/>
        <v>4.2535787321063391E-3</v>
      </c>
      <c r="S147" s="8">
        <f t="shared" si="37"/>
        <v>2.9332487712065958E-3</v>
      </c>
      <c r="T147" s="8">
        <f t="shared" si="37"/>
        <v>4.6019328117809476E-3</v>
      </c>
      <c r="U147" s="8">
        <f t="shared" si="37"/>
        <v>4.4447307395001287E-3</v>
      </c>
      <c r="V147" s="8">
        <f t="shared" si="37"/>
        <v>4.0723012074015859E-3</v>
      </c>
      <c r="W147" s="8">
        <f t="shared" si="37"/>
        <v>4.3999716130863672E-3</v>
      </c>
      <c r="X147" s="8">
        <f t="shared" si="37"/>
        <v>3.6769905246782633E-3</v>
      </c>
      <c r="Y147" s="8">
        <f t="shared" si="37"/>
        <v>3.7337090524832686E-3</v>
      </c>
      <c r="Z147" s="8">
        <f t="shared" si="37"/>
        <v>4.0316876503041447E-3</v>
      </c>
      <c r="AA147" s="8">
        <f t="shared" si="37"/>
        <v>2.5571814178150304E-3</v>
      </c>
      <c r="AB147" s="8">
        <f t="shared" si="37"/>
        <v>3.9716926632004622E-3</v>
      </c>
      <c r="AC147" s="8">
        <f t="shared" si="37"/>
        <v>4.6445721483114226E-3</v>
      </c>
      <c r="AD147" s="8">
        <f t="shared" si="37"/>
        <v>4.0597361171523854E-3</v>
      </c>
      <c r="AE147" s="8">
        <f t="shared" si="37"/>
        <v>3.5255233198677929E-3</v>
      </c>
      <c r="AF147" s="8">
        <f t="shared" si="37"/>
        <v>3.167420814479638E-3</v>
      </c>
      <c r="AG147" s="8">
        <f t="shared" si="37"/>
        <v>4.2834890965732083E-3</v>
      </c>
      <c r="AH147" s="8">
        <f t="shared" si="37"/>
        <v>4.7281323877068557E-3</v>
      </c>
      <c r="AI147" s="8">
        <f t="shared" si="37"/>
        <v>3.7672666387609877E-3</v>
      </c>
      <c r="AJ147" s="8">
        <f t="shared" si="37"/>
        <v>3.7754595131644312E-3</v>
      </c>
      <c r="AK147" s="8">
        <f t="shared" si="37"/>
        <v>4.3025815489293575E-3</v>
      </c>
      <c r="AL147" s="8">
        <f t="shared" si="37"/>
        <v>4.4088998256946585E-3</v>
      </c>
      <c r="AM147" s="8">
        <f t="shared" si="37"/>
        <v>4.8912477885315851E-3</v>
      </c>
      <c r="AN147" s="8">
        <f t="shared" si="37"/>
        <v>6.3204466448962392E-3</v>
      </c>
      <c r="AO147" s="8">
        <f t="shared" si="37"/>
        <v>5.0280788820686951E-3</v>
      </c>
      <c r="AP147" s="8">
        <f t="shared" si="37"/>
        <v>4.8719468036078741E-3</v>
      </c>
      <c r="AQ147" s="8">
        <f t="shared" si="37"/>
        <v>6.4498790647675355E-3</v>
      </c>
      <c r="AR147" s="8">
        <f t="shared" si="37"/>
        <v>5.7111018247666808E-3</v>
      </c>
      <c r="AS147" s="8">
        <f t="shared" si="37"/>
        <v>6.2579102798481223E-3</v>
      </c>
      <c r="AT147" s="8">
        <f t="shared" si="37"/>
        <v>7.0756437376905679E-3</v>
      </c>
      <c r="AU147" s="8">
        <f t="shared" si="37"/>
        <v>7.1532846715328469E-3</v>
      </c>
      <c r="AV147" s="8">
        <f t="shared" si="37"/>
        <v>6.173293157933417E-3</v>
      </c>
      <c r="AW147" s="8">
        <f t="shared" si="37"/>
        <v>7.81586117883264E-3</v>
      </c>
      <c r="AX147" s="8">
        <f t="shared" si="37"/>
        <v>6.6833751044277356E-3</v>
      </c>
      <c r="AY147" s="8">
        <f t="shared" si="37"/>
        <v>6.962025316455696E-3</v>
      </c>
      <c r="AZ147" s="8">
        <f t="shared" si="37"/>
        <v>8.3657868166738779E-3</v>
      </c>
      <c r="BA147" s="8">
        <f t="shared" si="37"/>
        <v>7.3784401977421976E-3</v>
      </c>
      <c r="BB147" s="8">
        <f t="shared" si="37"/>
        <v>7.0328694107195736E-3</v>
      </c>
      <c r="BC147" s="8">
        <f t="shared" si="37"/>
        <v>7.600915061619069E-3</v>
      </c>
      <c r="BD147" s="8">
        <f t="shared" si="37"/>
        <v>9.7071928707829404E-3</v>
      </c>
      <c r="BE147" s="8">
        <f t="shared" si="37"/>
        <v>8.4240642136215529E-3</v>
      </c>
      <c r="BF147" s="8">
        <f t="shared" si="37"/>
        <v>6.8010284482043623E-3</v>
      </c>
      <c r="BG147" s="8">
        <f t="shared" si="37"/>
        <v>5.5107747984865932E-3</v>
      </c>
      <c r="BH147" s="8">
        <f t="shared" si="37"/>
        <v>4.7318611987381704E-3</v>
      </c>
      <c r="BI147" s="8">
        <f t="shared" si="36"/>
        <v>3.8450717434117977E-3</v>
      </c>
      <c r="BJ147" s="6"/>
    </row>
    <row r="148" spans="1:62" s="7" customFormat="1" x14ac:dyDescent="0.35">
      <c r="A148" s="7" t="s">
        <v>29</v>
      </c>
      <c r="H148" s="8">
        <f t="shared" si="37"/>
        <v>1.6302575806977503E-3</v>
      </c>
      <c r="I148" s="8">
        <f t="shared" si="37"/>
        <v>2.2033364809568774E-3</v>
      </c>
      <c r="J148" s="8">
        <f t="shared" si="37"/>
        <v>1.644556517925666E-3</v>
      </c>
      <c r="K148" s="8">
        <f t="shared" si="37"/>
        <v>7.324429125376993E-3</v>
      </c>
      <c r="L148" s="8">
        <f t="shared" si="37"/>
        <v>6.7158427832214023E-3</v>
      </c>
      <c r="M148" s="8">
        <f t="shared" si="37"/>
        <v>6.2953478446436196E-3</v>
      </c>
      <c r="N148" s="8">
        <f t="shared" si="37"/>
        <v>7.2884757578958485E-3</v>
      </c>
      <c r="O148" s="8">
        <f t="shared" si="37"/>
        <v>8.0645161290322578E-3</v>
      </c>
      <c r="P148" s="8">
        <f t="shared" si="37"/>
        <v>1.0883419943131679E-2</v>
      </c>
      <c r="Q148" s="8">
        <f t="shared" si="37"/>
        <v>8.8133963624709554E-3</v>
      </c>
      <c r="R148" s="8">
        <f t="shared" si="37"/>
        <v>8.9161554192229032E-3</v>
      </c>
      <c r="S148" s="8">
        <f t="shared" si="37"/>
        <v>1.1257333121928016E-2</v>
      </c>
      <c r="T148" s="8">
        <f t="shared" si="37"/>
        <v>1.2162251002563934E-2</v>
      </c>
      <c r="U148" s="8">
        <f t="shared" si="37"/>
        <v>1.0177789229580006E-2</v>
      </c>
      <c r="V148" s="8">
        <f t="shared" si="37"/>
        <v>8.2160462956347782E-3</v>
      </c>
      <c r="W148" s="8">
        <f t="shared" si="37"/>
        <v>6.8128592718756653E-3</v>
      </c>
      <c r="X148" s="8">
        <f t="shared" si="37"/>
        <v>7.9196718993070295E-3</v>
      </c>
      <c r="Y148" s="8">
        <f t="shared" si="37"/>
        <v>8.3127861923212396E-3</v>
      </c>
      <c r="Z148" s="8">
        <f t="shared" si="37"/>
        <v>6.86094214174565E-3</v>
      </c>
      <c r="AA148" s="8">
        <f t="shared" si="37"/>
        <v>8.2398067907373199E-3</v>
      </c>
      <c r="AB148" s="8">
        <f t="shared" si="37"/>
        <v>8.2322357019064124E-3</v>
      </c>
      <c r="AC148" s="8">
        <f t="shared" si="37"/>
        <v>8.1870424309218297E-3</v>
      </c>
      <c r="AD148" s="8">
        <f t="shared" si="37"/>
        <v>7.467014644048137E-3</v>
      </c>
      <c r="AE148" s="8">
        <f t="shared" si="37"/>
        <v>7.1244950422328316E-3</v>
      </c>
      <c r="AF148" s="8">
        <f t="shared" si="37"/>
        <v>1.3725490196078431E-2</v>
      </c>
      <c r="AG148" s="8">
        <f t="shared" si="37"/>
        <v>1.2772585669781931E-2</v>
      </c>
      <c r="AH148" s="8">
        <f t="shared" si="37"/>
        <v>1.2554006684600962E-2</v>
      </c>
      <c r="AI148" s="8">
        <f t="shared" si="37"/>
        <v>1.3562159899539556E-2</v>
      </c>
      <c r="AJ148" s="8">
        <f t="shared" si="37"/>
        <v>1.4008941877794338E-2</v>
      </c>
      <c r="AK148" s="8">
        <f t="shared" si="37"/>
        <v>1.4408645187112268E-2</v>
      </c>
      <c r="AL148" s="8">
        <f t="shared" si="37"/>
        <v>1.4149492463857275E-2</v>
      </c>
      <c r="AM148" s="8">
        <f t="shared" si="37"/>
        <v>1.3320845041107296E-2</v>
      </c>
      <c r="AN148" s="8">
        <f t="shared" si="37"/>
        <v>1.3062256399452228E-2</v>
      </c>
      <c r="AO148" s="8">
        <f t="shared" ref="H148:BH153" si="38">AO66/AO$79</f>
        <v>1.5149536371947239E-2</v>
      </c>
      <c r="AP148" s="8">
        <f t="shared" si="38"/>
        <v>1.4220817697017579E-2</v>
      </c>
      <c r="AQ148" s="8">
        <f t="shared" si="38"/>
        <v>1.3638806772373018E-2</v>
      </c>
      <c r="AR148" s="8">
        <f t="shared" si="38"/>
        <v>1.2954450480568324E-2</v>
      </c>
      <c r="AS148" s="8">
        <f t="shared" si="38"/>
        <v>1.350021094079595E-2</v>
      </c>
      <c r="AT148" s="8">
        <f t="shared" si="38"/>
        <v>1.422423225618207E-2</v>
      </c>
      <c r="AU148" s="8">
        <f t="shared" si="38"/>
        <v>1.5328467153284672E-2</v>
      </c>
      <c r="AV148" s="8">
        <f t="shared" si="38"/>
        <v>1.4845300213125598E-2</v>
      </c>
      <c r="AW148" s="8">
        <f t="shared" si="38"/>
        <v>1.6707299584110141E-2</v>
      </c>
      <c r="AX148" s="8">
        <f t="shared" si="38"/>
        <v>1.5594541910331383E-2</v>
      </c>
      <c r="AY148" s="8">
        <f t="shared" si="38"/>
        <v>1.5822784810126583E-2</v>
      </c>
      <c r="AZ148" s="8">
        <f t="shared" si="38"/>
        <v>1.4423770373575652E-2</v>
      </c>
      <c r="BA148" s="8">
        <f t="shared" si="38"/>
        <v>1.5863646425145723E-2</v>
      </c>
      <c r="BB148" s="8">
        <f t="shared" si="38"/>
        <v>1.7175007403020432E-2</v>
      </c>
      <c r="BC148" s="8">
        <f t="shared" si="38"/>
        <v>1.5570806582540033E-2</v>
      </c>
      <c r="BD148" s="8">
        <f t="shared" si="38"/>
        <v>1.7106938255887969E-2</v>
      </c>
      <c r="BE148" s="8">
        <f t="shared" si="38"/>
        <v>1.5656043868711753E-2</v>
      </c>
      <c r="BF148" s="8">
        <f t="shared" si="38"/>
        <v>1.7334328605789168E-2</v>
      </c>
      <c r="BG148" s="8">
        <f t="shared" si="38"/>
        <v>1.9493337720019741E-2</v>
      </c>
      <c r="BH148" s="8">
        <f t="shared" si="38"/>
        <v>2.2870662460567823E-2</v>
      </c>
      <c r="BI148" s="8">
        <f t="shared" si="36"/>
        <v>2.3445559411047548E-2</v>
      </c>
      <c r="BJ148" s="6"/>
    </row>
    <row r="149" spans="1:62" s="7" customFormat="1" x14ac:dyDescent="0.35">
      <c r="A149" s="7" t="s">
        <v>16</v>
      </c>
      <c r="H149" s="8">
        <f t="shared" si="38"/>
        <v>1.2172589935876535E-2</v>
      </c>
      <c r="I149" s="8">
        <f t="shared" si="38"/>
        <v>1.6052880075542966E-2</v>
      </c>
      <c r="J149" s="8">
        <f t="shared" si="38"/>
        <v>1.6226290976866571E-2</v>
      </c>
      <c r="K149" s="8">
        <f t="shared" si="38"/>
        <v>1.1740629039207239E-2</v>
      </c>
      <c r="L149" s="8">
        <f t="shared" si="38"/>
        <v>1.3321589783111307E-2</v>
      </c>
      <c r="M149" s="8">
        <f t="shared" si="38"/>
        <v>1.365770379854887E-2</v>
      </c>
      <c r="N149" s="8">
        <f t="shared" si="38"/>
        <v>1.3626280764761804E-2</v>
      </c>
      <c r="O149" s="8">
        <f t="shared" si="38"/>
        <v>1.4558022622538752E-2</v>
      </c>
      <c r="P149" s="8">
        <f t="shared" si="38"/>
        <v>1.696244729875478E-2</v>
      </c>
      <c r="Q149" s="8">
        <f t="shared" si="38"/>
        <v>1.6665331303581443E-2</v>
      </c>
      <c r="R149" s="8">
        <f t="shared" si="38"/>
        <v>2.0368098159509202E-2</v>
      </c>
      <c r="S149" s="8">
        <f t="shared" si="38"/>
        <v>1.9343586491200254E-2</v>
      </c>
      <c r="T149" s="8">
        <f t="shared" si="38"/>
        <v>2.2352245085793174E-2</v>
      </c>
      <c r="U149" s="8">
        <f t="shared" si="38"/>
        <v>2.6088636949239886E-2</v>
      </c>
      <c r="V149" s="8">
        <f t="shared" si="38"/>
        <v>2.3433592912767021E-2</v>
      </c>
      <c r="W149" s="8">
        <f t="shared" si="38"/>
        <v>2.6044993258108013E-2</v>
      </c>
      <c r="X149" s="8">
        <f t="shared" si="38"/>
        <v>2.8355253853768914E-2</v>
      </c>
      <c r="Y149" s="8">
        <f t="shared" si="38"/>
        <v>2.8460725607608314E-2</v>
      </c>
      <c r="Z149" s="8">
        <f t="shared" si="38"/>
        <v>2.7938888102984862E-2</v>
      </c>
      <c r="AA149" s="8">
        <f t="shared" si="38"/>
        <v>2.9691717573518964E-2</v>
      </c>
      <c r="AB149" s="8">
        <f t="shared" si="38"/>
        <v>2.7657423454650491E-2</v>
      </c>
      <c r="AC149" s="8">
        <f t="shared" si="38"/>
        <v>2.9599307250255846E-2</v>
      </c>
      <c r="AD149" s="8">
        <f t="shared" si="38"/>
        <v>3.1317964332318399E-2</v>
      </c>
      <c r="AE149" s="8">
        <f t="shared" si="38"/>
        <v>2.9599706206390013E-2</v>
      </c>
      <c r="AF149" s="8">
        <f t="shared" si="38"/>
        <v>2.9939668174962294E-2</v>
      </c>
      <c r="AG149" s="8">
        <f t="shared" si="38"/>
        <v>2.9672897196261681E-2</v>
      </c>
      <c r="AH149" s="8">
        <f t="shared" si="38"/>
        <v>3.211869242683623E-2</v>
      </c>
      <c r="AI149" s="8">
        <f t="shared" si="38"/>
        <v>2.8296358308915866E-2</v>
      </c>
      <c r="AJ149" s="8">
        <f t="shared" si="38"/>
        <v>3.020367610531545E-2</v>
      </c>
      <c r="AK149" s="8">
        <f t="shared" si="38"/>
        <v>2.8517110266159697E-2</v>
      </c>
      <c r="AL149" s="8">
        <f t="shared" si="38"/>
        <v>3.0862298779862605E-2</v>
      </c>
      <c r="AM149" s="8">
        <f t="shared" si="38"/>
        <v>2.9763763138724114E-2</v>
      </c>
      <c r="AN149" s="8">
        <f t="shared" si="38"/>
        <v>3.2023596334140945E-2</v>
      </c>
      <c r="AO149" s="8">
        <f t="shared" si="38"/>
        <v>3.2976361499281702E-2</v>
      </c>
      <c r="AP149" s="8">
        <f t="shared" si="38"/>
        <v>3.2326025413127922E-2</v>
      </c>
      <c r="AQ149" s="8">
        <f t="shared" si="38"/>
        <v>2.6269819940876109E-2</v>
      </c>
      <c r="AR149" s="8">
        <f t="shared" si="38"/>
        <v>2.5699958211450064E-2</v>
      </c>
      <c r="AS149" s="8">
        <f t="shared" si="38"/>
        <v>2.9883279426241034E-2</v>
      </c>
      <c r="AT149" s="8">
        <f t="shared" si="38"/>
        <v>2.7719016704354803E-2</v>
      </c>
      <c r="AU149" s="8">
        <f t="shared" si="38"/>
        <v>2.9489051094890511E-2</v>
      </c>
      <c r="AV149" s="8">
        <f t="shared" si="38"/>
        <v>2.6163004336003527E-2</v>
      </c>
      <c r="AW149" s="8">
        <f t="shared" si="38"/>
        <v>2.9399110856159472E-2</v>
      </c>
      <c r="AX149" s="8">
        <f t="shared" si="38"/>
        <v>3.1467557783347255E-2</v>
      </c>
      <c r="AY149" s="8">
        <f t="shared" si="38"/>
        <v>2.9746835443037974E-2</v>
      </c>
      <c r="AZ149" s="8">
        <f t="shared" si="38"/>
        <v>2.6179143228039811E-2</v>
      </c>
      <c r="BA149" s="8">
        <f t="shared" si="38"/>
        <v>2.7152659927691288E-2</v>
      </c>
      <c r="BB149" s="8">
        <f t="shared" si="38"/>
        <v>2.6798933965057743E-2</v>
      </c>
      <c r="BC149" s="8">
        <f t="shared" si="38"/>
        <v>3.2617519002287654E-2</v>
      </c>
      <c r="BD149" s="8">
        <f t="shared" si="38"/>
        <v>3.0315085932527054E-2</v>
      </c>
      <c r="BE149" s="8">
        <f t="shared" si="38"/>
        <v>3.1073670825717239E-2</v>
      </c>
      <c r="BF149" s="8">
        <f t="shared" si="38"/>
        <v>3.1682839844073982E-2</v>
      </c>
      <c r="BG149" s="8">
        <f t="shared" si="38"/>
        <v>3.2735647310412896E-2</v>
      </c>
      <c r="BH149" s="8">
        <f t="shared" si="38"/>
        <v>3.3517350157728706E-2</v>
      </c>
      <c r="BI149" s="8">
        <f t="shared" si="36"/>
        <v>3.5168339116571322E-2</v>
      </c>
      <c r="BJ149" s="6"/>
    </row>
    <row r="150" spans="1:62" s="7" customFormat="1" x14ac:dyDescent="0.35">
      <c r="A150" s="7" t="s">
        <v>17</v>
      </c>
      <c r="H150" s="8">
        <f t="shared" si="38"/>
        <v>2.7823062710574938E-2</v>
      </c>
      <c r="I150" s="8">
        <f t="shared" si="38"/>
        <v>2.8748295037246879E-2</v>
      </c>
      <c r="J150" s="8">
        <f t="shared" si="38"/>
        <v>3.2123670650148012E-2</v>
      </c>
      <c r="K150" s="8">
        <f t="shared" si="38"/>
        <v>2.8543731150366222E-2</v>
      </c>
      <c r="L150" s="8">
        <f t="shared" si="38"/>
        <v>3.0166244632830564E-2</v>
      </c>
      <c r="M150" s="8">
        <f t="shared" si="38"/>
        <v>3.4571062740076826E-2</v>
      </c>
      <c r="N150" s="8">
        <f t="shared" si="38"/>
        <v>3.4646667370867225E-2</v>
      </c>
      <c r="O150" s="8">
        <f t="shared" si="38"/>
        <v>3.9065772936740677E-2</v>
      </c>
      <c r="P150" s="8">
        <f t="shared" si="38"/>
        <v>3.7356603588587119E-2</v>
      </c>
      <c r="Q150" s="8">
        <f t="shared" si="38"/>
        <v>4.4147103597468151E-2</v>
      </c>
      <c r="R150" s="8">
        <f t="shared" si="38"/>
        <v>4.7525562372188142E-2</v>
      </c>
      <c r="S150" s="8">
        <f t="shared" si="38"/>
        <v>4.709053432693832E-2</v>
      </c>
      <c r="T150" s="8">
        <f t="shared" si="38"/>
        <v>4.7991585037144173E-2</v>
      </c>
      <c r="U150" s="8">
        <f t="shared" si="38"/>
        <v>5.0051533110023187E-2</v>
      </c>
      <c r="V150" s="8">
        <f t="shared" si="38"/>
        <v>5.1296706437093664E-2</v>
      </c>
      <c r="W150" s="8">
        <f t="shared" si="38"/>
        <v>5.9683485912994112E-2</v>
      </c>
      <c r="X150" s="8">
        <f t="shared" si="38"/>
        <v>6.3993777400650542E-2</v>
      </c>
      <c r="Y150" s="8">
        <f t="shared" si="38"/>
        <v>6.981331454737584E-2</v>
      </c>
      <c r="Z150" s="8">
        <f t="shared" si="38"/>
        <v>7.0377705474607435E-2</v>
      </c>
      <c r="AA150" s="8">
        <f t="shared" si="38"/>
        <v>6.9612160818298061E-2</v>
      </c>
      <c r="AB150" s="8">
        <f t="shared" si="38"/>
        <v>7.5751010976314273E-2</v>
      </c>
      <c r="AC150" s="8">
        <f t="shared" si="38"/>
        <v>7.7068409037235303E-2</v>
      </c>
      <c r="AD150" s="8">
        <f t="shared" si="38"/>
        <v>7.6482528635638689E-2</v>
      </c>
      <c r="AE150" s="8">
        <f t="shared" si="38"/>
        <v>7.5284612559676833E-2</v>
      </c>
      <c r="AF150" s="8">
        <f t="shared" si="38"/>
        <v>7.3001508295625947E-2</v>
      </c>
      <c r="AG150" s="8">
        <f t="shared" si="38"/>
        <v>7.6947040498442365E-2</v>
      </c>
      <c r="AH150" s="8">
        <f t="shared" si="38"/>
        <v>7.6954430586125375E-2</v>
      </c>
      <c r="AI150" s="8">
        <f t="shared" si="38"/>
        <v>7.8861448304730006E-2</v>
      </c>
      <c r="AJ150" s="8">
        <f t="shared" si="38"/>
        <v>7.9483358171882762E-2</v>
      </c>
      <c r="AK150" s="8">
        <f t="shared" si="38"/>
        <v>8.5251150690414251E-2</v>
      </c>
      <c r="AL150" s="8">
        <f t="shared" si="38"/>
        <v>8.346149902594073E-2</v>
      </c>
      <c r="AM150" s="8">
        <f t="shared" si="38"/>
        <v>8.3463419710687894E-2</v>
      </c>
      <c r="AN150" s="8">
        <f t="shared" si="38"/>
        <v>8.1217739386916676E-2</v>
      </c>
      <c r="AO150" s="8">
        <f t="shared" si="38"/>
        <v>7.9208567324017237E-2</v>
      </c>
      <c r="AP150" s="8">
        <f t="shared" si="38"/>
        <v>7.8280334452564354E-2</v>
      </c>
      <c r="AQ150" s="8">
        <f t="shared" si="38"/>
        <v>7.3300188121472723E-2</v>
      </c>
      <c r="AR150" s="8">
        <f t="shared" si="38"/>
        <v>7.4383618888424569E-2</v>
      </c>
      <c r="AS150" s="8">
        <f t="shared" si="38"/>
        <v>7.2352693010828292E-2</v>
      </c>
      <c r="AT150" s="8">
        <f t="shared" si="38"/>
        <v>7.5497848128966372E-2</v>
      </c>
      <c r="AU150" s="8">
        <f t="shared" si="38"/>
        <v>7.35036496350365E-2</v>
      </c>
      <c r="AV150" s="8">
        <f t="shared" si="38"/>
        <v>7.7901080326302635E-2</v>
      </c>
      <c r="AW150" s="8">
        <f t="shared" si="38"/>
        <v>6.9195468234619251E-2</v>
      </c>
      <c r="AX150" s="8">
        <f t="shared" si="38"/>
        <v>7.0245057087162346E-2</v>
      </c>
      <c r="AY150" s="8">
        <f t="shared" si="38"/>
        <v>6.8495077355836848E-2</v>
      </c>
      <c r="AZ150" s="8">
        <f t="shared" si="38"/>
        <v>6.5628155199769223E-2</v>
      </c>
      <c r="BA150" s="8">
        <f t="shared" si="38"/>
        <v>6.5372980151995871E-2</v>
      </c>
      <c r="BB150" s="8">
        <f t="shared" si="38"/>
        <v>6.988451288125555E-2</v>
      </c>
      <c r="BC150" s="8">
        <f t="shared" si="38"/>
        <v>7.2466976606892483E-2</v>
      </c>
      <c r="BD150" s="8">
        <f t="shared" si="38"/>
        <v>6.8825588796944615E-2</v>
      </c>
      <c r="BE150" s="8">
        <f t="shared" si="38"/>
        <v>7.1207184296272749E-2</v>
      </c>
      <c r="BF150" s="8">
        <f t="shared" si="38"/>
        <v>6.5273285228497971E-2</v>
      </c>
      <c r="BG150" s="8">
        <f t="shared" si="38"/>
        <v>6.6129297581839122E-2</v>
      </c>
      <c r="BH150" s="8">
        <f t="shared" si="38"/>
        <v>6.1612776025236592E-2</v>
      </c>
      <c r="BI150" s="8">
        <f t="shared" si="36"/>
        <v>6.302166369689581E-2</v>
      </c>
      <c r="BJ150" s="6"/>
    </row>
    <row r="151" spans="1:62" s="7" customFormat="1" x14ac:dyDescent="0.35">
      <c r="A151" s="7" t="s">
        <v>18</v>
      </c>
      <c r="H151" s="8">
        <f t="shared" si="38"/>
        <v>0.1370503206173242</v>
      </c>
      <c r="I151" s="8">
        <f t="shared" si="38"/>
        <v>0.13786591123701605</v>
      </c>
      <c r="J151" s="8">
        <f t="shared" si="38"/>
        <v>0.14570770748821402</v>
      </c>
      <c r="K151" s="8">
        <f t="shared" si="38"/>
        <v>0.13582507539853511</v>
      </c>
      <c r="L151" s="8">
        <f t="shared" si="38"/>
        <v>0.14675767918088736</v>
      </c>
      <c r="M151" s="8">
        <f t="shared" si="38"/>
        <v>0.15066154502774221</v>
      </c>
      <c r="N151" s="8">
        <f t="shared" si="38"/>
        <v>0.16098024717439527</v>
      </c>
      <c r="O151" s="8">
        <f t="shared" si="38"/>
        <v>0.16045245077503142</v>
      </c>
      <c r="P151" s="8">
        <f t="shared" si="38"/>
        <v>0.17089910775566233</v>
      </c>
      <c r="Q151" s="8">
        <f t="shared" si="38"/>
        <v>0.17210159442352377</v>
      </c>
      <c r="R151" s="8">
        <f t="shared" si="38"/>
        <v>0.17668711656441718</v>
      </c>
      <c r="S151" s="8">
        <f t="shared" si="38"/>
        <v>0.18471539559219916</v>
      </c>
      <c r="T151" s="8">
        <f t="shared" si="38"/>
        <v>0.19170337255933206</v>
      </c>
      <c r="U151" s="8">
        <f t="shared" si="38"/>
        <v>0.19550373615047667</v>
      </c>
      <c r="V151" s="8">
        <f t="shared" si="38"/>
        <v>0.19432735586197042</v>
      </c>
      <c r="W151" s="8">
        <f t="shared" si="38"/>
        <v>0.18416010219288909</v>
      </c>
      <c r="X151" s="8">
        <f t="shared" si="38"/>
        <v>0.17557629755338708</v>
      </c>
      <c r="Y151" s="8">
        <f t="shared" si="38"/>
        <v>0.19189855582951743</v>
      </c>
      <c r="Z151" s="8">
        <f t="shared" si="38"/>
        <v>0.18842834913000425</v>
      </c>
      <c r="AA151" s="8">
        <f t="shared" si="38"/>
        <v>0.19193067197045036</v>
      </c>
      <c r="AB151" s="8">
        <f t="shared" si="38"/>
        <v>0.19309647602541882</v>
      </c>
      <c r="AC151" s="8">
        <f t="shared" si="38"/>
        <v>0.18885302684405258</v>
      </c>
      <c r="AD151" s="8">
        <f t="shared" si="38"/>
        <v>0.18486298390604611</v>
      </c>
      <c r="AE151" s="8">
        <f t="shared" si="38"/>
        <v>0.18303341902313625</v>
      </c>
      <c r="AF151" s="8">
        <f t="shared" si="38"/>
        <v>0.18612368024132731</v>
      </c>
      <c r="AG151" s="8">
        <f t="shared" si="38"/>
        <v>0.17344236760124609</v>
      </c>
      <c r="AH151" s="8">
        <f t="shared" si="38"/>
        <v>0.17917991358930463</v>
      </c>
      <c r="AI151" s="8">
        <f t="shared" si="38"/>
        <v>0.17555462536626204</v>
      </c>
      <c r="AJ151" s="8">
        <f t="shared" si="38"/>
        <v>0.16701440635866865</v>
      </c>
      <c r="AK151" s="8">
        <f t="shared" si="38"/>
        <v>0.16319791875125075</v>
      </c>
      <c r="AL151" s="8">
        <f t="shared" si="38"/>
        <v>0.16938377934994361</v>
      </c>
      <c r="AM151" s="8">
        <f t="shared" si="38"/>
        <v>0.16297221354979707</v>
      </c>
      <c r="AN151" s="8">
        <f t="shared" si="38"/>
        <v>0.16875592541872958</v>
      </c>
      <c r="AO151" s="8">
        <f t="shared" si="38"/>
        <v>0.161225022854904</v>
      </c>
      <c r="AP151" s="8">
        <f t="shared" si="38"/>
        <v>0.15234709329119758</v>
      </c>
      <c r="AQ151" s="8">
        <f t="shared" si="38"/>
        <v>0.16319537758667024</v>
      </c>
      <c r="AR151" s="8">
        <f t="shared" si="38"/>
        <v>0.15594093884942192</v>
      </c>
      <c r="AS151" s="8">
        <f t="shared" si="38"/>
        <v>0.15679932498945295</v>
      </c>
      <c r="AT151" s="8">
        <f t="shared" si="38"/>
        <v>0.1509227514771318</v>
      </c>
      <c r="AU151" s="8">
        <f t="shared" si="38"/>
        <v>0.14810218978102191</v>
      </c>
      <c r="AV151" s="8">
        <f t="shared" si="38"/>
        <v>0.15278900565885206</v>
      </c>
      <c r="AW151" s="8">
        <f t="shared" si="38"/>
        <v>0.13530761508676323</v>
      </c>
      <c r="AX151" s="8">
        <f t="shared" si="38"/>
        <v>0.12976886661097187</v>
      </c>
      <c r="AY151" s="8">
        <f t="shared" si="38"/>
        <v>0.12573839662447259</v>
      </c>
      <c r="AZ151" s="8">
        <f t="shared" si="38"/>
        <v>0.12584739650944757</v>
      </c>
      <c r="BA151" s="8">
        <f t="shared" si="38"/>
        <v>0.1252859145576625</v>
      </c>
      <c r="BB151" s="8">
        <f t="shared" si="38"/>
        <v>0.11904056855196921</v>
      </c>
      <c r="BC151" s="8">
        <f t="shared" si="38"/>
        <v>0.12279536565567117</v>
      </c>
      <c r="BD151" s="8">
        <f t="shared" si="38"/>
        <v>0.11712285168682368</v>
      </c>
      <c r="BE151" s="8">
        <f t="shared" si="38"/>
        <v>0.11920845585313518</v>
      </c>
      <c r="BF151" s="8">
        <f t="shared" si="38"/>
        <v>0.11901799784357635</v>
      </c>
      <c r="BG151" s="8">
        <f t="shared" si="38"/>
        <v>0.11844053298239843</v>
      </c>
      <c r="BH151" s="8">
        <f t="shared" si="38"/>
        <v>0.11514195583596215</v>
      </c>
      <c r="BI151" s="8">
        <f t="shared" si="36"/>
        <v>0.1146956766388446</v>
      </c>
      <c r="BJ151" s="6"/>
    </row>
    <row r="152" spans="1:62" s="7" customFormat="1" x14ac:dyDescent="0.35">
      <c r="A152" s="7" t="s">
        <v>19</v>
      </c>
      <c r="H152" s="8">
        <f t="shared" si="38"/>
        <v>2.1736767742636671E-4</v>
      </c>
      <c r="I152" s="8">
        <f t="shared" si="38"/>
        <v>3.1476235442241108E-4</v>
      </c>
      <c r="J152" s="8">
        <f t="shared" si="38"/>
        <v>4.3854840478017761E-4</v>
      </c>
      <c r="K152" s="8">
        <f t="shared" si="38"/>
        <v>6.4627315812149934E-4</v>
      </c>
      <c r="L152" s="8">
        <f t="shared" si="38"/>
        <v>9.9086204998348557E-4</v>
      </c>
      <c r="M152" s="8">
        <f t="shared" si="38"/>
        <v>7.4690567648314128E-4</v>
      </c>
      <c r="N152" s="8">
        <f t="shared" si="38"/>
        <v>1.0563008344776593E-3</v>
      </c>
      <c r="O152" s="8">
        <f t="shared" si="38"/>
        <v>1.3615416841223293E-3</v>
      </c>
      <c r="P152" s="8">
        <f t="shared" si="38"/>
        <v>1.8629277380135308E-3</v>
      </c>
      <c r="Q152" s="8">
        <f t="shared" si="38"/>
        <v>2.0030446278343082E-3</v>
      </c>
      <c r="R152" s="8">
        <f t="shared" si="38"/>
        <v>2.3721881390593048E-3</v>
      </c>
      <c r="S152" s="8">
        <f t="shared" si="38"/>
        <v>2.5368638021246235E-3</v>
      </c>
      <c r="T152" s="8">
        <f t="shared" si="38"/>
        <v>1.5120636381565971E-3</v>
      </c>
      <c r="U152" s="8">
        <f t="shared" si="38"/>
        <v>1.9324916258696213E-3</v>
      </c>
      <c r="V152" s="8">
        <f t="shared" si="38"/>
        <v>2.3576480674430233E-3</v>
      </c>
      <c r="W152" s="8">
        <f t="shared" si="38"/>
        <v>2.4128876587892981E-3</v>
      </c>
      <c r="X152" s="8">
        <f t="shared" si="38"/>
        <v>2.5456088247772591E-3</v>
      </c>
      <c r="Y152" s="8">
        <f t="shared" si="38"/>
        <v>3.8041563930961606E-3</v>
      </c>
      <c r="Z152" s="8">
        <f t="shared" si="38"/>
        <v>2.9707172160135806E-3</v>
      </c>
      <c r="AA152" s="8">
        <f t="shared" si="38"/>
        <v>3.906804943884074E-3</v>
      </c>
      <c r="AB152" s="8">
        <f t="shared" si="38"/>
        <v>3.0329289428076256E-3</v>
      </c>
      <c r="AC152" s="8">
        <f t="shared" si="38"/>
        <v>4.8020152719829958E-3</v>
      </c>
      <c r="AD152" s="8">
        <f t="shared" si="38"/>
        <v>4.8571842830216032E-3</v>
      </c>
      <c r="AE152" s="8">
        <f t="shared" si="38"/>
        <v>4.3334557473374957E-3</v>
      </c>
      <c r="AF152" s="8">
        <f t="shared" si="38"/>
        <v>4.6757164404223226E-3</v>
      </c>
      <c r="AG152" s="8">
        <f t="shared" si="38"/>
        <v>4.9844236760124613E-3</v>
      </c>
      <c r="AH152" s="8">
        <f t="shared" si="38"/>
        <v>5.1357300073367569E-3</v>
      </c>
      <c r="AI152" s="8">
        <f t="shared" si="38"/>
        <v>4.1858518208455417E-3</v>
      </c>
      <c r="AJ152" s="8">
        <f t="shared" si="38"/>
        <v>4.172876304023845E-3</v>
      </c>
      <c r="AK152" s="8">
        <f t="shared" si="38"/>
        <v>6.0036021612967783E-3</v>
      </c>
      <c r="AL152" s="8">
        <f t="shared" si="38"/>
        <v>5.3316928124679582E-3</v>
      </c>
      <c r="AM152" s="8">
        <f t="shared" si="38"/>
        <v>4.8912477885315851E-3</v>
      </c>
      <c r="AN152" s="8">
        <f t="shared" si="38"/>
        <v>4.7403349836721799E-3</v>
      </c>
      <c r="AO152" s="8">
        <f t="shared" si="38"/>
        <v>4.701580253362936E-3</v>
      </c>
      <c r="AP152" s="8">
        <f t="shared" si="38"/>
        <v>5.3986437553492656E-3</v>
      </c>
      <c r="AQ152" s="8">
        <f t="shared" si="38"/>
        <v>4.7702230583176568E-3</v>
      </c>
      <c r="AR152" s="8">
        <f t="shared" si="38"/>
        <v>5.9896921576821282E-3</v>
      </c>
      <c r="AS152" s="8">
        <f t="shared" si="38"/>
        <v>5.906342286598228E-3</v>
      </c>
      <c r="AT152" s="8">
        <f t="shared" si="38"/>
        <v>7.5862572032971039E-3</v>
      </c>
      <c r="AU152" s="8">
        <f t="shared" si="38"/>
        <v>7.445255474452555E-3</v>
      </c>
      <c r="AV152" s="8">
        <f t="shared" si="38"/>
        <v>7.0551921804953331E-3</v>
      </c>
      <c r="AW152" s="8">
        <f t="shared" si="38"/>
        <v>8.2460920694105832E-3</v>
      </c>
      <c r="AX152" s="8">
        <f t="shared" si="38"/>
        <v>7.5187969924812026E-3</v>
      </c>
      <c r="AY152" s="8">
        <f t="shared" si="38"/>
        <v>8.509142053445851E-3</v>
      </c>
      <c r="AZ152" s="8">
        <f t="shared" si="38"/>
        <v>7.6445982979950963E-3</v>
      </c>
      <c r="BA152" s="8">
        <f t="shared" si="38"/>
        <v>6.9357337858776654E-3</v>
      </c>
      <c r="BB152" s="8">
        <f t="shared" si="38"/>
        <v>7.1809298193663013E-3</v>
      </c>
      <c r="BC152" s="8">
        <f t="shared" si="38"/>
        <v>5.7560327651095863E-3</v>
      </c>
      <c r="BD152" s="8">
        <f t="shared" si="38"/>
        <v>6.2858052196053471E-3</v>
      </c>
      <c r="BE152" s="8">
        <f t="shared" si="38"/>
        <v>7.4703965667964715E-3</v>
      </c>
      <c r="BF152" s="8">
        <f t="shared" si="38"/>
        <v>6.8839678195239283E-3</v>
      </c>
      <c r="BG152" s="8">
        <f t="shared" si="38"/>
        <v>7.2380325711465703E-3</v>
      </c>
      <c r="BH152" s="8">
        <f t="shared" si="38"/>
        <v>7.8864353312302835E-3</v>
      </c>
      <c r="BI152" s="8">
        <f t="shared" si="36"/>
        <v>8.0652724374003556E-3</v>
      </c>
      <c r="BJ152" s="6"/>
    </row>
    <row r="153" spans="1:62" s="7" customFormat="1" x14ac:dyDescent="0.35">
      <c r="A153" s="7" t="s">
        <v>30</v>
      </c>
      <c r="H153" s="8">
        <f t="shared" si="38"/>
        <v>6.1189001195522223E-2</v>
      </c>
      <c r="I153" s="8">
        <f t="shared" si="38"/>
        <v>6.2742629314867279E-2</v>
      </c>
      <c r="J153" s="8">
        <f t="shared" si="38"/>
        <v>6.6768994627782047E-2</v>
      </c>
      <c r="K153" s="8">
        <f t="shared" si="38"/>
        <v>6.2257647565704441E-2</v>
      </c>
      <c r="L153" s="8">
        <f t="shared" si="38"/>
        <v>6.4846416382252553E-2</v>
      </c>
      <c r="M153" s="8">
        <f t="shared" si="38"/>
        <v>6.455399061032864E-2</v>
      </c>
      <c r="N153" s="8">
        <f t="shared" si="38"/>
        <v>6.115981831625647E-2</v>
      </c>
      <c r="O153" s="8">
        <f t="shared" si="38"/>
        <v>6.3154587348135741E-2</v>
      </c>
      <c r="P153" s="8">
        <f t="shared" si="38"/>
        <v>6.1476615354446512E-2</v>
      </c>
      <c r="Q153" s="8">
        <f t="shared" si="38"/>
        <v>7.1068023395561258E-2</v>
      </c>
      <c r="R153" s="8">
        <f t="shared" si="38"/>
        <v>7.1411042944785272E-2</v>
      </c>
      <c r="S153" s="8">
        <f t="shared" si="38"/>
        <v>7.4599651181227203E-2</v>
      </c>
      <c r="T153" s="8">
        <f t="shared" si="38"/>
        <v>7.2842022220761291E-2</v>
      </c>
      <c r="U153" s="8">
        <f t="shared" si="38"/>
        <v>7.3821180108219531E-2</v>
      </c>
      <c r="V153" s="8">
        <f t="shared" si="38"/>
        <v>7.1372436950775164E-2</v>
      </c>
      <c r="W153" s="8">
        <f t="shared" si="38"/>
        <v>7.1393087786530404E-2</v>
      </c>
      <c r="X153" s="8">
        <f t="shared" si="38"/>
        <v>7.7853203224437839E-2</v>
      </c>
      <c r="Y153" s="8">
        <f t="shared" si="38"/>
        <v>7.5519549137020081E-2</v>
      </c>
      <c r="Z153" s="8">
        <f t="shared" si="38"/>
        <v>7.7521573065497243E-2</v>
      </c>
      <c r="AA153" s="8">
        <f t="shared" si="38"/>
        <v>8.0196050575365815E-2</v>
      </c>
      <c r="AB153" s="8">
        <f t="shared" si="38"/>
        <v>8.3333333333333329E-2</v>
      </c>
      <c r="AC153" s="8">
        <f t="shared" si="38"/>
        <v>8.4153349602456115E-2</v>
      </c>
      <c r="AD153" s="8">
        <f t="shared" si="38"/>
        <v>8.800927939683921E-2</v>
      </c>
      <c r="AE153" s="8">
        <f t="shared" ref="H153:BH158" si="39">AE71/AE$79</f>
        <v>8.4686008079324276E-2</v>
      </c>
      <c r="AF153" s="8">
        <f t="shared" si="39"/>
        <v>7.963800904977375E-2</v>
      </c>
      <c r="AG153" s="8">
        <f t="shared" si="39"/>
        <v>8.0763239875389414E-2</v>
      </c>
      <c r="AH153" s="8">
        <f t="shared" si="39"/>
        <v>8.4698785359093504E-2</v>
      </c>
      <c r="AI153" s="8">
        <f t="shared" si="39"/>
        <v>8.488907492674759E-2</v>
      </c>
      <c r="AJ153" s="8">
        <f t="shared" si="39"/>
        <v>8.1470442126179834E-2</v>
      </c>
      <c r="AK153" s="8">
        <f t="shared" si="39"/>
        <v>8.4450670402241343E-2</v>
      </c>
      <c r="AL153" s="8">
        <f t="shared" si="39"/>
        <v>8.2743771147339273E-2</v>
      </c>
      <c r="AM153" s="8">
        <f t="shared" si="39"/>
        <v>8.5648870850244557E-2</v>
      </c>
      <c r="AN153" s="8">
        <f t="shared" si="39"/>
        <v>8.7854208364057731E-2</v>
      </c>
      <c r="AO153" s="8">
        <f t="shared" si="39"/>
        <v>8.6195637978320486E-2</v>
      </c>
      <c r="AP153" s="8">
        <f t="shared" si="39"/>
        <v>8.6707485680426619E-2</v>
      </c>
      <c r="AQ153" s="8">
        <f t="shared" si="39"/>
        <v>9.8427841977962907E-2</v>
      </c>
      <c r="AR153" s="8">
        <f t="shared" si="39"/>
        <v>9.653155035520268E-2</v>
      </c>
      <c r="AS153" s="8">
        <f t="shared" si="39"/>
        <v>9.1899873435522431E-2</v>
      </c>
      <c r="AT153" s="8">
        <f t="shared" si="39"/>
        <v>9.4901159822014733E-2</v>
      </c>
      <c r="AU153" s="8">
        <f t="shared" si="39"/>
        <v>9.7299270072992702E-2</v>
      </c>
      <c r="AV153" s="8">
        <f t="shared" si="39"/>
        <v>9.4142720658484599E-2</v>
      </c>
      <c r="AW153" s="8">
        <f t="shared" si="39"/>
        <v>9.9024809981356668E-2</v>
      </c>
      <c r="AX153" s="8">
        <f t="shared" si="39"/>
        <v>9.4611528822055133E-2</v>
      </c>
      <c r="AY153" s="8">
        <f t="shared" si="39"/>
        <v>8.9732770745428972E-2</v>
      </c>
      <c r="AZ153" s="8">
        <f t="shared" si="39"/>
        <v>9.1951536131544789E-2</v>
      </c>
      <c r="BA153" s="8">
        <f t="shared" si="39"/>
        <v>9.082859883420645E-2</v>
      </c>
      <c r="BB153" s="8">
        <f t="shared" si="39"/>
        <v>9.4314480307965645E-2</v>
      </c>
      <c r="BC153" s="8">
        <f t="shared" si="39"/>
        <v>9.113718544756845E-2</v>
      </c>
      <c r="BD153" s="8">
        <f t="shared" si="39"/>
        <v>9.0070019096117129E-2</v>
      </c>
      <c r="BE153" s="8">
        <f t="shared" si="39"/>
        <v>9.5605181594214411E-2</v>
      </c>
      <c r="BF153" s="8">
        <f t="shared" si="39"/>
        <v>9.3223853363191514E-2</v>
      </c>
      <c r="BG153" s="8">
        <f t="shared" si="39"/>
        <v>8.9488402697812136E-2</v>
      </c>
      <c r="BH153" s="8">
        <f t="shared" si="39"/>
        <v>7.9357255520504738E-2</v>
      </c>
      <c r="BI153" s="8">
        <f t="shared" si="36"/>
        <v>7.4369314451842819E-2</v>
      </c>
      <c r="BJ153" s="6"/>
    </row>
    <row r="154" spans="1:62" s="7" customFormat="1" x14ac:dyDescent="0.35">
      <c r="A154" s="7" t="s">
        <v>31</v>
      </c>
      <c r="H154" s="8">
        <f t="shared" si="39"/>
        <v>6.3036626453646339E-3</v>
      </c>
      <c r="I154" s="8">
        <f t="shared" si="39"/>
        <v>6.5050886580631621E-3</v>
      </c>
      <c r="J154" s="8">
        <f t="shared" si="39"/>
        <v>4.275846946606732E-3</v>
      </c>
      <c r="K154" s="8">
        <f t="shared" si="39"/>
        <v>5.1701852649719948E-3</v>
      </c>
      <c r="L154" s="8">
        <f t="shared" si="39"/>
        <v>5.0644060332489266E-3</v>
      </c>
      <c r="M154" s="8">
        <f t="shared" si="39"/>
        <v>5.2283397353819891E-3</v>
      </c>
      <c r="N154" s="8">
        <f t="shared" si="39"/>
        <v>5.70402450617936E-3</v>
      </c>
      <c r="O154" s="8">
        <f t="shared" si="39"/>
        <v>3.9798910766652706E-3</v>
      </c>
      <c r="P154" s="8">
        <f t="shared" si="39"/>
        <v>4.1180507892930682E-3</v>
      </c>
      <c r="Q154" s="8">
        <f t="shared" si="39"/>
        <v>5.2880378174825736E-3</v>
      </c>
      <c r="R154" s="8">
        <f t="shared" si="39"/>
        <v>6.2985685071574645E-3</v>
      </c>
      <c r="S154" s="8">
        <f t="shared" si="39"/>
        <v>6.5799904867607419E-3</v>
      </c>
      <c r="T154" s="8">
        <f t="shared" si="39"/>
        <v>7.5603181907829857E-3</v>
      </c>
      <c r="U154" s="8">
        <f t="shared" si="39"/>
        <v>6.2483895903117752E-3</v>
      </c>
      <c r="V154" s="8">
        <f t="shared" si="39"/>
        <v>7.0729442023290704E-3</v>
      </c>
      <c r="W154" s="8">
        <f t="shared" si="39"/>
        <v>7.3096302604499326E-3</v>
      </c>
      <c r="X154" s="8">
        <f t="shared" si="39"/>
        <v>6.8590015556498378E-3</v>
      </c>
      <c r="Y154" s="8">
        <f t="shared" si="39"/>
        <v>5.9880239520958087E-3</v>
      </c>
      <c r="Z154" s="8">
        <f t="shared" si="39"/>
        <v>4.6682699108784838E-3</v>
      </c>
      <c r="AA154" s="8">
        <f t="shared" si="39"/>
        <v>4.9012643841454756E-3</v>
      </c>
      <c r="AB154" s="8">
        <f t="shared" si="39"/>
        <v>6.2824956672443673E-3</v>
      </c>
      <c r="AC154" s="8">
        <f t="shared" si="39"/>
        <v>6.6126111942060931E-3</v>
      </c>
      <c r="AD154" s="8">
        <f t="shared" si="39"/>
        <v>5.7996230245034074E-3</v>
      </c>
      <c r="AE154" s="8">
        <f t="shared" si="39"/>
        <v>5.8758721997796545E-3</v>
      </c>
      <c r="AF154" s="8">
        <f t="shared" si="39"/>
        <v>5.5806938159879338E-3</v>
      </c>
      <c r="AG154" s="8">
        <f t="shared" si="39"/>
        <v>5.9190031152647976E-3</v>
      </c>
      <c r="AH154" s="8">
        <f t="shared" si="39"/>
        <v>7.1737181054862638E-3</v>
      </c>
      <c r="AI154" s="8">
        <f t="shared" si="39"/>
        <v>6.027626622017581E-3</v>
      </c>
      <c r="AJ154" s="8">
        <f t="shared" si="39"/>
        <v>5.8618976651763537E-3</v>
      </c>
      <c r="AK154" s="8">
        <f t="shared" si="39"/>
        <v>6.0036021612967783E-3</v>
      </c>
      <c r="AL154" s="8">
        <f t="shared" si="39"/>
        <v>5.1266277042961144E-3</v>
      </c>
      <c r="AM154" s="8">
        <f t="shared" si="39"/>
        <v>4.7871786866479343E-3</v>
      </c>
      <c r="AN154" s="8">
        <f t="shared" si="39"/>
        <v>6.6364689771410516E-3</v>
      </c>
      <c r="AO154" s="8">
        <f t="shared" si="39"/>
        <v>5.4851769622567582E-3</v>
      </c>
      <c r="AP154" s="8">
        <f t="shared" si="39"/>
        <v>5.4644808743169399E-3</v>
      </c>
      <c r="AQ154" s="8">
        <f t="shared" si="39"/>
        <v>5.3748992206396132E-3</v>
      </c>
      <c r="AR154" s="8">
        <f t="shared" si="39"/>
        <v>6.1289873241398519E-3</v>
      </c>
      <c r="AS154" s="8">
        <f t="shared" si="39"/>
        <v>4.5000703135986498E-3</v>
      </c>
      <c r="AT154" s="8">
        <f t="shared" si="39"/>
        <v>4.9602450944634911E-3</v>
      </c>
      <c r="AU154" s="8">
        <f t="shared" si="39"/>
        <v>4.2335766423357664E-3</v>
      </c>
      <c r="AV154" s="8">
        <f t="shared" si="39"/>
        <v>5.7323436466524581E-3</v>
      </c>
      <c r="AW154" s="8">
        <f t="shared" si="39"/>
        <v>5.8798221712318948E-3</v>
      </c>
      <c r="AX154" s="8">
        <f t="shared" si="39"/>
        <v>5.7087162350320242E-3</v>
      </c>
      <c r="AY154" s="8">
        <f t="shared" si="39"/>
        <v>4.8523206751054856E-3</v>
      </c>
      <c r="AZ154" s="8">
        <f t="shared" si="39"/>
        <v>5.7695081494302611E-3</v>
      </c>
      <c r="BA154" s="8">
        <f t="shared" si="39"/>
        <v>6.1978897661034461E-3</v>
      </c>
      <c r="BB154" s="8">
        <f t="shared" si="39"/>
        <v>5.7003257328990227E-3</v>
      </c>
      <c r="BC154" s="8">
        <f t="shared" si="39"/>
        <v>7.010552726736034E-3</v>
      </c>
      <c r="BD154" s="8">
        <f t="shared" si="39"/>
        <v>7.6384468491406746E-3</v>
      </c>
      <c r="BE154" s="8">
        <f t="shared" si="39"/>
        <v>7.2319796550902012E-3</v>
      </c>
      <c r="BF154" s="8">
        <f t="shared" si="39"/>
        <v>6.9669071908434934E-3</v>
      </c>
      <c r="BG154" s="8">
        <f t="shared" si="39"/>
        <v>7.6492844217798976E-3</v>
      </c>
      <c r="BH154" s="8">
        <f t="shared" si="39"/>
        <v>7.9850157728706631E-3</v>
      </c>
      <c r="BI154" s="8">
        <f t="shared" si="36"/>
        <v>6.2834099221607429E-3</v>
      </c>
      <c r="BJ154" s="6"/>
    </row>
    <row r="155" spans="1:62" s="7" customFormat="1" x14ac:dyDescent="0.35">
      <c r="A155" s="7" t="s">
        <v>20</v>
      </c>
      <c r="H155" s="8">
        <f t="shared" si="39"/>
        <v>5.4341919356591672E-4</v>
      </c>
      <c r="I155" s="8">
        <f t="shared" si="39"/>
        <v>9.4428706326723328E-4</v>
      </c>
      <c r="J155" s="8">
        <f t="shared" si="39"/>
        <v>9.8673391075539954E-4</v>
      </c>
      <c r="K155" s="8">
        <f t="shared" si="39"/>
        <v>6.4627315812149934E-4</v>
      </c>
      <c r="L155" s="8">
        <f t="shared" si="39"/>
        <v>6.6057469998899042E-4</v>
      </c>
      <c r="M155" s="8">
        <f t="shared" si="39"/>
        <v>1.2804097311139564E-3</v>
      </c>
      <c r="N155" s="8">
        <f t="shared" si="39"/>
        <v>2.0069715855075524E-3</v>
      </c>
      <c r="O155" s="8">
        <f t="shared" si="39"/>
        <v>1.6757436112274822E-3</v>
      </c>
      <c r="P155" s="8">
        <f t="shared" si="39"/>
        <v>1.9609765663300325E-3</v>
      </c>
      <c r="Q155" s="8">
        <f t="shared" si="39"/>
        <v>2.163288198061053E-3</v>
      </c>
      <c r="R155" s="8">
        <f t="shared" si="39"/>
        <v>2.7811860940695297E-3</v>
      </c>
      <c r="S155" s="8">
        <f t="shared" si="39"/>
        <v>3.7260187093705408E-3</v>
      </c>
      <c r="T155" s="8">
        <f t="shared" si="39"/>
        <v>3.2870948655578198E-3</v>
      </c>
      <c r="U155" s="8">
        <f t="shared" si="39"/>
        <v>4.3158979644421537E-3</v>
      </c>
      <c r="V155" s="8">
        <f t="shared" si="39"/>
        <v>3.8579695649067656E-3</v>
      </c>
      <c r="W155" s="8">
        <f t="shared" si="39"/>
        <v>4.4709388971684054E-3</v>
      </c>
      <c r="X155" s="8">
        <f t="shared" si="39"/>
        <v>4.2426813746287654E-3</v>
      </c>
      <c r="Y155" s="8">
        <f t="shared" si="39"/>
        <v>4.6495244804508626E-3</v>
      </c>
      <c r="Z155" s="8">
        <f t="shared" si="39"/>
        <v>5.8707030697411232E-3</v>
      </c>
      <c r="AA155" s="8">
        <f t="shared" si="39"/>
        <v>4.6881659326608897E-3</v>
      </c>
      <c r="AB155" s="8">
        <f t="shared" si="39"/>
        <v>3.8994800693240902E-3</v>
      </c>
      <c r="AC155" s="8">
        <f t="shared" si="39"/>
        <v>5.1169015193261438E-3</v>
      </c>
      <c r="AD155" s="8">
        <f t="shared" si="39"/>
        <v>3.9872408293460922E-3</v>
      </c>
      <c r="AE155" s="8">
        <f t="shared" si="39"/>
        <v>4.1131105398457581E-3</v>
      </c>
      <c r="AF155" s="8">
        <f t="shared" si="39"/>
        <v>4.6003016591251887E-3</v>
      </c>
      <c r="AG155" s="8">
        <f t="shared" si="39"/>
        <v>4.0498442367601249E-3</v>
      </c>
      <c r="AH155" s="8">
        <f t="shared" si="39"/>
        <v>3.6683785766691121E-3</v>
      </c>
      <c r="AI155" s="8">
        <f t="shared" si="39"/>
        <v>5.5253244035161153E-3</v>
      </c>
      <c r="AJ155" s="8">
        <f t="shared" si="39"/>
        <v>4.2722305017386985E-3</v>
      </c>
      <c r="AK155" s="8">
        <f t="shared" si="39"/>
        <v>3.9023414048429059E-3</v>
      </c>
      <c r="AL155" s="8">
        <f t="shared" si="39"/>
        <v>3.6911719470932021E-3</v>
      </c>
      <c r="AM155" s="8">
        <f t="shared" si="39"/>
        <v>5.6197315017171403E-3</v>
      </c>
      <c r="AN155" s="8">
        <f t="shared" si="39"/>
        <v>5.267038870746866E-3</v>
      </c>
      <c r="AO155" s="8">
        <f t="shared" si="39"/>
        <v>5.0280788820686951E-3</v>
      </c>
      <c r="AP155" s="8">
        <f t="shared" si="39"/>
        <v>5.8595035881229838E-3</v>
      </c>
      <c r="AQ155" s="8">
        <f t="shared" si="39"/>
        <v>4.837409298575652E-3</v>
      </c>
      <c r="AR155" s="8">
        <f t="shared" si="39"/>
        <v>5.7111018247666808E-3</v>
      </c>
      <c r="AS155" s="8">
        <f t="shared" si="39"/>
        <v>4.8516383068485441E-3</v>
      </c>
      <c r="AT155" s="8">
        <f t="shared" si="39"/>
        <v>5.9085272448756295E-3</v>
      </c>
      <c r="AU155" s="8">
        <f t="shared" si="39"/>
        <v>4.9635036496350369E-3</v>
      </c>
      <c r="AV155" s="8">
        <f t="shared" si="39"/>
        <v>4.2625119423825974E-3</v>
      </c>
      <c r="AW155" s="8">
        <f t="shared" si="39"/>
        <v>3.155026530904919E-3</v>
      </c>
      <c r="AX155" s="8">
        <f t="shared" si="39"/>
        <v>4.8732943469785572E-3</v>
      </c>
      <c r="AY155" s="8">
        <f t="shared" si="39"/>
        <v>3.6568213783403658E-3</v>
      </c>
      <c r="AZ155" s="8">
        <f t="shared" si="39"/>
        <v>3.2453483340545218E-3</v>
      </c>
      <c r="BA155" s="8">
        <f t="shared" si="39"/>
        <v>3.0989448830517231E-3</v>
      </c>
      <c r="BB155" s="8">
        <f t="shared" si="39"/>
        <v>2.8871779686111933E-3</v>
      </c>
      <c r="BC155" s="8">
        <f t="shared" si="39"/>
        <v>3.7635598848793448E-3</v>
      </c>
      <c r="BD155" s="8">
        <f t="shared" si="39"/>
        <v>4.1374920432845318E-3</v>
      </c>
      <c r="BE155" s="8">
        <f t="shared" si="39"/>
        <v>3.8941428912024159E-3</v>
      </c>
      <c r="BF155" s="8">
        <f t="shared" si="39"/>
        <v>4.644604793895662E-3</v>
      </c>
      <c r="BG155" s="8">
        <f t="shared" si="39"/>
        <v>3.2077644349399574E-3</v>
      </c>
      <c r="BH155" s="8">
        <f t="shared" si="39"/>
        <v>5.1261829652996848E-3</v>
      </c>
      <c r="BI155" s="8">
        <f t="shared" si="36"/>
        <v>4.6891118822095096E-3</v>
      </c>
      <c r="BJ155" s="6"/>
    </row>
    <row r="156" spans="1:62" s="7" customFormat="1" x14ac:dyDescent="0.35">
      <c r="A156" s="7" t="s">
        <v>21</v>
      </c>
      <c r="H156" s="8">
        <f t="shared" si="39"/>
        <v>2.4997282904032172E-3</v>
      </c>
      <c r="I156" s="8">
        <f t="shared" si="39"/>
        <v>3.3574651138390515E-3</v>
      </c>
      <c r="J156" s="8">
        <f t="shared" si="39"/>
        <v>3.6180243394364651E-3</v>
      </c>
      <c r="K156" s="8">
        <f t="shared" si="39"/>
        <v>3.6622145626884965E-3</v>
      </c>
      <c r="L156" s="8">
        <f t="shared" si="39"/>
        <v>3.6331608499394472E-3</v>
      </c>
      <c r="M156" s="8">
        <f t="shared" si="39"/>
        <v>4.9082373026034997E-3</v>
      </c>
      <c r="N156" s="8">
        <f t="shared" si="39"/>
        <v>6.5490651737614876E-3</v>
      </c>
      <c r="O156" s="8">
        <f t="shared" si="39"/>
        <v>6.0745705906996234E-3</v>
      </c>
      <c r="P156" s="8">
        <f t="shared" si="39"/>
        <v>4.0200019609765662E-3</v>
      </c>
      <c r="Q156" s="8">
        <f t="shared" si="39"/>
        <v>4.9675506770290841E-3</v>
      </c>
      <c r="R156" s="8">
        <f t="shared" si="39"/>
        <v>6.789366053169734E-3</v>
      </c>
      <c r="S156" s="8">
        <f t="shared" si="39"/>
        <v>7.4520374187410816E-3</v>
      </c>
      <c r="T156" s="8">
        <f t="shared" si="39"/>
        <v>5.3908355795148251E-3</v>
      </c>
      <c r="U156" s="8">
        <f t="shared" si="39"/>
        <v>6.8925534656016493E-3</v>
      </c>
      <c r="V156" s="8">
        <f t="shared" si="39"/>
        <v>8.2874901764663864E-3</v>
      </c>
      <c r="W156" s="8">
        <f t="shared" si="39"/>
        <v>8.8709105102547734E-3</v>
      </c>
      <c r="X156" s="8">
        <f t="shared" si="39"/>
        <v>9.4046103804270968E-3</v>
      </c>
      <c r="Y156" s="8">
        <f t="shared" si="39"/>
        <v>8.242338851708348E-3</v>
      </c>
      <c r="Z156" s="8">
        <f t="shared" si="39"/>
        <v>7.921912576036215E-3</v>
      </c>
      <c r="AA156" s="8">
        <f t="shared" si="39"/>
        <v>9.8735615854524793E-3</v>
      </c>
      <c r="AB156" s="8">
        <f t="shared" si="39"/>
        <v>9.3154246100519925E-3</v>
      </c>
      <c r="AC156" s="8">
        <f t="shared" si="39"/>
        <v>9.3678658584586318E-3</v>
      </c>
      <c r="AD156" s="8">
        <f t="shared" si="39"/>
        <v>1.036682615629984E-2</v>
      </c>
      <c r="AE156" s="8">
        <f t="shared" si="39"/>
        <v>8.5200146896804996E-3</v>
      </c>
      <c r="AF156" s="8">
        <f t="shared" si="39"/>
        <v>9.8039215686274508E-3</v>
      </c>
      <c r="AG156" s="8">
        <f t="shared" si="39"/>
        <v>8.2554517133956382E-3</v>
      </c>
      <c r="AH156" s="8">
        <f t="shared" si="39"/>
        <v>8.8041085840058694E-3</v>
      </c>
      <c r="AI156" s="8">
        <f t="shared" si="39"/>
        <v>8.2879866052741735E-3</v>
      </c>
      <c r="AJ156" s="8">
        <f t="shared" si="39"/>
        <v>8.1470442126179831E-3</v>
      </c>
      <c r="AK156" s="8">
        <f t="shared" si="39"/>
        <v>8.2049229537722642E-3</v>
      </c>
      <c r="AL156" s="8">
        <f t="shared" si="39"/>
        <v>9.535527529990772E-3</v>
      </c>
      <c r="AM156" s="8">
        <f t="shared" si="39"/>
        <v>8.32552815069206E-3</v>
      </c>
      <c r="AN156" s="8">
        <f t="shared" si="39"/>
        <v>9.4806699673443597E-3</v>
      </c>
      <c r="AO156" s="8">
        <f t="shared" si="39"/>
        <v>7.1176701057855561E-3</v>
      </c>
      <c r="AP156" s="8">
        <f t="shared" si="39"/>
        <v>6.8470603726380934E-3</v>
      </c>
      <c r="AQ156" s="8">
        <f t="shared" si="39"/>
        <v>8.0623488309594198E-3</v>
      </c>
      <c r="AR156" s="8">
        <f t="shared" si="39"/>
        <v>7.1737010725727813E-3</v>
      </c>
      <c r="AS156" s="8">
        <f t="shared" si="39"/>
        <v>7.242300660947827E-3</v>
      </c>
      <c r="AT156" s="8">
        <f t="shared" si="39"/>
        <v>6.4920854912830983E-3</v>
      </c>
      <c r="AU156" s="8">
        <f t="shared" si="39"/>
        <v>7.1532846715328469E-3</v>
      </c>
      <c r="AV156" s="8">
        <f t="shared" si="39"/>
        <v>5.8058352318659514E-3</v>
      </c>
      <c r="AW156" s="8">
        <f t="shared" si="39"/>
        <v>4.8759500932166926E-3</v>
      </c>
      <c r="AX156" s="8">
        <f t="shared" si="39"/>
        <v>5.5694792536897797E-3</v>
      </c>
      <c r="AY156" s="8">
        <f t="shared" si="39"/>
        <v>4.9929676511954995E-3</v>
      </c>
      <c r="AZ156" s="8">
        <f t="shared" si="39"/>
        <v>6.6349343718448001E-3</v>
      </c>
      <c r="BA156" s="8">
        <f t="shared" si="39"/>
        <v>5.0173393344646938E-3</v>
      </c>
      <c r="BB156" s="8">
        <f t="shared" si="39"/>
        <v>4.8119632810186552E-3</v>
      </c>
      <c r="BC156" s="8">
        <f t="shared" si="39"/>
        <v>4.8704892627850346E-3</v>
      </c>
      <c r="BD156" s="8">
        <f t="shared" si="39"/>
        <v>6.1266709102482499E-3</v>
      </c>
      <c r="BE156" s="8">
        <f t="shared" si="39"/>
        <v>6.9935627433839308E-3</v>
      </c>
      <c r="BF156" s="8">
        <f t="shared" si="39"/>
        <v>7.2986646761217548E-3</v>
      </c>
      <c r="BG156" s="8">
        <f t="shared" si="39"/>
        <v>5.7575259088665899E-3</v>
      </c>
      <c r="BH156" s="8">
        <f t="shared" si="39"/>
        <v>6.210567823343849E-3</v>
      </c>
      <c r="BI156" s="8">
        <f t="shared" si="36"/>
        <v>6.3771921598049326E-3</v>
      </c>
      <c r="BJ156" s="6"/>
    </row>
    <row r="157" spans="1:62" s="7" customFormat="1" x14ac:dyDescent="0.35">
      <c r="A157" s="7" t="s">
        <v>22</v>
      </c>
      <c r="H157" s="8">
        <f t="shared" si="39"/>
        <v>5.7711118356700356E-2</v>
      </c>
      <c r="I157" s="8">
        <f t="shared" si="39"/>
        <v>5.015213513797083E-2</v>
      </c>
      <c r="J157" s="8">
        <f t="shared" si="39"/>
        <v>4.8569235829404672E-2</v>
      </c>
      <c r="K157" s="8">
        <f t="shared" si="39"/>
        <v>4.0499784575613956E-2</v>
      </c>
      <c r="L157" s="8">
        <f t="shared" si="39"/>
        <v>4.0405152482659912E-2</v>
      </c>
      <c r="M157" s="8">
        <f t="shared" si="39"/>
        <v>4.4280836534357659E-2</v>
      </c>
      <c r="N157" s="8">
        <f t="shared" si="39"/>
        <v>4.5315305799091585E-2</v>
      </c>
      <c r="O157" s="8">
        <f t="shared" si="39"/>
        <v>3.2572266443234188E-2</v>
      </c>
      <c r="P157" s="8">
        <f t="shared" si="39"/>
        <v>4.2062947347779191E-2</v>
      </c>
      <c r="Q157" s="8">
        <f t="shared" si="39"/>
        <v>4.0942232192933262E-2</v>
      </c>
      <c r="R157" s="8">
        <f t="shared" si="39"/>
        <v>4.1963190184049079E-2</v>
      </c>
      <c r="S157" s="8">
        <f t="shared" si="39"/>
        <v>3.9321388932931661E-2</v>
      </c>
      <c r="T157" s="8">
        <f t="shared" si="39"/>
        <v>3.7472881467359151E-2</v>
      </c>
      <c r="U157" s="8">
        <f t="shared" si="39"/>
        <v>3.4269518165421287E-2</v>
      </c>
      <c r="V157" s="8">
        <f t="shared" si="39"/>
        <v>3.4650282203329281E-2</v>
      </c>
      <c r="W157" s="8">
        <f t="shared" si="39"/>
        <v>2.8954651905471578E-2</v>
      </c>
      <c r="X157" s="8">
        <f t="shared" si="39"/>
        <v>3.2739357940885304E-2</v>
      </c>
      <c r="Y157" s="8">
        <f t="shared" si="39"/>
        <v>2.7544910179640718E-2</v>
      </c>
      <c r="Z157" s="8">
        <f t="shared" si="39"/>
        <v>2.6029141321261849E-2</v>
      </c>
      <c r="AA157" s="8">
        <f t="shared" si="39"/>
        <v>2.8128995595965336E-2</v>
      </c>
      <c r="AB157" s="8">
        <f t="shared" si="39"/>
        <v>2.8379549393414211E-2</v>
      </c>
      <c r="AC157" s="8">
        <f t="shared" si="39"/>
        <v>2.7237660395182241E-2</v>
      </c>
      <c r="AD157" s="8">
        <f t="shared" si="39"/>
        <v>2.7620704654197477E-2</v>
      </c>
      <c r="AE157" s="8">
        <f t="shared" si="39"/>
        <v>2.6367976496511202E-2</v>
      </c>
      <c r="AF157" s="8">
        <f t="shared" si="39"/>
        <v>2.4660633484162895E-2</v>
      </c>
      <c r="AG157" s="8">
        <f t="shared" si="39"/>
        <v>2.6713395638629282E-2</v>
      </c>
      <c r="AH157" s="8">
        <f t="shared" si="39"/>
        <v>2.4781935273498003E-2</v>
      </c>
      <c r="AI157" s="8">
        <f t="shared" si="39"/>
        <v>2.1180410213478443E-2</v>
      </c>
      <c r="AJ157" s="8">
        <f t="shared" si="39"/>
        <v>2.2056631892697468E-2</v>
      </c>
      <c r="AK157" s="8">
        <f t="shared" si="39"/>
        <v>2.221332799679808E-2</v>
      </c>
      <c r="AL157" s="8">
        <f t="shared" si="39"/>
        <v>1.8558392289551934E-2</v>
      </c>
      <c r="AM157" s="8">
        <f t="shared" si="39"/>
        <v>1.9356852950359039E-2</v>
      </c>
      <c r="AN157" s="8">
        <f t="shared" si="39"/>
        <v>2.085747392815759E-2</v>
      </c>
      <c r="AO157" s="8">
        <f t="shared" si="39"/>
        <v>1.7696225675852162E-2</v>
      </c>
      <c r="AP157" s="8">
        <f t="shared" si="39"/>
        <v>1.2443215484890382E-2</v>
      </c>
      <c r="AQ157" s="8">
        <f t="shared" si="39"/>
        <v>1.2698199408761086E-2</v>
      </c>
      <c r="AR157" s="8">
        <f t="shared" si="39"/>
        <v>1.385986906254353E-2</v>
      </c>
      <c r="AS157" s="8">
        <f t="shared" si="39"/>
        <v>1.2656447756996203E-2</v>
      </c>
      <c r="AT157" s="8">
        <f t="shared" si="39"/>
        <v>1.2473557516959662E-2</v>
      </c>
      <c r="AU157" s="8">
        <f t="shared" si="39"/>
        <v>1.3503649635036497E-2</v>
      </c>
      <c r="AV157" s="8">
        <f t="shared" si="39"/>
        <v>1.1391195708091424E-2</v>
      </c>
      <c r="AW157" s="8">
        <f t="shared" si="39"/>
        <v>8.6763229599885264E-3</v>
      </c>
      <c r="AX157" s="8">
        <f t="shared" si="39"/>
        <v>8.4238373712057918E-3</v>
      </c>
      <c r="AY157" s="8">
        <f t="shared" si="39"/>
        <v>9.6343178621659635E-3</v>
      </c>
      <c r="AZ157" s="8">
        <f t="shared" si="39"/>
        <v>9.5918072984278093E-3</v>
      </c>
      <c r="BA157" s="8">
        <f t="shared" si="39"/>
        <v>8.4114218254261047E-3</v>
      </c>
      <c r="BB157" s="8">
        <f t="shared" si="39"/>
        <v>6.736748593426118E-3</v>
      </c>
      <c r="BC157" s="8">
        <f t="shared" si="39"/>
        <v>7.010552726736034E-3</v>
      </c>
      <c r="BD157" s="8">
        <f t="shared" si="39"/>
        <v>8.0362826225334177E-3</v>
      </c>
      <c r="BE157" s="8">
        <f t="shared" si="39"/>
        <v>7.9472303902090122E-3</v>
      </c>
      <c r="BF157" s="8">
        <f t="shared" si="39"/>
        <v>1.0035663929667413E-2</v>
      </c>
      <c r="BG157" s="8">
        <f t="shared" si="39"/>
        <v>8.3072873827932225E-3</v>
      </c>
      <c r="BH157" s="8">
        <f t="shared" si="39"/>
        <v>7.9850157728706631E-3</v>
      </c>
      <c r="BI157" s="8">
        <f t="shared" si="36"/>
        <v>9.4720060020632088E-3</v>
      </c>
      <c r="BJ157" s="6"/>
    </row>
    <row r="158" spans="1:62" s="7" customFormat="1" x14ac:dyDescent="0.35">
      <c r="A158" s="7" t="s">
        <v>32</v>
      </c>
      <c r="H158" s="8">
        <f t="shared" si="39"/>
        <v>1.3802847516574285E-2</v>
      </c>
      <c r="I158" s="8">
        <f t="shared" si="39"/>
        <v>1.4269226733815969E-2</v>
      </c>
      <c r="J158" s="8">
        <f t="shared" si="39"/>
        <v>1.3814274750575594E-2</v>
      </c>
      <c r="K158" s="8">
        <f t="shared" si="39"/>
        <v>1.6695389918138733E-2</v>
      </c>
      <c r="L158" s="8">
        <f t="shared" si="39"/>
        <v>1.8385995816360235E-2</v>
      </c>
      <c r="M158" s="8">
        <f t="shared" si="39"/>
        <v>2.1446862996158771E-2</v>
      </c>
      <c r="N158" s="8">
        <f t="shared" si="39"/>
        <v>1.8168374353015739E-2</v>
      </c>
      <c r="O158" s="8">
        <f t="shared" si="39"/>
        <v>1.7490573942186845E-2</v>
      </c>
      <c r="P158" s="8">
        <f t="shared" si="39"/>
        <v>1.9707814491616824E-2</v>
      </c>
      <c r="Q158" s="8">
        <f t="shared" si="39"/>
        <v>1.9469593782549477E-2</v>
      </c>
      <c r="R158" s="8">
        <f t="shared" si="39"/>
        <v>2.1676891615541923E-2</v>
      </c>
      <c r="S158" s="8">
        <f t="shared" si="39"/>
        <v>2.2118281274774061E-2</v>
      </c>
      <c r="T158" s="8">
        <f t="shared" si="39"/>
        <v>2.1300374728814672E-2</v>
      </c>
      <c r="U158" s="8">
        <f t="shared" ref="H158:BH161" si="40">U76/U$79</f>
        <v>2.1386240659623808E-2</v>
      </c>
      <c r="V158" s="8">
        <f t="shared" si="40"/>
        <v>2.1004500964492391E-2</v>
      </c>
      <c r="W158" s="8">
        <f t="shared" si="40"/>
        <v>2.3915974735646866E-2</v>
      </c>
      <c r="X158" s="8">
        <f t="shared" si="40"/>
        <v>2.1991231791825768E-2</v>
      </c>
      <c r="Y158" s="8">
        <f t="shared" si="40"/>
        <v>2.4797463895737937E-2</v>
      </c>
      <c r="Z158" s="8">
        <f t="shared" si="40"/>
        <v>2.5180364973829396E-2</v>
      </c>
      <c r="AA158" s="8">
        <f t="shared" si="40"/>
        <v>2.5500781360988777E-2</v>
      </c>
      <c r="AB158" s="8">
        <f t="shared" si="40"/>
        <v>2.6502021952628539E-2</v>
      </c>
      <c r="AC158" s="8">
        <f t="shared" si="40"/>
        <v>2.6844052586003305E-2</v>
      </c>
      <c r="AD158" s="8">
        <f t="shared" si="40"/>
        <v>2.5808322459040162E-2</v>
      </c>
      <c r="AE158" s="8">
        <f t="shared" si="40"/>
        <v>2.5927286081527726E-2</v>
      </c>
      <c r="AF158" s="8">
        <f t="shared" si="40"/>
        <v>2.5037707390648568E-2</v>
      </c>
      <c r="AG158" s="8">
        <f t="shared" si="40"/>
        <v>2.5155763239875388E-2</v>
      </c>
      <c r="AH158" s="8">
        <f t="shared" si="40"/>
        <v>2.2499388603570557E-2</v>
      </c>
      <c r="AI158" s="8">
        <f t="shared" si="40"/>
        <v>2.6119715362076183E-2</v>
      </c>
      <c r="AJ158" s="8">
        <f t="shared" si="40"/>
        <v>2.4143070044709388E-2</v>
      </c>
      <c r="AK158" s="8">
        <f t="shared" si="40"/>
        <v>2.4114468681208725E-2</v>
      </c>
      <c r="AL158" s="8">
        <f t="shared" si="40"/>
        <v>2.6350866400082027E-2</v>
      </c>
      <c r="AM158" s="8">
        <f t="shared" si="40"/>
        <v>2.4768446248308876E-2</v>
      </c>
      <c r="AN158" s="8">
        <f t="shared" si="40"/>
        <v>2.2226904034551773E-2</v>
      </c>
      <c r="AO158" s="8">
        <f t="shared" si="40"/>
        <v>2.3116102912367768E-2</v>
      </c>
      <c r="AP158" s="8">
        <f t="shared" si="40"/>
        <v>2.0936203831720325E-2</v>
      </c>
      <c r="AQ158" s="8">
        <f t="shared" si="40"/>
        <v>1.5520021499596883E-2</v>
      </c>
      <c r="AR158" s="8">
        <f t="shared" si="40"/>
        <v>1.5043877977434183E-2</v>
      </c>
      <c r="AS158" s="8">
        <f t="shared" si="40"/>
        <v>1.8211222050344537E-2</v>
      </c>
      <c r="AT158" s="8">
        <f t="shared" si="40"/>
        <v>1.619374133780728E-2</v>
      </c>
      <c r="AU158" s="8">
        <f t="shared" si="40"/>
        <v>1.5255474452554745E-2</v>
      </c>
      <c r="AV158" s="8">
        <f t="shared" si="40"/>
        <v>1.3154993753215256E-2</v>
      </c>
      <c r="AW158" s="8">
        <f t="shared" si="40"/>
        <v>1.3337157607916249E-2</v>
      </c>
      <c r="AX158" s="8">
        <f t="shared" si="40"/>
        <v>1.1695906432748537E-2</v>
      </c>
      <c r="AY158" s="8">
        <f t="shared" si="40"/>
        <v>1.2165963431786216E-2</v>
      </c>
      <c r="AZ158" s="8">
        <f t="shared" si="40"/>
        <v>1.2765036780614452E-2</v>
      </c>
      <c r="BA158" s="8">
        <f t="shared" si="40"/>
        <v>1.2100641924297204E-2</v>
      </c>
      <c r="BB158" s="8">
        <f t="shared" si="40"/>
        <v>1.3251406573882143E-2</v>
      </c>
      <c r="BC158" s="8">
        <f t="shared" si="40"/>
        <v>1.276658549184562E-2</v>
      </c>
      <c r="BD158" s="8">
        <f t="shared" si="40"/>
        <v>1.2173774665817951E-2</v>
      </c>
      <c r="BE158" s="8">
        <f t="shared" si="40"/>
        <v>1.4543431614082492E-2</v>
      </c>
      <c r="BF158" s="8">
        <f t="shared" si="40"/>
        <v>1.459732935224351E-2</v>
      </c>
      <c r="BG158" s="8">
        <f t="shared" si="40"/>
        <v>1.3900312551406481E-2</v>
      </c>
      <c r="BH158" s="8">
        <f t="shared" si="40"/>
        <v>1.3998422712933754E-2</v>
      </c>
      <c r="BI158" s="8">
        <f t="shared" si="36"/>
        <v>1.6411891587733284E-2</v>
      </c>
      <c r="BJ158" s="6"/>
    </row>
    <row r="159" spans="1:62" s="7" customFormat="1" x14ac:dyDescent="0.35">
      <c r="A159" s="7" t="s">
        <v>23</v>
      </c>
      <c r="H159" s="8">
        <f t="shared" si="40"/>
        <v>1.3042060645582002E-3</v>
      </c>
      <c r="I159" s="8">
        <f t="shared" si="40"/>
        <v>2.2033364809568774E-3</v>
      </c>
      <c r="J159" s="8">
        <f t="shared" si="40"/>
        <v>2.8505646310711544E-3</v>
      </c>
      <c r="K159" s="8">
        <f t="shared" si="40"/>
        <v>2.4773804394657476E-3</v>
      </c>
      <c r="L159" s="8">
        <f t="shared" si="40"/>
        <v>2.422107233292965E-3</v>
      </c>
      <c r="M159" s="8">
        <f t="shared" si="40"/>
        <v>2.0273154075970976E-3</v>
      </c>
      <c r="N159" s="8">
        <f t="shared" si="40"/>
        <v>2.7463821696419141E-3</v>
      </c>
      <c r="O159" s="8">
        <f t="shared" si="40"/>
        <v>3.5609551738583997E-3</v>
      </c>
      <c r="P159" s="8">
        <f t="shared" si="40"/>
        <v>3.5297578193940584E-3</v>
      </c>
      <c r="Q159" s="8">
        <f t="shared" si="40"/>
        <v>3.9259674705552439E-3</v>
      </c>
      <c r="R159" s="8">
        <f t="shared" si="40"/>
        <v>3.4355828220858898E-3</v>
      </c>
      <c r="S159" s="8">
        <f t="shared" si="40"/>
        <v>3.7260187093705408E-3</v>
      </c>
      <c r="T159" s="8">
        <f t="shared" si="40"/>
        <v>5.3908355795148251E-3</v>
      </c>
      <c r="U159" s="8">
        <f t="shared" si="40"/>
        <v>5.0888946147900028E-3</v>
      </c>
      <c r="V159" s="8">
        <f t="shared" si="40"/>
        <v>4.786740015717654E-3</v>
      </c>
      <c r="W159" s="8">
        <f t="shared" si="40"/>
        <v>5.109644453906749E-3</v>
      </c>
      <c r="X159" s="8">
        <f t="shared" si="40"/>
        <v>5.4447744307735821E-3</v>
      </c>
      <c r="Y159" s="8">
        <f t="shared" si="40"/>
        <v>5.0017611835153223E-3</v>
      </c>
      <c r="Z159" s="8">
        <f t="shared" si="40"/>
        <v>6.0121657943131984E-3</v>
      </c>
      <c r="AA159" s="8">
        <f t="shared" si="40"/>
        <v>5.8246910072453474E-3</v>
      </c>
      <c r="AB159" s="8">
        <f t="shared" si="40"/>
        <v>5.6325823223570192E-3</v>
      </c>
      <c r="AC159" s="8">
        <f t="shared" si="40"/>
        <v>5.5105093285050775E-3</v>
      </c>
      <c r="AD159" s="8">
        <f t="shared" si="40"/>
        <v>5.8721183123096998E-3</v>
      </c>
      <c r="AE159" s="8">
        <f t="shared" si="40"/>
        <v>4.4069041498347415E-3</v>
      </c>
      <c r="AF159" s="8">
        <f t="shared" si="40"/>
        <v>5.354449472096531E-3</v>
      </c>
      <c r="AG159" s="8">
        <f t="shared" si="40"/>
        <v>4.2056074766355141E-3</v>
      </c>
      <c r="AH159" s="8">
        <f t="shared" si="40"/>
        <v>4.4020542920029347E-3</v>
      </c>
      <c r="AI159" s="8">
        <f t="shared" si="40"/>
        <v>5.6090414399330261E-3</v>
      </c>
      <c r="AJ159" s="8">
        <f t="shared" si="40"/>
        <v>5.7625434674615002E-3</v>
      </c>
      <c r="AK159" s="8">
        <f t="shared" si="40"/>
        <v>5.5033019811887131E-3</v>
      </c>
      <c r="AL159" s="8">
        <f t="shared" si="40"/>
        <v>5.8443555828975704E-3</v>
      </c>
      <c r="AM159" s="8">
        <f t="shared" si="40"/>
        <v>5.2034550941825368E-3</v>
      </c>
      <c r="AN159" s="8">
        <f t="shared" si="40"/>
        <v>5.5830612029916784E-3</v>
      </c>
      <c r="AO159" s="8">
        <f t="shared" si="40"/>
        <v>6.7258717513386445E-3</v>
      </c>
      <c r="AP159" s="8">
        <f t="shared" si="40"/>
        <v>6.7812232536704192E-3</v>
      </c>
      <c r="AQ159" s="8">
        <f t="shared" si="40"/>
        <v>6.0467616232195648E-3</v>
      </c>
      <c r="AR159" s="8">
        <f t="shared" si="40"/>
        <v>5.9200445744532664E-3</v>
      </c>
      <c r="AS159" s="8">
        <f t="shared" si="40"/>
        <v>5.2032063000984393E-3</v>
      </c>
      <c r="AT159" s="8">
        <f t="shared" si="40"/>
        <v>6.4191407104821647E-3</v>
      </c>
      <c r="AU159" s="8">
        <f t="shared" si="40"/>
        <v>5.1824817518248177E-3</v>
      </c>
      <c r="AV159" s="8">
        <f t="shared" si="40"/>
        <v>6.3202763283604028E-3</v>
      </c>
      <c r="AW159" s="8">
        <f t="shared" si="40"/>
        <v>5.5930015775132657E-3</v>
      </c>
      <c r="AX159" s="8">
        <f t="shared" si="40"/>
        <v>4.7340573656363127E-3</v>
      </c>
      <c r="AY159" s="8">
        <f t="shared" si="40"/>
        <v>3.4458509142053445E-3</v>
      </c>
      <c r="AZ159" s="8">
        <f t="shared" si="40"/>
        <v>4.3271311120726954E-3</v>
      </c>
      <c r="BA159" s="8">
        <f t="shared" si="40"/>
        <v>4.3532797166678967E-3</v>
      </c>
      <c r="BB159" s="8">
        <f t="shared" si="40"/>
        <v>3.8495706248149247E-3</v>
      </c>
      <c r="BC159" s="8">
        <f t="shared" si="40"/>
        <v>4.7966939709246552E-3</v>
      </c>
      <c r="BD159" s="8">
        <f t="shared" si="40"/>
        <v>4.3761935073201785E-3</v>
      </c>
      <c r="BE159" s="8">
        <f t="shared" si="40"/>
        <v>5.3246443614400384E-3</v>
      </c>
      <c r="BF159" s="8">
        <f t="shared" si="40"/>
        <v>7.3816040474413208E-3</v>
      </c>
      <c r="BG159" s="8">
        <f t="shared" si="40"/>
        <v>6.7445303503865768E-3</v>
      </c>
      <c r="BH159" s="8">
        <f t="shared" si="40"/>
        <v>6.0134069400630914E-3</v>
      </c>
      <c r="BI159" s="8">
        <f t="shared" si="36"/>
        <v>5.8144987339397922E-3</v>
      </c>
      <c r="BJ159" s="6"/>
    </row>
    <row r="160" spans="1:62" s="7" customFormat="1" x14ac:dyDescent="0.35">
      <c r="A160" s="7" t="s">
        <v>24</v>
      </c>
      <c r="H160" s="8">
        <f t="shared" si="40"/>
        <v>3.4344093033365941E-2</v>
      </c>
      <c r="I160" s="8">
        <f t="shared" si="40"/>
        <v>3.6302591543384742E-2</v>
      </c>
      <c r="J160" s="8">
        <f t="shared" si="40"/>
        <v>3.738625150751014E-2</v>
      </c>
      <c r="K160" s="8">
        <f t="shared" si="40"/>
        <v>4.2330891856958208E-2</v>
      </c>
      <c r="L160" s="8">
        <f t="shared" si="40"/>
        <v>4.7231091049212817E-2</v>
      </c>
      <c r="M160" s="8">
        <f t="shared" si="40"/>
        <v>4.9082373026034999E-2</v>
      </c>
      <c r="N160" s="8">
        <f t="shared" si="40"/>
        <v>5.4399492975599449E-2</v>
      </c>
      <c r="O160" s="8">
        <f t="shared" si="40"/>
        <v>5.6032677000418939E-2</v>
      </c>
      <c r="P160" s="8">
        <f t="shared" si="40"/>
        <v>5.4024904402392389E-2</v>
      </c>
      <c r="Q160" s="8">
        <f t="shared" si="40"/>
        <v>5.1598429613011774E-2</v>
      </c>
      <c r="R160" s="8">
        <f t="shared" si="40"/>
        <v>5.2924335378323105E-2</v>
      </c>
      <c r="S160" s="8">
        <f t="shared" si="40"/>
        <v>5.1292214999207233E-2</v>
      </c>
      <c r="T160" s="8">
        <f t="shared" si="40"/>
        <v>4.8451778318322265E-2</v>
      </c>
      <c r="U160" s="8">
        <f t="shared" si="40"/>
        <v>4.4704972945117237E-2</v>
      </c>
      <c r="V160" s="8">
        <f t="shared" si="40"/>
        <v>4.3366435664785312E-2</v>
      </c>
      <c r="W160" s="8">
        <f t="shared" si="40"/>
        <v>4.485132353984813E-2</v>
      </c>
      <c r="X160" s="8">
        <f t="shared" si="40"/>
        <v>4.5325979352283975E-2</v>
      </c>
      <c r="Y160" s="8">
        <f t="shared" si="40"/>
        <v>4.092990489609017E-2</v>
      </c>
      <c r="Z160" s="8">
        <f t="shared" si="40"/>
        <v>3.8194935634460317E-2</v>
      </c>
      <c r="AA160" s="8">
        <f t="shared" si="40"/>
        <v>3.7647393095610174E-2</v>
      </c>
      <c r="AB160" s="8">
        <f t="shared" si="40"/>
        <v>3.6322934719815139E-2</v>
      </c>
      <c r="AC160" s="8">
        <f t="shared" si="40"/>
        <v>3.6605526253640872E-2</v>
      </c>
      <c r="AD160" s="8">
        <f t="shared" si="40"/>
        <v>3.5885167464114832E-2</v>
      </c>
      <c r="AE160" s="8">
        <f t="shared" si="40"/>
        <v>3.452074917370547E-2</v>
      </c>
      <c r="AF160" s="8">
        <f t="shared" si="40"/>
        <v>3.5595776772247359E-2</v>
      </c>
      <c r="AG160" s="8">
        <f t="shared" si="40"/>
        <v>3.8785046728971963E-2</v>
      </c>
      <c r="AH160" s="8">
        <f t="shared" si="40"/>
        <v>3.6683785766691124E-2</v>
      </c>
      <c r="AI160" s="8">
        <f t="shared" si="40"/>
        <v>4.1691084135621601E-2</v>
      </c>
      <c r="AJ160" s="8">
        <f t="shared" si="40"/>
        <v>4.0735221063089917E-2</v>
      </c>
      <c r="AK160" s="8">
        <f t="shared" si="40"/>
        <v>4.5027016209725837E-2</v>
      </c>
      <c r="AL160" s="8">
        <f t="shared" si="40"/>
        <v>4.6652312109094637E-2</v>
      </c>
      <c r="AM160" s="8">
        <f t="shared" si="40"/>
        <v>4.6622957643875536E-2</v>
      </c>
      <c r="AN160" s="8">
        <f t="shared" si="40"/>
        <v>4.6560623617402298E-2</v>
      </c>
      <c r="AO160" s="8">
        <f t="shared" si="40"/>
        <v>4.5318009664359407E-2</v>
      </c>
      <c r="AP160" s="8">
        <f t="shared" si="40"/>
        <v>5.0431233129238265E-2</v>
      </c>
      <c r="AQ160" s="8">
        <f t="shared" si="40"/>
        <v>4.7433485622144583E-2</v>
      </c>
      <c r="AR160" s="8">
        <f t="shared" si="40"/>
        <v>4.9171193759576542E-2</v>
      </c>
      <c r="AS160" s="8">
        <f t="shared" si="40"/>
        <v>5.3578962171283925E-2</v>
      </c>
      <c r="AT160" s="8">
        <f t="shared" si="40"/>
        <v>4.8581224013421839E-2</v>
      </c>
      <c r="AU160" s="8">
        <f t="shared" si="40"/>
        <v>5.1751824817518249E-2</v>
      </c>
      <c r="AV160" s="8">
        <f t="shared" si="40"/>
        <v>5.2472991842434043E-2</v>
      </c>
      <c r="AW160" s="8">
        <f t="shared" si="40"/>
        <v>5.6862182704718198E-2</v>
      </c>
      <c r="AX160" s="8">
        <f t="shared" si="40"/>
        <v>5.1796157059314951E-2</v>
      </c>
      <c r="AY160" s="8">
        <f t="shared" si="40"/>
        <v>5.218002812939522E-2</v>
      </c>
      <c r="AZ160" s="8">
        <f t="shared" si="40"/>
        <v>5.0194720900043274E-2</v>
      </c>
      <c r="BA160" s="8">
        <f t="shared" si="40"/>
        <v>5.17228657861728E-2</v>
      </c>
      <c r="BB160" s="8">
        <f t="shared" si="40"/>
        <v>5.4116079360379037E-2</v>
      </c>
      <c r="BC160" s="8">
        <f t="shared" si="40"/>
        <v>5.2247066637148551E-2</v>
      </c>
      <c r="BD160" s="8">
        <f t="shared" si="40"/>
        <v>5.0127307447485676E-2</v>
      </c>
      <c r="BE160" s="8">
        <f t="shared" si="40"/>
        <v>5.1498052928554396E-2</v>
      </c>
      <c r="BF160" s="8">
        <f t="shared" si="40"/>
        <v>5.5984075640706642E-2</v>
      </c>
      <c r="BG160" s="8">
        <f t="shared" si="40"/>
        <v>5.4696496134232601E-2</v>
      </c>
      <c r="BH160" s="8">
        <f t="shared" si="40"/>
        <v>5.2740536277602522E-2</v>
      </c>
      <c r="BI160" s="8">
        <f t="shared" si="36"/>
        <v>4.9141892525555661E-2</v>
      </c>
      <c r="BJ160" s="6"/>
    </row>
    <row r="161" spans="1:61" s="7" customFormat="1" x14ac:dyDescent="0.35">
      <c r="A161" s="7" t="s">
        <v>2</v>
      </c>
      <c r="H161" s="8">
        <f t="shared" si="40"/>
        <v>1</v>
      </c>
      <c r="I161" s="8">
        <f t="shared" si="40"/>
        <v>1</v>
      </c>
      <c r="J161" s="8">
        <f t="shared" si="40"/>
        <v>1</v>
      </c>
      <c r="K161" s="8">
        <f t="shared" si="40"/>
        <v>1</v>
      </c>
      <c r="L161" s="8">
        <f t="shared" si="40"/>
        <v>1</v>
      </c>
      <c r="M161" s="8">
        <f t="shared" si="40"/>
        <v>1</v>
      </c>
      <c r="N161" s="8">
        <f t="shared" si="40"/>
        <v>1</v>
      </c>
      <c r="O161" s="8">
        <f t="shared" si="40"/>
        <v>1</v>
      </c>
      <c r="P161" s="8">
        <f t="shared" si="40"/>
        <v>1</v>
      </c>
      <c r="Q161" s="8">
        <f t="shared" si="40"/>
        <v>1</v>
      </c>
      <c r="R161" s="8">
        <f t="shared" si="40"/>
        <v>1</v>
      </c>
      <c r="S161" s="8">
        <f t="shared" si="40"/>
        <v>1</v>
      </c>
      <c r="T161" s="8">
        <f t="shared" si="40"/>
        <v>1</v>
      </c>
      <c r="U161" s="8">
        <f t="shared" si="40"/>
        <v>1</v>
      </c>
      <c r="V161" s="8">
        <f t="shared" si="40"/>
        <v>1</v>
      </c>
      <c r="W161" s="8">
        <f t="shared" si="40"/>
        <v>1</v>
      </c>
      <c r="X161" s="8">
        <f t="shared" si="40"/>
        <v>1</v>
      </c>
      <c r="Y161" s="8">
        <f t="shared" si="40"/>
        <v>1</v>
      </c>
      <c r="Z161" s="8">
        <f t="shared" si="40"/>
        <v>1</v>
      </c>
      <c r="AA161" s="8">
        <f t="shared" si="40"/>
        <v>1</v>
      </c>
      <c r="AB161" s="8">
        <f t="shared" si="40"/>
        <v>1</v>
      </c>
      <c r="AC161" s="8">
        <f t="shared" si="40"/>
        <v>1</v>
      </c>
      <c r="AD161" s="8">
        <f t="shared" si="40"/>
        <v>1</v>
      </c>
      <c r="AE161" s="8">
        <f t="shared" si="40"/>
        <v>1</v>
      </c>
      <c r="AF161" s="8">
        <f t="shared" si="40"/>
        <v>1</v>
      </c>
      <c r="AG161" s="8">
        <f t="shared" si="40"/>
        <v>1</v>
      </c>
      <c r="AH161" s="8">
        <f t="shared" si="40"/>
        <v>1</v>
      </c>
      <c r="AI161" s="8">
        <f t="shared" si="40"/>
        <v>1</v>
      </c>
      <c r="AJ161" s="8">
        <f t="shared" si="40"/>
        <v>1</v>
      </c>
      <c r="AK161" s="8">
        <f t="shared" si="40"/>
        <v>1</v>
      </c>
      <c r="AL161" s="8">
        <f t="shared" si="40"/>
        <v>1</v>
      </c>
      <c r="AM161" s="8">
        <f t="shared" si="40"/>
        <v>1</v>
      </c>
      <c r="AN161" s="8">
        <f t="shared" si="40"/>
        <v>1</v>
      </c>
      <c r="AO161" s="8">
        <f t="shared" si="40"/>
        <v>1</v>
      </c>
      <c r="AP161" s="8">
        <f t="shared" si="40"/>
        <v>1</v>
      </c>
      <c r="AQ161" s="8">
        <f t="shared" si="40"/>
        <v>1</v>
      </c>
      <c r="AR161" s="8">
        <f t="shared" si="40"/>
        <v>1</v>
      </c>
      <c r="AS161" s="8">
        <f t="shared" si="40"/>
        <v>1</v>
      </c>
      <c r="AT161" s="8">
        <f t="shared" si="40"/>
        <v>1</v>
      </c>
      <c r="AU161" s="8">
        <f t="shared" si="40"/>
        <v>1</v>
      </c>
      <c r="AV161" s="8">
        <f t="shared" si="40"/>
        <v>1</v>
      </c>
      <c r="AW161" s="8">
        <f t="shared" si="40"/>
        <v>1</v>
      </c>
      <c r="AX161" s="8">
        <f t="shared" si="40"/>
        <v>1</v>
      </c>
      <c r="AY161" s="8">
        <f t="shared" si="40"/>
        <v>1</v>
      </c>
      <c r="AZ161" s="8">
        <f t="shared" si="40"/>
        <v>1</v>
      </c>
      <c r="BA161" s="8">
        <f t="shared" si="40"/>
        <v>1</v>
      </c>
      <c r="BB161" s="8">
        <f t="shared" si="40"/>
        <v>1</v>
      </c>
      <c r="BC161" s="8">
        <f t="shared" si="40"/>
        <v>1</v>
      </c>
      <c r="BD161" s="8">
        <f t="shared" si="40"/>
        <v>1</v>
      </c>
      <c r="BE161" s="8">
        <f t="shared" si="40"/>
        <v>1</v>
      </c>
      <c r="BF161" s="8">
        <f t="shared" si="40"/>
        <v>1</v>
      </c>
      <c r="BG161" s="8">
        <f t="shared" si="40"/>
        <v>1</v>
      </c>
      <c r="BH161" s="8">
        <f t="shared" si="40"/>
        <v>1</v>
      </c>
      <c r="BI161" s="8">
        <f t="shared" si="36"/>
        <v>1</v>
      </c>
    </row>
    <row r="162" spans="1:61" s="5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pupil_teacher</vt:lpstr>
      <vt:lpstr>mom_ab</vt:lpstr>
      <vt:lpstr>condit_on education</vt:lpstr>
      <vt:lpstr>moments</vt:lpstr>
      <vt:lpstr>NLS_occ_9gr</vt:lpstr>
      <vt:lpstr>NLS_occ</vt:lpstr>
      <vt:lpstr>Census_ACS_occ</vt:lpstr>
      <vt:lpstr>CPS_occ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2022-05-06T03:29:39Z</dcterms:modified>
</cp:coreProperties>
</file>