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julia\Box\Teachers\New Yulia's Folder\LaborMarketData\"/>
    </mc:Choice>
  </mc:AlternateContent>
  <xr:revisionPtr revIDLastSave="0" documentId="13_ncr:1_{8B277334-69C1-459E-8647-5DFBCD6B250F}" xr6:coauthVersionLast="47" xr6:coauthVersionMax="47" xr10:uidLastSave="{00000000-0000-0000-0000-000000000000}"/>
  <bookViews>
    <workbookView xWindow="-110" yWindow="-110" windowWidth="19420" windowHeight="10300" firstSheet="4" activeTab="6" xr2:uid="{00000000-000D-0000-FFFF-FFFF00000000}"/>
  </bookViews>
  <sheets>
    <sheet name="mom" sheetId="24" r:id="rId1"/>
    <sheet name="mom2" sheetId="30" r:id="rId2"/>
    <sheet name="pupil_teacher" sheetId="27" r:id="rId3"/>
    <sheet name="teachers" sheetId="34" r:id="rId4"/>
    <sheet name="mom_ab" sheetId="25" r:id="rId5"/>
    <sheet name="mom_ab_occ" sheetId="38" r:id="rId6"/>
    <sheet name="corr_ab_occ" sheetId="39" r:id="rId7"/>
    <sheet name="condit_on education" sheetId="26" r:id="rId8"/>
    <sheet name="CPS_cond_on_educ" sheetId="32" r:id="rId9"/>
    <sheet name="wage dispersion" sheetId="35" r:id="rId10"/>
    <sheet name="wage dispersion2" sheetId="37" r:id="rId11"/>
    <sheet name="moments" sheetId="23" r:id="rId12"/>
    <sheet name="NLS_occ_9gr" sheetId="29" r:id="rId13"/>
    <sheet name="NLS_occ" sheetId="22" r:id="rId14"/>
    <sheet name="Census_ACS_occ" sheetId="20" r:id="rId15"/>
    <sheet name="CPS_occ" sheetId="21" r:id="rId16"/>
    <sheet name="natality" sheetId="31" r:id="rId17"/>
    <sheet name="plots" sheetId="33" r:id="rId18"/>
  </sheets>
  <definedNames>
    <definedName name="_xlnm._FilterDatabase" localSheetId="2" hidden="1">pupil_teacher!$A$3:$D$3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70" i="38" l="1"/>
  <c r="E69" i="38"/>
  <c r="E68" i="38"/>
  <c r="E67" i="38"/>
  <c r="E66" i="38"/>
  <c r="E65" i="38"/>
  <c r="E64" i="38"/>
  <c r="E63" i="38"/>
  <c r="E62" i="38"/>
  <c r="E61" i="38"/>
  <c r="E60" i="38"/>
  <c r="E59" i="38"/>
  <c r="E58" i="38"/>
  <c r="C60" i="38"/>
  <c r="C61" i="38"/>
  <c r="C62" i="38"/>
  <c r="C58" i="38"/>
  <c r="C63" i="38"/>
  <c r="C64" i="38"/>
  <c r="C65" i="38"/>
  <c r="C66" i="38"/>
  <c r="C67" i="38"/>
  <c r="C68" i="38"/>
  <c r="C69" i="38"/>
  <c r="C70" i="38"/>
  <c r="C59" i="38"/>
  <c r="K31" i="38"/>
  <c r="K32" i="38"/>
  <c r="K33" i="38"/>
  <c r="K34" i="38"/>
  <c r="K35" i="38"/>
  <c r="K36" i="38"/>
  <c r="L36" i="38" s="1"/>
  <c r="K37" i="38"/>
  <c r="K38" i="38"/>
  <c r="K39" i="38"/>
  <c r="K40" i="38"/>
  <c r="K41" i="38"/>
  <c r="K42" i="38"/>
  <c r="K43" i="38"/>
  <c r="K44" i="38"/>
  <c r="K45" i="38"/>
  <c r="K46" i="38"/>
  <c r="K47" i="38"/>
  <c r="K48" i="38"/>
  <c r="K49" i="38"/>
  <c r="K50" i="38"/>
  <c r="L50" i="38" s="1"/>
  <c r="K51" i="38"/>
  <c r="K52" i="38"/>
  <c r="K53" i="38"/>
  <c r="AG53" i="38"/>
  <c r="AE53" i="38"/>
  <c r="AA53" i="38"/>
  <c r="W53" i="38"/>
  <c r="U53" i="38"/>
  <c r="Q53" i="38"/>
  <c r="M53" i="38"/>
  <c r="F53" i="38"/>
  <c r="L53" i="38" s="1"/>
  <c r="AG52" i="38"/>
  <c r="AE52" i="38"/>
  <c r="AA52" i="38"/>
  <c r="W52" i="38"/>
  <c r="U52" i="38"/>
  <c r="Q52" i="38"/>
  <c r="M52" i="38"/>
  <c r="F52" i="38"/>
  <c r="AG51" i="38"/>
  <c r="AE51" i="38"/>
  <c r="AA51" i="38"/>
  <c r="W51" i="38"/>
  <c r="U51" i="38"/>
  <c r="Q51" i="38"/>
  <c r="M51" i="38"/>
  <c r="F51" i="38"/>
  <c r="AG50" i="38"/>
  <c r="AE50" i="38"/>
  <c r="AA50" i="38"/>
  <c r="W50" i="38"/>
  <c r="U50" i="38"/>
  <c r="Q50" i="38"/>
  <c r="M50" i="38"/>
  <c r="F50" i="38"/>
  <c r="AG49" i="38"/>
  <c r="AE49" i="38"/>
  <c r="AA49" i="38"/>
  <c r="W49" i="38"/>
  <c r="U49" i="38"/>
  <c r="Q49" i="38"/>
  <c r="M49" i="38"/>
  <c r="F49" i="38"/>
  <c r="AG48" i="38"/>
  <c r="AE48" i="38"/>
  <c r="AA48" i="38"/>
  <c r="W48" i="38"/>
  <c r="U48" i="38"/>
  <c r="Q48" i="38"/>
  <c r="M48" i="38"/>
  <c r="F48" i="38"/>
  <c r="AG47" i="38"/>
  <c r="AE47" i="38"/>
  <c r="AA47" i="38"/>
  <c r="W47" i="38"/>
  <c r="U47" i="38"/>
  <c r="Q47" i="38"/>
  <c r="M47" i="38"/>
  <c r="F47" i="38"/>
  <c r="AG46" i="38"/>
  <c r="AE46" i="38"/>
  <c r="AA46" i="38"/>
  <c r="W46" i="38"/>
  <c r="U46" i="38"/>
  <c r="Q46" i="38"/>
  <c r="M46" i="38"/>
  <c r="F46" i="38"/>
  <c r="AG45" i="38"/>
  <c r="AE45" i="38"/>
  <c r="AA45" i="38"/>
  <c r="W45" i="38"/>
  <c r="U45" i="38"/>
  <c r="Q45" i="38"/>
  <c r="M45" i="38"/>
  <c r="F45" i="38"/>
  <c r="AG44" i="38"/>
  <c r="AE44" i="38"/>
  <c r="AA44" i="38"/>
  <c r="W44" i="38"/>
  <c r="U44" i="38"/>
  <c r="Q44" i="38"/>
  <c r="M44" i="38"/>
  <c r="F44" i="38"/>
  <c r="AG43" i="38"/>
  <c r="AE43" i="38"/>
  <c r="AA43" i="38"/>
  <c r="W43" i="38"/>
  <c r="U43" i="38"/>
  <c r="Q43" i="38"/>
  <c r="M43" i="38"/>
  <c r="F43" i="38"/>
  <c r="AG42" i="38"/>
  <c r="AE42" i="38"/>
  <c r="AA42" i="38"/>
  <c r="W42" i="38"/>
  <c r="U42" i="38"/>
  <c r="Q42" i="38"/>
  <c r="M42" i="38"/>
  <c r="F42" i="38"/>
  <c r="AG41" i="38"/>
  <c r="AE41" i="38"/>
  <c r="AA41" i="38"/>
  <c r="W41" i="38"/>
  <c r="U41" i="38"/>
  <c r="Q41" i="38"/>
  <c r="M41" i="38"/>
  <c r="F41" i="38"/>
  <c r="AG40" i="38"/>
  <c r="AE40" i="38"/>
  <c r="AA40" i="38"/>
  <c r="W40" i="38"/>
  <c r="U40" i="38"/>
  <c r="Q40" i="38"/>
  <c r="M40" i="38"/>
  <c r="F40" i="38"/>
  <c r="AG39" i="38"/>
  <c r="AE39" i="38"/>
  <c r="AA39" i="38"/>
  <c r="W39" i="38"/>
  <c r="U39" i="38"/>
  <c r="Q39" i="38"/>
  <c r="M39" i="38"/>
  <c r="F39" i="38"/>
  <c r="L39" i="38" s="1"/>
  <c r="AG38" i="38"/>
  <c r="AE38" i="38"/>
  <c r="AA38" i="38"/>
  <c r="W38" i="38"/>
  <c r="U38" i="38"/>
  <c r="Q38" i="38"/>
  <c r="M38" i="38"/>
  <c r="F38" i="38"/>
  <c r="AG37" i="38"/>
  <c r="AE37" i="38"/>
  <c r="AA37" i="38"/>
  <c r="W37" i="38"/>
  <c r="U37" i="38"/>
  <c r="Q37" i="38"/>
  <c r="M37" i="38"/>
  <c r="F37" i="38"/>
  <c r="AG36" i="38"/>
  <c r="AE36" i="38"/>
  <c r="AF36" i="38" s="1"/>
  <c r="AA36" i="38"/>
  <c r="W36" i="38"/>
  <c r="U36" i="38"/>
  <c r="Q36" i="38"/>
  <c r="M36" i="38"/>
  <c r="F36" i="38"/>
  <c r="AG35" i="38"/>
  <c r="AE35" i="38"/>
  <c r="AA35" i="38"/>
  <c r="W35" i="38"/>
  <c r="U35" i="38"/>
  <c r="Q35" i="38"/>
  <c r="M35" i="38"/>
  <c r="F35" i="38"/>
  <c r="AG34" i="38"/>
  <c r="AE34" i="38"/>
  <c r="AA34" i="38"/>
  <c r="W34" i="38"/>
  <c r="U34" i="38"/>
  <c r="Q34" i="38"/>
  <c r="M34" i="38"/>
  <c r="F34" i="38"/>
  <c r="AG33" i="38"/>
  <c r="AE33" i="38"/>
  <c r="AA33" i="38"/>
  <c r="W33" i="38"/>
  <c r="U33" i="38"/>
  <c r="Q33" i="38"/>
  <c r="M33" i="38"/>
  <c r="F33" i="38"/>
  <c r="AG32" i="38"/>
  <c r="AE32" i="38"/>
  <c r="AA32" i="38"/>
  <c r="W32" i="38"/>
  <c r="U32" i="38"/>
  <c r="Q32" i="38"/>
  <c r="M32" i="38"/>
  <c r="F32" i="38"/>
  <c r="AG31" i="38"/>
  <c r="AE31" i="38"/>
  <c r="AA31" i="38"/>
  <c r="W31" i="38"/>
  <c r="U31" i="38"/>
  <c r="Q31" i="38"/>
  <c r="M31" i="38"/>
  <c r="F31" i="38"/>
  <c r="AG25" i="38"/>
  <c r="AG24" i="38"/>
  <c r="AG23" i="38"/>
  <c r="AG22" i="38"/>
  <c r="AG21" i="38"/>
  <c r="AG20" i="38"/>
  <c r="AG19" i="38"/>
  <c r="AG18" i="38"/>
  <c r="AG17" i="38"/>
  <c r="AG16" i="38"/>
  <c r="AG15" i="38"/>
  <c r="AG14" i="38"/>
  <c r="AG13" i="38"/>
  <c r="AG12" i="38"/>
  <c r="AG11" i="38"/>
  <c r="AG10" i="38"/>
  <c r="AG9" i="38"/>
  <c r="AG8" i="38"/>
  <c r="AG7" i="38"/>
  <c r="AG6" i="38"/>
  <c r="AG5" i="38"/>
  <c r="AG4" i="38"/>
  <c r="AG3" i="38"/>
  <c r="W25" i="38"/>
  <c r="W24" i="38"/>
  <c r="W23" i="38"/>
  <c r="W22" i="38"/>
  <c r="W21" i="38"/>
  <c r="W20" i="38"/>
  <c r="W19" i="38"/>
  <c r="W18" i="38"/>
  <c r="W17" i="38"/>
  <c r="W16" i="38"/>
  <c r="W15" i="38"/>
  <c r="W14" i="38"/>
  <c r="W13" i="38"/>
  <c r="W12" i="38"/>
  <c r="W11" i="38"/>
  <c r="W10" i="38"/>
  <c r="W9" i="38"/>
  <c r="W8" i="38"/>
  <c r="W7" i="38"/>
  <c r="W6" i="38"/>
  <c r="W5" i="38"/>
  <c r="W4" i="38"/>
  <c r="W3" i="38"/>
  <c r="M4" i="38"/>
  <c r="M5" i="38"/>
  <c r="M6" i="38"/>
  <c r="M7" i="38"/>
  <c r="M8" i="38"/>
  <c r="M9" i="38"/>
  <c r="M10" i="38"/>
  <c r="M11" i="38"/>
  <c r="M12" i="38"/>
  <c r="M13" i="38"/>
  <c r="M14" i="38"/>
  <c r="M15" i="38"/>
  <c r="M16" i="38"/>
  <c r="M17" i="38"/>
  <c r="M18" i="38"/>
  <c r="M19" i="38"/>
  <c r="M20" i="38"/>
  <c r="M21" i="38"/>
  <c r="M22" i="38"/>
  <c r="M23" i="38"/>
  <c r="M24" i="38"/>
  <c r="M25" i="38"/>
  <c r="M3" i="38"/>
  <c r="Q3" i="38"/>
  <c r="K3" i="38"/>
  <c r="U3" i="38"/>
  <c r="AE4" i="38"/>
  <c r="AE5" i="38"/>
  <c r="AE6" i="38"/>
  <c r="AE7" i="38"/>
  <c r="AE8" i="38"/>
  <c r="AE9" i="38"/>
  <c r="AE10" i="38"/>
  <c r="AE11" i="38"/>
  <c r="AE12" i="38"/>
  <c r="AE13" i="38"/>
  <c r="AE14" i="38"/>
  <c r="AE15" i="38"/>
  <c r="AE16" i="38"/>
  <c r="AE17" i="38"/>
  <c r="AE18" i="38"/>
  <c r="AE19" i="38"/>
  <c r="AE20" i="38"/>
  <c r="AE21" i="38"/>
  <c r="AE22" i="38"/>
  <c r="AE23" i="38"/>
  <c r="AE24" i="38"/>
  <c r="AE25" i="38"/>
  <c r="AE3" i="38"/>
  <c r="AA4" i="38"/>
  <c r="AA5" i="38"/>
  <c r="AA6" i="38"/>
  <c r="AA7" i="38"/>
  <c r="AA8" i="38"/>
  <c r="AA9" i="38"/>
  <c r="AA10" i="38"/>
  <c r="AA11" i="38"/>
  <c r="AA12" i="38"/>
  <c r="AA13" i="38"/>
  <c r="AA14" i="38"/>
  <c r="AA15" i="38"/>
  <c r="AA16" i="38"/>
  <c r="AA17" i="38"/>
  <c r="AA18" i="38"/>
  <c r="AA19" i="38"/>
  <c r="AA20" i="38"/>
  <c r="AA21" i="38"/>
  <c r="AA22" i="38"/>
  <c r="AA23" i="38"/>
  <c r="AA24" i="38"/>
  <c r="AA25" i="38"/>
  <c r="AA3" i="38"/>
  <c r="U4" i="38"/>
  <c r="U5" i="38"/>
  <c r="U6" i="38"/>
  <c r="U7" i="38"/>
  <c r="U8" i="38"/>
  <c r="U9" i="38"/>
  <c r="U10" i="38"/>
  <c r="U11" i="38"/>
  <c r="U12" i="38"/>
  <c r="U13" i="38"/>
  <c r="U14" i="38"/>
  <c r="U15" i="38"/>
  <c r="U16" i="38"/>
  <c r="U17" i="38"/>
  <c r="U18" i="38"/>
  <c r="U19" i="38"/>
  <c r="U20" i="38"/>
  <c r="U21" i="38"/>
  <c r="U22" i="38"/>
  <c r="U23" i="38"/>
  <c r="U24" i="38"/>
  <c r="U25" i="38"/>
  <c r="Q4" i="38"/>
  <c r="Q5" i="38"/>
  <c r="Q6" i="38"/>
  <c r="Q7" i="38"/>
  <c r="V7" i="38" s="1"/>
  <c r="Q8" i="38"/>
  <c r="Q9" i="38"/>
  <c r="Q10" i="38"/>
  <c r="Q11" i="38"/>
  <c r="Q12" i="38"/>
  <c r="Q13" i="38"/>
  <c r="Q14" i="38"/>
  <c r="Q15" i="38"/>
  <c r="Q16" i="38"/>
  <c r="Q17" i="38"/>
  <c r="Q18" i="38"/>
  <c r="Q19" i="38"/>
  <c r="Q20" i="38"/>
  <c r="Q21" i="38"/>
  <c r="Q22" i="38"/>
  <c r="Q23" i="38"/>
  <c r="Q24" i="38"/>
  <c r="Q25" i="38"/>
  <c r="K4" i="38"/>
  <c r="K5" i="38"/>
  <c r="K6" i="38"/>
  <c r="K7" i="38"/>
  <c r="K8" i="38"/>
  <c r="K9" i="38"/>
  <c r="K10" i="38"/>
  <c r="K11" i="38"/>
  <c r="K12" i="38"/>
  <c r="K13" i="38"/>
  <c r="K14" i="38"/>
  <c r="K15" i="38"/>
  <c r="K16" i="38"/>
  <c r="K17" i="38"/>
  <c r="K18" i="38"/>
  <c r="K19" i="38"/>
  <c r="K20" i="38"/>
  <c r="K21" i="38"/>
  <c r="K22" i="38"/>
  <c r="K23" i="38"/>
  <c r="K24" i="38"/>
  <c r="K25" i="38"/>
  <c r="F4" i="38"/>
  <c r="F5" i="38"/>
  <c r="F6" i="38"/>
  <c r="F7" i="38"/>
  <c r="F8" i="38"/>
  <c r="F9" i="38"/>
  <c r="F10" i="38"/>
  <c r="F11" i="38"/>
  <c r="F12" i="38"/>
  <c r="F13" i="38"/>
  <c r="F14" i="38"/>
  <c r="F15" i="38"/>
  <c r="F16" i="38"/>
  <c r="F17" i="38"/>
  <c r="F18" i="38"/>
  <c r="F19" i="38"/>
  <c r="F20" i="38"/>
  <c r="F21" i="38"/>
  <c r="F22" i="38"/>
  <c r="F23" i="38"/>
  <c r="F24" i="38"/>
  <c r="F25" i="38"/>
  <c r="F3" i="38"/>
  <c r="K7" i="25"/>
  <c r="J7" i="25"/>
  <c r="H7" i="25"/>
  <c r="G7" i="25"/>
  <c r="K3" i="37"/>
  <c r="K4" i="37"/>
  <c r="K5" i="37"/>
  <c r="K6" i="37"/>
  <c r="K7" i="37"/>
  <c r="K8" i="37"/>
  <c r="K9" i="37"/>
  <c r="K10" i="37"/>
  <c r="K11" i="37"/>
  <c r="K12" i="37"/>
  <c r="K13" i="37"/>
  <c r="K14" i="37"/>
  <c r="K15" i="37"/>
  <c r="K16" i="37"/>
  <c r="K17" i="37"/>
  <c r="K18" i="37"/>
  <c r="K19" i="37"/>
  <c r="K20" i="37"/>
  <c r="K21" i="37"/>
  <c r="K22" i="37"/>
  <c r="K23" i="37"/>
  <c r="K24" i="37"/>
  <c r="K25" i="37"/>
  <c r="K26" i="37"/>
  <c r="K27" i="37"/>
  <c r="K28" i="37"/>
  <c r="K29" i="37"/>
  <c r="K30" i="37"/>
  <c r="K31" i="37"/>
  <c r="K32" i="37"/>
  <c r="K33" i="37"/>
  <c r="K34" i="37"/>
  <c r="K35" i="37"/>
  <c r="K36" i="37"/>
  <c r="K37" i="37"/>
  <c r="K38" i="37"/>
  <c r="K39" i="37"/>
  <c r="K40" i="37"/>
  <c r="K41" i="37"/>
  <c r="K42" i="37"/>
  <c r="K43" i="37"/>
  <c r="K44" i="37"/>
  <c r="K45" i="37"/>
  <c r="K46" i="37"/>
  <c r="K47" i="37"/>
  <c r="K48" i="37"/>
  <c r="K49" i="37"/>
  <c r="K50" i="37"/>
  <c r="K51" i="37"/>
  <c r="K52" i="37"/>
  <c r="K53" i="37"/>
  <c r="K54" i="37"/>
  <c r="K55" i="37"/>
  <c r="K56" i="37"/>
  <c r="I56" i="37"/>
  <c r="I55" i="37"/>
  <c r="I54" i="37"/>
  <c r="I53" i="37"/>
  <c r="I52" i="37"/>
  <c r="I51" i="37"/>
  <c r="I50" i="37"/>
  <c r="I49" i="37"/>
  <c r="I48" i="37"/>
  <c r="I47" i="37"/>
  <c r="I46" i="37"/>
  <c r="I45" i="37"/>
  <c r="I44" i="37"/>
  <c r="I43" i="37"/>
  <c r="I42" i="37"/>
  <c r="I41" i="37"/>
  <c r="I40" i="37"/>
  <c r="I39" i="37"/>
  <c r="I38" i="37"/>
  <c r="I37" i="37"/>
  <c r="I36" i="37"/>
  <c r="I35" i="37"/>
  <c r="I34" i="37"/>
  <c r="I33" i="37"/>
  <c r="I32" i="37"/>
  <c r="I31" i="37"/>
  <c r="I30" i="37"/>
  <c r="I29" i="37"/>
  <c r="I28" i="37"/>
  <c r="I27" i="37"/>
  <c r="I26" i="37"/>
  <c r="I25" i="37"/>
  <c r="I24" i="37"/>
  <c r="I23" i="37"/>
  <c r="I22" i="37"/>
  <c r="I21" i="37"/>
  <c r="I20" i="37"/>
  <c r="I19" i="37"/>
  <c r="I18" i="37"/>
  <c r="I17" i="37"/>
  <c r="I16" i="37"/>
  <c r="I15" i="37"/>
  <c r="I14" i="37"/>
  <c r="I13" i="37"/>
  <c r="I12" i="37"/>
  <c r="I11" i="37"/>
  <c r="I10" i="37"/>
  <c r="I9" i="37"/>
  <c r="I8" i="37"/>
  <c r="I7" i="37"/>
  <c r="I6" i="37"/>
  <c r="I5" i="37"/>
  <c r="I4" i="37"/>
  <c r="I3" i="37"/>
  <c r="E4" i="37"/>
  <c r="E5" i="37"/>
  <c r="E6" i="37"/>
  <c r="E7" i="37"/>
  <c r="E8" i="37"/>
  <c r="E9" i="37"/>
  <c r="E10" i="37"/>
  <c r="E11" i="37"/>
  <c r="E12" i="37"/>
  <c r="E13" i="37"/>
  <c r="E14" i="37"/>
  <c r="E15" i="37"/>
  <c r="E16" i="37"/>
  <c r="E17" i="37"/>
  <c r="E18" i="37"/>
  <c r="E19" i="37"/>
  <c r="E20" i="37"/>
  <c r="E21" i="37"/>
  <c r="E22" i="37"/>
  <c r="E23" i="37"/>
  <c r="E24" i="37"/>
  <c r="E25" i="37"/>
  <c r="E26" i="37"/>
  <c r="E27" i="37"/>
  <c r="E28" i="37"/>
  <c r="E29" i="37"/>
  <c r="E30" i="37"/>
  <c r="E31" i="37"/>
  <c r="E32" i="37"/>
  <c r="E33" i="37"/>
  <c r="E34" i="37"/>
  <c r="E35" i="37"/>
  <c r="E36" i="37"/>
  <c r="E37" i="37"/>
  <c r="E38" i="37"/>
  <c r="E39" i="37"/>
  <c r="E40" i="37"/>
  <c r="E41" i="37"/>
  <c r="E42" i="37"/>
  <c r="E43" i="37"/>
  <c r="E44" i="37"/>
  <c r="E45" i="37"/>
  <c r="E46" i="37"/>
  <c r="E47" i="37"/>
  <c r="E48" i="37"/>
  <c r="E49" i="37"/>
  <c r="E50" i="37"/>
  <c r="E51" i="37"/>
  <c r="E52" i="37"/>
  <c r="E53" i="37"/>
  <c r="E54" i="37"/>
  <c r="E55" i="37"/>
  <c r="E56" i="37"/>
  <c r="E3" i="37"/>
  <c r="M22" i="35"/>
  <c r="M21" i="35"/>
  <c r="M20" i="35"/>
  <c r="M19" i="35"/>
  <c r="M18" i="35"/>
  <c r="M17" i="35"/>
  <c r="M16" i="35"/>
  <c r="M15" i="35"/>
  <c r="M14" i="35"/>
  <c r="M13" i="35"/>
  <c r="M12" i="35"/>
  <c r="M11" i="35"/>
  <c r="M10" i="35"/>
  <c r="M9" i="35"/>
  <c r="M8" i="35"/>
  <c r="M7" i="35"/>
  <c r="M6" i="35"/>
  <c r="M5" i="35"/>
  <c r="M4" i="35"/>
  <c r="M3" i="35"/>
  <c r="I22" i="35"/>
  <c r="I21" i="35"/>
  <c r="I20" i="35"/>
  <c r="I19" i="35"/>
  <c r="I18" i="35"/>
  <c r="I17" i="35"/>
  <c r="I16" i="35"/>
  <c r="I15" i="35"/>
  <c r="I14" i="35"/>
  <c r="I13" i="35"/>
  <c r="I12" i="35"/>
  <c r="I11" i="35"/>
  <c r="I10" i="35"/>
  <c r="I9" i="35"/>
  <c r="I8" i="35"/>
  <c r="I7" i="35"/>
  <c r="I6" i="35"/>
  <c r="I5" i="35"/>
  <c r="I4" i="35"/>
  <c r="I3" i="35"/>
  <c r="E4" i="35"/>
  <c r="E5" i="35"/>
  <c r="E6" i="35"/>
  <c r="E7" i="35"/>
  <c r="E8" i="35"/>
  <c r="E9" i="35"/>
  <c r="E10" i="35"/>
  <c r="E11" i="35"/>
  <c r="E12" i="35"/>
  <c r="E13" i="35"/>
  <c r="E14" i="35"/>
  <c r="E15" i="35"/>
  <c r="E16" i="35"/>
  <c r="E17" i="35"/>
  <c r="E18" i="35"/>
  <c r="E19" i="35"/>
  <c r="E20" i="35"/>
  <c r="E21" i="35"/>
  <c r="E22" i="35"/>
  <c r="E3" i="35"/>
  <c r="AH145" i="32"/>
  <c r="J146" i="32"/>
  <c r="AQ146" i="32"/>
  <c r="S147" i="32"/>
  <c r="AD148" i="32"/>
  <c r="J149" i="32"/>
  <c r="AM149" i="32"/>
  <c r="S150" i="32"/>
  <c r="BB150" i="32"/>
  <c r="AE151" i="32"/>
  <c r="H152" i="32"/>
  <c r="AN152" i="32"/>
  <c r="Q153" i="32"/>
  <c r="AX153" i="32"/>
  <c r="AE154" i="32"/>
  <c r="AE155" i="32"/>
  <c r="BC155" i="32"/>
  <c r="AD156" i="32"/>
  <c r="AA157" i="32"/>
  <c r="AW157" i="32"/>
  <c r="L158" i="32"/>
  <c r="AF158" i="32"/>
  <c r="AX158" i="32"/>
  <c r="K159" i="32"/>
  <c r="AB159" i="32"/>
  <c r="AD159" i="32"/>
  <c r="AL159" i="32"/>
  <c r="AR159" i="32"/>
  <c r="AW159" i="32"/>
  <c r="BB159" i="32"/>
  <c r="G160" i="32"/>
  <c r="I160" i="32"/>
  <c r="J160" i="32"/>
  <c r="R160" i="32"/>
  <c r="Y160" i="32"/>
  <c r="Z160" i="32"/>
  <c r="AO160" i="32"/>
  <c r="AP160" i="32"/>
  <c r="AT160" i="32"/>
  <c r="C161" i="32"/>
  <c r="F161" i="32"/>
  <c r="N161" i="32"/>
  <c r="S161" i="32"/>
  <c r="AD161" i="32"/>
  <c r="AH161" i="32"/>
  <c r="AL161" i="32"/>
  <c r="AZ161" i="32"/>
  <c r="F162" i="32"/>
  <c r="I162" i="32"/>
  <c r="J162" i="32"/>
  <c r="Q162" i="32"/>
  <c r="R162" i="32"/>
  <c r="V162" i="32"/>
  <c r="Y162" i="32"/>
  <c r="AD162" i="32"/>
  <c r="AH162" i="32"/>
  <c r="AO162" i="32"/>
  <c r="AP162" i="32"/>
  <c r="AT162" i="32"/>
  <c r="B163" i="32"/>
  <c r="I163" i="32"/>
  <c r="K163" i="32"/>
  <c r="N163" i="32"/>
  <c r="R163" i="32"/>
  <c r="V163" i="32"/>
  <c r="Y163" i="32"/>
  <c r="AD163" i="32"/>
  <c r="AG163" i="32"/>
  <c r="AH163" i="32"/>
  <c r="AO163" i="32"/>
  <c r="AQ163" i="32"/>
  <c r="AT163" i="32"/>
  <c r="AX163" i="32"/>
  <c r="BB163" i="32"/>
  <c r="B164" i="32"/>
  <c r="F164" i="32"/>
  <c r="J164" i="32"/>
  <c r="R164" i="32"/>
  <c r="T164" i="32"/>
  <c r="V164" i="32"/>
  <c r="AE164" i="32"/>
  <c r="AH164" i="32"/>
  <c r="AL164" i="32"/>
  <c r="AP164" i="32"/>
  <c r="AX164" i="32"/>
  <c r="AZ164" i="32"/>
  <c r="BB164" i="32"/>
  <c r="H165" i="32"/>
  <c r="I165" i="32"/>
  <c r="S165" i="32"/>
  <c r="Y165" i="32"/>
  <c r="AN165" i="32"/>
  <c r="AO165" i="32"/>
  <c r="AY165" i="32"/>
  <c r="F144" i="32"/>
  <c r="N144" i="32"/>
  <c r="V144" i="32"/>
  <c r="AD144" i="32"/>
  <c r="AL144" i="32"/>
  <c r="AT144" i="32"/>
  <c r="BB144" i="32"/>
  <c r="D89" i="32"/>
  <c r="AJ89" i="32"/>
  <c r="Y90" i="32"/>
  <c r="BA90" i="32"/>
  <c r="B91" i="32"/>
  <c r="G92" i="32"/>
  <c r="AE92" i="32"/>
  <c r="AM92" i="32"/>
  <c r="AZ93" i="32"/>
  <c r="Q94" i="32"/>
  <c r="F95" i="32"/>
  <c r="AL95" i="32"/>
  <c r="L97" i="32"/>
  <c r="T97" i="32"/>
  <c r="E98" i="32"/>
  <c r="M98" i="32"/>
  <c r="Z98" i="32"/>
  <c r="B99" i="32"/>
  <c r="V99" i="32"/>
  <c r="G100" i="32"/>
  <c r="W100" i="32"/>
  <c r="AB100" i="32"/>
  <c r="N101" i="32"/>
  <c r="W101" i="32"/>
  <c r="AO101" i="32"/>
  <c r="AP101" i="32"/>
  <c r="B102" i="32"/>
  <c r="J102" i="32"/>
  <c r="AF102" i="32"/>
  <c r="Q103" i="32"/>
  <c r="AB103" i="32"/>
  <c r="AG103" i="32"/>
  <c r="AR103" i="32"/>
  <c r="AW103" i="32"/>
  <c r="E104" i="32"/>
  <c r="I104" i="32"/>
  <c r="J104" i="32"/>
  <c r="U104" i="32"/>
  <c r="W104" i="32"/>
  <c r="AE104" i="32"/>
  <c r="AJ104" i="32"/>
  <c r="AR104" i="32"/>
  <c r="AU104" i="32"/>
  <c r="AW104" i="32"/>
  <c r="B105" i="32"/>
  <c r="E105" i="32"/>
  <c r="F105" i="32"/>
  <c r="N105" i="32"/>
  <c r="R105" i="32"/>
  <c r="AC105" i="32"/>
  <c r="AL105" i="32"/>
  <c r="AM105" i="32"/>
  <c r="AT105" i="32"/>
  <c r="AX105" i="32"/>
  <c r="D106" i="32"/>
  <c r="F106" i="32"/>
  <c r="L106" i="32"/>
  <c r="O106" i="32"/>
  <c r="P106" i="32"/>
  <c r="W106" i="32"/>
  <c r="Y106" i="32"/>
  <c r="AG106" i="32"/>
  <c r="AJ106" i="32"/>
  <c r="AL106" i="32"/>
  <c r="AR106" i="32"/>
  <c r="AU106" i="32"/>
  <c r="AV106" i="32"/>
  <c r="BC106" i="32"/>
  <c r="B107" i="32"/>
  <c r="D107" i="32"/>
  <c r="M107" i="32"/>
  <c r="O107" i="32"/>
  <c r="U107" i="32"/>
  <c r="Y107" i="32"/>
  <c r="AJ107" i="32"/>
  <c r="AS107" i="32"/>
  <c r="AU107" i="32"/>
  <c r="BA107" i="32"/>
  <c r="B108" i="32"/>
  <c r="I108" i="32"/>
  <c r="M108" i="32"/>
  <c r="V108" i="32"/>
  <c r="X108" i="32"/>
  <c r="AD108" i="32"/>
  <c r="AG108" i="32"/>
  <c r="AH108" i="32"/>
  <c r="AO108" i="32"/>
  <c r="AS108" i="32"/>
  <c r="BB108" i="32"/>
  <c r="G109" i="32"/>
  <c r="T109" i="32"/>
  <c r="V109" i="32"/>
  <c r="AB109" i="32"/>
  <c r="AE109" i="32"/>
  <c r="AG109" i="32"/>
  <c r="AM109" i="32"/>
  <c r="AZ109" i="32"/>
  <c r="BB109" i="32"/>
  <c r="F88" i="32"/>
  <c r="I88" i="32"/>
  <c r="J88" i="32"/>
  <c r="O88" i="32"/>
  <c r="Q88" i="32"/>
  <c r="R88" i="32"/>
  <c r="W88" i="32"/>
  <c r="Y88" i="32"/>
  <c r="Z88" i="32"/>
  <c r="AE88" i="32"/>
  <c r="AG88" i="32"/>
  <c r="AH88" i="32"/>
  <c r="AM88" i="32"/>
  <c r="AO88" i="32"/>
  <c r="AP88" i="32"/>
  <c r="AU88" i="32"/>
  <c r="AW88" i="32"/>
  <c r="AX88" i="32"/>
  <c r="BC88" i="32"/>
  <c r="B88" i="32"/>
  <c r="AB117" i="32"/>
  <c r="AF117" i="32"/>
  <c r="AR117" i="32"/>
  <c r="BA117" i="32"/>
  <c r="BC117" i="32"/>
  <c r="P118" i="32"/>
  <c r="AB118" i="32"/>
  <c r="AF118" i="32"/>
  <c r="AR118" i="32"/>
  <c r="AV118" i="32"/>
  <c r="AZ118" i="32"/>
  <c r="G119" i="32"/>
  <c r="AC119" i="32"/>
  <c r="BA119" i="32"/>
  <c r="P120" i="32"/>
  <c r="X120" i="32"/>
  <c r="AN120" i="32"/>
  <c r="AR120" i="32"/>
  <c r="BC120" i="32"/>
  <c r="D121" i="32"/>
  <c r="P121" i="32"/>
  <c r="W121" i="32"/>
  <c r="AB121" i="32"/>
  <c r="AM121" i="32"/>
  <c r="AU121" i="32"/>
  <c r="BA121" i="32"/>
  <c r="BC121" i="32"/>
  <c r="P122" i="32"/>
  <c r="X122" i="32"/>
  <c r="Z122" i="32"/>
  <c r="AB122" i="32"/>
  <c r="AK122" i="32"/>
  <c r="AS122" i="32"/>
  <c r="AT122" i="32"/>
  <c r="AZ122" i="32"/>
  <c r="O123" i="32"/>
  <c r="AC123" i="32"/>
  <c r="AH123" i="32"/>
  <c r="AM123" i="32"/>
  <c r="AU123" i="32"/>
  <c r="F124" i="32"/>
  <c r="G124" i="32"/>
  <c r="T124" i="32"/>
  <c r="AA124" i="32"/>
  <c r="AE124" i="32"/>
  <c r="AF124" i="32"/>
  <c r="AR124" i="32"/>
  <c r="AV124" i="32"/>
  <c r="AX124" i="32"/>
  <c r="BC124" i="32"/>
  <c r="H125" i="32"/>
  <c r="S125" i="32"/>
  <c r="T125" i="32"/>
  <c r="AF125" i="32"/>
  <c r="AK125" i="32"/>
  <c r="AU125" i="32"/>
  <c r="AZ125" i="32"/>
  <c r="H126" i="32"/>
  <c r="I126" i="32"/>
  <c r="U126" i="32"/>
  <c r="X126" i="32"/>
  <c r="AD126" i="32"/>
  <c r="AJ126" i="32"/>
  <c r="AS126" i="32"/>
  <c r="AZ126" i="32"/>
  <c r="BA126" i="32"/>
  <c r="K127" i="32"/>
  <c r="W127" i="32"/>
  <c r="AK127" i="32"/>
  <c r="AO127" i="32"/>
  <c r="AU127" i="32"/>
  <c r="BC127" i="32"/>
  <c r="K128" i="32"/>
  <c r="N128" i="32"/>
  <c r="O128" i="32"/>
  <c r="Z128" i="32"/>
  <c r="AL128" i="32"/>
  <c r="AM128" i="32"/>
  <c r="AV128" i="32"/>
  <c r="AZ128" i="32"/>
  <c r="H129" i="32"/>
  <c r="O129" i="32"/>
  <c r="P129" i="32"/>
  <c r="X129" i="32"/>
  <c r="Y129" i="32"/>
  <c r="AI129" i="32"/>
  <c r="AJ129" i="32"/>
  <c r="AM129" i="32"/>
  <c r="AW129" i="32"/>
  <c r="B130" i="32"/>
  <c r="D130" i="32"/>
  <c r="M130" i="32"/>
  <c r="O130" i="32"/>
  <c r="T130" i="32"/>
  <c r="W130" i="32"/>
  <c r="X130" i="32"/>
  <c r="AE130" i="32"/>
  <c r="AJ130" i="32"/>
  <c r="AK130" i="32"/>
  <c r="AU130" i="32"/>
  <c r="AV130" i="32"/>
  <c r="BC130" i="32"/>
  <c r="J131" i="32"/>
  <c r="R131" i="32"/>
  <c r="Y131" i="32"/>
  <c r="AG131" i="32"/>
  <c r="AH131" i="32"/>
  <c r="AQ131" i="32"/>
  <c r="BA131" i="32"/>
  <c r="L132" i="32"/>
  <c r="V132" i="32"/>
  <c r="W132" i="32"/>
  <c r="AC132" i="32"/>
  <c r="AE132" i="32"/>
  <c r="AK132" i="32"/>
  <c r="AN132" i="32"/>
  <c r="AO132" i="32"/>
  <c r="AT132" i="32"/>
  <c r="AU132" i="32"/>
  <c r="AW132" i="32"/>
  <c r="AZ132" i="32"/>
  <c r="BC132" i="32"/>
  <c r="D133" i="32"/>
  <c r="E133" i="32"/>
  <c r="I133" i="32"/>
  <c r="M133" i="32"/>
  <c r="N133" i="32"/>
  <c r="O133" i="32"/>
  <c r="R133" i="32"/>
  <c r="T133" i="32"/>
  <c r="V133" i="32"/>
  <c r="W133" i="32"/>
  <c r="X133" i="32"/>
  <c r="AB133" i="32"/>
  <c r="AE133" i="32"/>
  <c r="AF133" i="32"/>
  <c r="AK133" i="32"/>
  <c r="AN133" i="32"/>
  <c r="AO133" i="32"/>
  <c r="AU133" i="32"/>
  <c r="AW133" i="32"/>
  <c r="AX133" i="32"/>
  <c r="AZ133" i="32"/>
  <c r="BC133" i="32"/>
  <c r="E134" i="32"/>
  <c r="I134" i="32"/>
  <c r="M134" i="32"/>
  <c r="N134" i="32"/>
  <c r="O134" i="32"/>
  <c r="V134" i="32"/>
  <c r="W134" i="32"/>
  <c r="X134" i="32"/>
  <c r="AE134" i="32"/>
  <c r="AF134" i="32"/>
  <c r="AK134" i="32"/>
  <c r="AN134" i="32"/>
  <c r="AO134" i="32"/>
  <c r="AU134" i="32"/>
  <c r="AW134" i="32"/>
  <c r="AX134" i="32"/>
  <c r="BC134" i="32"/>
  <c r="C135" i="32"/>
  <c r="D135" i="32"/>
  <c r="I135" i="32"/>
  <c r="L135" i="32"/>
  <c r="N135" i="32"/>
  <c r="O135" i="32"/>
  <c r="R135" i="32"/>
  <c r="V135" i="32"/>
  <c r="W135" i="32"/>
  <c r="X135" i="32"/>
  <c r="AB135" i="32"/>
  <c r="AE135" i="32"/>
  <c r="AF135" i="32"/>
  <c r="AJ135" i="32"/>
  <c r="AN135" i="32"/>
  <c r="AO135" i="32"/>
  <c r="AU135" i="32"/>
  <c r="AW135" i="32"/>
  <c r="AX135" i="32"/>
  <c r="BC135" i="32"/>
  <c r="D136" i="32"/>
  <c r="H136" i="32"/>
  <c r="L136" i="32"/>
  <c r="P136" i="32"/>
  <c r="T136" i="32"/>
  <c r="X136" i="32"/>
  <c r="AA136" i="32"/>
  <c r="AB136" i="32"/>
  <c r="AF136" i="32"/>
  <c r="AJ136" i="32"/>
  <c r="AN136" i="32"/>
  <c r="AR136" i="32"/>
  <c r="AV136" i="32"/>
  <c r="AY136" i="32"/>
  <c r="AZ136" i="32"/>
  <c r="D137" i="32"/>
  <c r="E137" i="32"/>
  <c r="I137" i="32"/>
  <c r="L137" i="32"/>
  <c r="M137" i="32"/>
  <c r="Q137" i="32"/>
  <c r="T137" i="32"/>
  <c r="U137" i="32"/>
  <c r="Y137" i="32"/>
  <c r="AB137" i="32"/>
  <c r="AC137" i="32"/>
  <c r="AG137" i="32"/>
  <c r="AJ137" i="32"/>
  <c r="AK137" i="32"/>
  <c r="AO137" i="32"/>
  <c r="AR137" i="32"/>
  <c r="AS137" i="32"/>
  <c r="AW137" i="32"/>
  <c r="AZ137" i="32"/>
  <c r="BA137" i="32"/>
  <c r="C116" i="32"/>
  <c r="D116" i="32"/>
  <c r="G116" i="32"/>
  <c r="H116" i="32"/>
  <c r="L116" i="32"/>
  <c r="N116" i="32"/>
  <c r="O116" i="32"/>
  <c r="P116" i="32"/>
  <c r="T116" i="32"/>
  <c r="W116" i="32"/>
  <c r="X116" i="32"/>
  <c r="AA116" i="32"/>
  <c r="AB116" i="32"/>
  <c r="AD116" i="32"/>
  <c r="AE116" i="32"/>
  <c r="AF116" i="32"/>
  <c r="AJ116" i="32"/>
  <c r="AM116" i="32"/>
  <c r="AN116" i="32"/>
  <c r="AQ116" i="32"/>
  <c r="AR116" i="32"/>
  <c r="AT116" i="32"/>
  <c r="AU116" i="32"/>
  <c r="AV116" i="32"/>
  <c r="AZ116" i="32"/>
  <c r="BB116" i="32"/>
  <c r="BC116" i="32"/>
  <c r="BC83" i="32"/>
  <c r="BC154" i="32" s="1"/>
  <c r="BB83" i="32"/>
  <c r="BA83" i="32"/>
  <c r="AZ83" i="32"/>
  <c r="AZ157" i="32" s="1"/>
  <c r="AY83" i="32"/>
  <c r="AY146" i="32" s="1"/>
  <c r="AX83" i="32"/>
  <c r="AX160" i="32" s="1"/>
  <c r="AW83" i="32"/>
  <c r="AW156" i="32" s="1"/>
  <c r="AV83" i="32"/>
  <c r="AV161" i="32" s="1"/>
  <c r="AU83" i="32"/>
  <c r="AU150" i="32" s="1"/>
  <c r="AT83" i="32"/>
  <c r="AS83" i="32"/>
  <c r="AS161" i="32" s="1"/>
  <c r="AR83" i="32"/>
  <c r="AR164" i="32" s="1"/>
  <c r="AQ83" i="32"/>
  <c r="AQ154" i="32" s="1"/>
  <c r="AP83" i="32"/>
  <c r="AP156" i="32" s="1"/>
  <c r="AO83" i="32"/>
  <c r="AO157" i="32" s="1"/>
  <c r="AN83" i="32"/>
  <c r="AN158" i="32" s="1"/>
  <c r="AM83" i="32"/>
  <c r="AM146" i="32" s="1"/>
  <c r="AL83" i="32"/>
  <c r="AK83" i="32"/>
  <c r="AK160" i="32" s="1"/>
  <c r="AJ83" i="32"/>
  <c r="AJ156" i="32" s="1"/>
  <c r="AI83" i="32"/>
  <c r="AI157" i="32" s="1"/>
  <c r="AH83" i="32"/>
  <c r="AH153" i="32" s="1"/>
  <c r="AG83" i="32"/>
  <c r="AG162" i="32" s="1"/>
  <c r="AF83" i="32"/>
  <c r="AF162" i="32" s="1"/>
  <c r="AE83" i="32"/>
  <c r="AE163" i="32" s="1"/>
  <c r="AD83" i="32"/>
  <c r="AC83" i="32"/>
  <c r="AC165" i="32" s="1"/>
  <c r="AB83" i="32"/>
  <c r="AB150" i="32" s="1"/>
  <c r="AA83" i="32"/>
  <c r="AA161" i="32" s="1"/>
  <c r="Z83" i="32"/>
  <c r="Z146" i="32" s="1"/>
  <c r="Y83" i="32"/>
  <c r="Y145" i="32" s="1"/>
  <c r="X83" i="32"/>
  <c r="X165" i="32" s="1"/>
  <c r="W83" i="32"/>
  <c r="V83" i="32"/>
  <c r="U83" i="32"/>
  <c r="T83" i="32"/>
  <c r="T146" i="32" s="1"/>
  <c r="S83" i="32"/>
  <c r="S155" i="32" s="1"/>
  <c r="R83" i="32"/>
  <c r="R144" i="32" s="1"/>
  <c r="Q83" i="32"/>
  <c r="Q151" i="32" s="1"/>
  <c r="P83" i="32"/>
  <c r="P161" i="32" s="1"/>
  <c r="O83" i="32"/>
  <c r="O150" i="32" s="1"/>
  <c r="N83" i="32"/>
  <c r="M83" i="32"/>
  <c r="M161" i="32" s="1"/>
  <c r="L83" i="32"/>
  <c r="L164" i="32" s="1"/>
  <c r="K83" i="32"/>
  <c r="K144" i="32" s="1"/>
  <c r="J83" i="32"/>
  <c r="J144" i="32" s="1"/>
  <c r="I83" i="32"/>
  <c r="I159" i="32" s="1"/>
  <c r="H83" i="32"/>
  <c r="H147" i="32" s="1"/>
  <c r="G83" i="32"/>
  <c r="G165" i="32" s="1"/>
  <c r="F83" i="32"/>
  <c r="E83" i="32"/>
  <c r="E160" i="32" s="1"/>
  <c r="D83" i="32"/>
  <c r="D148" i="32" s="1"/>
  <c r="C83" i="32"/>
  <c r="C164" i="32" s="1"/>
  <c r="B83" i="32"/>
  <c r="B162" i="32" s="1"/>
  <c r="BC55" i="32"/>
  <c r="BB55" i="32"/>
  <c r="BA55" i="32"/>
  <c r="BA116" i="32" s="1"/>
  <c r="AZ55" i="32"/>
  <c r="AY55" i="32"/>
  <c r="AY116" i="32" s="1"/>
  <c r="AX55" i="32"/>
  <c r="AW55" i="32"/>
  <c r="AW116" i="32" s="1"/>
  <c r="AV55" i="32"/>
  <c r="AV129" i="32" s="1"/>
  <c r="AU55" i="32"/>
  <c r="AU119" i="32" s="1"/>
  <c r="AT55" i="32"/>
  <c r="AT134" i="32" s="1"/>
  <c r="AS55" i="32"/>
  <c r="AS116" i="32" s="1"/>
  <c r="AR55" i="32"/>
  <c r="AQ55" i="32"/>
  <c r="AQ136" i="32" s="1"/>
  <c r="AP55" i="32"/>
  <c r="AO55" i="32"/>
  <c r="AO116" i="32" s="1"/>
  <c r="AN55" i="32"/>
  <c r="AN126" i="32" s="1"/>
  <c r="AM55" i="32"/>
  <c r="AM127" i="32" s="1"/>
  <c r="AL55" i="32"/>
  <c r="AL116" i="32" s="1"/>
  <c r="AK55" i="32"/>
  <c r="AK116" i="32" s="1"/>
  <c r="AJ55" i="32"/>
  <c r="AI55" i="32"/>
  <c r="AH55" i="32"/>
  <c r="AG55" i="32"/>
  <c r="AG118" i="32" s="1"/>
  <c r="AF55" i="32"/>
  <c r="AF122" i="32" s="1"/>
  <c r="AE55" i="32"/>
  <c r="AD55" i="32"/>
  <c r="AD118" i="32" s="1"/>
  <c r="AC55" i="32"/>
  <c r="AC116" i="32" s="1"/>
  <c r="AB55" i="32"/>
  <c r="AA55" i="32"/>
  <c r="AA134" i="32" s="1"/>
  <c r="Z55" i="32"/>
  <c r="Y55" i="32"/>
  <c r="Y130" i="32" s="1"/>
  <c r="X55" i="32"/>
  <c r="X128" i="32" s="1"/>
  <c r="W55" i="32"/>
  <c r="W120" i="32" s="1"/>
  <c r="V55" i="32"/>
  <c r="V116" i="32" s="1"/>
  <c r="U55" i="32"/>
  <c r="U117" i="32" s="1"/>
  <c r="T55" i="32"/>
  <c r="S55" i="32"/>
  <c r="R55" i="32"/>
  <c r="Q55" i="32"/>
  <c r="Q126" i="32" s="1"/>
  <c r="P55" i="32"/>
  <c r="P124" i="32" s="1"/>
  <c r="O55" i="32"/>
  <c r="O125" i="32" s="1"/>
  <c r="N55" i="32"/>
  <c r="N131" i="32" s="1"/>
  <c r="M55" i="32"/>
  <c r="M131" i="32" s="1"/>
  <c r="L55" i="32"/>
  <c r="K55" i="32"/>
  <c r="J55" i="32"/>
  <c r="I55" i="32"/>
  <c r="I119" i="32" s="1"/>
  <c r="H55" i="32"/>
  <c r="H120" i="32" s="1"/>
  <c r="G55" i="32"/>
  <c r="F55" i="32"/>
  <c r="F132" i="32" s="1"/>
  <c r="E55" i="32"/>
  <c r="E116" i="32" s="1"/>
  <c r="D55" i="32"/>
  <c r="C55" i="32"/>
  <c r="C120" i="32" s="1"/>
  <c r="B55" i="32"/>
  <c r="C27" i="32"/>
  <c r="D27" i="32"/>
  <c r="D103" i="32" s="1"/>
  <c r="E27" i="32"/>
  <c r="E88" i="32" s="1"/>
  <c r="F27" i="32"/>
  <c r="F109" i="32" s="1"/>
  <c r="G27" i="32"/>
  <c r="G104" i="32" s="1"/>
  <c r="H27" i="32"/>
  <c r="H108" i="32" s="1"/>
  <c r="I27" i="32"/>
  <c r="J27" i="32"/>
  <c r="K27" i="32"/>
  <c r="K105" i="32" s="1"/>
  <c r="L27" i="32"/>
  <c r="L88" i="32" s="1"/>
  <c r="M27" i="32"/>
  <c r="M90" i="32" s="1"/>
  <c r="N27" i="32"/>
  <c r="N88" i="32" s="1"/>
  <c r="O27" i="32"/>
  <c r="O105" i="32" s="1"/>
  <c r="P27" i="32"/>
  <c r="P93" i="32" s="1"/>
  <c r="Q27" i="32"/>
  <c r="R27" i="32"/>
  <c r="S27" i="32"/>
  <c r="S102" i="32" s="1"/>
  <c r="T27" i="32"/>
  <c r="T88" i="32" s="1"/>
  <c r="U27" i="32"/>
  <c r="U88" i="32" s="1"/>
  <c r="V27" i="32"/>
  <c r="V106" i="32" s="1"/>
  <c r="W27" i="32"/>
  <c r="W107" i="32" s="1"/>
  <c r="X27" i="32"/>
  <c r="X106" i="32" s="1"/>
  <c r="Y27" i="32"/>
  <c r="Z27" i="32"/>
  <c r="AA27" i="32"/>
  <c r="AA108" i="32" s="1"/>
  <c r="AB27" i="32"/>
  <c r="AB107" i="32" s="1"/>
  <c r="AC27" i="32"/>
  <c r="AC107" i="32" s="1"/>
  <c r="AD27" i="32"/>
  <c r="AD88" i="32" s="1"/>
  <c r="AE27" i="32"/>
  <c r="AF27" i="32"/>
  <c r="AF107" i="32" s="1"/>
  <c r="AG27" i="32"/>
  <c r="AH27" i="32"/>
  <c r="AI27" i="32"/>
  <c r="AJ27" i="32"/>
  <c r="AJ88" i="32" s="1"/>
  <c r="AK27" i="32"/>
  <c r="AK88" i="32" s="1"/>
  <c r="AL27" i="32"/>
  <c r="AL109" i="32" s="1"/>
  <c r="AM27" i="32"/>
  <c r="AM101" i="32" s="1"/>
  <c r="AN27" i="32"/>
  <c r="AN108" i="32" s="1"/>
  <c r="AO27" i="32"/>
  <c r="AP27" i="32"/>
  <c r="AQ27" i="32"/>
  <c r="AQ103" i="32" s="1"/>
  <c r="AR27" i="32"/>
  <c r="AR100" i="32" s="1"/>
  <c r="AS27" i="32"/>
  <c r="AS88" i="32" s="1"/>
  <c r="AT27" i="32"/>
  <c r="AT88" i="32" s="1"/>
  <c r="AU27" i="32"/>
  <c r="AU96" i="32" s="1"/>
  <c r="AV27" i="32"/>
  <c r="AV97" i="32" s="1"/>
  <c r="AW27" i="32"/>
  <c r="AX27" i="32"/>
  <c r="AY27" i="32"/>
  <c r="AZ27" i="32"/>
  <c r="AZ104" i="32" s="1"/>
  <c r="BA27" i="32"/>
  <c r="BA104" i="32" s="1"/>
  <c r="BB27" i="32"/>
  <c r="BB91" i="32" s="1"/>
  <c r="BC27" i="32"/>
  <c r="BC107" i="32" s="1"/>
  <c r="B27" i="32"/>
  <c r="BD5" i="32"/>
  <c r="BD27" i="32" s="1"/>
  <c r="BD6" i="32"/>
  <c r="BD7" i="32"/>
  <c r="BD8" i="32"/>
  <c r="BD9" i="32"/>
  <c r="BD10" i="32"/>
  <c r="BD11" i="32"/>
  <c r="BD12" i="32"/>
  <c r="BD13" i="32"/>
  <c r="BD14" i="32"/>
  <c r="BD15" i="32"/>
  <c r="BD16" i="32"/>
  <c r="BD17" i="32"/>
  <c r="BD18" i="32"/>
  <c r="BD102" i="32" s="1"/>
  <c r="BD19" i="32"/>
  <c r="BD103" i="32" s="1"/>
  <c r="BD20" i="32"/>
  <c r="BD21" i="32"/>
  <c r="BD105" i="32" s="1"/>
  <c r="BD22" i="32"/>
  <c r="BD23" i="32"/>
  <c r="BD24" i="32"/>
  <c r="BD25" i="32"/>
  <c r="BD30" i="32"/>
  <c r="BD32" i="32"/>
  <c r="BD33" i="32"/>
  <c r="BD34" i="32"/>
  <c r="BD35" i="32"/>
  <c r="BD36" i="32"/>
  <c r="BD37" i="32"/>
  <c r="BD38" i="32"/>
  <c r="BD39" i="32"/>
  <c r="BD40" i="32"/>
  <c r="BD41" i="32"/>
  <c r="BD42" i="32"/>
  <c r="BD43" i="32"/>
  <c r="BD44" i="32"/>
  <c r="BD45" i="32"/>
  <c r="BD46" i="32"/>
  <c r="BD47" i="32"/>
  <c r="BD48" i="32"/>
  <c r="BD49" i="32"/>
  <c r="BD50" i="32"/>
  <c r="BD51" i="32"/>
  <c r="BD52" i="32"/>
  <c r="BD53" i="32"/>
  <c r="BD58" i="32"/>
  <c r="BD60" i="32"/>
  <c r="BD61" i="32"/>
  <c r="BD62" i="32"/>
  <c r="BD63" i="32"/>
  <c r="BD64" i="32"/>
  <c r="BD65" i="32"/>
  <c r="BD66" i="32"/>
  <c r="BD67" i="32"/>
  <c r="BD68" i="32"/>
  <c r="BD69" i="32"/>
  <c r="BD70" i="32"/>
  <c r="BD71" i="32"/>
  <c r="BD72" i="32"/>
  <c r="BD73" i="32"/>
  <c r="BD74" i="32"/>
  <c r="BD75" i="32"/>
  <c r="BD76" i="32"/>
  <c r="BD77" i="32"/>
  <c r="BD78" i="32"/>
  <c r="BD79" i="32"/>
  <c r="BD80" i="32"/>
  <c r="BD81" i="32"/>
  <c r="BD4" i="32"/>
  <c r="BD88" i="32" s="1"/>
  <c r="C5" i="31"/>
  <c r="C6" i="31"/>
  <c r="C7" i="31"/>
  <c r="C8" i="31"/>
  <c r="C9" i="31"/>
  <c r="C10" i="31"/>
  <c r="C11" i="31"/>
  <c r="C12" i="31"/>
  <c r="C13" i="31"/>
  <c r="C14" i="31"/>
  <c r="C15" i="31"/>
  <c r="C16" i="31"/>
  <c r="C17" i="31"/>
  <c r="C18" i="31"/>
  <c r="C19" i="31"/>
  <c r="C20" i="31"/>
  <c r="C21" i="31"/>
  <c r="C22" i="31"/>
  <c r="C23" i="31"/>
  <c r="C24" i="31"/>
  <c r="C25" i="31"/>
  <c r="C26" i="31"/>
  <c r="C27" i="31"/>
  <c r="C28" i="31"/>
  <c r="C29" i="31"/>
  <c r="C30" i="31"/>
  <c r="C31" i="31"/>
  <c r="C32" i="31"/>
  <c r="C33" i="31"/>
  <c r="C34" i="31"/>
  <c r="C35" i="31"/>
  <c r="C36" i="31"/>
  <c r="C37" i="31"/>
  <c r="C38" i="31"/>
  <c r="C39" i="31"/>
  <c r="C40" i="31"/>
  <c r="C41" i="31"/>
  <c r="C43" i="31"/>
  <c r="C44" i="31"/>
  <c r="C45" i="31"/>
  <c r="C46" i="31"/>
  <c r="C47" i="31"/>
  <c r="C48" i="31"/>
  <c r="C49" i="31"/>
  <c r="C50" i="31"/>
  <c r="C51" i="31"/>
  <c r="C52" i="31"/>
  <c r="C53" i="31"/>
  <c r="C54" i="31"/>
  <c r="C55" i="31"/>
  <c r="C56" i="31"/>
  <c r="C57" i="31"/>
  <c r="C58" i="31"/>
  <c r="C59" i="31"/>
  <c r="C60" i="31"/>
  <c r="C61" i="31"/>
  <c r="C62" i="31"/>
  <c r="C63" i="31"/>
  <c r="C64" i="31"/>
  <c r="C65" i="31"/>
  <c r="C66" i="31"/>
  <c r="C70" i="31"/>
  <c r="C4" i="31"/>
  <c r="I160" i="21"/>
  <c r="J160" i="21"/>
  <c r="K160" i="21"/>
  <c r="L160" i="21"/>
  <c r="M160" i="21"/>
  <c r="N160" i="21"/>
  <c r="O160" i="21"/>
  <c r="P160" i="21"/>
  <c r="Q160" i="21"/>
  <c r="R160" i="21"/>
  <c r="S160" i="21"/>
  <c r="T160" i="21"/>
  <c r="U160" i="21"/>
  <c r="V160" i="21"/>
  <c r="W160" i="21"/>
  <c r="X160" i="21"/>
  <c r="Y160" i="21"/>
  <c r="Z160" i="21"/>
  <c r="AA160" i="21"/>
  <c r="AB160" i="21"/>
  <c r="AC160" i="21"/>
  <c r="AD160" i="21"/>
  <c r="AE160" i="21"/>
  <c r="AF160" i="21"/>
  <c r="AG160" i="21"/>
  <c r="AH160" i="21"/>
  <c r="AI160" i="21"/>
  <c r="AJ160" i="21"/>
  <c r="AK160" i="21"/>
  <c r="AL160" i="21"/>
  <c r="AM160" i="21"/>
  <c r="AN160" i="21"/>
  <c r="AO160" i="21"/>
  <c r="AP160" i="21"/>
  <c r="AQ160" i="21"/>
  <c r="AR160" i="21"/>
  <c r="AS160" i="21"/>
  <c r="AT160" i="21"/>
  <c r="AU160" i="21"/>
  <c r="AV160" i="21"/>
  <c r="AW160" i="21"/>
  <c r="AX160" i="21"/>
  <c r="AY160" i="21"/>
  <c r="AZ160" i="21"/>
  <c r="BA160" i="21"/>
  <c r="BB160" i="21"/>
  <c r="BC160" i="21"/>
  <c r="BD160" i="21"/>
  <c r="BE160" i="21"/>
  <c r="BF160" i="21"/>
  <c r="BG160" i="21"/>
  <c r="BH160" i="21"/>
  <c r="BI160" i="21"/>
  <c r="H160" i="21"/>
  <c r="I133" i="21"/>
  <c r="J133" i="21"/>
  <c r="K133" i="21"/>
  <c r="L133" i="21"/>
  <c r="M133" i="21"/>
  <c r="N133" i="21"/>
  <c r="O133" i="21"/>
  <c r="P133" i="21"/>
  <c r="Q133" i="21"/>
  <c r="R133" i="21"/>
  <c r="S133" i="21"/>
  <c r="T133" i="21"/>
  <c r="U133" i="21"/>
  <c r="V133" i="21"/>
  <c r="W133" i="21"/>
  <c r="X133" i="21"/>
  <c r="Y133" i="21"/>
  <c r="Z133" i="21"/>
  <c r="AA133" i="21"/>
  <c r="AB133" i="21"/>
  <c r="AC133" i="21"/>
  <c r="AD133" i="21"/>
  <c r="AE133" i="21"/>
  <c r="AF133" i="21"/>
  <c r="AG133" i="21"/>
  <c r="AH133" i="21"/>
  <c r="AI133" i="21"/>
  <c r="AJ133" i="21"/>
  <c r="AK133" i="21"/>
  <c r="AL133" i="21"/>
  <c r="AM133" i="21"/>
  <c r="AN133" i="21"/>
  <c r="AO133" i="21"/>
  <c r="AP133" i="21"/>
  <c r="AQ133" i="21"/>
  <c r="AR133" i="21"/>
  <c r="AS133" i="21"/>
  <c r="AT133" i="21"/>
  <c r="AU133" i="21"/>
  <c r="AV133" i="21"/>
  <c r="AW133" i="21"/>
  <c r="AX133" i="21"/>
  <c r="AY133" i="21"/>
  <c r="AZ133" i="21"/>
  <c r="BA133" i="21"/>
  <c r="BB133" i="21"/>
  <c r="BC133" i="21"/>
  <c r="BD133" i="21"/>
  <c r="BE133" i="21"/>
  <c r="BF133" i="21"/>
  <c r="BG133" i="21"/>
  <c r="BH133" i="21"/>
  <c r="BI133" i="21"/>
  <c r="H133" i="21"/>
  <c r="I106" i="21"/>
  <c r="J106" i="21"/>
  <c r="K106" i="21"/>
  <c r="L106" i="21"/>
  <c r="M106" i="21"/>
  <c r="N106" i="21"/>
  <c r="O106" i="21"/>
  <c r="P106" i="21"/>
  <c r="Q106" i="21"/>
  <c r="R106" i="21"/>
  <c r="S106" i="21"/>
  <c r="T106" i="21"/>
  <c r="U106" i="21"/>
  <c r="V106" i="21"/>
  <c r="W106" i="21"/>
  <c r="X106" i="21"/>
  <c r="Y106" i="21"/>
  <c r="Z106" i="21"/>
  <c r="AA106" i="21"/>
  <c r="AB106" i="21"/>
  <c r="AC106" i="21"/>
  <c r="AD106" i="21"/>
  <c r="AE106" i="21"/>
  <c r="AF106" i="21"/>
  <c r="AG106" i="21"/>
  <c r="AH106" i="21"/>
  <c r="AI106" i="21"/>
  <c r="AJ106" i="21"/>
  <c r="AK106" i="21"/>
  <c r="AL106" i="21"/>
  <c r="AM106" i="21"/>
  <c r="AN106" i="21"/>
  <c r="AO106" i="21"/>
  <c r="AP106" i="21"/>
  <c r="AQ106" i="21"/>
  <c r="AR106" i="21"/>
  <c r="AS106" i="21"/>
  <c r="AT106" i="21"/>
  <c r="AU106" i="21"/>
  <c r="AV106" i="21"/>
  <c r="AW106" i="21"/>
  <c r="AX106" i="21"/>
  <c r="AY106" i="21"/>
  <c r="AZ106" i="21"/>
  <c r="BA106" i="21"/>
  <c r="BB106" i="21"/>
  <c r="BC106" i="21"/>
  <c r="BD106" i="21"/>
  <c r="BE106" i="21"/>
  <c r="BF106" i="21"/>
  <c r="BG106" i="21"/>
  <c r="BH106" i="21"/>
  <c r="BI106" i="21"/>
  <c r="H106" i="21"/>
  <c r="AE82" i="26"/>
  <c r="AC62" i="26"/>
  <c r="AD62" i="26"/>
  <c r="AD82" i="26" s="1"/>
  <c r="AE62" i="26"/>
  <c r="AF62" i="26"/>
  <c r="AG62" i="26"/>
  <c r="AH62" i="26"/>
  <c r="AC63" i="26"/>
  <c r="AD63" i="26"/>
  <c r="AE63" i="26"/>
  <c r="AF63" i="26"/>
  <c r="AG63" i="26"/>
  <c r="AH63" i="26"/>
  <c r="AC64" i="26"/>
  <c r="AD64" i="26"/>
  <c r="AE64" i="26"/>
  <c r="AF64" i="26"/>
  <c r="AG64" i="26"/>
  <c r="AH64" i="26"/>
  <c r="AC65" i="26"/>
  <c r="AD65" i="26"/>
  <c r="AE65" i="26"/>
  <c r="AF65" i="26"/>
  <c r="AG65" i="26"/>
  <c r="AH65" i="26"/>
  <c r="AC66" i="26"/>
  <c r="AD66" i="26"/>
  <c r="AE66" i="26"/>
  <c r="AF66" i="26"/>
  <c r="AG66" i="26"/>
  <c r="AH66" i="26"/>
  <c r="AC67" i="26"/>
  <c r="AD67" i="26"/>
  <c r="AE67" i="26"/>
  <c r="AF67" i="26"/>
  <c r="AG67" i="26"/>
  <c r="AH67" i="26"/>
  <c r="AC68" i="26"/>
  <c r="AD68" i="26"/>
  <c r="AE68" i="26"/>
  <c r="AF68" i="26"/>
  <c r="AG68" i="26"/>
  <c r="AH68" i="26"/>
  <c r="AC69" i="26"/>
  <c r="AD69" i="26"/>
  <c r="AE69" i="26"/>
  <c r="AF69" i="26"/>
  <c r="AG69" i="26"/>
  <c r="AH69" i="26"/>
  <c r="AC70" i="26"/>
  <c r="AD70" i="26"/>
  <c r="AE70" i="26"/>
  <c r="AF70" i="26"/>
  <c r="AG70" i="26"/>
  <c r="AH70" i="26"/>
  <c r="AC71" i="26"/>
  <c r="AD71" i="26"/>
  <c r="AE71" i="26"/>
  <c r="AF71" i="26"/>
  <c r="AG71" i="26"/>
  <c r="AH71" i="26"/>
  <c r="AC72" i="26"/>
  <c r="AD72" i="26"/>
  <c r="AE72" i="26"/>
  <c r="AF72" i="26"/>
  <c r="AG72" i="26"/>
  <c r="AH72" i="26"/>
  <c r="AC73" i="26"/>
  <c r="AD73" i="26"/>
  <c r="AE73" i="26"/>
  <c r="AF73" i="26"/>
  <c r="AG73" i="26"/>
  <c r="AH73" i="26"/>
  <c r="AC74" i="26"/>
  <c r="AD74" i="26"/>
  <c r="AE74" i="26"/>
  <c r="AF74" i="26"/>
  <c r="AG74" i="26"/>
  <c r="AH74" i="26"/>
  <c r="AC75" i="26"/>
  <c r="AD75" i="26"/>
  <c r="AE75" i="26"/>
  <c r="AF75" i="26"/>
  <c r="AG75" i="26"/>
  <c r="AH75" i="26"/>
  <c r="AC76" i="26"/>
  <c r="AD76" i="26"/>
  <c r="AE76" i="26"/>
  <c r="AF76" i="26"/>
  <c r="AG76" i="26"/>
  <c r="AH76" i="26"/>
  <c r="AC77" i="26"/>
  <c r="AD77" i="26"/>
  <c r="AE77" i="26"/>
  <c r="AF77" i="26"/>
  <c r="AG77" i="26"/>
  <c r="AH77" i="26"/>
  <c r="AC78" i="26"/>
  <c r="AD78" i="26"/>
  <c r="AE78" i="26"/>
  <c r="AF78" i="26"/>
  <c r="AG78" i="26"/>
  <c r="AH78" i="26"/>
  <c r="AC79" i="26"/>
  <c r="AD79" i="26"/>
  <c r="AE79" i="26"/>
  <c r="AF79" i="26"/>
  <c r="AG79" i="26"/>
  <c r="AH79" i="26"/>
  <c r="AC80" i="26"/>
  <c r="AD80" i="26"/>
  <c r="AE80" i="26"/>
  <c r="AF80" i="26"/>
  <c r="AG80" i="26"/>
  <c r="AH80" i="26"/>
  <c r="AC81" i="26"/>
  <c r="AD81" i="26"/>
  <c r="AE81" i="26"/>
  <c r="AF81" i="26"/>
  <c r="AG81" i="26"/>
  <c r="AH81" i="26"/>
  <c r="AD60" i="26"/>
  <c r="AE60" i="26"/>
  <c r="AF60" i="26"/>
  <c r="AG60" i="26"/>
  <c r="AH60" i="26"/>
  <c r="AC60" i="26"/>
  <c r="AF55" i="26"/>
  <c r="AC35" i="26"/>
  <c r="AD35" i="26"/>
  <c r="AD55" i="26" s="1"/>
  <c r="AE35" i="26"/>
  <c r="AF35" i="26"/>
  <c r="AG35" i="26"/>
  <c r="AH35" i="26"/>
  <c r="AC36" i="26"/>
  <c r="AD36" i="26"/>
  <c r="AE36" i="26"/>
  <c r="AF36" i="26"/>
  <c r="AG36" i="26"/>
  <c r="AH36" i="26"/>
  <c r="AC37" i="26"/>
  <c r="AD37" i="26"/>
  <c r="AE37" i="26"/>
  <c r="AF37" i="26"/>
  <c r="AG37" i="26"/>
  <c r="AH37" i="26"/>
  <c r="AH55" i="26" s="1"/>
  <c r="AC38" i="26"/>
  <c r="AD38" i="26"/>
  <c r="AE38" i="26"/>
  <c r="AF38" i="26"/>
  <c r="AG38" i="26"/>
  <c r="AH38" i="26"/>
  <c r="AC39" i="26"/>
  <c r="AD39" i="26"/>
  <c r="AE39" i="26"/>
  <c r="AF39" i="26"/>
  <c r="AG39" i="26"/>
  <c r="AH39" i="26"/>
  <c r="AC40" i="26"/>
  <c r="AD40" i="26"/>
  <c r="AE40" i="26"/>
  <c r="AF40" i="26"/>
  <c r="AG40" i="26"/>
  <c r="AH40" i="26"/>
  <c r="AC41" i="26"/>
  <c r="AD41" i="26"/>
  <c r="AE41" i="26"/>
  <c r="AF41" i="26"/>
  <c r="AG41" i="26"/>
  <c r="AH41" i="26"/>
  <c r="AC42" i="26"/>
  <c r="AD42" i="26"/>
  <c r="AE42" i="26"/>
  <c r="AF42" i="26"/>
  <c r="AG42" i="26"/>
  <c r="AH42" i="26"/>
  <c r="AC43" i="26"/>
  <c r="AD43" i="26"/>
  <c r="AE43" i="26"/>
  <c r="AF43" i="26"/>
  <c r="AG43" i="26"/>
  <c r="AH43" i="26"/>
  <c r="AC44" i="26"/>
  <c r="AD44" i="26"/>
  <c r="AE44" i="26"/>
  <c r="AF44" i="26"/>
  <c r="AG44" i="26"/>
  <c r="AH44" i="26"/>
  <c r="AC45" i="26"/>
  <c r="AD45" i="26"/>
  <c r="AE45" i="26"/>
  <c r="AF45" i="26"/>
  <c r="AG45" i="26"/>
  <c r="AH45" i="26"/>
  <c r="AC46" i="26"/>
  <c r="AD46" i="26"/>
  <c r="AE46" i="26"/>
  <c r="AF46" i="26"/>
  <c r="AG46" i="26"/>
  <c r="AH46" i="26"/>
  <c r="AC47" i="26"/>
  <c r="AD47" i="26"/>
  <c r="AE47" i="26"/>
  <c r="AF47" i="26"/>
  <c r="AG47" i="26"/>
  <c r="AH47" i="26"/>
  <c r="AC48" i="26"/>
  <c r="AD48" i="26"/>
  <c r="AE48" i="26"/>
  <c r="AF48" i="26"/>
  <c r="AG48" i="26"/>
  <c r="AH48" i="26"/>
  <c r="AC49" i="26"/>
  <c r="AD49" i="26"/>
  <c r="AE49" i="26"/>
  <c r="AF49" i="26"/>
  <c r="AG49" i="26"/>
  <c r="AH49" i="26"/>
  <c r="AC50" i="26"/>
  <c r="AD50" i="26"/>
  <c r="AE50" i="26"/>
  <c r="AF50" i="26"/>
  <c r="AG50" i="26"/>
  <c r="AH50" i="26"/>
  <c r="AC51" i="26"/>
  <c r="AD51" i="26"/>
  <c r="AE51" i="26"/>
  <c r="AF51" i="26"/>
  <c r="AG51" i="26"/>
  <c r="AH51" i="26"/>
  <c r="AC52" i="26"/>
  <c r="AD52" i="26"/>
  <c r="AE52" i="26"/>
  <c r="AF52" i="26"/>
  <c r="AG52" i="26"/>
  <c r="AH52" i="26"/>
  <c r="AC53" i="26"/>
  <c r="AD53" i="26"/>
  <c r="AE53" i="26"/>
  <c r="AF53" i="26"/>
  <c r="AG53" i="26"/>
  <c r="AH53" i="26"/>
  <c r="AC54" i="26"/>
  <c r="AD54" i="26"/>
  <c r="AE54" i="26"/>
  <c r="AF54" i="26"/>
  <c r="AG54" i="26"/>
  <c r="AH54" i="26"/>
  <c r="AD33" i="26"/>
  <c r="AE33" i="26"/>
  <c r="AE55" i="26" s="1"/>
  <c r="AF33" i="26"/>
  <c r="AG33" i="26"/>
  <c r="AH33" i="26"/>
  <c r="AC33" i="26"/>
  <c r="AC6" i="26"/>
  <c r="AG82" i="26"/>
  <c r="AC82" i="26"/>
  <c r="AG55" i="26"/>
  <c r="V31" i="38" l="1"/>
  <c r="V40" i="38"/>
  <c r="V32" i="38"/>
  <c r="V34" i="38"/>
  <c r="V35" i="38"/>
  <c r="V33" i="38"/>
  <c r="V39" i="38"/>
  <c r="AF50" i="38"/>
  <c r="AF51" i="38"/>
  <c r="AF47" i="38"/>
  <c r="AF43" i="38"/>
  <c r="L33" i="38"/>
  <c r="L34" i="38"/>
  <c r="L41" i="38"/>
  <c r="L49" i="38"/>
  <c r="AF39" i="38"/>
  <c r="AF41" i="38"/>
  <c r="V51" i="38"/>
  <c r="AF48" i="38"/>
  <c r="V52" i="38"/>
  <c r="V53" i="38"/>
  <c r="AF40" i="38"/>
  <c r="AF42" i="38"/>
  <c r="V50" i="38"/>
  <c r="L42" i="38"/>
  <c r="AF49" i="38"/>
  <c r="L32" i="38"/>
  <c r="AF52" i="38"/>
  <c r="AF53" i="38"/>
  <c r="L47" i="38"/>
  <c r="L31" i="38"/>
  <c r="V41" i="38"/>
  <c r="V42" i="38"/>
  <c r="V43" i="38"/>
  <c r="L46" i="38"/>
  <c r="L38" i="38"/>
  <c r="L48" i="38"/>
  <c r="AF31" i="38"/>
  <c r="AF32" i="38"/>
  <c r="AF33" i="38"/>
  <c r="AF34" i="38"/>
  <c r="AF35" i="38"/>
  <c r="AF37" i="38"/>
  <c r="V44" i="38"/>
  <c r="V45" i="38"/>
  <c r="V46" i="38"/>
  <c r="V47" i="38"/>
  <c r="L45" i="38"/>
  <c r="AF38" i="38"/>
  <c r="AF44" i="38"/>
  <c r="AF45" i="38"/>
  <c r="AF46" i="38"/>
  <c r="V48" i="38"/>
  <c r="V49" i="38"/>
  <c r="V36" i="38"/>
  <c r="V37" i="38"/>
  <c r="V38" i="38"/>
  <c r="L37" i="38"/>
  <c r="L52" i="38"/>
  <c r="L44" i="38"/>
  <c r="L51" i="38"/>
  <c r="L43" i="38"/>
  <c r="L35" i="38"/>
  <c r="L40" i="38"/>
  <c r="L21" i="38"/>
  <c r="L15" i="38"/>
  <c r="L13" i="38"/>
  <c r="L7" i="38"/>
  <c r="L25" i="38"/>
  <c r="L17" i="38"/>
  <c r="L22" i="38"/>
  <c r="L5" i="38"/>
  <c r="L3" i="38"/>
  <c r="L9" i="38"/>
  <c r="L14" i="38"/>
  <c r="L6" i="38"/>
  <c r="L20" i="38"/>
  <c r="L12" i="38"/>
  <c r="L23" i="38"/>
  <c r="L18" i="38"/>
  <c r="L10" i="38"/>
  <c r="AF13" i="38"/>
  <c r="L4" i="38"/>
  <c r="L19" i="38"/>
  <c r="L11" i="38"/>
  <c r="L24" i="38"/>
  <c r="L16" i="38"/>
  <c r="L8" i="38"/>
  <c r="AF14" i="38"/>
  <c r="V22" i="38"/>
  <c r="AF17" i="38"/>
  <c r="AF8" i="38"/>
  <c r="V11" i="38"/>
  <c r="V15" i="38"/>
  <c r="AF10" i="38"/>
  <c r="AF24" i="38"/>
  <c r="AF16" i="38"/>
  <c r="V16" i="38"/>
  <c r="V8" i="38"/>
  <c r="AF6" i="38"/>
  <c r="AF3" i="38"/>
  <c r="AF23" i="38"/>
  <c r="AF15" i="38"/>
  <c r="AF7" i="38"/>
  <c r="AF21" i="38"/>
  <c r="AF5" i="38"/>
  <c r="AF20" i="38"/>
  <c r="AF12" i="38"/>
  <c r="AF4" i="38"/>
  <c r="AF22" i="38"/>
  <c r="AF11" i="38"/>
  <c r="AF18" i="38"/>
  <c r="AF25" i="38"/>
  <c r="AF19" i="38"/>
  <c r="AF9" i="38"/>
  <c r="V24" i="38"/>
  <c r="V21" i="38"/>
  <c r="V5" i="38"/>
  <c r="V4" i="38"/>
  <c r="V10" i="38"/>
  <c r="V20" i="38"/>
  <c r="V12" i="38"/>
  <c r="V9" i="38"/>
  <c r="V13" i="38"/>
  <c r="V6" i="38"/>
  <c r="V17" i="38"/>
  <c r="V25" i="38"/>
  <c r="V14" i="38"/>
  <c r="V3" i="38"/>
  <c r="V18" i="38"/>
  <c r="V19" i="38"/>
  <c r="V23" i="38"/>
  <c r="U146" i="32"/>
  <c r="U154" i="32"/>
  <c r="U145" i="32"/>
  <c r="U153" i="32"/>
  <c r="U150" i="32"/>
  <c r="U151" i="32"/>
  <c r="U157" i="32"/>
  <c r="U148" i="32"/>
  <c r="U149" i="32"/>
  <c r="U161" i="32"/>
  <c r="U164" i="32"/>
  <c r="U147" i="32"/>
  <c r="U156" i="32"/>
  <c r="BA146" i="32"/>
  <c r="BA154" i="32"/>
  <c r="BA145" i="32"/>
  <c r="BA153" i="32"/>
  <c r="BA150" i="32"/>
  <c r="BA157" i="32"/>
  <c r="BA147" i="32"/>
  <c r="BA149" i="32"/>
  <c r="BA152" i="32"/>
  <c r="BA156" i="32"/>
  <c r="BA164" i="32"/>
  <c r="AS162" i="32"/>
  <c r="F147" i="32"/>
  <c r="F155" i="32"/>
  <c r="F146" i="32"/>
  <c r="F154" i="32"/>
  <c r="F151" i="32"/>
  <c r="F145" i="32"/>
  <c r="F148" i="32"/>
  <c r="F158" i="32"/>
  <c r="F152" i="32"/>
  <c r="F153" i="32"/>
  <c r="F165" i="32"/>
  <c r="F156" i="32"/>
  <c r="F160" i="32"/>
  <c r="N147" i="32"/>
  <c r="N155" i="32"/>
  <c r="N146" i="32"/>
  <c r="N154" i="32"/>
  <c r="N151" i="32"/>
  <c r="N153" i="32"/>
  <c r="N158" i="32"/>
  <c r="N150" i="32"/>
  <c r="N157" i="32"/>
  <c r="N165" i="32"/>
  <c r="N149" i="32"/>
  <c r="N152" i="32"/>
  <c r="N159" i="32"/>
  <c r="V147" i="32"/>
  <c r="V155" i="32"/>
  <c r="V146" i="32"/>
  <c r="V154" i="32"/>
  <c r="V151" i="32"/>
  <c r="V156" i="32"/>
  <c r="V158" i="32"/>
  <c r="V157" i="32"/>
  <c r="V152" i="32"/>
  <c r="V160" i="32"/>
  <c r="V165" i="32"/>
  <c r="V150" i="32"/>
  <c r="V153" i="32"/>
  <c r="V161" i="32"/>
  <c r="AD147" i="32"/>
  <c r="AD155" i="32"/>
  <c r="AD146" i="32"/>
  <c r="AD154" i="32"/>
  <c r="AD151" i="32"/>
  <c r="AD152" i="32"/>
  <c r="AD158" i="32"/>
  <c r="AD149" i="32"/>
  <c r="AD157" i="32"/>
  <c r="AD150" i="32"/>
  <c r="AD165" i="32"/>
  <c r="AD145" i="32"/>
  <c r="AD153" i="32"/>
  <c r="AL147" i="32"/>
  <c r="AL155" i="32"/>
  <c r="AL146" i="32"/>
  <c r="AL154" i="32"/>
  <c r="AL151" i="32"/>
  <c r="AL150" i="32"/>
  <c r="AL158" i="32"/>
  <c r="AL157" i="32"/>
  <c r="AL153" i="32"/>
  <c r="AL156" i="32"/>
  <c r="AL165" i="32"/>
  <c r="AL148" i="32"/>
  <c r="AL160" i="32"/>
  <c r="AT147" i="32"/>
  <c r="AT155" i="32"/>
  <c r="AT146" i="32"/>
  <c r="AT151" i="32"/>
  <c r="AT158" i="32"/>
  <c r="AT145" i="32"/>
  <c r="AT148" i="32"/>
  <c r="AT157" i="32"/>
  <c r="AT149" i="32"/>
  <c r="AT165" i="32"/>
  <c r="AT154" i="32"/>
  <c r="AT159" i="32"/>
  <c r="AT156" i="32"/>
  <c r="AT161" i="32"/>
  <c r="BB147" i="32"/>
  <c r="BB155" i="32"/>
  <c r="BB146" i="32"/>
  <c r="BB151" i="32"/>
  <c r="BB149" i="32"/>
  <c r="BB156" i="32"/>
  <c r="BB158" i="32"/>
  <c r="BB153" i="32"/>
  <c r="BB157" i="32"/>
  <c r="BB160" i="32"/>
  <c r="BB165" i="32"/>
  <c r="BB152" i="32"/>
  <c r="BB154" i="32"/>
  <c r="BB161" i="32"/>
  <c r="BA144" i="32"/>
  <c r="AS144" i="32"/>
  <c r="AK144" i="32"/>
  <c r="AC144" i="32"/>
  <c r="U144" i="32"/>
  <c r="M144" i="32"/>
  <c r="E144" i="32"/>
  <c r="AW165" i="32"/>
  <c r="AM165" i="32"/>
  <c r="AB165" i="32"/>
  <c r="Q165" i="32"/>
  <c r="AY164" i="32"/>
  <c r="AN164" i="32"/>
  <c r="AD164" i="32"/>
  <c r="S164" i="32"/>
  <c r="H164" i="32"/>
  <c r="BA163" i="32"/>
  <c r="AP163" i="32"/>
  <c r="U163" i="32"/>
  <c r="J163" i="32"/>
  <c r="BB162" i="32"/>
  <c r="AR162" i="32"/>
  <c r="U162" i="32"/>
  <c r="H162" i="32"/>
  <c r="AW161" i="32"/>
  <c r="AI161" i="32"/>
  <c r="R161" i="32"/>
  <c r="B161" i="32"/>
  <c r="AM160" i="32"/>
  <c r="U160" i="32"/>
  <c r="AQ159" i="32"/>
  <c r="AA159" i="32"/>
  <c r="AS158" i="32"/>
  <c r="AC158" i="32"/>
  <c r="K158" i="32"/>
  <c r="AU157" i="32"/>
  <c r="Z157" i="32"/>
  <c r="AZ156" i="32"/>
  <c r="AB156" i="32"/>
  <c r="BA155" i="32"/>
  <c r="AC155" i="32"/>
  <c r="T154" i="32"/>
  <c r="AU153" i="32"/>
  <c r="K153" i="32"/>
  <c r="AL152" i="32"/>
  <c r="B152" i="32"/>
  <c r="X151" i="32"/>
  <c r="AL149" i="32"/>
  <c r="F149" i="32"/>
  <c r="Z148" i="32"/>
  <c r="AV147" i="32"/>
  <c r="Q147" i="32"/>
  <c r="H146" i="32"/>
  <c r="Z145" i="32"/>
  <c r="E146" i="32"/>
  <c r="E154" i="32"/>
  <c r="E145" i="32"/>
  <c r="E153" i="32"/>
  <c r="E150" i="32"/>
  <c r="E152" i="32"/>
  <c r="E149" i="32"/>
  <c r="E156" i="32"/>
  <c r="E148" i="32"/>
  <c r="E151" i="32"/>
  <c r="E164" i="32"/>
  <c r="E161" i="32"/>
  <c r="E157" i="32"/>
  <c r="G148" i="32"/>
  <c r="G156" i="32"/>
  <c r="G147" i="32"/>
  <c r="G152" i="32"/>
  <c r="G159" i="32"/>
  <c r="G145" i="32"/>
  <c r="G158" i="32"/>
  <c r="G146" i="32"/>
  <c r="G149" i="32"/>
  <c r="G155" i="32"/>
  <c r="G151" i="32"/>
  <c r="G154" i="32"/>
  <c r="G157" i="32"/>
  <c r="G162" i="32"/>
  <c r="O148" i="32"/>
  <c r="O156" i="32"/>
  <c r="O147" i="32"/>
  <c r="O152" i="32"/>
  <c r="O146" i="32"/>
  <c r="O149" i="32"/>
  <c r="O159" i="32"/>
  <c r="O153" i="32"/>
  <c r="O155" i="32"/>
  <c r="O158" i="32"/>
  <c r="O154" i="32"/>
  <c r="O161" i="32"/>
  <c r="O162" i="32"/>
  <c r="W148" i="32"/>
  <c r="W156" i="32"/>
  <c r="W147" i="32"/>
  <c r="W152" i="32"/>
  <c r="W154" i="32"/>
  <c r="W159" i="32"/>
  <c r="W151" i="32"/>
  <c r="W145" i="32"/>
  <c r="W155" i="32"/>
  <c r="W160" i="32"/>
  <c r="W149" i="32"/>
  <c r="W162" i="32"/>
  <c r="AE148" i="32"/>
  <c r="AE156" i="32"/>
  <c r="AE147" i="32"/>
  <c r="AE152" i="32"/>
  <c r="AE145" i="32"/>
  <c r="AE159" i="32"/>
  <c r="AE153" i="32"/>
  <c r="AE157" i="32"/>
  <c r="AE161" i="32"/>
  <c r="AE150" i="32"/>
  <c r="AE158" i="32"/>
  <c r="AE162" i="32"/>
  <c r="AM148" i="32"/>
  <c r="AM156" i="32"/>
  <c r="AM147" i="32"/>
  <c r="AM152" i="32"/>
  <c r="AM153" i="32"/>
  <c r="AM159" i="32"/>
  <c r="AM150" i="32"/>
  <c r="AM151" i="32"/>
  <c r="AM155" i="32"/>
  <c r="AM145" i="32"/>
  <c r="AM162" i="32"/>
  <c r="AU148" i="32"/>
  <c r="AU156" i="32"/>
  <c r="AU147" i="32"/>
  <c r="AU152" i="32"/>
  <c r="AU151" i="32"/>
  <c r="AU154" i="32"/>
  <c r="AU159" i="32"/>
  <c r="AU155" i="32"/>
  <c r="AU158" i="32"/>
  <c r="AU146" i="32"/>
  <c r="AU162" i="32"/>
  <c r="BC148" i="32"/>
  <c r="BC156" i="32"/>
  <c r="BC147" i="32"/>
  <c r="BC152" i="32"/>
  <c r="BC159" i="32"/>
  <c r="BC146" i="32"/>
  <c r="BC149" i="32"/>
  <c r="BC150" i="32"/>
  <c r="BC160" i="32"/>
  <c r="BC162" i="32"/>
  <c r="AZ144" i="32"/>
  <c r="AR144" i="32"/>
  <c r="AJ144" i="32"/>
  <c r="AB144" i="32"/>
  <c r="T144" i="32"/>
  <c r="L144" i="32"/>
  <c r="D144" i="32"/>
  <c r="AV165" i="32"/>
  <c r="AK165" i="32"/>
  <c r="AA165" i="32"/>
  <c r="P165" i="32"/>
  <c r="E165" i="32"/>
  <c r="AM164" i="32"/>
  <c r="AB164" i="32"/>
  <c r="G164" i="32"/>
  <c r="AY163" i="32"/>
  <c r="S163" i="32"/>
  <c r="BA162" i="32"/>
  <c r="BA160" i="32"/>
  <c r="T160" i="32"/>
  <c r="D160" i="32"/>
  <c r="AO159" i="32"/>
  <c r="V159" i="32"/>
  <c r="F159" i="32"/>
  <c r="AR158" i="32"/>
  <c r="AB158" i="32"/>
  <c r="J158" i="32"/>
  <c r="AP157" i="32"/>
  <c r="W157" i="32"/>
  <c r="AX156" i="32"/>
  <c r="Y156" i="32"/>
  <c r="AZ155" i="32"/>
  <c r="U155" i="32"/>
  <c r="AZ154" i="32"/>
  <c r="S154" i="32"/>
  <c r="AT153" i="32"/>
  <c r="J153" i="32"/>
  <c r="AC152" i="32"/>
  <c r="BC151" i="32"/>
  <c r="T151" i="32"/>
  <c r="AT150" i="32"/>
  <c r="K150" i="32"/>
  <c r="AE149" i="32"/>
  <c r="BB148" i="32"/>
  <c r="V148" i="32"/>
  <c r="AS147" i="32"/>
  <c r="M147" i="32"/>
  <c r="AH146" i="32"/>
  <c r="BC145" i="32"/>
  <c r="P149" i="32"/>
  <c r="P157" i="32"/>
  <c r="P148" i="32"/>
  <c r="P145" i="32"/>
  <c r="P153" i="32"/>
  <c r="P160" i="32"/>
  <c r="P146" i="32"/>
  <c r="P147" i="32"/>
  <c r="P150" i="32"/>
  <c r="P156" i="32"/>
  <c r="P158" i="32"/>
  <c r="P151" i="32"/>
  <c r="P154" i="32"/>
  <c r="P155" i="32"/>
  <c r="P163" i="32"/>
  <c r="AF149" i="32"/>
  <c r="AF148" i="32"/>
  <c r="AF145" i="32"/>
  <c r="AF153" i="32"/>
  <c r="AF160" i="32"/>
  <c r="AF152" i="32"/>
  <c r="AF146" i="32"/>
  <c r="AF157" i="32"/>
  <c r="AF161" i="32"/>
  <c r="AF147" i="32"/>
  <c r="AF155" i="32"/>
  <c r="AF163" i="32"/>
  <c r="AV149" i="32"/>
  <c r="AV148" i="32"/>
  <c r="AV145" i="32"/>
  <c r="AV153" i="32"/>
  <c r="AV160" i="32"/>
  <c r="AV151" i="32"/>
  <c r="AV154" i="32"/>
  <c r="AV152" i="32"/>
  <c r="AV156" i="32"/>
  <c r="AV157" i="32"/>
  <c r="AV158" i="32"/>
  <c r="AV150" i="32"/>
  <c r="AV163" i="32"/>
  <c r="BD83" i="32"/>
  <c r="BD147" i="32" s="1"/>
  <c r="AY144" i="32"/>
  <c r="AQ144" i="32"/>
  <c r="AI144" i="32"/>
  <c r="AA144" i="32"/>
  <c r="S144" i="32"/>
  <c r="C144" i="32"/>
  <c r="AU165" i="32"/>
  <c r="AJ165" i="32"/>
  <c r="O165" i="32"/>
  <c r="D165" i="32"/>
  <c r="AV164" i="32"/>
  <c r="AA164" i="32"/>
  <c r="P164" i="32"/>
  <c r="AM163" i="32"/>
  <c r="AC163" i="32"/>
  <c r="G163" i="32"/>
  <c r="AZ162" i="32"/>
  <c r="E162" i="32"/>
  <c r="AU161" i="32"/>
  <c r="AZ160" i="32"/>
  <c r="AJ160" i="32"/>
  <c r="U159" i="32"/>
  <c r="E159" i="32"/>
  <c r="AQ158" i="32"/>
  <c r="X158" i="32"/>
  <c r="E158" i="32"/>
  <c r="S157" i="32"/>
  <c r="R156" i="32"/>
  <c r="AV155" i="32"/>
  <c r="T155" i="32"/>
  <c r="AX154" i="32"/>
  <c r="R154" i="32"/>
  <c r="AI153" i="32"/>
  <c r="G153" i="32"/>
  <c r="Z152" i="32"/>
  <c r="BA151" i="32"/>
  <c r="AJ150" i="32"/>
  <c r="G150" i="32"/>
  <c r="AA149" i="32"/>
  <c r="BA148" i="32"/>
  <c r="R148" i="32"/>
  <c r="AN147" i="32"/>
  <c r="AE146" i="32"/>
  <c r="BB145" i="32"/>
  <c r="V145" i="32"/>
  <c r="AK146" i="32"/>
  <c r="AK154" i="32"/>
  <c r="AK145" i="32"/>
  <c r="AK153" i="32"/>
  <c r="AK150" i="32"/>
  <c r="AK157" i="32"/>
  <c r="AK147" i="32"/>
  <c r="AK148" i="32"/>
  <c r="AK156" i="32"/>
  <c r="AK164" i="32"/>
  <c r="AK149" i="32"/>
  <c r="AK152" i="32"/>
  <c r="AK158" i="32"/>
  <c r="AK151" i="32"/>
  <c r="AK161" i="32"/>
  <c r="H149" i="32"/>
  <c r="H157" i="32"/>
  <c r="H148" i="32"/>
  <c r="H145" i="32"/>
  <c r="H153" i="32"/>
  <c r="H151" i="32"/>
  <c r="H160" i="32"/>
  <c r="H155" i="32"/>
  <c r="H150" i="32"/>
  <c r="H158" i="32"/>
  <c r="H159" i="32"/>
  <c r="H163" i="32"/>
  <c r="I150" i="32"/>
  <c r="I149" i="32"/>
  <c r="I146" i="32"/>
  <c r="I154" i="32"/>
  <c r="I161" i="32"/>
  <c r="I148" i="32"/>
  <c r="I151" i="32"/>
  <c r="I152" i="32"/>
  <c r="I158" i="32"/>
  <c r="I145" i="32"/>
  <c r="I155" i="32"/>
  <c r="I147" i="32"/>
  <c r="I153" i="32"/>
  <c r="I164" i="32"/>
  <c r="Q150" i="32"/>
  <c r="Q149" i="32"/>
  <c r="Q146" i="32"/>
  <c r="Q154" i="32"/>
  <c r="Q152" i="32"/>
  <c r="Q161" i="32"/>
  <c r="Q155" i="32"/>
  <c r="Q158" i="32"/>
  <c r="Q157" i="32"/>
  <c r="Q145" i="32"/>
  <c r="Q148" i="32"/>
  <c r="Q160" i="32"/>
  <c r="Q164" i="32"/>
  <c r="Y150" i="32"/>
  <c r="Y149" i="32"/>
  <c r="Y146" i="32"/>
  <c r="Y154" i="32"/>
  <c r="Y161" i="32"/>
  <c r="Y147" i="32"/>
  <c r="Y155" i="32"/>
  <c r="Y148" i="32"/>
  <c r="Y151" i="32"/>
  <c r="Y158" i="32"/>
  <c r="Y159" i="32"/>
  <c r="Y157" i="32"/>
  <c r="Y164" i="32"/>
  <c r="AG150" i="32"/>
  <c r="AG149" i="32"/>
  <c r="AG146" i="32"/>
  <c r="AG154" i="32"/>
  <c r="AG148" i="32"/>
  <c r="AG151" i="32"/>
  <c r="AG156" i="32"/>
  <c r="AG161" i="32"/>
  <c r="AG145" i="32"/>
  <c r="AG158" i="32"/>
  <c r="AG152" i="32"/>
  <c r="AG160" i="32"/>
  <c r="AG157" i="32"/>
  <c r="AG164" i="32"/>
  <c r="AO150" i="32"/>
  <c r="AO149" i="32"/>
  <c r="AO146" i="32"/>
  <c r="AO154" i="32"/>
  <c r="AO161" i="32"/>
  <c r="AO153" i="32"/>
  <c r="AO147" i="32"/>
  <c r="AO158" i="32"/>
  <c r="AO155" i="32"/>
  <c r="AO152" i="32"/>
  <c r="AO164" i="32"/>
  <c r="AW150" i="32"/>
  <c r="AW149" i="32"/>
  <c r="AW146" i="32"/>
  <c r="AW154" i="32"/>
  <c r="AW147" i="32"/>
  <c r="AW145" i="32"/>
  <c r="AW155" i="32"/>
  <c r="AW158" i="32"/>
  <c r="AW148" i="32"/>
  <c r="AW151" i="32"/>
  <c r="AW153" i="32"/>
  <c r="AW160" i="32"/>
  <c r="AW164" i="32"/>
  <c r="AX144" i="32"/>
  <c r="AP144" i="32"/>
  <c r="AH144" i="32"/>
  <c r="Z144" i="32"/>
  <c r="AS165" i="32"/>
  <c r="AI165" i="32"/>
  <c r="M165" i="32"/>
  <c r="C165" i="32"/>
  <c r="AU164" i="32"/>
  <c r="AJ164" i="32"/>
  <c r="Z164" i="32"/>
  <c r="O164" i="32"/>
  <c r="D164" i="32"/>
  <c r="AW163" i="32"/>
  <c r="AL163" i="32"/>
  <c r="AA163" i="32"/>
  <c r="Q163" i="32"/>
  <c r="F163" i="32"/>
  <c r="AX162" i="32"/>
  <c r="AN162" i="32"/>
  <c r="AC162" i="32"/>
  <c r="P162" i="32"/>
  <c r="AC161" i="32"/>
  <c r="AE160" i="32"/>
  <c r="O160" i="32"/>
  <c r="BA159" i="32"/>
  <c r="AK159" i="32"/>
  <c r="T159" i="32"/>
  <c r="W158" i="32"/>
  <c r="D158" i="32"/>
  <c r="AM157" i="32"/>
  <c r="O157" i="32"/>
  <c r="Q156" i="32"/>
  <c r="AR155" i="32"/>
  <c r="L154" i="32"/>
  <c r="C153" i="32"/>
  <c r="Y152" i="32"/>
  <c r="AR151" i="32"/>
  <c r="O151" i="32"/>
  <c r="AI150" i="32"/>
  <c r="F150" i="32"/>
  <c r="Z149" i="32"/>
  <c r="AR148" i="32"/>
  <c r="N148" i="32"/>
  <c r="AI147" i="32"/>
  <c r="E147" i="32"/>
  <c r="AU145" i="32"/>
  <c r="O145" i="32"/>
  <c r="M146" i="32"/>
  <c r="M154" i="32"/>
  <c r="M145" i="32"/>
  <c r="M153" i="32"/>
  <c r="M150" i="32"/>
  <c r="M155" i="32"/>
  <c r="M156" i="32"/>
  <c r="M151" i="32"/>
  <c r="M149" i="32"/>
  <c r="M152" i="32"/>
  <c r="M158" i="32"/>
  <c r="M159" i="32"/>
  <c r="M164" i="32"/>
  <c r="M160" i="32"/>
  <c r="AS146" i="32"/>
  <c r="AS154" i="32"/>
  <c r="AS145" i="32"/>
  <c r="AS153" i="32"/>
  <c r="AS150" i="32"/>
  <c r="AS148" i="32"/>
  <c r="AS155" i="32"/>
  <c r="AS157" i="32"/>
  <c r="AS152" i="32"/>
  <c r="AS156" i="32"/>
  <c r="AS151" i="32"/>
  <c r="AS159" i="32"/>
  <c r="AS164" i="32"/>
  <c r="AS160" i="32"/>
  <c r="AS149" i="32"/>
  <c r="BD152" i="32"/>
  <c r="X149" i="32"/>
  <c r="X148" i="32"/>
  <c r="X145" i="32"/>
  <c r="X153" i="32"/>
  <c r="X147" i="32"/>
  <c r="X150" i="32"/>
  <c r="X155" i="32"/>
  <c r="X160" i="32"/>
  <c r="X154" i="32"/>
  <c r="X156" i="32"/>
  <c r="X157" i="32"/>
  <c r="X159" i="32"/>
  <c r="X146" i="32"/>
  <c r="X152" i="32"/>
  <c r="X163" i="32"/>
  <c r="AN149" i="32"/>
  <c r="AN148" i="32"/>
  <c r="AN145" i="32"/>
  <c r="AN153" i="32"/>
  <c r="AN146" i="32"/>
  <c r="AN160" i="32"/>
  <c r="AN154" i="32"/>
  <c r="AN157" i="32"/>
  <c r="AN150" i="32"/>
  <c r="AN156" i="32"/>
  <c r="AN159" i="32"/>
  <c r="AN163" i="32"/>
  <c r="B151" i="32"/>
  <c r="B150" i="32"/>
  <c r="B147" i="32"/>
  <c r="B155" i="32"/>
  <c r="B146" i="32"/>
  <c r="B153" i="32"/>
  <c r="B156" i="32"/>
  <c r="B154" i="32"/>
  <c r="B159" i="32"/>
  <c r="B158" i="32"/>
  <c r="B157" i="32"/>
  <c r="B160" i="32"/>
  <c r="B149" i="32"/>
  <c r="B165" i="32"/>
  <c r="J151" i="32"/>
  <c r="J150" i="32"/>
  <c r="J147" i="32"/>
  <c r="J155" i="32"/>
  <c r="J154" i="32"/>
  <c r="J157" i="32"/>
  <c r="J145" i="32"/>
  <c r="J159" i="32"/>
  <c r="J161" i="32"/>
  <c r="J148" i="32"/>
  <c r="J156" i="32"/>
  <c r="J165" i="32"/>
  <c r="R151" i="32"/>
  <c r="R150" i="32"/>
  <c r="R147" i="32"/>
  <c r="R155" i="32"/>
  <c r="R145" i="32"/>
  <c r="R149" i="32"/>
  <c r="R152" i="32"/>
  <c r="R153" i="32"/>
  <c r="R159" i="32"/>
  <c r="R146" i="32"/>
  <c r="R157" i="32"/>
  <c r="R165" i="32"/>
  <c r="Z151" i="32"/>
  <c r="Z150" i="32"/>
  <c r="Z147" i="32"/>
  <c r="Z155" i="32"/>
  <c r="Z153" i="32"/>
  <c r="Z156" i="32"/>
  <c r="Z159" i="32"/>
  <c r="Z154" i="32"/>
  <c r="Z158" i="32"/>
  <c r="Z161" i="32"/>
  <c r="Z165" i="32"/>
  <c r="AH151" i="32"/>
  <c r="AH150" i="32"/>
  <c r="AH147" i="32"/>
  <c r="AH155" i="32"/>
  <c r="AH148" i="32"/>
  <c r="AH156" i="32"/>
  <c r="AH149" i="32"/>
  <c r="AH152" i="32"/>
  <c r="AH159" i="32"/>
  <c r="AH160" i="32"/>
  <c r="AH154" i="32"/>
  <c r="AH165" i="32"/>
  <c r="AP151" i="32"/>
  <c r="AP150" i="32"/>
  <c r="AP147" i="32"/>
  <c r="AP155" i="32"/>
  <c r="AP149" i="32"/>
  <c r="AP152" i="32"/>
  <c r="AP146" i="32"/>
  <c r="AP159" i="32"/>
  <c r="AP161" i="32"/>
  <c r="AP153" i="32"/>
  <c r="AP158" i="32"/>
  <c r="AP165" i="32"/>
  <c r="AX151" i="32"/>
  <c r="AX150" i="32"/>
  <c r="AX147" i="32"/>
  <c r="AX155" i="32"/>
  <c r="AX148" i="32"/>
  <c r="AX159" i="32"/>
  <c r="AX145" i="32"/>
  <c r="AX161" i="32"/>
  <c r="AX157" i="32"/>
  <c r="AX165" i="32"/>
  <c r="B144" i="32"/>
  <c r="AW144" i="32"/>
  <c r="AO144" i="32"/>
  <c r="AG144" i="32"/>
  <c r="Y144" i="32"/>
  <c r="Q144" i="32"/>
  <c r="I144" i="32"/>
  <c r="BC165" i="32"/>
  <c r="AR165" i="32"/>
  <c r="AG165" i="32"/>
  <c r="W165" i="32"/>
  <c r="L165" i="32"/>
  <c r="AT164" i="32"/>
  <c r="AI164" i="32"/>
  <c r="X164" i="32"/>
  <c r="N164" i="32"/>
  <c r="AU163" i="32"/>
  <c r="AK163" i="32"/>
  <c r="Z163" i="32"/>
  <c r="O163" i="32"/>
  <c r="E163" i="32"/>
  <c r="AW162" i="32"/>
  <c r="AL162" i="32"/>
  <c r="Z162" i="32"/>
  <c r="N162" i="32"/>
  <c r="AR161" i="32"/>
  <c r="H161" i="32"/>
  <c r="AU160" i="32"/>
  <c r="AD160" i="32"/>
  <c r="N160" i="32"/>
  <c r="AZ159" i="32"/>
  <c r="AG159" i="32"/>
  <c r="Q159" i="32"/>
  <c r="BC158" i="32"/>
  <c r="AM158" i="32"/>
  <c r="U158" i="32"/>
  <c r="BC157" i="32"/>
  <c r="M157" i="32"/>
  <c r="AO156" i="32"/>
  <c r="N156" i="32"/>
  <c r="AN155" i="32"/>
  <c r="L155" i="32"/>
  <c r="AP154" i="32"/>
  <c r="H154" i="32"/>
  <c r="AG153" i="32"/>
  <c r="AX152" i="32"/>
  <c r="U152" i="32"/>
  <c r="AO151" i="32"/>
  <c r="L151" i="32"/>
  <c r="AF150" i="32"/>
  <c r="AY149" i="32"/>
  <c r="V149" i="32"/>
  <c r="AP148" i="32"/>
  <c r="M148" i="32"/>
  <c r="AG147" i="32"/>
  <c r="W146" i="32"/>
  <c r="AP145" i="32"/>
  <c r="N145" i="32"/>
  <c r="AC146" i="32"/>
  <c r="AC154" i="32"/>
  <c r="AC145" i="32"/>
  <c r="AC153" i="32"/>
  <c r="AC150" i="32"/>
  <c r="AC149" i="32"/>
  <c r="AC157" i="32"/>
  <c r="AC164" i="32"/>
  <c r="AC148" i="32"/>
  <c r="AC151" i="32"/>
  <c r="AC156" i="32"/>
  <c r="AC159" i="32"/>
  <c r="C152" i="32"/>
  <c r="C151" i="32"/>
  <c r="C148" i="32"/>
  <c r="C156" i="32"/>
  <c r="C149" i="32"/>
  <c r="C155" i="32"/>
  <c r="C146" i="32"/>
  <c r="C147" i="32"/>
  <c r="C157" i="32"/>
  <c r="C160" i="32"/>
  <c r="C159" i="32"/>
  <c r="C162" i="32"/>
  <c r="C150" i="32"/>
  <c r="C158" i="32"/>
  <c r="K152" i="32"/>
  <c r="K151" i="32"/>
  <c r="K148" i="32"/>
  <c r="K156" i="32"/>
  <c r="K147" i="32"/>
  <c r="K154" i="32"/>
  <c r="K157" i="32"/>
  <c r="K160" i="32"/>
  <c r="K162" i="32"/>
  <c r="K145" i="32"/>
  <c r="K161" i="32"/>
  <c r="S152" i="32"/>
  <c r="S151" i="32"/>
  <c r="S148" i="32"/>
  <c r="S156" i="32"/>
  <c r="S145" i="32"/>
  <c r="S146" i="32"/>
  <c r="S160" i="32"/>
  <c r="S153" i="32"/>
  <c r="S162" i="32"/>
  <c r="S159" i="32"/>
  <c r="AA152" i="32"/>
  <c r="AA151" i="32"/>
  <c r="AA148" i="32"/>
  <c r="AA156" i="32"/>
  <c r="AA146" i="32"/>
  <c r="AA150" i="32"/>
  <c r="AA153" i="32"/>
  <c r="AA154" i="32"/>
  <c r="AA160" i="32"/>
  <c r="AA145" i="32"/>
  <c r="AA162" i="32"/>
  <c r="AA155" i="32"/>
  <c r="AA158" i="32"/>
  <c r="AI152" i="32"/>
  <c r="AI151" i="32"/>
  <c r="AI148" i="32"/>
  <c r="AI156" i="32"/>
  <c r="AI154" i="32"/>
  <c r="AI155" i="32"/>
  <c r="AI145" i="32"/>
  <c r="AI160" i="32"/>
  <c r="AI146" i="32"/>
  <c r="AI149" i="32"/>
  <c r="AI159" i="32"/>
  <c r="AI162" i="32"/>
  <c r="AQ152" i="32"/>
  <c r="AQ151" i="32"/>
  <c r="AQ148" i="32"/>
  <c r="AQ156" i="32"/>
  <c r="AQ145" i="32"/>
  <c r="AQ149" i="32"/>
  <c r="AQ150" i="32"/>
  <c r="AQ153" i="32"/>
  <c r="AQ160" i="32"/>
  <c r="AQ147" i="32"/>
  <c r="AQ157" i="32"/>
  <c r="AQ162" i="32"/>
  <c r="AQ155" i="32"/>
  <c r="AQ161" i="32"/>
  <c r="AY152" i="32"/>
  <c r="AY151" i="32"/>
  <c r="AY148" i="32"/>
  <c r="AY156" i="32"/>
  <c r="AY150" i="32"/>
  <c r="AY153" i="32"/>
  <c r="AY147" i="32"/>
  <c r="AY154" i="32"/>
  <c r="AY160" i="32"/>
  <c r="AY162" i="32"/>
  <c r="AY145" i="32"/>
  <c r="AY161" i="32"/>
  <c r="AY155" i="32"/>
  <c r="AY159" i="32"/>
  <c r="AV144" i="32"/>
  <c r="AN144" i="32"/>
  <c r="AF144" i="32"/>
  <c r="X144" i="32"/>
  <c r="P144" i="32"/>
  <c r="H144" i="32"/>
  <c r="BA165" i="32"/>
  <c r="AQ165" i="32"/>
  <c r="AF165" i="32"/>
  <c r="U165" i="32"/>
  <c r="K165" i="32"/>
  <c r="BC164" i="32"/>
  <c r="W164" i="32"/>
  <c r="AI163" i="32"/>
  <c r="C163" i="32"/>
  <c r="AV162" i="32"/>
  <c r="AK162" i="32"/>
  <c r="M162" i="32"/>
  <c r="BC161" i="32"/>
  <c r="AN161" i="32"/>
  <c r="X161" i="32"/>
  <c r="G161" i="32"/>
  <c r="AC160" i="32"/>
  <c r="AF159" i="32"/>
  <c r="P159" i="32"/>
  <c r="BA158" i="32"/>
  <c r="AI158" i="32"/>
  <c r="S158" i="32"/>
  <c r="AH157" i="32"/>
  <c r="I157" i="32"/>
  <c r="I156" i="32"/>
  <c r="AK155" i="32"/>
  <c r="K155" i="32"/>
  <c r="AM154" i="32"/>
  <c r="C154" i="32"/>
  <c r="Y153" i="32"/>
  <c r="AW152" i="32"/>
  <c r="P152" i="32"/>
  <c r="AN151" i="32"/>
  <c r="D151" i="32"/>
  <c r="AX149" i="32"/>
  <c r="S149" i="32"/>
  <c r="AO148" i="32"/>
  <c r="AC147" i="32"/>
  <c r="AX146" i="32"/>
  <c r="AO145" i="32"/>
  <c r="C145" i="32"/>
  <c r="D145" i="32"/>
  <c r="D153" i="32"/>
  <c r="D152" i="32"/>
  <c r="D149" i="32"/>
  <c r="D157" i="32"/>
  <c r="D155" i="32"/>
  <c r="D150" i="32"/>
  <c r="D161" i="32"/>
  <c r="D154" i="32"/>
  <c r="D156" i="32"/>
  <c r="D163" i="32"/>
  <c r="D147" i="32"/>
  <c r="D159" i="32"/>
  <c r="D162" i="32"/>
  <c r="D146" i="32"/>
  <c r="L145" i="32"/>
  <c r="L153" i="32"/>
  <c r="L152" i="32"/>
  <c r="L149" i="32"/>
  <c r="L157" i="32"/>
  <c r="L150" i="32"/>
  <c r="L156" i="32"/>
  <c r="L147" i="32"/>
  <c r="L148" i="32"/>
  <c r="L161" i="32"/>
  <c r="L146" i="32"/>
  <c r="L160" i="32"/>
  <c r="L163" i="32"/>
  <c r="L162" i="32"/>
  <c r="T145" i="32"/>
  <c r="T153" i="32"/>
  <c r="T152" i="32"/>
  <c r="T149" i="32"/>
  <c r="T157" i="32"/>
  <c r="T148" i="32"/>
  <c r="T161" i="32"/>
  <c r="T147" i="32"/>
  <c r="T150" i="32"/>
  <c r="T156" i="32"/>
  <c r="T163" i="32"/>
  <c r="T162" i="32"/>
  <c r="T158" i="32"/>
  <c r="AB145" i="32"/>
  <c r="AB153" i="32"/>
  <c r="AB152" i="32"/>
  <c r="AB149" i="32"/>
  <c r="AB146" i="32"/>
  <c r="AB147" i="32"/>
  <c r="AB155" i="32"/>
  <c r="AB161" i="32"/>
  <c r="AB148" i="32"/>
  <c r="AB151" i="32"/>
  <c r="AB163" i="32"/>
  <c r="AB154" i="32"/>
  <c r="AB162" i="32"/>
  <c r="AB160" i="32"/>
  <c r="AJ145" i="32"/>
  <c r="AJ153" i="32"/>
  <c r="AJ152" i="32"/>
  <c r="AJ149" i="32"/>
  <c r="AJ147" i="32"/>
  <c r="AJ151" i="32"/>
  <c r="AJ154" i="32"/>
  <c r="AJ155" i="32"/>
  <c r="AJ161" i="32"/>
  <c r="AJ158" i="32"/>
  <c r="AJ163" i="32"/>
  <c r="AJ146" i="32"/>
  <c r="AJ159" i="32"/>
  <c r="AJ157" i="32"/>
  <c r="AR145" i="32"/>
  <c r="AR153" i="32"/>
  <c r="AR152" i="32"/>
  <c r="AR149" i="32"/>
  <c r="AR156" i="32"/>
  <c r="AR146" i="32"/>
  <c r="AR154" i="32"/>
  <c r="AR160" i="32"/>
  <c r="AR163" i="32"/>
  <c r="AR147" i="32"/>
  <c r="AR150" i="32"/>
  <c r="AR157" i="32"/>
  <c r="AZ145" i="32"/>
  <c r="AZ153" i="32"/>
  <c r="AZ152" i="32"/>
  <c r="AZ149" i="32"/>
  <c r="AZ146" i="32"/>
  <c r="AZ150" i="32"/>
  <c r="AZ151" i="32"/>
  <c r="AZ163" i="32"/>
  <c r="AZ148" i="32"/>
  <c r="AZ147" i="32"/>
  <c r="AZ158" i="32"/>
  <c r="BC144" i="32"/>
  <c r="AU144" i="32"/>
  <c r="AM144" i="32"/>
  <c r="AE144" i="32"/>
  <c r="W144" i="32"/>
  <c r="O144" i="32"/>
  <c r="G144" i="32"/>
  <c r="AZ165" i="32"/>
  <c r="AE165" i="32"/>
  <c r="T165" i="32"/>
  <c r="AQ164" i="32"/>
  <c r="AF164" i="32"/>
  <c r="K164" i="32"/>
  <c r="BC163" i="32"/>
  <c r="AS163" i="32"/>
  <c r="W163" i="32"/>
  <c r="M163" i="32"/>
  <c r="AJ162" i="32"/>
  <c r="X162" i="32"/>
  <c r="BA161" i="32"/>
  <c r="AM161" i="32"/>
  <c r="W161" i="32"/>
  <c r="AV159" i="32"/>
  <c r="L159" i="32"/>
  <c r="AY158" i="32"/>
  <c r="AH158" i="32"/>
  <c r="R158" i="32"/>
  <c r="AY157" i="32"/>
  <c r="AB157" i="32"/>
  <c r="F157" i="32"/>
  <c r="AF156" i="32"/>
  <c r="H156" i="32"/>
  <c r="AG155" i="32"/>
  <c r="E155" i="32"/>
  <c r="AF154" i="32"/>
  <c r="BC153" i="32"/>
  <c r="W153" i="32"/>
  <c r="AT152" i="32"/>
  <c r="J152" i="32"/>
  <c r="AF151" i="32"/>
  <c r="W150" i="32"/>
  <c r="AU149" i="32"/>
  <c r="K149" i="32"/>
  <c r="AJ148" i="32"/>
  <c r="B148" i="32"/>
  <c r="AA147" i="32"/>
  <c r="AV146" i="32"/>
  <c r="K146" i="32"/>
  <c r="AL145" i="32"/>
  <c r="B145" i="32"/>
  <c r="BD136" i="32"/>
  <c r="BD137" i="32"/>
  <c r="C136" i="32"/>
  <c r="BD127" i="32"/>
  <c r="B117" i="32"/>
  <c r="B125" i="32"/>
  <c r="B121" i="32"/>
  <c r="B129" i="32"/>
  <c r="B118" i="32"/>
  <c r="B119" i="32"/>
  <c r="B128" i="32"/>
  <c r="B127" i="32"/>
  <c r="B120" i="32"/>
  <c r="B122" i="32"/>
  <c r="B131" i="32"/>
  <c r="B116" i="32"/>
  <c r="B123" i="32"/>
  <c r="B132" i="32"/>
  <c r="B126" i="32"/>
  <c r="B137" i="32"/>
  <c r="B124" i="32"/>
  <c r="B133" i="32"/>
  <c r="B134" i="32"/>
  <c r="B135" i="32"/>
  <c r="B136" i="32"/>
  <c r="J117" i="32"/>
  <c r="J125" i="32"/>
  <c r="J121" i="32"/>
  <c r="J129" i="32"/>
  <c r="J120" i="32"/>
  <c r="J127" i="32"/>
  <c r="J123" i="32"/>
  <c r="J124" i="32"/>
  <c r="J122" i="32"/>
  <c r="J130" i="32"/>
  <c r="J126" i="32"/>
  <c r="J118" i="32"/>
  <c r="J119" i="32"/>
  <c r="J116" i="32"/>
  <c r="J133" i="32"/>
  <c r="J134" i="32"/>
  <c r="J135" i="32"/>
  <c r="J137" i="32"/>
  <c r="J128" i="32"/>
  <c r="J132" i="32"/>
  <c r="J136" i="32"/>
  <c r="R117" i="32"/>
  <c r="R125" i="32"/>
  <c r="R121" i="32"/>
  <c r="R129" i="32"/>
  <c r="R122" i="32"/>
  <c r="R118" i="32"/>
  <c r="R119" i="32"/>
  <c r="R128" i="32"/>
  <c r="R130" i="32"/>
  <c r="R120" i="32"/>
  <c r="R126" i="32"/>
  <c r="R132" i="32"/>
  <c r="R123" i="32"/>
  <c r="R116" i="32"/>
  <c r="R124" i="32"/>
  <c r="R137" i="32"/>
  <c r="R127" i="32"/>
  <c r="R136" i="32"/>
  <c r="Z117" i="32"/>
  <c r="Z125" i="32"/>
  <c r="Z121" i="32"/>
  <c r="Z124" i="32"/>
  <c r="Z129" i="32"/>
  <c r="Z120" i="32"/>
  <c r="Z126" i="32"/>
  <c r="Z131" i="32"/>
  <c r="Z132" i="32"/>
  <c r="Z118" i="32"/>
  <c r="Z123" i="32"/>
  <c r="Z127" i="32"/>
  <c r="Z130" i="32"/>
  <c r="Z133" i="32"/>
  <c r="Z134" i="32"/>
  <c r="Z135" i="32"/>
  <c r="Z116" i="32"/>
  <c r="Z137" i="32"/>
  <c r="Z136" i="32"/>
  <c r="Z119" i="32"/>
  <c r="AH117" i="32"/>
  <c r="AH125" i="32"/>
  <c r="AH121" i="32"/>
  <c r="AH118" i="32"/>
  <c r="AH119" i="32"/>
  <c r="AH129" i="32"/>
  <c r="AH128" i="32"/>
  <c r="AH122" i="32"/>
  <c r="AH132" i="32"/>
  <c r="AH127" i="32"/>
  <c r="AH120" i="32"/>
  <c r="AH124" i="32"/>
  <c r="AH133" i="32"/>
  <c r="AH134" i="32"/>
  <c r="AH135" i="32"/>
  <c r="AH116" i="32"/>
  <c r="AH137" i="32"/>
  <c r="AH130" i="32"/>
  <c r="AH136" i="32"/>
  <c r="AP117" i="32"/>
  <c r="AP125" i="32"/>
  <c r="AP121" i="32"/>
  <c r="AP120" i="32"/>
  <c r="AP127" i="32"/>
  <c r="AP129" i="32"/>
  <c r="AP123" i="32"/>
  <c r="AP126" i="32"/>
  <c r="AP132" i="32"/>
  <c r="AP118" i="32"/>
  <c r="AP130" i="32"/>
  <c r="AP133" i="32"/>
  <c r="AP134" i="32"/>
  <c r="AP135" i="32"/>
  <c r="AP128" i="32"/>
  <c r="AP119" i="32"/>
  <c r="AP131" i="32"/>
  <c r="AP116" i="32"/>
  <c r="AP124" i="32"/>
  <c r="AP137" i="32"/>
  <c r="AP122" i="32"/>
  <c r="AP136" i="32"/>
  <c r="AX117" i="32"/>
  <c r="AX125" i="32"/>
  <c r="AX121" i="32"/>
  <c r="AX122" i="32"/>
  <c r="AX129" i="32"/>
  <c r="AX118" i="32"/>
  <c r="AX119" i="32"/>
  <c r="AX123" i="32"/>
  <c r="AX130" i="32"/>
  <c r="AX132" i="32"/>
  <c r="AX128" i="32"/>
  <c r="AX127" i="32"/>
  <c r="AX116" i="32"/>
  <c r="AX137" i="32"/>
  <c r="AX120" i="32"/>
  <c r="AX126" i="32"/>
  <c r="AX136" i="32"/>
  <c r="AT133" i="32"/>
  <c r="BD122" i="32"/>
  <c r="BD118" i="32"/>
  <c r="C118" i="32"/>
  <c r="C126" i="32"/>
  <c r="C122" i="32"/>
  <c r="C125" i="32"/>
  <c r="C130" i="32"/>
  <c r="C121" i="32"/>
  <c r="C127" i="32"/>
  <c r="C128" i="32"/>
  <c r="C132" i="32"/>
  <c r="C133" i="32"/>
  <c r="C117" i="32"/>
  <c r="C131" i="32"/>
  <c r="C123" i="32"/>
  <c r="C137" i="32"/>
  <c r="K118" i="32"/>
  <c r="K126" i="32"/>
  <c r="K122" i="32"/>
  <c r="K119" i="32"/>
  <c r="K120" i="32"/>
  <c r="K130" i="32"/>
  <c r="K129" i="32"/>
  <c r="K125" i="32"/>
  <c r="K121" i="32"/>
  <c r="K124" i="32"/>
  <c r="K133" i="32"/>
  <c r="K117" i="32"/>
  <c r="K131" i="32"/>
  <c r="K123" i="32"/>
  <c r="K134" i="32"/>
  <c r="K135" i="32"/>
  <c r="K137" i="32"/>
  <c r="S118" i="32"/>
  <c r="S126" i="32"/>
  <c r="S122" i="32"/>
  <c r="S121" i="32"/>
  <c r="S128" i="32"/>
  <c r="S130" i="32"/>
  <c r="S124" i="32"/>
  <c r="S129" i="32"/>
  <c r="S133" i="32"/>
  <c r="S127" i="32"/>
  <c r="S131" i="32"/>
  <c r="S123" i="32"/>
  <c r="S132" i="32"/>
  <c r="S117" i="32"/>
  <c r="S119" i="32"/>
  <c r="S120" i="32"/>
  <c r="S134" i="32"/>
  <c r="S135" i="32"/>
  <c r="S137" i="32"/>
  <c r="AA118" i="32"/>
  <c r="AA126" i="32"/>
  <c r="AA122" i="32"/>
  <c r="AA117" i="32"/>
  <c r="AA123" i="32"/>
  <c r="AA130" i="32"/>
  <c r="AA119" i="32"/>
  <c r="AA121" i="32"/>
  <c r="AA125" i="32"/>
  <c r="AA131" i="32"/>
  <c r="AA133" i="32"/>
  <c r="AA129" i="32"/>
  <c r="AA127" i="32"/>
  <c r="AA128" i="32"/>
  <c r="AA132" i="32"/>
  <c r="AA137" i="32"/>
  <c r="AI118" i="32"/>
  <c r="AI126" i="32"/>
  <c r="AI122" i="32"/>
  <c r="AI125" i="32"/>
  <c r="AI130" i="32"/>
  <c r="AI121" i="32"/>
  <c r="AI127" i="32"/>
  <c r="AI123" i="32"/>
  <c r="AI119" i="32"/>
  <c r="AI133" i="32"/>
  <c r="AI120" i="32"/>
  <c r="AI131" i="32"/>
  <c r="AI117" i="32"/>
  <c r="AI124" i="32"/>
  <c r="AI132" i="32"/>
  <c r="AI134" i="32"/>
  <c r="AI135" i="32"/>
  <c r="AI137" i="32"/>
  <c r="AQ118" i="32"/>
  <c r="AQ126" i="32"/>
  <c r="AQ122" i="32"/>
  <c r="AQ119" i="32"/>
  <c r="AQ120" i="32"/>
  <c r="AQ130" i="32"/>
  <c r="AQ121" i="32"/>
  <c r="AQ127" i="32"/>
  <c r="AQ117" i="32"/>
  <c r="AQ133" i="32"/>
  <c r="AQ124" i="32"/>
  <c r="AQ123" i="32"/>
  <c r="AQ132" i="32"/>
  <c r="AQ134" i="32"/>
  <c r="AQ135" i="32"/>
  <c r="AQ128" i="32"/>
  <c r="AQ137" i="32"/>
  <c r="AY118" i="32"/>
  <c r="AY126" i="32"/>
  <c r="AY122" i="32"/>
  <c r="AY121" i="32"/>
  <c r="AY128" i="32"/>
  <c r="AY130" i="32"/>
  <c r="AY124" i="32"/>
  <c r="AY129" i="32"/>
  <c r="AY119" i="32"/>
  <c r="AY123" i="32"/>
  <c r="AY133" i="32"/>
  <c r="AY120" i="32"/>
  <c r="AY131" i="32"/>
  <c r="AY134" i="32"/>
  <c r="AY135" i="32"/>
  <c r="AY127" i="32"/>
  <c r="AY125" i="32"/>
  <c r="AY117" i="32"/>
  <c r="AY137" i="32"/>
  <c r="K116" i="32"/>
  <c r="S136" i="32"/>
  <c r="K132" i="32"/>
  <c r="AI116" i="32"/>
  <c r="C134" i="32"/>
  <c r="AI128" i="32"/>
  <c r="AH126" i="32"/>
  <c r="AQ125" i="32"/>
  <c r="C124" i="32"/>
  <c r="BD129" i="32"/>
  <c r="BD132" i="32"/>
  <c r="BD124" i="32"/>
  <c r="BD116" i="32"/>
  <c r="AI136" i="32"/>
  <c r="AA135" i="32"/>
  <c r="AQ129" i="32"/>
  <c r="C119" i="32"/>
  <c r="BD131" i="32"/>
  <c r="BD123" i="32"/>
  <c r="F121" i="32"/>
  <c r="F129" i="32"/>
  <c r="F117" i="32"/>
  <c r="F125" i="32"/>
  <c r="F122" i="32"/>
  <c r="F123" i="32"/>
  <c r="F119" i="32"/>
  <c r="F130" i="32"/>
  <c r="F131" i="32"/>
  <c r="F127" i="32"/>
  <c r="F118" i="32"/>
  <c r="F120" i="32"/>
  <c r="F133" i="32"/>
  <c r="F134" i="32"/>
  <c r="F135" i="32"/>
  <c r="F137" i="32"/>
  <c r="F136" i="32"/>
  <c r="F128" i="32"/>
  <c r="F126" i="32"/>
  <c r="N121" i="32"/>
  <c r="N129" i="32"/>
  <c r="N117" i="32"/>
  <c r="N125" i="32"/>
  <c r="N118" i="32"/>
  <c r="N127" i="32"/>
  <c r="N130" i="32"/>
  <c r="N132" i="32"/>
  <c r="N120" i="32"/>
  <c r="N126" i="32"/>
  <c r="N124" i="32"/>
  <c r="N137" i="32"/>
  <c r="N136" i="32"/>
  <c r="N119" i="32"/>
  <c r="N122" i="32"/>
  <c r="N123" i="32"/>
  <c r="V121" i="32"/>
  <c r="V117" i="32"/>
  <c r="V125" i="32"/>
  <c r="V119" i="32"/>
  <c r="V120" i="32"/>
  <c r="V126" i="32"/>
  <c r="V122" i="32"/>
  <c r="V130" i="32"/>
  <c r="V123" i="32"/>
  <c r="V128" i="32"/>
  <c r="V137" i="32"/>
  <c r="V131" i="32"/>
  <c r="V136" i="32"/>
  <c r="V118" i="32"/>
  <c r="V124" i="32"/>
  <c r="V129" i="32"/>
  <c r="AD121" i="32"/>
  <c r="AD117" i="32"/>
  <c r="AD125" i="32"/>
  <c r="AD128" i="32"/>
  <c r="AD124" i="32"/>
  <c r="AD130" i="32"/>
  <c r="AD129" i="32"/>
  <c r="AD120" i="32"/>
  <c r="AD127" i="32"/>
  <c r="AD131" i="32"/>
  <c r="AD119" i="32"/>
  <c r="AD137" i="32"/>
  <c r="AD122" i="32"/>
  <c r="AD136" i="32"/>
  <c r="AD123" i="32"/>
  <c r="AD133" i="32"/>
  <c r="AD134" i="32"/>
  <c r="AD135" i="32"/>
  <c r="AL121" i="32"/>
  <c r="AL117" i="32"/>
  <c r="AL125" i="32"/>
  <c r="AL123" i="32"/>
  <c r="AL119" i="32"/>
  <c r="AL130" i="32"/>
  <c r="AL124" i="32"/>
  <c r="AL118" i="32"/>
  <c r="AL131" i="32"/>
  <c r="AL122" i="32"/>
  <c r="AL137" i="32"/>
  <c r="AL120" i="32"/>
  <c r="AL126" i="32"/>
  <c r="AL136" i="32"/>
  <c r="AL127" i="32"/>
  <c r="AL132" i="32"/>
  <c r="AL133" i="32"/>
  <c r="AL134" i="32"/>
  <c r="AL135" i="32"/>
  <c r="AL129" i="32"/>
  <c r="AT121" i="32"/>
  <c r="AT117" i="32"/>
  <c r="AT125" i="32"/>
  <c r="AT118" i="32"/>
  <c r="AT127" i="32"/>
  <c r="AT130" i="32"/>
  <c r="AT120" i="32"/>
  <c r="AT128" i="32"/>
  <c r="AT126" i="32"/>
  <c r="AT129" i="32"/>
  <c r="AT137" i="32"/>
  <c r="AT136" i="32"/>
  <c r="AT123" i="32"/>
  <c r="AT119" i="32"/>
  <c r="AT124" i="32"/>
  <c r="AT131" i="32"/>
  <c r="BB121" i="32"/>
  <c r="BB117" i="32"/>
  <c r="BB125" i="32"/>
  <c r="BB119" i="32"/>
  <c r="BB120" i="32"/>
  <c r="BB126" i="32"/>
  <c r="BB122" i="32"/>
  <c r="BB130" i="32"/>
  <c r="BB118" i="32"/>
  <c r="BB124" i="32"/>
  <c r="BB131" i="32"/>
  <c r="BB137" i="32"/>
  <c r="BB136" i="32"/>
  <c r="BB127" i="32"/>
  <c r="BB132" i="32"/>
  <c r="BB133" i="32"/>
  <c r="BB134" i="32"/>
  <c r="BB135" i="32"/>
  <c r="BB123" i="32"/>
  <c r="BB129" i="32"/>
  <c r="BB128" i="32"/>
  <c r="S116" i="32"/>
  <c r="F116" i="32"/>
  <c r="K136" i="32"/>
  <c r="AT135" i="32"/>
  <c r="R134" i="32"/>
  <c r="AY132" i="32"/>
  <c r="AD132" i="32"/>
  <c r="AX131" i="32"/>
  <c r="C129" i="32"/>
  <c r="V127" i="32"/>
  <c r="AA120" i="32"/>
  <c r="D119" i="32"/>
  <c r="D127" i="32"/>
  <c r="D123" i="32"/>
  <c r="D117" i="32"/>
  <c r="D118" i="32"/>
  <c r="D124" i="32"/>
  <c r="D131" i="32"/>
  <c r="D120" i="32"/>
  <c r="D122" i="32"/>
  <c r="D129" i="32"/>
  <c r="D128" i="32"/>
  <c r="D132" i="32"/>
  <c r="D134" i="32"/>
  <c r="D126" i="32"/>
  <c r="L119" i="32"/>
  <c r="L127" i="32"/>
  <c r="L123" i="32"/>
  <c r="L126" i="32"/>
  <c r="L131" i="32"/>
  <c r="L122" i="32"/>
  <c r="L128" i="32"/>
  <c r="L120" i="32"/>
  <c r="L125" i="32"/>
  <c r="L134" i="32"/>
  <c r="L117" i="32"/>
  <c r="T119" i="32"/>
  <c r="T127" i="32"/>
  <c r="T123" i="32"/>
  <c r="T120" i="32"/>
  <c r="T121" i="32"/>
  <c r="T131" i="32"/>
  <c r="T117" i="32"/>
  <c r="T118" i="32"/>
  <c r="T122" i="32"/>
  <c r="T129" i="32"/>
  <c r="T134" i="32"/>
  <c r="AB119" i="32"/>
  <c r="AB127" i="32"/>
  <c r="AB123" i="32"/>
  <c r="AB131" i="32"/>
  <c r="AB125" i="32"/>
  <c r="AB120" i="32"/>
  <c r="AB126" i="32"/>
  <c r="AB130" i="32"/>
  <c r="AB134" i="32"/>
  <c r="AB124" i="32"/>
  <c r="AB132" i="32"/>
  <c r="AJ119" i="32"/>
  <c r="AJ127" i="32"/>
  <c r="AJ123" i="32"/>
  <c r="AJ117" i="32"/>
  <c r="AJ118" i="32"/>
  <c r="AJ124" i="32"/>
  <c r="AJ131" i="32"/>
  <c r="AJ120" i="32"/>
  <c r="AJ122" i="32"/>
  <c r="AJ134" i="32"/>
  <c r="AJ128" i="32"/>
  <c r="AJ132" i="32"/>
  <c r="AR119" i="32"/>
  <c r="AR127" i="32"/>
  <c r="AR123" i="32"/>
  <c r="AR126" i="32"/>
  <c r="AR131" i="32"/>
  <c r="AR122" i="32"/>
  <c r="AR128" i="32"/>
  <c r="AR121" i="32"/>
  <c r="AR139" i="32" s="1"/>
  <c r="AR134" i="32"/>
  <c r="AR125" i="32"/>
  <c r="AR129" i="32"/>
  <c r="AZ119" i="32"/>
  <c r="AZ127" i="32"/>
  <c r="AZ123" i="32"/>
  <c r="AZ120" i="32"/>
  <c r="AZ121" i="32"/>
  <c r="AZ131" i="32"/>
  <c r="AZ117" i="32"/>
  <c r="AZ124" i="32"/>
  <c r="AZ129" i="32"/>
  <c r="AZ134" i="32"/>
  <c r="U116" i="32"/>
  <c r="M116" i="32"/>
  <c r="AV135" i="32"/>
  <c r="AM135" i="32"/>
  <c r="T135" i="32"/>
  <c r="AV134" i="32"/>
  <c r="AM134" i="32"/>
  <c r="U134" i="32"/>
  <c r="AV133" i="32"/>
  <c r="AM133" i="32"/>
  <c r="U133" i="32"/>
  <c r="L133" i="32"/>
  <c r="AV132" i="32"/>
  <c r="AM132" i="32"/>
  <c r="AF131" i="32"/>
  <c r="AZ130" i="32"/>
  <c r="P130" i="32"/>
  <c r="AB128" i="32"/>
  <c r="Y126" i="32"/>
  <c r="AJ125" i="32"/>
  <c r="AG123" i="32"/>
  <c r="Q122" i="32"/>
  <c r="AW121" i="32"/>
  <c r="U121" i="32"/>
  <c r="Y119" i="32"/>
  <c r="AW118" i="32"/>
  <c r="E120" i="32"/>
  <c r="E128" i="32"/>
  <c r="E124" i="32"/>
  <c r="E117" i="32"/>
  <c r="E132" i="32"/>
  <c r="E126" i="32"/>
  <c r="E131" i="32"/>
  <c r="E118" i="32"/>
  <c r="E122" i="32"/>
  <c r="E129" i="32"/>
  <c r="E135" i="32"/>
  <c r="E119" i="32"/>
  <c r="M120" i="32"/>
  <c r="M128" i="32"/>
  <c r="M124" i="32"/>
  <c r="M118" i="32"/>
  <c r="M119" i="32"/>
  <c r="M125" i="32"/>
  <c r="M132" i="32"/>
  <c r="M121" i="32"/>
  <c r="M126" i="32"/>
  <c r="M135" i="32"/>
  <c r="M123" i="32"/>
  <c r="U120" i="32"/>
  <c r="U128" i="32"/>
  <c r="U124" i="32"/>
  <c r="U127" i="32"/>
  <c r="U132" i="32"/>
  <c r="U123" i="32"/>
  <c r="U129" i="32"/>
  <c r="U118" i="32"/>
  <c r="U122" i="32"/>
  <c r="U135" i="32"/>
  <c r="U119" i="32"/>
  <c r="U130" i="32"/>
  <c r="AC120" i="32"/>
  <c r="AC128" i="32"/>
  <c r="AC124" i="32"/>
  <c r="AC121" i="32"/>
  <c r="AC122" i="32"/>
  <c r="AC118" i="32"/>
  <c r="AC129" i="32"/>
  <c r="AC127" i="32"/>
  <c r="AC126" i="32"/>
  <c r="AC130" i="32"/>
  <c r="AC135" i="32"/>
  <c r="AC117" i="32"/>
  <c r="AK120" i="32"/>
  <c r="AK128" i="32"/>
  <c r="AK124" i="32"/>
  <c r="AK117" i="32"/>
  <c r="AK126" i="32"/>
  <c r="AK129" i="32"/>
  <c r="AK118" i="32"/>
  <c r="AK131" i="32"/>
  <c r="AK123" i="32"/>
  <c r="AK135" i="32"/>
  <c r="AS120" i="32"/>
  <c r="AS128" i="32"/>
  <c r="AS124" i="32"/>
  <c r="AS118" i="32"/>
  <c r="AS119" i="32"/>
  <c r="AS125" i="32"/>
  <c r="AS121" i="32"/>
  <c r="AS129" i="32"/>
  <c r="AS127" i="32"/>
  <c r="AS135" i="32"/>
  <c r="AS117" i="32"/>
  <c r="BA120" i="32"/>
  <c r="BA128" i="32"/>
  <c r="BA124" i="32"/>
  <c r="BA127" i="32"/>
  <c r="BA123" i="32"/>
  <c r="BA129" i="32"/>
  <c r="BA118" i="32"/>
  <c r="BA125" i="32"/>
  <c r="BA135" i="32"/>
  <c r="BA122" i="32"/>
  <c r="BA130" i="32"/>
  <c r="AW136" i="32"/>
  <c r="AO136" i="32"/>
  <c r="AG136" i="32"/>
  <c r="Y136" i="32"/>
  <c r="Q136" i="32"/>
  <c r="I136" i="32"/>
  <c r="AC134" i="32"/>
  <c r="AC133" i="32"/>
  <c r="I132" i="32"/>
  <c r="AS131" i="32"/>
  <c r="AC131" i="32"/>
  <c r="AG130" i="32"/>
  <c r="M127" i="32"/>
  <c r="AW126" i="32"/>
  <c r="AG125" i="32"/>
  <c r="I125" i="32"/>
  <c r="E123" i="32"/>
  <c r="AO122" i="32"/>
  <c r="Q121" i="32"/>
  <c r="Q118" i="32"/>
  <c r="AW117" i="32"/>
  <c r="G122" i="32"/>
  <c r="G118" i="32"/>
  <c r="G126" i="32"/>
  <c r="G129" i="32"/>
  <c r="G125" i="32"/>
  <c r="G131" i="32"/>
  <c r="G117" i="32"/>
  <c r="G121" i="32"/>
  <c r="G123" i="32"/>
  <c r="G130" i="32"/>
  <c r="G128" i="32"/>
  <c r="G132" i="32"/>
  <c r="O122" i="32"/>
  <c r="O118" i="32"/>
  <c r="O126" i="32"/>
  <c r="O117" i="32"/>
  <c r="O124" i="32"/>
  <c r="O120" i="32"/>
  <c r="O131" i="32"/>
  <c r="O119" i="32"/>
  <c r="O127" i="32"/>
  <c r="O132" i="32"/>
  <c r="O121" i="32"/>
  <c r="W122" i="32"/>
  <c r="W118" i="32"/>
  <c r="W126" i="32"/>
  <c r="W119" i="32"/>
  <c r="W128" i="32"/>
  <c r="W131" i="32"/>
  <c r="W117" i="32"/>
  <c r="W124" i="32"/>
  <c r="W123" i="32"/>
  <c r="W129" i="32"/>
  <c r="AE122" i="32"/>
  <c r="AE118" i="32"/>
  <c r="AE126" i="32"/>
  <c r="AE120" i="32"/>
  <c r="AE121" i="32"/>
  <c r="AE127" i="32"/>
  <c r="AE117" i="32"/>
  <c r="AE123" i="32"/>
  <c r="AE131" i="32"/>
  <c r="AE119" i="32"/>
  <c r="AE128" i="32"/>
  <c r="AE129" i="32"/>
  <c r="AE125" i="32"/>
  <c r="AM122" i="32"/>
  <c r="AM118" i="32"/>
  <c r="AM126" i="32"/>
  <c r="AM125" i="32"/>
  <c r="AM131" i="32"/>
  <c r="AM130" i="32"/>
  <c r="AM124" i="32"/>
  <c r="AM119" i="32"/>
  <c r="AU122" i="32"/>
  <c r="AU118" i="32"/>
  <c r="AU126" i="32"/>
  <c r="AU117" i="32"/>
  <c r="AU124" i="32"/>
  <c r="AU120" i="32"/>
  <c r="AU131" i="32"/>
  <c r="AU128" i="32"/>
  <c r="BC122" i="32"/>
  <c r="BC118" i="32"/>
  <c r="BC126" i="32"/>
  <c r="BC119" i="32"/>
  <c r="BC128" i="32"/>
  <c r="BC131" i="32"/>
  <c r="BC125" i="32"/>
  <c r="BC123" i="32"/>
  <c r="BC129" i="32"/>
  <c r="AV137" i="32"/>
  <c r="AN137" i="32"/>
  <c r="AF137" i="32"/>
  <c r="X137" i="32"/>
  <c r="P137" i="32"/>
  <c r="H137" i="32"/>
  <c r="BC136" i="32"/>
  <c r="AU136" i="32"/>
  <c r="AM136" i="32"/>
  <c r="AE136" i="32"/>
  <c r="W136" i="32"/>
  <c r="O136" i="32"/>
  <c r="G136" i="32"/>
  <c r="AR135" i="32"/>
  <c r="Q135" i="32"/>
  <c r="H135" i="32"/>
  <c r="AS134" i="32"/>
  <c r="Q134" i="32"/>
  <c r="H134" i="32"/>
  <c r="AS133" i="32"/>
  <c r="AJ133" i="32"/>
  <c r="Q133" i="32"/>
  <c r="H133" i="32"/>
  <c r="AS132" i="32"/>
  <c r="T132" i="32"/>
  <c r="X131" i="32"/>
  <c r="H131" i="32"/>
  <c r="AS130" i="32"/>
  <c r="L130" i="32"/>
  <c r="AF129" i="32"/>
  <c r="M129" i="32"/>
  <c r="AG127" i="32"/>
  <c r="I127" i="32"/>
  <c r="T126" i="32"/>
  <c r="AC125" i="32"/>
  <c r="E125" i="32"/>
  <c r="Y123" i="32"/>
  <c r="M122" i="32"/>
  <c r="AK121" i="32"/>
  <c r="L121" i="32"/>
  <c r="AM120" i="32"/>
  <c r="AO119" i="32"/>
  <c r="AO118" i="32"/>
  <c r="L118" i="32"/>
  <c r="AM117" i="32"/>
  <c r="M117" i="32"/>
  <c r="Q117" i="32"/>
  <c r="BD121" i="32"/>
  <c r="H123" i="32"/>
  <c r="H119" i="32"/>
  <c r="H127" i="32"/>
  <c r="H121" i="32"/>
  <c r="H122" i="32"/>
  <c r="H128" i="32"/>
  <c r="H118" i="32"/>
  <c r="H124" i="32"/>
  <c r="H132" i="32"/>
  <c r="H117" i="32"/>
  <c r="H130" i="32"/>
  <c r="P123" i="32"/>
  <c r="P119" i="32"/>
  <c r="P127" i="32"/>
  <c r="P117" i="32"/>
  <c r="P126" i="32"/>
  <c r="P132" i="32"/>
  <c r="P128" i="32"/>
  <c r="P131" i="32"/>
  <c r="P125" i="32"/>
  <c r="X123" i="32"/>
  <c r="X119" i="32"/>
  <c r="X127" i="32"/>
  <c r="X118" i="32"/>
  <c r="X125" i="32"/>
  <c r="X121" i="32"/>
  <c r="X132" i="32"/>
  <c r="X117" i="32"/>
  <c r="X124" i="32"/>
  <c r="AF123" i="32"/>
  <c r="AF119" i="32"/>
  <c r="AF127" i="32"/>
  <c r="AF120" i="32"/>
  <c r="AF128" i="32"/>
  <c r="AF121" i="32"/>
  <c r="AF126" i="32"/>
  <c r="AF130" i="32"/>
  <c r="AN123" i="32"/>
  <c r="AN119" i="32"/>
  <c r="AN127" i="32"/>
  <c r="AN121" i="32"/>
  <c r="AN122" i="32"/>
  <c r="AN128" i="32"/>
  <c r="AN118" i="32"/>
  <c r="AN124" i="32"/>
  <c r="AN117" i="32"/>
  <c r="AN125" i="32"/>
  <c r="AN129" i="32"/>
  <c r="AN130" i="32"/>
  <c r="AV123" i="32"/>
  <c r="AV119" i="32"/>
  <c r="AV127" i="32"/>
  <c r="AV117" i="32"/>
  <c r="AV126" i="32"/>
  <c r="AV122" i="32"/>
  <c r="AV131" i="32"/>
  <c r="AV120" i="32"/>
  <c r="AV121" i="32"/>
  <c r="BD55" i="32"/>
  <c r="BD119" i="32" s="1"/>
  <c r="AG116" i="32"/>
  <c r="Y116" i="32"/>
  <c r="Q116" i="32"/>
  <c r="I116" i="32"/>
  <c r="BC137" i="32"/>
  <c r="AU137" i="32"/>
  <c r="AM137" i="32"/>
  <c r="AE137" i="32"/>
  <c r="W137" i="32"/>
  <c r="O137" i="32"/>
  <c r="G137" i="32"/>
  <c r="AZ135" i="32"/>
  <c r="Y135" i="32"/>
  <c r="P135" i="32"/>
  <c r="G135" i="32"/>
  <c r="BA134" i="32"/>
  <c r="Y134" i="32"/>
  <c r="P134" i="32"/>
  <c r="G134" i="32"/>
  <c r="BA133" i="32"/>
  <c r="AR133" i="32"/>
  <c r="Y133" i="32"/>
  <c r="P133" i="32"/>
  <c r="G133" i="32"/>
  <c r="BA132" i="32"/>
  <c r="AR132" i="32"/>
  <c r="AF132" i="32"/>
  <c r="AN131" i="32"/>
  <c r="AR130" i="32"/>
  <c r="I130" i="32"/>
  <c r="AU129" i="32"/>
  <c r="AB129" i="32"/>
  <c r="L129" i="32"/>
  <c r="T128" i="32"/>
  <c r="G127" i="32"/>
  <c r="AV125" i="32"/>
  <c r="W125" i="32"/>
  <c r="D125" i="32"/>
  <c r="L124" i="32"/>
  <c r="AS123" i="32"/>
  <c r="I122" i="32"/>
  <c r="AJ121" i="32"/>
  <c r="E121" i="32"/>
  <c r="G120" i="32"/>
  <c r="AK119" i="32"/>
  <c r="I124" i="32"/>
  <c r="I120" i="32"/>
  <c r="I128" i="32"/>
  <c r="I121" i="32"/>
  <c r="I117" i="32"/>
  <c r="I123" i="32"/>
  <c r="I118" i="32"/>
  <c r="I129" i="32"/>
  <c r="I131" i="32"/>
  <c r="Q124" i="32"/>
  <c r="Q120" i="32"/>
  <c r="Q128" i="32"/>
  <c r="Q123" i="32"/>
  <c r="Q129" i="32"/>
  <c r="Q119" i="32"/>
  <c r="Q125" i="32"/>
  <c r="Q130" i="32"/>
  <c r="Q127" i="32"/>
  <c r="Q131" i="32"/>
  <c r="Y124" i="32"/>
  <c r="Y120" i="32"/>
  <c r="Y128" i="32"/>
  <c r="Y117" i="32"/>
  <c r="Y118" i="32"/>
  <c r="Y127" i="32"/>
  <c r="Y121" i="32"/>
  <c r="Y125" i="32"/>
  <c r="Y132" i="32"/>
  <c r="Y122" i="32"/>
  <c r="AG124" i="32"/>
  <c r="AG120" i="32"/>
  <c r="AG128" i="32"/>
  <c r="AG119" i="32"/>
  <c r="AG126" i="32"/>
  <c r="AG122" i="32"/>
  <c r="AG132" i="32"/>
  <c r="AG129" i="32"/>
  <c r="AO124" i="32"/>
  <c r="AO120" i="32"/>
  <c r="AO128" i="32"/>
  <c r="AO121" i="32"/>
  <c r="AO117" i="32"/>
  <c r="AO126" i="32"/>
  <c r="AO125" i="32"/>
  <c r="AO129" i="32"/>
  <c r="AO123" i="32"/>
  <c r="AO131" i="32"/>
  <c r="AW124" i="32"/>
  <c r="AW120" i="32"/>
  <c r="AW128" i="32"/>
  <c r="AW123" i="32"/>
  <c r="AW119" i="32"/>
  <c r="AW125" i="32"/>
  <c r="AW130" i="32"/>
  <c r="AW122" i="32"/>
  <c r="AW131" i="32"/>
  <c r="AW127" i="32"/>
  <c r="BA136" i="32"/>
  <c r="AS136" i="32"/>
  <c r="AK136" i="32"/>
  <c r="AC136" i="32"/>
  <c r="U136" i="32"/>
  <c r="M136" i="32"/>
  <c r="E136" i="32"/>
  <c r="AG135" i="32"/>
  <c r="AG134" i="32"/>
  <c r="AG133" i="32"/>
  <c r="Q132" i="32"/>
  <c r="U131" i="32"/>
  <c r="AO130" i="32"/>
  <c r="E130" i="32"/>
  <c r="E127" i="32"/>
  <c r="U125" i="32"/>
  <c r="AG121" i="32"/>
  <c r="AG117" i="32"/>
  <c r="BD106" i="32"/>
  <c r="BD108" i="32"/>
  <c r="BD107" i="32"/>
  <c r="BD98" i="32"/>
  <c r="AY95" i="32"/>
  <c r="AY94" i="32"/>
  <c r="AY93" i="32"/>
  <c r="AY91" i="32"/>
  <c r="AY90" i="32"/>
  <c r="AY98" i="32"/>
  <c r="AY89" i="32"/>
  <c r="AY97" i="32"/>
  <c r="AY96" i="32"/>
  <c r="AY101" i="32"/>
  <c r="AY92" i="32"/>
  <c r="AY99" i="32"/>
  <c r="AY107" i="32"/>
  <c r="AY104" i="32"/>
  <c r="AI95" i="32"/>
  <c r="AI94" i="32"/>
  <c r="AI93" i="32"/>
  <c r="AI91" i="32"/>
  <c r="AI90" i="32"/>
  <c r="AI98" i="32"/>
  <c r="AI89" i="32"/>
  <c r="AI97" i="32"/>
  <c r="AI100" i="32"/>
  <c r="AI101" i="32"/>
  <c r="AI107" i="32"/>
  <c r="AI92" i="32"/>
  <c r="AI104" i="32"/>
  <c r="C95" i="32"/>
  <c r="C94" i="32"/>
  <c r="C93" i="32"/>
  <c r="C101" i="32"/>
  <c r="C91" i="32"/>
  <c r="C90" i="32"/>
  <c r="C98" i="32"/>
  <c r="C89" i="32"/>
  <c r="C97" i="32"/>
  <c r="C99" i="32"/>
  <c r="C107" i="32"/>
  <c r="C92" i="32"/>
  <c r="C104" i="32"/>
  <c r="K109" i="32"/>
  <c r="AA106" i="32"/>
  <c r="AI103" i="32"/>
  <c r="AY102" i="32"/>
  <c r="AX94" i="32"/>
  <c r="AX93" i="32"/>
  <c r="AX92" i="32"/>
  <c r="AX100" i="32"/>
  <c r="AX90" i="32"/>
  <c r="AX89" i="32"/>
  <c r="AX97" i="32"/>
  <c r="AX96" i="32"/>
  <c r="AX99" i="32"/>
  <c r="AX95" i="32"/>
  <c r="AX106" i="32"/>
  <c r="AX91" i="32"/>
  <c r="AX98" i="32"/>
  <c r="AX103" i="32"/>
  <c r="AP94" i="32"/>
  <c r="AP93" i="32"/>
  <c r="AP92" i="32"/>
  <c r="AP100" i="32"/>
  <c r="AP90" i="32"/>
  <c r="AP89" i="32"/>
  <c r="AP97" i="32"/>
  <c r="AP96" i="32"/>
  <c r="AP95" i="32"/>
  <c r="AP91" i="32"/>
  <c r="AP98" i="32"/>
  <c r="AP106" i="32"/>
  <c r="AP103" i="32"/>
  <c r="AH94" i="32"/>
  <c r="AH93" i="32"/>
  <c r="AH92" i="32"/>
  <c r="AH100" i="32"/>
  <c r="AH90" i="32"/>
  <c r="AH89" i="32"/>
  <c r="AH97" i="32"/>
  <c r="AH96" i="32"/>
  <c r="AH106" i="32"/>
  <c r="AH99" i="32"/>
  <c r="AH103" i="32"/>
  <c r="Z94" i="32"/>
  <c r="Z93" i="32"/>
  <c r="Z92" i="32"/>
  <c r="Z100" i="32"/>
  <c r="Z90" i="32"/>
  <c r="Z89" i="32"/>
  <c r="Z97" i="32"/>
  <c r="Z96" i="32"/>
  <c r="Z99" i="32"/>
  <c r="Z106" i="32"/>
  <c r="Z91" i="32"/>
  <c r="Z103" i="32"/>
  <c r="R94" i="32"/>
  <c r="R93" i="32"/>
  <c r="R101" i="32"/>
  <c r="R92" i="32"/>
  <c r="R100" i="32"/>
  <c r="R90" i="32"/>
  <c r="R89" i="32"/>
  <c r="R97" i="32"/>
  <c r="R96" i="32"/>
  <c r="R98" i="32"/>
  <c r="R95" i="32"/>
  <c r="R106" i="32"/>
  <c r="R91" i="32"/>
  <c r="R99" i="32"/>
  <c r="R103" i="32"/>
  <c r="J94" i="32"/>
  <c r="J93" i="32"/>
  <c r="J101" i="32"/>
  <c r="J92" i="32"/>
  <c r="J100" i="32"/>
  <c r="J90" i="32"/>
  <c r="J89" i="32"/>
  <c r="J97" i="32"/>
  <c r="J96" i="32"/>
  <c r="J95" i="32"/>
  <c r="J91" i="32"/>
  <c r="J99" i="32"/>
  <c r="J106" i="32"/>
  <c r="J103" i="32"/>
  <c r="AP109" i="32"/>
  <c r="J109" i="32"/>
  <c r="AQ108" i="32"/>
  <c r="K108" i="32"/>
  <c r="AH107" i="32"/>
  <c r="X107" i="32"/>
  <c r="AV105" i="32"/>
  <c r="AA105" i="32"/>
  <c r="P105" i="32"/>
  <c r="AH104" i="32"/>
  <c r="AX102" i="32"/>
  <c r="AA102" i="32"/>
  <c r="H102" i="32"/>
  <c r="S99" i="32"/>
  <c r="AH95" i="32"/>
  <c r="P89" i="32"/>
  <c r="BD104" i="32"/>
  <c r="BD96" i="32"/>
  <c r="B94" i="32"/>
  <c r="B93" i="32"/>
  <c r="B101" i="32"/>
  <c r="B92" i="32"/>
  <c r="B100" i="32"/>
  <c r="B90" i="32"/>
  <c r="B89" i="32"/>
  <c r="B97" i="32"/>
  <c r="B96" i="32"/>
  <c r="B106" i="32"/>
  <c r="B98" i="32"/>
  <c r="B103" i="32"/>
  <c r="AW93" i="32"/>
  <c r="AW92" i="32"/>
  <c r="AW100" i="32"/>
  <c r="AW91" i="32"/>
  <c r="AW99" i="32"/>
  <c r="AW89" i="32"/>
  <c r="AW96" i="32"/>
  <c r="AW95" i="32"/>
  <c r="AW97" i="32"/>
  <c r="AW105" i="32"/>
  <c r="AW90" i="32"/>
  <c r="AW102" i="32"/>
  <c r="AO93" i="32"/>
  <c r="AO92" i="32"/>
  <c r="AO100" i="32"/>
  <c r="AO91" i="32"/>
  <c r="AO99" i="32"/>
  <c r="AO89" i="32"/>
  <c r="AO96" i="32"/>
  <c r="AO95" i="32"/>
  <c r="AO98" i="32"/>
  <c r="AO94" i="32"/>
  <c r="AO105" i="32"/>
  <c r="AO90" i="32"/>
  <c r="AO97" i="32"/>
  <c r="AO102" i="32"/>
  <c r="AG93" i="32"/>
  <c r="AG92" i="32"/>
  <c r="AG100" i="32"/>
  <c r="AG91" i="32"/>
  <c r="AG99" i="32"/>
  <c r="AG89" i="32"/>
  <c r="AG96" i="32"/>
  <c r="AG95" i="32"/>
  <c r="AG94" i="32"/>
  <c r="AG90" i="32"/>
  <c r="AG97" i="32"/>
  <c r="AG105" i="32"/>
  <c r="AG102" i="32"/>
  <c r="Y93" i="32"/>
  <c r="Y92" i="32"/>
  <c r="Y100" i="32"/>
  <c r="Y91" i="32"/>
  <c r="Y99" i="32"/>
  <c r="Y89" i="32"/>
  <c r="Y97" i="32"/>
  <c r="Y96" i="32"/>
  <c r="Y95" i="32"/>
  <c r="Y105" i="32"/>
  <c r="Y98" i="32"/>
  <c r="Y102" i="32"/>
  <c r="Q93" i="32"/>
  <c r="Q101" i="32"/>
  <c r="Q92" i="32"/>
  <c r="Q100" i="32"/>
  <c r="Q91" i="32"/>
  <c r="Q99" i="32"/>
  <c r="Q89" i="32"/>
  <c r="Q97" i="32"/>
  <c r="Q96" i="32"/>
  <c r="Q95" i="32"/>
  <c r="Q98" i="32"/>
  <c r="Q105" i="32"/>
  <c r="Q90" i="32"/>
  <c r="Q102" i="32"/>
  <c r="I93" i="32"/>
  <c r="I101" i="32"/>
  <c r="I92" i="32"/>
  <c r="I100" i="32"/>
  <c r="I91" i="32"/>
  <c r="I99" i="32"/>
  <c r="I89" i="32"/>
  <c r="I97" i="32"/>
  <c r="I96" i="32"/>
  <c r="I95" i="32"/>
  <c r="I94" i="32"/>
  <c r="I105" i="32"/>
  <c r="I90" i="32"/>
  <c r="I98" i="32"/>
  <c r="I102" i="32"/>
  <c r="AV88" i="32"/>
  <c r="AN88" i="32"/>
  <c r="AF88" i="32"/>
  <c r="X88" i="32"/>
  <c r="P88" i="32"/>
  <c r="H88" i="32"/>
  <c r="AY109" i="32"/>
  <c r="AO109" i="32"/>
  <c r="AD109" i="32"/>
  <c r="S109" i="32"/>
  <c r="I109" i="32"/>
  <c r="BA108" i="32"/>
  <c r="AP108" i="32"/>
  <c r="AF108" i="32"/>
  <c r="U108" i="32"/>
  <c r="J108" i="32"/>
  <c r="AR107" i="32"/>
  <c r="AG107" i="32"/>
  <c r="L107" i="32"/>
  <c r="AT106" i="32"/>
  <c r="AI106" i="32"/>
  <c r="N106" i="32"/>
  <c r="C106" i="32"/>
  <c r="AU105" i="32"/>
  <c r="AK105" i="32"/>
  <c r="Z105" i="32"/>
  <c r="C105" i="32"/>
  <c r="AS104" i="32"/>
  <c r="AG104" i="32"/>
  <c r="T104" i="32"/>
  <c r="AV103" i="32"/>
  <c r="AF103" i="32"/>
  <c r="L103" i="32"/>
  <c r="AV102" i="32"/>
  <c r="Z102" i="32"/>
  <c r="C102" i="32"/>
  <c r="M101" i="32"/>
  <c r="K100" i="32"/>
  <c r="N99" i="32"/>
  <c r="J98" i="32"/>
  <c r="Z95" i="32"/>
  <c r="AV93" i="32"/>
  <c r="K92" i="32"/>
  <c r="AS90" i="32"/>
  <c r="L89" i="32"/>
  <c r="BD97" i="32"/>
  <c r="X92" i="32"/>
  <c r="X100" i="32"/>
  <c r="X91" i="32"/>
  <c r="X99" i="32"/>
  <c r="X90" i="32"/>
  <c r="X98" i="32"/>
  <c r="X96" i="32"/>
  <c r="X95" i="32"/>
  <c r="X94" i="32"/>
  <c r="X93" i="32"/>
  <c r="X89" i="32"/>
  <c r="X104" i="32"/>
  <c r="X101" i="32"/>
  <c r="X109" i="32"/>
  <c r="R109" i="32"/>
  <c r="BD94" i="32"/>
  <c r="BC91" i="32"/>
  <c r="BC111" i="32" s="1"/>
  <c r="BC99" i="32"/>
  <c r="BC90" i="32"/>
  <c r="BC98" i="32"/>
  <c r="BC89" i="32"/>
  <c r="BC97" i="32"/>
  <c r="BC95" i="32"/>
  <c r="BC94" i="32"/>
  <c r="BC93" i="32"/>
  <c r="BC100" i="32"/>
  <c r="BC96" i="32"/>
  <c r="BC92" i="32"/>
  <c r="BC103" i="32"/>
  <c r="BC102" i="32"/>
  <c r="BC108" i="32"/>
  <c r="AU91" i="32"/>
  <c r="AU99" i="32"/>
  <c r="AU90" i="32"/>
  <c r="AU98" i="32"/>
  <c r="AU89" i="32"/>
  <c r="AU97" i="32"/>
  <c r="AU95" i="32"/>
  <c r="AU94" i="32"/>
  <c r="AU93" i="32"/>
  <c r="AU92" i="32"/>
  <c r="AU103" i="32"/>
  <c r="AU102" i="32"/>
  <c r="AU100" i="32"/>
  <c r="AU108" i="32"/>
  <c r="AM91" i="32"/>
  <c r="AM99" i="32"/>
  <c r="AM90" i="32"/>
  <c r="AM98" i="32"/>
  <c r="AM89" i="32"/>
  <c r="AM97" i="32"/>
  <c r="AM95" i="32"/>
  <c r="AM94" i="32"/>
  <c r="AM93" i="32"/>
  <c r="AM100" i="32"/>
  <c r="AM103" i="32"/>
  <c r="AM102" i="32"/>
  <c r="AM96" i="32"/>
  <c r="AM108" i="32"/>
  <c r="AE91" i="32"/>
  <c r="AE99" i="32"/>
  <c r="AE90" i="32"/>
  <c r="AE98" i="32"/>
  <c r="AE89" i="32"/>
  <c r="AE97" i="32"/>
  <c r="AE95" i="32"/>
  <c r="AE94" i="32"/>
  <c r="AE93" i="32"/>
  <c r="AE103" i="32"/>
  <c r="AE96" i="32"/>
  <c r="AE102" i="32"/>
  <c r="AE108" i="32"/>
  <c r="W91" i="32"/>
  <c r="W99" i="32"/>
  <c r="W90" i="32"/>
  <c r="W98" i="32"/>
  <c r="W89" i="32"/>
  <c r="W97" i="32"/>
  <c r="W95" i="32"/>
  <c r="W94" i="32"/>
  <c r="W93" i="32"/>
  <c r="W96" i="32"/>
  <c r="W92" i="32"/>
  <c r="W103" i="32"/>
  <c r="W102" i="32"/>
  <c r="W108" i="32"/>
  <c r="O91" i="32"/>
  <c r="O99" i="32"/>
  <c r="O90" i="32"/>
  <c r="O98" i="32"/>
  <c r="O89" i="32"/>
  <c r="O97" i="32"/>
  <c r="O95" i="32"/>
  <c r="O94" i="32"/>
  <c r="O93" i="32"/>
  <c r="O101" i="32"/>
  <c r="O92" i="32"/>
  <c r="O100" i="32"/>
  <c r="O103" i="32"/>
  <c r="O102" i="32"/>
  <c r="O108" i="32"/>
  <c r="G91" i="32"/>
  <c r="G99" i="32"/>
  <c r="G90" i="32"/>
  <c r="G98" i="32"/>
  <c r="G89" i="32"/>
  <c r="G97" i="32"/>
  <c r="G95" i="32"/>
  <c r="G94" i="32"/>
  <c r="G93" i="32"/>
  <c r="G101" i="32"/>
  <c r="G105" i="32"/>
  <c r="G103" i="32"/>
  <c r="G88" i="32"/>
  <c r="G102" i="32"/>
  <c r="G96" i="32"/>
  <c r="G108" i="32"/>
  <c r="BB88" i="32"/>
  <c r="AL88" i="32"/>
  <c r="V88" i="32"/>
  <c r="AW109" i="32"/>
  <c r="AA109" i="32"/>
  <c r="Q109" i="32"/>
  <c r="AX108" i="32"/>
  <c r="AC108" i="32"/>
  <c r="R108" i="32"/>
  <c r="AZ107" i="32"/>
  <c r="AO107" i="32"/>
  <c r="AE107" i="32"/>
  <c r="T107" i="32"/>
  <c r="I107" i="32"/>
  <c r="BB106" i="32"/>
  <c r="AQ106" i="32"/>
  <c r="AF106" i="32"/>
  <c r="K106" i="32"/>
  <c r="BC105" i="32"/>
  <c r="AS105" i="32"/>
  <c r="AH105" i="32"/>
  <c r="W105" i="32"/>
  <c r="M105" i="32"/>
  <c r="BC104" i="32"/>
  <c r="AP104" i="32"/>
  <c r="AC104" i="32"/>
  <c r="Q104" i="32"/>
  <c r="D104" i="32"/>
  <c r="AA103" i="32"/>
  <c r="I103" i="32"/>
  <c r="AP102" i="32"/>
  <c r="BC101" i="32"/>
  <c r="AG101" i="32"/>
  <c r="AZ100" i="32"/>
  <c r="C100" i="32"/>
  <c r="BA98" i="32"/>
  <c r="AI96" i="32"/>
  <c r="B95" i="32"/>
  <c r="T93" i="32"/>
  <c r="U90" i="32"/>
  <c r="BD90" i="32"/>
  <c r="BD111" i="32" s="1"/>
  <c r="AQ95" i="32"/>
  <c r="AQ94" i="32"/>
  <c r="AQ93" i="32"/>
  <c r="AQ91" i="32"/>
  <c r="AQ90" i="32"/>
  <c r="AQ98" i="32"/>
  <c r="AQ89" i="32"/>
  <c r="AQ97" i="32"/>
  <c r="AQ101" i="32"/>
  <c r="AQ107" i="32"/>
  <c r="AQ100" i="32"/>
  <c r="AQ104" i="32"/>
  <c r="S95" i="32"/>
  <c r="S94" i="32"/>
  <c r="S93" i="32"/>
  <c r="S101" i="32"/>
  <c r="S91" i="32"/>
  <c r="S90" i="32"/>
  <c r="S98" i="32"/>
  <c r="S89" i="32"/>
  <c r="S97" i="32"/>
  <c r="S96" i="32"/>
  <c r="S92" i="32"/>
  <c r="S100" i="32"/>
  <c r="S107" i="32"/>
  <c r="S104" i="32"/>
  <c r="AQ109" i="32"/>
  <c r="AY103" i="32"/>
  <c r="S103" i="32"/>
  <c r="BD89" i="32"/>
  <c r="AN92" i="32"/>
  <c r="AN100" i="32"/>
  <c r="AN91" i="32"/>
  <c r="AN99" i="32"/>
  <c r="AN90" i="32"/>
  <c r="AN98" i="32"/>
  <c r="AN96" i="32"/>
  <c r="AN95" i="32"/>
  <c r="AN94" i="32"/>
  <c r="AN104" i="32"/>
  <c r="AN89" i="32"/>
  <c r="AN101" i="32"/>
  <c r="AN109" i="32"/>
  <c r="H92" i="32"/>
  <c r="H100" i="32"/>
  <c r="H91" i="32"/>
  <c r="H99" i="32"/>
  <c r="H90" i="32"/>
  <c r="H98" i="32"/>
  <c r="H96" i="32"/>
  <c r="H95" i="32"/>
  <c r="H94" i="32"/>
  <c r="H104" i="32"/>
  <c r="H97" i="32"/>
  <c r="H103" i="32"/>
  <c r="H89" i="32"/>
  <c r="H109" i="32"/>
  <c r="AP107" i="32"/>
  <c r="AI105" i="32"/>
  <c r="K103" i="32"/>
  <c r="AQ102" i="32"/>
  <c r="AH101" i="32"/>
  <c r="H101" i="32"/>
  <c r="AQ96" i="32"/>
  <c r="AN93" i="32"/>
  <c r="BD109" i="32"/>
  <c r="BD101" i="32"/>
  <c r="BD93" i="32"/>
  <c r="BB90" i="32"/>
  <c r="BB98" i="32"/>
  <c r="BB89" i="32"/>
  <c r="BB97" i="32"/>
  <c r="BB96" i="32"/>
  <c r="BB94" i="32"/>
  <c r="BB93" i="32"/>
  <c r="BB111" i="32" s="1"/>
  <c r="BB92" i="32"/>
  <c r="BB100" i="32"/>
  <c r="BB104" i="32"/>
  <c r="BB103" i="32"/>
  <c r="BB102" i="32"/>
  <c r="BB95" i="32"/>
  <c r="BB99" i="32"/>
  <c r="BB101" i="32"/>
  <c r="BB107" i="32"/>
  <c r="AT90" i="32"/>
  <c r="AT98" i="32"/>
  <c r="AT89" i="32"/>
  <c r="AT97" i="32"/>
  <c r="AT96" i="32"/>
  <c r="AT94" i="32"/>
  <c r="AT93" i="32"/>
  <c r="AT111" i="32" s="1"/>
  <c r="AT92" i="32"/>
  <c r="AT100" i="32"/>
  <c r="AT99" i="32"/>
  <c r="AT104" i="32"/>
  <c r="AT95" i="32"/>
  <c r="AT103" i="32"/>
  <c r="AT91" i="32"/>
  <c r="AT102" i="32"/>
  <c r="AT101" i="32"/>
  <c r="AT107" i="32"/>
  <c r="AL90" i="32"/>
  <c r="AL111" i="32" s="1"/>
  <c r="AL98" i="32"/>
  <c r="AL89" i="32"/>
  <c r="AL97" i="32"/>
  <c r="AL96" i="32"/>
  <c r="AL94" i="32"/>
  <c r="AL93" i="32"/>
  <c r="AL92" i="32"/>
  <c r="AL100" i="32"/>
  <c r="AL91" i="32"/>
  <c r="AL104" i="32"/>
  <c r="AL103" i="32"/>
  <c r="AL102" i="32"/>
  <c r="AL101" i="32"/>
  <c r="AL99" i="32"/>
  <c r="AL107" i="32"/>
  <c r="AD90" i="32"/>
  <c r="AD111" i="32" s="1"/>
  <c r="AD98" i="32"/>
  <c r="AD89" i="32"/>
  <c r="AD97" i="32"/>
  <c r="AD96" i="32"/>
  <c r="AD94" i="32"/>
  <c r="AD93" i="32"/>
  <c r="AD92" i="32"/>
  <c r="AD100" i="32"/>
  <c r="AD104" i="32"/>
  <c r="AD103" i="32"/>
  <c r="AD99" i="32"/>
  <c r="AD102" i="32"/>
  <c r="AD101" i="32"/>
  <c r="AD95" i="32"/>
  <c r="AD107" i="32"/>
  <c r="V90" i="32"/>
  <c r="V111" i="32" s="1"/>
  <c r="V98" i="32"/>
  <c r="V89" i="32"/>
  <c r="V97" i="32"/>
  <c r="V96" i="32"/>
  <c r="V94" i="32"/>
  <c r="V93" i="32"/>
  <c r="V92" i="32"/>
  <c r="V100" i="32"/>
  <c r="V104" i="32"/>
  <c r="V103" i="32"/>
  <c r="V102" i="32"/>
  <c r="V95" i="32"/>
  <c r="V101" i="32"/>
  <c r="V107" i="32"/>
  <c r="N90" i="32"/>
  <c r="N98" i="32"/>
  <c r="N89" i="32"/>
  <c r="N97" i="32"/>
  <c r="N96" i="32"/>
  <c r="N94" i="32"/>
  <c r="N93" i="32"/>
  <c r="N111" i="32" s="1"/>
  <c r="N92" i="32"/>
  <c r="N100" i="32"/>
  <c r="N104" i="32"/>
  <c r="N95" i="32"/>
  <c r="N103" i="32"/>
  <c r="N91" i="32"/>
  <c r="N102" i="32"/>
  <c r="N107" i="32"/>
  <c r="F90" i="32"/>
  <c r="F98" i="32"/>
  <c r="F89" i="32"/>
  <c r="F97" i="32"/>
  <c r="F96" i="32"/>
  <c r="F94" i="32"/>
  <c r="F93" i="32"/>
  <c r="F92" i="32"/>
  <c r="F100" i="32"/>
  <c r="F91" i="32"/>
  <c r="F104" i="32"/>
  <c r="F99" i="32"/>
  <c r="F103" i="32"/>
  <c r="F102" i="32"/>
  <c r="F101" i="32"/>
  <c r="F107" i="32"/>
  <c r="BA88" i="32"/>
  <c r="AC88" i="32"/>
  <c r="M88" i="32"/>
  <c r="D88" i="32"/>
  <c r="AU109" i="32"/>
  <c r="AJ109" i="32"/>
  <c r="Z109" i="32"/>
  <c r="O109" i="32"/>
  <c r="D109" i="32"/>
  <c r="AW108" i="32"/>
  <c r="AL108" i="32"/>
  <c r="Q108" i="32"/>
  <c r="F108" i="32"/>
  <c r="AX107" i="32"/>
  <c r="AN107" i="32"/>
  <c r="R107" i="32"/>
  <c r="H107" i="32"/>
  <c r="AZ106" i="32"/>
  <c r="AO106" i="32"/>
  <c r="AE106" i="32"/>
  <c r="T106" i="32"/>
  <c r="I106" i="32"/>
  <c r="BB105" i="32"/>
  <c r="AQ105" i="32"/>
  <c r="AF105" i="32"/>
  <c r="V105" i="32"/>
  <c r="AO104" i="32"/>
  <c r="AB104" i="32"/>
  <c r="O104" i="32"/>
  <c r="B104" i="32"/>
  <c r="AO103" i="32"/>
  <c r="Y103" i="32"/>
  <c r="AN102" i="32"/>
  <c r="R102" i="32"/>
  <c r="AX101" i="32"/>
  <c r="AE101" i="32"/>
  <c r="AY100" i="32"/>
  <c r="AQ99" i="32"/>
  <c r="AW98" i="32"/>
  <c r="AR97" i="32"/>
  <c r="O96" i="32"/>
  <c r="AW94" i="32"/>
  <c r="AH91" i="32"/>
  <c r="K95" i="32"/>
  <c r="K94" i="32"/>
  <c r="K93" i="32"/>
  <c r="K101" i="32"/>
  <c r="K91" i="32"/>
  <c r="K90" i="32"/>
  <c r="K98" i="32"/>
  <c r="K89" i="32"/>
  <c r="K97" i="32"/>
  <c r="K107" i="32"/>
  <c r="K99" i="32"/>
  <c r="K104" i="32"/>
  <c r="AV92" i="32"/>
  <c r="AV100" i="32"/>
  <c r="AV91" i="32"/>
  <c r="AV99" i="32"/>
  <c r="AV90" i="32"/>
  <c r="AV98" i="32"/>
  <c r="AV96" i="32"/>
  <c r="AV95" i="32"/>
  <c r="AV94" i="32"/>
  <c r="AV104" i="32"/>
  <c r="AV101" i="32"/>
  <c r="AV109" i="32"/>
  <c r="P92" i="32"/>
  <c r="P100" i="32"/>
  <c r="P91" i="32"/>
  <c r="P99" i="32"/>
  <c r="P90" i="32"/>
  <c r="P98" i="32"/>
  <c r="P96" i="32"/>
  <c r="P95" i="32"/>
  <c r="P94" i="32"/>
  <c r="P101" i="32"/>
  <c r="P104" i="32"/>
  <c r="P103" i="32"/>
  <c r="P97" i="32"/>
  <c r="P109" i="32"/>
  <c r="AX109" i="32"/>
  <c r="S108" i="32"/>
  <c r="J107" i="32"/>
  <c r="X105" i="32"/>
  <c r="R104" i="32"/>
  <c r="X102" i="32"/>
  <c r="BD100" i="32"/>
  <c r="BD92" i="32"/>
  <c r="BA89" i="32"/>
  <c r="BA97" i="32"/>
  <c r="BA96" i="32"/>
  <c r="BA95" i="32"/>
  <c r="BA93" i="32"/>
  <c r="BA92" i="32"/>
  <c r="BA100" i="32"/>
  <c r="BA91" i="32"/>
  <c r="BA99" i="32"/>
  <c r="BA103" i="32"/>
  <c r="BA102" i="32"/>
  <c r="BA101" i="32"/>
  <c r="BA109" i="32"/>
  <c r="BA94" i="32"/>
  <c r="BA106" i="32"/>
  <c r="AS89" i="32"/>
  <c r="AS97" i="32"/>
  <c r="AS96" i="32"/>
  <c r="AS95" i="32"/>
  <c r="AS93" i="32"/>
  <c r="AS92" i="32"/>
  <c r="AS100" i="32"/>
  <c r="AS91" i="32"/>
  <c r="AS99" i="32"/>
  <c r="AS103" i="32"/>
  <c r="AS102" i="32"/>
  <c r="AS101" i="32"/>
  <c r="AS109" i="32"/>
  <c r="AS94" i="32"/>
  <c r="AS98" i="32"/>
  <c r="AS106" i="32"/>
  <c r="AK89" i="32"/>
  <c r="AK97" i="32"/>
  <c r="AK96" i="32"/>
  <c r="AK95" i="32"/>
  <c r="AK93" i="32"/>
  <c r="AK92" i="32"/>
  <c r="AK100" i="32"/>
  <c r="AK91" i="32"/>
  <c r="AK99" i="32"/>
  <c r="AK98" i="32"/>
  <c r="AK103" i="32"/>
  <c r="AK94" i="32"/>
  <c r="AK102" i="32"/>
  <c r="AK90" i="32"/>
  <c r="AK101" i="32"/>
  <c r="AK109" i="32"/>
  <c r="AK106" i="32"/>
  <c r="AC89" i="32"/>
  <c r="AC97" i="32"/>
  <c r="AC96" i="32"/>
  <c r="AC95" i="32"/>
  <c r="AC93" i="32"/>
  <c r="AC92" i="32"/>
  <c r="AC100" i="32"/>
  <c r="AC91" i="32"/>
  <c r="AC99" i="32"/>
  <c r="AC90" i="32"/>
  <c r="AC103" i="32"/>
  <c r="AC102" i="32"/>
  <c r="AC101" i="32"/>
  <c r="AC109" i="32"/>
  <c r="AC98" i="32"/>
  <c r="AC106" i="32"/>
  <c r="U89" i="32"/>
  <c r="U97" i="32"/>
  <c r="U96" i="32"/>
  <c r="U95" i="32"/>
  <c r="U93" i="32"/>
  <c r="U92" i="32"/>
  <c r="U100" i="32"/>
  <c r="U91" i="32"/>
  <c r="U99" i="32"/>
  <c r="U103" i="32"/>
  <c r="U102" i="32"/>
  <c r="U98" i="32"/>
  <c r="U101" i="32"/>
  <c r="U109" i="32"/>
  <c r="U94" i="32"/>
  <c r="U106" i="32"/>
  <c r="M89" i="32"/>
  <c r="M97" i="32"/>
  <c r="M96" i="32"/>
  <c r="M95" i="32"/>
  <c r="M93" i="32"/>
  <c r="M92" i="32"/>
  <c r="M100" i="32"/>
  <c r="M91" i="32"/>
  <c r="M99" i="32"/>
  <c r="M103" i="32"/>
  <c r="M102" i="32"/>
  <c r="M109" i="32"/>
  <c r="M94" i="32"/>
  <c r="M106" i="32"/>
  <c r="E89" i="32"/>
  <c r="E97" i="32"/>
  <c r="E96" i="32"/>
  <c r="E95" i="32"/>
  <c r="E93" i="32"/>
  <c r="E92" i="32"/>
  <c r="E100" i="32"/>
  <c r="E91" i="32"/>
  <c r="E99" i="32"/>
  <c r="E103" i="32"/>
  <c r="E94" i="32"/>
  <c r="E102" i="32"/>
  <c r="E90" i="32"/>
  <c r="E101" i="32"/>
  <c r="E109" i="32"/>
  <c r="E106" i="32"/>
  <c r="AZ88" i="32"/>
  <c r="AR88" i="32"/>
  <c r="AB88" i="32"/>
  <c r="C88" i="32"/>
  <c r="AT109" i="32"/>
  <c r="AI109" i="32"/>
  <c r="Y109" i="32"/>
  <c r="N109" i="32"/>
  <c r="C109" i="32"/>
  <c r="AV108" i="32"/>
  <c r="AK108" i="32"/>
  <c r="Z108" i="32"/>
  <c r="P108" i="32"/>
  <c r="E108" i="32"/>
  <c r="AW107" i="32"/>
  <c r="AM107" i="32"/>
  <c r="Q107" i="32"/>
  <c r="G107" i="32"/>
  <c r="AY106" i="32"/>
  <c r="AN106" i="32"/>
  <c r="AD106" i="32"/>
  <c r="S106" i="32"/>
  <c r="H106" i="32"/>
  <c r="BA105" i="32"/>
  <c r="AP105" i="32"/>
  <c r="AE105" i="32"/>
  <c r="U105" i="32"/>
  <c r="J105" i="32"/>
  <c r="AM104" i="32"/>
  <c r="Z104" i="32"/>
  <c r="M104" i="32"/>
  <c r="AN103" i="32"/>
  <c r="X103" i="32"/>
  <c r="C103" i="32"/>
  <c r="AI102" i="32"/>
  <c r="P102" i="32"/>
  <c r="AW101" i="32"/>
  <c r="Z101" i="32"/>
  <c r="AP99" i="32"/>
  <c r="AH98" i="32"/>
  <c r="AN97" i="32"/>
  <c r="K96" i="32"/>
  <c r="AC94" i="32"/>
  <c r="H93" i="32"/>
  <c r="AD91" i="32"/>
  <c r="AV89" i="32"/>
  <c r="AA95" i="32"/>
  <c r="AA94" i="32"/>
  <c r="AA93" i="32"/>
  <c r="AA91" i="32"/>
  <c r="AA90" i="32"/>
  <c r="AA98" i="32"/>
  <c r="AA89" i="32"/>
  <c r="AA97" i="32"/>
  <c r="AA101" i="32"/>
  <c r="AA99" i="32"/>
  <c r="AA96" i="32"/>
  <c r="AA107" i="32"/>
  <c r="AA92" i="32"/>
  <c r="AA100" i="32"/>
  <c r="AA104" i="32"/>
  <c r="BD95" i="32"/>
  <c r="AF92" i="32"/>
  <c r="AF100" i="32"/>
  <c r="AF91" i="32"/>
  <c r="AF99" i="32"/>
  <c r="AF90" i="32"/>
  <c r="AF98" i="32"/>
  <c r="AF96" i="32"/>
  <c r="AF95" i="32"/>
  <c r="AF94" i="32"/>
  <c r="AF97" i="32"/>
  <c r="AF93" i="32"/>
  <c r="AF104" i="32"/>
  <c r="AF89" i="32"/>
  <c r="AF101" i="32"/>
  <c r="AF109" i="32"/>
  <c r="AY108" i="32"/>
  <c r="BD99" i="32"/>
  <c r="BD91" i="32"/>
  <c r="AZ96" i="32"/>
  <c r="AZ95" i="32"/>
  <c r="AZ94" i="32"/>
  <c r="AZ92" i="32"/>
  <c r="AZ91" i="32"/>
  <c r="AZ99" i="32"/>
  <c r="AZ90" i="32"/>
  <c r="AZ98" i="32"/>
  <c r="AZ89" i="32"/>
  <c r="AZ102" i="32"/>
  <c r="AZ97" i="32"/>
  <c r="AZ101" i="32"/>
  <c r="AZ108" i="32"/>
  <c r="AZ105" i="32"/>
  <c r="AR96" i="32"/>
  <c r="AR95" i="32"/>
  <c r="AR94" i="32"/>
  <c r="AR92" i="32"/>
  <c r="AR91" i="32"/>
  <c r="AR99" i="32"/>
  <c r="AR90" i="32"/>
  <c r="AR98" i="32"/>
  <c r="AR102" i="32"/>
  <c r="AR101" i="32"/>
  <c r="AR108" i="32"/>
  <c r="AR93" i="32"/>
  <c r="AR105" i="32"/>
  <c r="AJ96" i="32"/>
  <c r="AJ95" i="32"/>
  <c r="AJ94" i="32"/>
  <c r="AJ92" i="32"/>
  <c r="AJ91" i="32"/>
  <c r="AJ99" i="32"/>
  <c r="AJ90" i="32"/>
  <c r="AJ98" i="32"/>
  <c r="AJ102" i="32"/>
  <c r="AJ100" i="32"/>
  <c r="AJ101" i="32"/>
  <c r="AJ108" i="32"/>
  <c r="AJ93" i="32"/>
  <c r="AJ97" i="32"/>
  <c r="AJ105" i="32"/>
  <c r="AB96" i="32"/>
  <c r="AB95" i="32"/>
  <c r="AB94" i="32"/>
  <c r="AB92" i="32"/>
  <c r="AB91" i="32"/>
  <c r="AB99" i="32"/>
  <c r="AB90" i="32"/>
  <c r="AB98" i="32"/>
  <c r="AB97" i="32"/>
  <c r="AB102" i="32"/>
  <c r="AB93" i="32"/>
  <c r="AB101" i="32"/>
  <c r="AB89" i="32"/>
  <c r="AB108" i="32"/>
  <c r="AB105" i="32"/>
  <c r="T96" i="32"/>
  <c r="T95" i="32"/>
  <c r="T94" i="32"/>
  <c r="T92" i="32"/>
  <c r="T91" i="32"/>
  <c r="T99" i="32"/>
  <c r="T90" i="32"/>
  <c r="T98" i="32"/>
  <c r="T89" i="32"/>
  <c r="T102" i="32"/>
  <c r="T101" i="32"/>
  <c r="T108" i="32"/>
  <c r="T100" i="32"/>
  <c r="T105" i="32"/>
  <c r="L96" i="32"/>
  <c r="L95" i="32"/>
  <c r="L94" i="32"/>
  <c r="L92" i="32"/>
  <c r="L91" i="32"/>
  <c r="L99" i="32"/>
  <c r="L90" i="32"/>
  <c r="L98" i="32"/>
  <c r="L100" i="32"/>
  <c r="L102" i="32"/>
  <c r="L108" i="32"/>
  <c r="L93" i="32"/>
  <c r="L101" i="32"/>
  <c r="L105" i="32"/>
  <c r="D96" i="32"/>
  <c r="D95" i="32"/>
  <c r="D94" i="32"/>
  <c r="D92" i="32"/>
  <c r="D91" i="32"/>
  <c r="D99" i="32"/>
  <c r="D90" i="32"/>
  <c r="D98" i="32"/>
  <c r="D102" i="32"/>
  <c r="D101" i="32"/>
  <c r="D97" i="32"/>
  <c r="D108" i="32"/>
  <c r="D93" i="32"/>
  <c r="D100" i="32"/>
  <c r="D105" i="32"/>
  <c r="AY88" i="32"/>
  <c r="AQ88" i="32"/>
  <c r="AI88" i="32"/>
  <c r="AA88" i="32"/>
  <c r="S88" i="32"/>
  <c r="K88" i="32"/>
  <c r="BC109" i="32"/>
  <c r="AR109" i="32"/>
  <c r="AH109" i="32"/>
  <c r="W109" i="32"/>
  <c r="L109" i="32"/>
  <c r="B109" i="32"/>
  <c r="AT108" i="32"/>
  <c r="AI108" i="32"/>
  <c r="Y108" i="32"/>
  <c r="N108" i="32"/>
  <c r="C108" i="32"/>
  <c r="AV107" i="32"/>
  <c r="AK107" i="32"/>
  <c r="Z107" i="32"/>
  <c r="P107" i="32"/>
  <c r="E107" i="32"/>
  <c r="AW106" i="32"/>
  <c r="AM106" i="32"/>
  <c r="AB106" i="32"/>
  <c r="Q106" i="32"/>
  <c r="G106" i="32"/>
  <c r="AY105" i="32"/>
  <c r="AN105" i="32"/>
  <c r="AD105" i="32"/>
  <c r="S105" i="32"/>
  <c r="H105" i="32"/>
  <c r="AX104" i="32"/>
  <c r="AK104" i="32"/>
  <c r="Y104" i="32"/>
  <c r="L104" i="32"/>
  <c r="AZ103" i="32"/>
  <c r="AJ103" i="32"/>
  <c r="T103" i="32"/>
  <c r="AH102" i="32"/>
  <c r="K102" i="32"/>
  <c r="AU101" i="32"/>
  <c r="Y101" i="32"/>
  <c r="AE100" i="32"/>
  <c r="AI99" i="32"/>
  <c r="AG98" i="32"/>
  <c r="X97" i="32"/>
  <c r="C96" i="32"/>
  <c r="Y94" i="32"/>
  <c r="AQ92" i="32"/>
  <c r="V91" i="32"/>
  <c r="AR89" i="32"/>
  <c r="W111" i="32"/>
  <c r="AH82" i="26"/>
  <c r="AF82" i="26"/>
  <c r="AC55" i="26"/>
  <c r="J25" i="29"/>
  <c r="AD25" i="29" s="1"/>
  <c r="I25" i="29"/>
  <c r="AC25" i="29" s="1"/>
  <c r="H25" i="29"/>
  <c r="AB25" i="29" s="1"/>
  <c r="G25" i="29"/>
  <c r="AA25" i="29" s="1"/>
  <c r="F25" i="29"/>
  <c r="Z25" i="29" s="1"/>
  <c r="E25" i="29"/>
  <c r="Y25" i="29" s="1"/>
  <c r="C25" i="29"/>
  <c r="B25" i="29"/>
  <c r="AD24" i="29"/>
  <c r="AC24" i="29"/>
  <c r="AB24" i="29"/>
  <c r="AA24" i="29"/>
  <c r="Z24" i="29"/>
  <c r="Y24" i="29"/>
  <c r="W24" i="29"/>
  <c r="V24" i="29"/>
  <c r="T24" i="29"/>
  <c r="S24" i="29"/>
  <c r="R24" i="29"/>
  <c r="Q24" i="29"/>
  <c r="P24" i="29"/>
  <c r="O24" i="29"/>
  <c r="M24" i="29"/>
  <c r="L24" i="29"/>
  <c r="AD23" i="29"/>
  <c r="AC23" i="29"/>
  <c r="AB23" i="29"/>
  <c r="AA23" i="29"/>
  <c r="Z23" i="29"/>
  <c r="Y23" i="29"/>
  <c r="W23" i="29"/>
  <c r="V23" i="29"/>
  <c r="T23" i="29"/>
  <c r="S23" i="29"/>
  <c r="R23" i="29"/>
  <c r="Q23" i="29"/>
  <c r="P23" i="29"/>
  <c r="O23" i="29"/>
  <c r="M23" i="29"/>
  <c r="L23" i="29"/>
  <c r="AD22" i="29"/>
  <c r="AC22" i="29"/>
  <c r="AB22" i="29"/>
  <c r="AA22" i="29"/>
  <c r="Z22" i="29"/>
  <c r="Y22" i="29"/>
  <c r="W22" i="29"/>
  <c r="V22" i="29"/>
  <c r="T22" i="29"/>
  <c r="S22" i="29"/>
  <c r="R22" i="29"/>
  <c r="Q22" i="29"/>
  <c r="P22" i="29"/>
  <c r="O22" i="29"/>
  <c r="M22" i="29"/>
  <c r="L22" i="29"/>
  <c r="AD21" i="29"/>
  <c r="AC21" i="29"/>
  <c r="AB21" i="29"/>
  <c r="AA21" i="29"/>
  <c r="Z21" i="29"/>
  <c r="Y21" i="29"/>
  <c r="W21" i="29"/>
  <c r="V21" i="29"/>
  <c r="T21" i="29"/>
  <c r="S21" i="29"/>
  <c r="R21" i="29"/>
  <c r="Q21" i="29"/>
  <c r="P21" i="29"/>
  <c r="O21" i="29"/>
  <c r="M21" i="29"/>
  <c r="L21" i="29"/>
  <c r="AD20" i="29"/>
  <c r="AC20" i="29"/>
  <c r="AB20" i="29"/>
  <c r="AA20" i="29"/>
  <c r="Z20" i="29"/>
  <c r="Y20" i="29"/>
  <c r="W20" i="29"/>
  <c r="V20" i="29"/>
  <c r="T20" i="29"/>
  <c r="S20" i="29"/>
  <c r="R20" i="29"/>
  <c r="Q20" i="29"/>
  <c r="P20" i="29"/>
  <c r="O20" i="29"/>
  <c r="M20" i="29"/>
  <c r="L20" i="29"/>
  <c r="AD19" i="29"/>
  <c r="AC19" i="29"/>
  <c r="AB19" i="29"/>
  <c r="AA19" i="29"/>
  <c r="Z19" i="29"/>
  <c r="Y19" i="29"/>
  <c r="W19" i="29"/>
  <c r="V19" i="29"/>
  <c r="T19" i="29"/>
  <c r="S19" i="29"/>
  <c r="R19" i="29"/>
  <c r="Q19" i="29"/>
  <c r="P19" i="29"/>
  <c r="O19" i="29"/>
  <c r="M19" i="29"/>
  <c r="L19" i="29"/>
  <c r="AD18" i="29"/>
  <c r="AC18" i="29"/>
  <c r="AB18" i="29"/>
  <c r="AA18" i="29"/>
  <c r="Z18" i="29"/>
  <c r="Y18" i="29"/>
  <c r="W18" i="29"/>
  <c r="V18" i="29"/>
  <c r="T18" i="29"/>
  <c r="S18" i="29"/>
  <c r="R18" i="29"/>
  <c r="Q18" i="29"/>
  <c r="P18" i="29"/>
  <c r="O18" i="29"/>
  <c r="M18" i="29"/>
  <c r="L18" i="29"/>
  <c r="AD17" i="29"/>
  <c r="AC17" i="29"/>
  <c r="AB17" i="29"/>
  <c r="AA17" i="29"/>
  <c r="Z17" i="29"/>
  <c r="Y17" i="29"/>
  <c r="W17" i="29"/>
  <c r="V17" i="29"/>
  <c r="T17" i="29"/>
  <c r="S17" i="29"/>
  <c r="R17" i="29"/>
  <c r="Q17" i="29"/>
  <c r="P17" i="29"/>
  <c r="O17" i="29"/>
  <c r="M17" i="29"/>
  <c r="L17" i="29"/>
  <c r="AD16" i="29"/>
  <c r="AC16" i="29"/>
  <c r="AB16" i="29"/>
  <c r="AA16" i="29"/>
  <c r="Z16" i="29"/>
  <c r="Y16" i="29"/>
  <c r="W16" i="29"/>
  <c r="V16" i="29"/>
  <c r="T16" i="29"/>
  <c r="S16" i="29"/>
  <c r="R16" i="29"/>
  <c r="Q16" i="29"/>
  <c r="P16" i="29"/>
  <c r="O16" i="29"/>
  <c r="M16" i="29"/>
  <c r="L16" i="29"/>
  <c r="AD15" i="29"/>
  <c r="AC15" i="29"/>
  <c r="AB15" i="29"/>
  <c r="AA15" i="29"/>
  <c r="Z15" i="29"/>
  <c r="Y15" i="29"/>
  <c r="W15" i="29"/>
  <c r="V15" i="29"/>
  <c r="T15" i="29"/>
  <c r="S15" i="29"/>
  <c r="R15" i="29"/>
  <c r="Q15" i="29"/>
  <c r="P15" i="29"/>
  <c r="O15" i="29"/>
  <c r="M15" i="29"/>
  <c r="L15" i="29"/>
  <c r="AD14" i="29"/>
  <c r="AC14" i="29"/>
  <c r="AB14" i="29"/>
  <c r="AA14" i="29"/>
  <c r="Z14" i="29"/>
  <c r="Y14" i="29"/>
  <c r="W14" i="29"/>
  <c r="V14" i="29"/>
  <c r="T14" i="29"/>
  <c r="S14" i="29"/>
  <c r="R14" i="29"/>
  <c r="Q14" i="29"/>
  <c r="P14" i="29"/>
  <c r="O14" i="29"/>
  <c r="M14" i="29"/>
  <c r="L14" i="29"/>
  <c r="AD13" i="29"/>
  <c r="AC13" i="29"/>
  <c r="AB13" i="29"/>
  <c r="AA13" i="29"/>
  <c r="Z13" i="29"/>
  <c r="Y13" i="29"/>
  <c r="W13" i="29"/>
  <c r="V13" i="29"/>
  <c r="T13" i="29"/>
  <c r="S13" i="29"/>
  <c r="R13" i="29"/>
  <c r="Q13" i="29"/>
  <c r="P13" i="29"/>
  <c r="O13" i="29"/>
  <c r="M13" i="29"/>
  <c r="L13" i="29"/>
  <c r="AD12" i="29"/>
  <c r="AC12" i="29"/>
  <c r="AB12" i="29"/>
  <c r="AA12" i="29"/>
  <c r="Z12" i="29"/>
  <c r="Y12" i="29"/>
  <c r="W12" i="29"/>
  <c r="V12" i="29"/>
  <c r="T12" i="29"/>
  <c r="S12" i="29"/>
  <c r="R12" i="29"/>
  <c r="Q12" i="29"/>
  <c r="P12" i="29"/>
  <c r="O12" i="29"/>
  <c r="M12" i="29"/>
  <c r="L12" i="29"/>
  <c r="AD11" i="29"/>
  <c r="AC11" i="29"/>
  <c r="AB11" i="29"/>
  <c r="AA11" i="29"/>
  <c r="Z11" i="29"/>
  <c r="Y11" i="29"/>
  <c r="W11" i="29"/>
  <c r="V11" i="29"/>
  <c r="T11" i="29"/>
  <c r="S11" i="29"/>
  <c r="R11" i="29"/>
  <c r="Q11" i="29"/>
  <c r="P11" i="29"/>
  <c r="O11" i="29"/>
  <c r="M11" i="29"/>
  <c r="L11" i="29"/>
  <c r="AD10" i="29"/>
  <c r="AC10" i="29"/>
  <c r="AB10" i="29"/>
  <c r="AA10" i="29"/>
  <c r="Z10" i="29"/>
  <c r="Y10" i="29"/>
  <c r="W10" i="29"/>
  <c r="V10" i="29"/>
  <c r="T10" i="29"/>
  <c r="S10" i="29"/>
  <c r="R10" i="29"/>
  <c r="Q10" i="29"/>
  <c r="P10" i="29"/>
  <c r="O10" i="29"/>
  <c r="M10" i="29"/>
  <c r="L10" i="29"/>
  <c r="AD9" i="29"/>
  <c r="AC9" i="29"/>
  <c r="AB9" i="29"/>
  <c r="AA9" i="29"/>
  <c r="Z9" i="29"/>
  <c r="Y9" i="29"/>
  <c r="W9" i="29"/>
  <c r="V9" i="29"/>
  <c r="T9" i="29"/>
  <c r="S9" i="29"/>
  <c r="R9" i="29"/>
  <c r="Q9" i="29"/>
  <c r="P9" i="29"/>
  <c r="O9" i="29"/>
  <c r="M9" i="29"/>
  <c r="L9" i="29"/>
  <c r="AD8" i="29"/>
  <c r="AC8" i="29"/>
  <c r="AB8" i="29"/>
  <c r="AA8" i="29"/>
  <c r="Z8" i="29"/>
  <c r="Y8" i="29"/>
  <c r="W8" i="29"/>
  <c r="V8" i="29"/>
  <c r="T8" i="29"/>
  <c r="S8" i="29"/>
  <c r="R8" i="29"/>
  <c r="Q8" i="29"/>
  <c r="P8" i="29"/>
  <c r="O8" i="29"/>
  <c r="M8" i="29"/>
  <c r="L8" i="29"/>
  <c r="AD7" i="29"/>
  <c r="AC7" i="29"/>
  <c r="AB7" i="29"/>
  <c r="AA7" i="29"/>
  <c r="Z7" i="29"/>
  <c r="Y7" i="29"/>
  <c r="W7" i="29"/>
  <c r="V7" i="29"/>
  <c r="T7" i="29"/>
  <c r="S7" i="29"/>
  <c r="R7" i="29"/>
  <c r="Q7" i="29"/>
  <c r="P7" i="29"/>
  <c r="O7" i="29"/>
  <c r="M7" i="29"/>
  <c r="L7" i="29"/>
  <c r="AD6" i="29"/>
  <c r="AC6" i="29"/>
  <c r="AB6" i="29"/>
  <c r="AA6" i="29"/>
  <c r="Z6" i="29"/>
  <c r="Y6" i="29"/>
  <c r="W6" i="29"/>
  <c r="V6" i="29"/>
  <c r="T6" i="29"/>
  <c r="S6" i="29"/>
  <c r="R6" i="29"/>
  <c r="Q6" i="29"/>
  <c r="P6" i="29"/>
  <c r="O6" i="29"/>
  <c r="M6" i="29"/>
  <c r="L6" i="29"/>
  <c r="AD5" i="29"/>
  <c r="AC5" i="29"/>
  <c r="AB5" i="29"/>
  <c r="AA5" i="29"/>
  <c r="Z5" i="29"/>
  <c r="Y5" i="29"/>
  <c r="W5" i="29"/>
  <c r="V5" i="29"/>
  <c r="T5" i="29"/>
  <c r="S5" i="29"/>
  <c r="R5" i="29"/>
  <c r="Q5" i="29"/>
  <c r="P5" i="29"/>
  <c r="O5" i="29"/>
  <c r="M5" i="29"/>
  <c r="L5" i="29"/>
  <c r="T4" i="29"/>
  <c r="S4" i="29"/>
  <c r="R4" i="29"/>
  <c r="Q4" i="29"/>
  <c r="P4" i="29"/>
  <c r="O4" i="29"/>
  <c r="M4" i="29"/>
  <c r="L4" i="29"/>
  <c r="AD3" i="29"/>
  <c r="AC3" i="29"/>
  <c r="AB3" i="29"/>
  <c r="AA3" i="29"/>
  <c r="Z3" i="29"/>
  <c r="Y3" i="29"/>
  <c r="W3" i="29"/>
  <c r="W25" i="29" s="1"/>
  <c r="V3" i="29"/>
  <c r="V25" i="29" s="1"/>
  <c r="T3" i="29"/>
  <c r="S3" i="29"/>
  <c r="R3" i="29"/>
  <c r="Q3" i="29"/>
  <c r="P3" i="29"/>
  <c r="O3" i="29"/>
  <c r="M3" i="29"/>
  <c r="M25" i="29" s="1"/>
  <c r="L3" i="29"/>
  <c r="L25" i="29" s="1"/>
  <c r="O28" i="24"/>
  <c r="P28" i="24"/>
  <c r="N28" i="24"/>
  <c r="X4" i="24"/>
  <c r="Y4" i="24"/>
  <c r="Z4" i="24"/>
  <c r="X5" i="24"/>
  <c r="Y5" i="24"/>
  <c r="Z5" i="24"/>
  <c r="X6" i="24"/>
  <c r="Y6" i="24"/>
  <c r="Z6" i="24"/>
  <c r="X7" i="24"/>
  <c r="Y7" i="24"/>
  <c r="Z7" i="24"/>
  <c r="X8" i="24"/>
  <c r="Y8" i="24"/>
  <c r="Z8" i="24"/>
  <c r="X9" i="24"/>
  <c r="Y9" i="24"/>
  <c r="Z9" i="24"/>
  <c r="X10" i="24"/>
  <c r="Y10" i="24"/>
  <c r="Z10" i="24"/>
  <c r="X11" i="24"/>
  <c r="Y11" i="24"/>
  <c r="Z11" i="24"/>
  <c r="X12" i="24"/>
  <c r="Y12" i="24"/>
  <c r="Z12" i="24"/>
  <c r="X13" i="24"/>
  <c r="Y13" i="24"/>
  <c r="Z13" i="24"/>
  <c r="X14" i="24"/>
  <c r="Y14" i="24"/>
  <c r="Z14" i="24"/>
  <c r="X15" i="24"/>
  <c r="Y15" i="24"/>
  <c r="Z15" i="24"/>
  <c r="X16" i="24"/>
  <c r="Y16" i="24"/>
  <c r="Z16" i="24"/>
  <c r="X17" i="24"/>
  <c r="Y17" i="24"/>
  <c r="Z17" i="24"/>
  <c r="X18" i="24"/>
  <c r="Y18" i="24"/>
  <c r="Z18" i="24"/>
  <c r="X19" i="24"/>
  <c r="Y19" i="24"/>
  <c r="Z19" i="24"/>
  <c r="X20" i="24"/>
  <c r="Y20" i="24"/>
  <c r="Z20" i="24"/>
  <c r="X21" i="24"/>
  <c r="Y21" i="24"/>
  <c r="Z21" i="24"/>
  <c r="X22" i="24"/>
  <c r="Y22" i="24"/>
  <c r="Z22" i="24"/>
  <c r="X23" i="24"/>
  <c r="Y23" i="24"/>
  <c r="Z23" i="24"/>
  <c r="X24" i="24"/>
  <c r="Y24" i="24"/>
  <c r="Z24" i="24"/>
  <c r="Y3" i="24"/>
  <c r="Z3" i="24"/>
  <c r="X3" i="24"/>
  <c r="O27" i="24"/>
  <c r="P27" i="24"/>
  <c r="N27" i="24"/>
  <c r="J24" i="24"/>
  <c r="I24" i="24"/>
  <c r="H24" i="24"/>
  <c r="C24" i="24"/>
  <c r="D24" i="24"/>
  <c r="B24" i="24"/>
  <c r="S4" i="24"/>
  <c r="T4" i="24"/>
  <c r="U4" i="24"/>
  <c r="S5" i="24"/>
  <c r="T5" i="24"/>
  <c r="U5" i="24"/>
  <c r="S6" i="24"/>
  <c r="T6" i="24"/>
  <c r="U6" i="24"/>
  <c r="S7" i="24"/>
  <c r="T7" i="24"/>
  <c r="U7" i="24"/>
  <c r="S8" i="24"/>
  <c r="T8" i="24"/>
  <c r="U8" i="24"/>
  <c r="S9" i="24"/>
  <c r="T9" i="24"/>
  <c r="U9" i="24"/>
  <c r="S10" i="24"/>
  <c r="T10" i="24"/>
  <c r="U10" i="24"/>
  <c r="S11" i="24"/>
  <c r="T11" i="24"/>
  <c r="U11" i="24"/>
  <c r="S12" i="24"/>
  <c r="T12" i="24"/>
  <c r="U12" i="24"/>
  <c r="S13" i="24"/>
  <c r="T13" i="24"/>
  <c r="U13" i="24"/>
  <c r="S14" i="24"/>
  <c r="T14" i="24"/>
  <c r="U14" i="24"/>
  <c r="S15" i="24"/>
  <c r="T15" i="24"/>
  <c r="U15" i="24"/>
  <c r="S16" i="24"/>
  <c r="T16" i="24"/>
  <c r="U16" i="24"/>
  <c r="S17" i="24"/>
  <c r="T17" i="24"/>
  <c r="U17" i="24"/>
  <c r="S18" i="24"/>
  <c r="T18" i="24"/>
  <c r="U18" i="24"/>
  <c r="S19" i="24"/>
  <c r="T19" i="24"/>
  <c r="U19" i="24"/>
  <c r="S20" i="24"/>
  <c r="T20" i="24"/>
  <c r="U20" i="24"/>
  <c r="S21" i="24"/>
  <c r="T21" i="24"/>
  <c r="U21" i="24"/>
  <c r="S22" i="24"/>
  <c r="T22" i="24"/>
  <c r="U22" i="24"/>
  <c r="S23" i="24"/>
  <c r="T23" i="24"/>
  <c r="U23" i="24"/>
  <c r="S24" i="24"/>
  <c r="T24" i="24"/>
  <c r="U24" i="24"/>
  <c r="T3" i="24"/>
  <c r="U3" i="24"/>
  <c r="S3" i="24"/>
  <c r="AC23" i="25"/>
  <c r="AC19" i="25"/>
  <c r="AD19" i="25"/>
  <c r="AE19" i="25"/>
  <c r="AF19" i="25"/>
  <c r="AG19" i="25"/>
  <c r="AH19" i="25"/>
  <c r="AC21" i="25"/>
  <c r="AD21" i="25"/>
  <c r="AE21" i="25"/>
  <c r="AF21" i="25"/>
  <c r="AG21" i="25"/>
  <c r="AH21" i="25"/>
  <c r="AC22" i="25"/>
  <c r="AD22" i="25"/>
  <c r="AE22" i="25"/>
  <c r="AF22" i="25"/>
  <c r="AG22" i="25"/>
  <c r="AH22" i="25"/>
  <c r="AD23" i="25"/>
  <c r="AE23" i="25"/>
  <c r="AF23" i="25"/>
  <c r="AG23" i="25"/>
  <c r="AH23" i="25"/>
  <c r="AC24" i="25"/>
  <c r="AD24" i="25"/>
  <c r="AE24" i="25"/>
  <c r="AF24" i="25"/>
  <c r="AG24" i="25"/>
  <c r="AH24" i="25"/>
  <c r="AC25" i="25"/>
  <c r="AD25" i="25"/>
  <c r="AE25" i="25"/>
  <c r="AF25" i="25"/>
  <c r="AG25" i="25"/>
  <c r="AH25" i="25"/>
  <c r="AC26" i="25"/>
  <c r="AD26" i="25"/>
  <c r="AE26" i="25"/>
  <c r="AF26" i="25"/>
  <c r="AG26" i="25"/>
  <c r="AH26" i="25"/>
  <c r="AC27" i="25"/>
  <c r="AD27" i="25"/>
  <c r="AE27" i="25"/>
  <c r="AF27" i="25"/>
  <c r="AG27" i="25"/>
  <c r="AH27" i="25"/>
  <c r="AC28" i="25"/>
  <c r="AD28" i="25"/>
  <c r="AE28" i="25"/>
  <c r="AF28" i="25"/>
  <c r="AG28" i="25"/>
  <c r="AH28" i="25"/>
  <c r="AC29" i="25"/>
  <c r="AD29" i="25"/>
  <c r="AE29" i="25"/>
  <c r="AF29" i="25"/>
  <c r="AG29" i="25"/>
  <c r="AH29" i="25"/>
  <c r="AC30" i="25"/>
  <c r="AD30" i="25"/>
  <c r="AE30" i="25"/>
  <c r="AF30" i="25"/>
  <c r="AG30" i="25"/>
  <c r="AH30" i="25"/>
  <c r="AC31" i="25"/>
  <c r="AD31" i="25"/>
  <c r="AE31" i="25"/>
  <c r="AF31" i="25"/>
  <c r="AG31" i="25"/>
  <c r="AH31" i="25"/>
  <c r="AC32" i="25"/>
  <c r="AD32" i="25"/>
  <c r="AE32" i="25"/>
  <c r="AF32" i="25"/>
  <c r="AG32" i="25"/>
  <c r="AH32" i="25"/>
  <c r="AC33" i="25"/>
  <c r="AD33" i="25"/>
  <c r="AE33" i="25"/>
  <c r="AF33" i="25"/>
  <c r="AG33" i="25"/>
  <c r="AH33" i="25"/>
  <c r="AC34" i="25"/>
  <c r="AD34" i="25"/>
  <c r="AE34" i="25"/>
  <c r="AF34" i="25"/>
  <c r="AG34" i="25"/>
  <c r="AH34" i="25"/>
  <c r="AC35" i="25"/>
  <c r="AD35" i="25"/>
  <c r="AE35" i="25"/>
  <c r="AF35" i="25"/>
  <c r="AG35" i="25"/>
  <c r="AH35" i="25"/>
  <c r="AC36" i="25"/>
  <c r="AD36" i="25"/>
  <c r="AE36" i="25"/>
  <c r="AF36" i="25"/>
  <c r="AG36" i="25"/>
  <c r="AH36" i="25"/>
  <c r="AC37" i="25"/>
  <c r="AD37" i="25"/>
  <c r="AE37" i="25"/>
  <c r="AF37" i="25"/>
  <c r="AG37" i="25"/>
  <c r="AH37" i="25"/>
  <c r="AC38" i="25"/>
  <c r="AD38" i="25"/>
  <c r="AE38" i="25"/>
  <c r="AF38" i="25"/>
  <c r="AG38" i="25"/>
  <c r="AH38" i="25"/>
  <c r="AC39" i="25"/>
  <c r="AD39" i="25"/>
  <c r="AE39" i="25"/>
  <c r="AF39" i="25"/>
  <c r="AG39" i="25"/>
  <c r="AH39" i="25"/>
  <c r="AD18" i="25"/>
  <c r="AE18" i="25"/>
  <c r="AF18" i="25"/>
  <c r="AG18" i="25"/>
  <c r="AH18" i="25"/>
  <c r="AC18" i="25"/>
  <c r="R42" i="25"/>
  <c r="N42" i="25"/>
  <c r="O42" i="25"/>
  <c r="P42" i="25"/>
  <c r="Q42" i="25"/>
  <c r="M42" i="25"/>
  <c r="H38" i="25"/>
  <c r="K62" i="26"/>
  <c r="L62" i="26"/>
  <c r="M62" i="26"/>
  <c r="N62" i="26"/>
  <c r="O62" i="26"/>
  <c r="P62" i="26"/>
  <c r="Q62" i="26"/>
  <c r="K63" i="26"/>
  <c r="L63" i="26"/>
  <c r="M63" i="26"/>
  <c r="N63" i="26"/>
  <c r="O63" i="26"/>
  <c r="P63" i="26"/>
  <c r="Q63" i="26"/>
  <c r="K64" i="26"/>
  <c r="L64" i="26"/>
  <c r="M64" i="26"/>
  <c r="N64" i="26"/>
  <c r="O64" i="26"/>
  <c r="P64" i="26"/>
  <c r="Q64" i="26"/>
  <c r="K65" i="26"/>
  <c r="L65" i="26"/>
  <c r="M65" i="26"/>
  <c r="N65" i="26"/>
  <c r="N82" i="26" s="1"/>
  <c r="O65" i="26"/>
  <c r="P65" i="26"/>
  <c r="Q65" i="26"/>
  <c r="K66" i="26"/>
  <c r="L66" i="26"/>
  <c r="M66" i="26"/>
  <c r="N66" i="26"/>
  <c r="O66" i="26"/>
  <c r="P66" i="26"/>
  <c r="Q66" i="26"/>
  <c r="K67" i="26"/>
  <c r="L67" i="26"/>
  <c r="M67" i="26"/>
  <c r="N67" i="26"/>
  <c r="O67" i="26"/>
  <c r="P67" i="26"/>
  <c r="P82" i="26" s="1"/>
  <c r="Q67" i="26"/>
  <c r="K68" i="26"/>
  <c r="L68" i="26"/>
  <c r="M68" i="26"/>
  <c r="N68" i="26"/>
  <c r="O68" i="26"/>
  <c r="P68" i="26"/>
  <c r="Q68" i="26"/>
  <c r="K69" i="26"/>
  <c r="L69" i="26"/>
  <c r="M69" i="26"/>
  <c r="N69" i="26"/>
  <c r="O69" i="26"/>
  <c r="P69" i="26"/>
  <c r="Q69" i="26"/>
  <c r="K70" i="26"/>
  <c r="L70" i="26"/>
  <c r="M70" i="26"/>
  <c r="N70" i="26"/>
  <c r="O70" i="26"/>
  <c r="P70" i="26"/>
  <c r="Q70" i="26"/>
  <c r="K71" i="26"/>
  <c r="L71" i="26"/>
  <c r="M71" i="26"/>
  <c r="N71" i="26"/>
  <c r="O71" i="26"/>
  <c r="P71" i="26"/>
  <c r="Q71" i="26"/>
  <c r="K72" i="26"/>
  <c r="L72" i="26"/>
  <c r="M72" i="26"/>
  <c r="N72" i="26"/>
  <c r="O72" i="26"/>
  <c r="P72" i="26"/>
  <c r="Q72" i="26"/>
  <c r="K73" i="26"/>
  <c r="L73" i="26"/>
  <c r="M73" i="26"/>
  <c r="N73" i="26"/>
  <c r="O73" i="26"/>
  <c r="P73" i="26"/>
  <c r="Q73" i="26"/>
  <c r="K74" i="26"/>
  <c r="L74" i="26"/>
  <c r="M74" i="26"/>
  <c r="N74" i="26"/>
  <c r="O74" i="26"/>
  <c r="P74" i="26"/>
  <c r="Q74" i="26"/>
  <c r="K75" i="26"/>
  <c r="L75" i="26"/>
  <c r="M75" i="26"/>
  <c r="N75" i="26"/>
  <c r="O75" i="26"/>
  <c r="P75" i="26"/>
  <c r="Q75" i="26"/>
  <c r="K76" i="26"/>
  <c r="L76" i="26"/>
  <c r="M76" i="26"/>
  <c r="N76" i="26"/>
  <c r="O76" i="26"/>
  <c r="P76" i="26"/>
  <c r="Q76" i="26"/>
  <c r="K77" i="26"/>
  <c r="L77" i="26"/>
  <c r="M77" i="26"/>
  <c r="N77" i="26"/>
  <c r="O77" i="26"/>
  <c r="P77" i="26"/>
  <c r="Q77" i="26"/>
  <c r="K78" i="26"/>
  <c r="L78" i="26"/>
  <c r="M78" i="26"/>
  <c r="N78" i="26"/>
  <c r="O78" i="26"/>
  <c r="P78" i="26"/>
  <c r="Q78" i="26"/>
  <c r="K79" i="26"/>
  <c r="L79" i="26"/>
  <c r="M79" i="26"/>
  <c r="N79" i="26"/>
  <c r="O79" i="26"/>
  <c r="P79" i="26"/>
  <c r="Q79" i="26"/>
  <c r="K80" i="26"/>
  <c r="L80" i="26"/>
  <c r="M80" i="26"/>
  <c r="N80" i="26"/>
  <c r="O80" i="26"/>
  <c r="P80" i="26"/>
  <c r="Q80" i="26"/>
  <c r="K81" i="26"/>
  <c r="L81" i="26"/>
  <c r="M81" i="26"/>
  <c r="N81" i="26"/>
  <c r="O81" i="26"/>
  <c r="P81" i="26"/>
  <c r="Q81" i="26"/>
  <c r="L60" i="26"/>
  <c r="M60" i="26"/>
  <c r="N60" i="26"/>
  <c r="O60" i="26"/>
  <c r="P60" i="26"/>
  <c r="Q60" i="26"/>
  <c r="K60" i="26"/>
  <c r="L55" i="26"/>
  <c r="K35" i="26"/>
  <c r="L35" i="26"/>
  <c r="M35" i="26"/>
  <c r="N35" i="26"/>
  <c r="N55" i="26" s="1"/>
  <c r="O35" i="26"/>
  <c r="P35" i="26"/>
  <c r="Q35" i="26"/>
  <c r="K36" i="26"/>
  <c r="L36" i="26"/>
  <c r="M36" i="26"/>
  <c r="N36" i="26"/>
  <c r="O36" i="26"/>
  <c r="P36" i="26"/>
  <c r="Q36" i="26"/>
  <c r="K37" i="26"/>
  <c r="L37" i="26"/>
  <c r="M37" i="26"/>
  <c r="N37" i="26"/>
  <c r="O37" i="26"/>
  <c r="P37" i="26"/>
  <c r="P55" i="26" s="1"/>
  <c r="Q37" i="26"/>
  <c r="K38" i="26"/>
  <c r="L38" i="26"/>
  <c r="M38" i="26"/>
  <c r="N38" i="26"/>
  <c r="O38" i="26"/>
  <c r="P38" i="26"/>
  <c r="Q38" i="26"/>
  <c r="K39" i="26"/>
  <c r="L39" i="26"/>
  <c r="M39" i="26"/>
  <c r="N39" i="26"/>
  <c r="O39" i="26"/>
  <c r="P39" i="26"/>
  <c r="Q39" i="26"/>
  <c r="K40" i="26"/>
  <c r="K55" i="26" s="1"/>
  <c r="L40" i="26"/>
  <c r="M40" i="26"/>
  <c r="N40" i="26"/>
  <c r="O40" i="26"/>
  <c r="P40" i="26"/>
  <c r="Q40" i="26"/>
  <c r="K41" i="26"/>
  <c r="L41" i="26"/>
  <c r="M41" i="26"/>
  <c r="N41" i="26"/>
  <c r="O41" i="26"/>
  <c r="P41" i="26"/>
  <c r="Q41" i="26"/>
  <c r="K42" i="26"/>
  <c r="L42" i="26"/>
  <c r="M42" i="26"/>
  <c r="N42" i="26"/>
  <c r="O42" i="26"/>
  <c r="P42" i="26"/>
  <c r="Q42" i="26"/>
  <c r="K43" i="26"/>
  <c r="L43" i="26"/>
  <c r="M43" i="26"/>
  <c r="N43" i="26"/>
  <c r="O43" i="26"/>
  <c r="P43" i="26"/>
  <c r="Q43" i="26"/>
  <c r="K44" i="26"/>
  <c r="L44" i="26"/>
  <c r="M44" i="26"/>
  <c r="N44" i="26"/>
  <c r="O44" i="26"/>
  <c r="P44" i="26"/>
  <c r="Q44" i="26"/>
  <c r="K45" i="26"/>
  <c r="L45" i="26"/>
  <c r="M45" i="26"/>
  <c r="N45" i="26"/>
  <c r="O45" i="26"/>
  <c r="P45" i="26"/>
  <c r="Q45" i="26"/>
  <c r="K46" i="26"/>
  <c r="L46" i="26"/>
  <c r="M46" i="26"/>
  <c r="N46" i="26"/>
  <c r="O46" i="26"/>
  <c r="P46" i="26"/>
  <c r="Q46" i="26"/>
  <c r="K47" i="26"/>
  <c r="L47" i="26"/>
  <c r="M47" i="26"/>
  <c r="N47" i="26"/>
  <c r="O47" i="26"/>
  <c r="P47" i="26"/>
  <c r="Q47" i="26"/>
  <c r="K48" i="26"/>
  <c r="L48" i="26"/>
  <c r="M48" i="26"/>
  <c r="N48" i="26"/>
  <c r="O48" i="26"/>
  <c r="P48" i="26"/>
  <c r="Q48" i="26"/>
  <c r="K49" i="26"/>
  <c r="L49" i="26"/>
  <c r="M49" i="26"/>
  <c r="N49" i="26"/>
  <c r="O49" i="26"/>
  <c r="P49" i="26"/>
  <c r="Q49" i="26"/>
  <c r="K50" i="26"/>
  <c r="L50" i="26"/>
  <c r="M50" i="26"/>
  <c r="N50" i="26"/>
  <c r="O50" i="26"/>
  <c r="P50" i="26"/>
  <c r="Q50" i="26"/>
  <c r="K51" i="26"/>
  <c r="L51" i="26"/>
  <c r="M51" i="26"/>
  <c r="N51" i="26"/>
  <c r="O51" i="26"/>
  <c r="P51" i="26"/>
  <c r="Q51" i="26"/>
  <c r="K52" i="26"/>
  <c r="L52" i="26"/>
  <c r="M52" i="26"/>
  <c r="N52" i="26"/>
  <c r="O52" i="26"/>
  <c r="P52" i="26"/>
  <c r="Q52" i="26"/>
  <c r="K53" i="26"/>
  <c r="L53" i="26"/>
  <c r="M53" i="26"/>
  <c r="N53" i="26"/>
  <c r="O53" i="26"/>
  <c r="P53" i="26"/>
  <c r="Q53" i="26"/>
  <c r="K54" i="26"/>
  <c r="L54" i="26"/>
  <c r="M54" i="26"/>
  <c r="N54" i="26"/>
  <c r="O54" i="26"/>
  <c r="P54" i="26"/>
  <c r="Q54" i="26"/>
  <c r="L33" i="26"/>
  <c r="M33" i="26"/>
  <c r="N33" i="26"/>
  <c r="O33" i="26"/>
  <c r="P33" i="26"/>
  <c r="Q33" i="26"/>
  <c r="K33" i="26"/>
  <c r="O82" i="26"/>
  <c r="K8" i="26"/>
  <c r="K28" i="26" s="1"/>
  <c r="L8" i="26"/>
  <c r="M8" i="26"/>
  <c r="N8" i="26"/>
  <c r="O8" i="26"/>
  <c r="P8" i="26"/>
  <c r="Q8" i="26"/>
  <c r="K9" i="26"/>
  <c r="L9" i="26"/>
  <c r="M9" i="26"/>
  <c r="N9" i="26"/>
  <c r="O9" i="26"/>
  <c r="P9" i="26"/>
  <c r="Q9" i="26"/>
  <c r="K10" i="26"/>
  <c r="L10" i="26"/>
  <c r="M10" i="26"/>
  <c r="M28" i="26" s="1"/>
  <c r="N10" i="26"/>
  <c r="O10" i="26"/>
  <c r="P10" i="26"/>
  <c r="Q10" i="26"/>
  <c r="K11" i="26"/>
  <c r="L11" i="26"/>
  <c r="M11" i="26"/>
  <c r="N11" i="26"/>
  <c r="N28" i="26" s="1"/>
  <c r="O11" i="26"/>
  <c r="P11" i="26"/>
  <c r="Q11" i="26"/>
  <c r="K12" i="26"/>
  <c r="L12" i="26"/>
  <c r="M12" i="26"/>
  <c r="N12" i="26"/>
  <c r="O12" i="26"/>
  <c r="O28" i="26" s="1"/>
  <c r="P12" i="26"/>
  <c r="Q12" i="26"/>
  <c r="K13" i="26"/>
  <c r="L13" i="26"/>
  <c r="M13" i="26"/>
  <c r="N13" i="26"/>
  <c r="O13" i="26"/>
  <c r="P13" i="26"/>
  <c r="P28" i="26" s="1"/>
  <c r="Q13" i="26"/>
  <c r="K14" i="26"/>
  <c r="L14" i="26"/>
  <c r="M14" i="26"/>
  <c r="N14" i="26"/>
  <c r="O14" i="26"/>
  <c r="P14" i="26"/>
  <c r="Q14" i="26"/>
  <c r="K15" i="26"/>
  <c r="L15" i="26"/>
  <c r="M15" i="26"/>
  <c r="N15" i="26"/>
  <c r="O15" i="26"/>
  <c r="P15" i="26"/>
  <c r="Q15" i="26"/>
  <c r="K16" i="26"/>
  <c r="L16" i="26"/>
  <c r="M16" i="26"/>
  <c r="N16" i="26"/>
  <c r="O16" i="26"/>
  <c r="P16" i="26"/>
  <c r="Q16" i="26"/>
  <c r="K17" i="26"/>
  <c r="L17" i="26"/>
  <c r="M17" i="26"/>
  <c r="N17" i="26"/>
  <c r="O17" i="26"/>
  <c r="P17" i="26"/>
  <c r="Q17" i="26"/>
  <c r="K18" i="26"/>
  <c r="L18" i="26"/>
  <c r="M18" i="26"/>
  <c r="N18" i="26"/>
  <c r="O18" i="26"/>
  <c r="P18" i="26"/>
  <c r="Q18" i="26"/>
  <c r="K19" i="26"/>
  <c r="L19" i="26"/>
  <c r="M19" i="26"/>
  <c r="N19" i="26"/>
  <c r="O19" i="26"/>
  <c r="P19" i="26"/>
  <c r="Q19" i="26"/>
  <c r="K20" i="26"/>
  <c r="L20" i="26"/>
  <c r="M20" i="26"/>
  <c r="N20" i="26"/>
  <c r="O20" i="26"/>
  <c r="P20" i="26"/>
  <c r="Q20" i="26"/>
  <c r="K21" i="26"/>
  <c r="L21" i="26"/>
  <c r="M21" i="26"/>
  <c r="N21" i="26"/>
  <c r="O21" i="26"/>
  <c r="P21" i="26"/>
  <c r="Q21" i="26"/>
  <c r="K22" i="26"/>
  <c r="L22" i="26"/>
  <c r="M22" i="26"/>
  <c r="N22" i="26"/>
  <c r="O22" i="26"/>
  <c r="P22" i="26"/>
  <c r="Q22" i="26"/>
  <c r="K23" i="26"/>
  <c r="L23" i="26"/>
  <c r="M23" i="26"/>
  <c r="N23" i="26"/>
  <c r="O23" i="26"/>
  <c r="P23" i="26"/>
  <c r="Q23" i="26"/>
  <c r="K24" i="26"/>
  <c r="L24" i="26"/>
  <c r="M24" i="26"/>
  <c r="N24" i="26"/>
  <c r="O24" i="26"/>
  <c r="P24" i="26"/>
  <c r="Q24" i="26"/>
  <c r="K25" i="26"/>
  <c r="L25" i="26"/>
  <c r="M25" i="26"/>
  <c r="N25" i="26"/>
  <c r="O25" i="26"/>
  <c r="P25" i="26"/>
  <c r="Q25" i="26"/>
  <c r="K26" i="26"/>
  <c r="L26" i="26"/>
  <c r="M26" i="26"/>
  <c r="N26" i="26"/>
  <c r="O26" i="26"/>
  <c r="P26" i="26"/>
  <c r="Q26" i="26"/>
  <c r="K27" i="26"/>
  <c r="L27" i="26"/>
  <c r="M27" i="26"/>
  <c r="N27" i="26"/>
  <c r="O27" i="26"/>
  <c r="P27" i="26"/>
  <c r="Q27" i="26"/>
  <c r="L6" i="26"/>
  <c r="M6" i="26"/>
  <c r="N6" i="26"/>
  <c r="O6" i="26"/>
  <c r="P6" i="26"/>
  <c r="Q6" i="26"/>
  <c r="K6" i="26"/>
  <c r="AC8" i="26"/>
  <c r="AD8" i="26"/>
  <c r="AE8" i="26"/>
  <c r="AF8" i="26"/>
  <c r="AG8" i="26"/>
  <c r="AH8" i="26"/>
  <c r="AC9" i="26"/>
  <c r="AD9" i="26"/>
  <c r="AE9" i="26"/>
  <c r="AF9" i="26"/>
  <c r="AG9" i="26"/>
  <c r="AH9" i="26"/>
  <c r="AC10" i="26"/>
  <c r="AD10" i="26"/>
  <c r="AE10" i="26"/>
  <c r="AF10" i="26"/>
  <c r="AG10" i="26"/>
  <c r="AH10" i="26"/>
  <c r="AC11" i="26"/>
  <c r="AD11" i="26"/>
  <c r="AE11" i="26"/>
  <c r="AF11" i="26"/>
  <c r="AG11" i="26"/>
  <c r="AH11" i="26"/>
  <c r="AC12" i="26"/>
  <c r="AD12" i="26"/>
  <c r="AE12" i="26"/>
  <c r="AF12" i="26"/>
  <c r="AG12" i="26"/>
  <c r="AH12" i="26"/>
  <c r="AC13" i="26"/>
  <c r="AD13" i="26"/>
  <c r="AE13" i="26"/>
  <c r="AF13" i="26"/>
  <c r="AG13" i="26"/>
  <c r="AH13" i="26"/>
  <c r="AC14" i="26"/>
  <c r="AD14" i="26"/>
  <c r="AE14" i="26"/>
  <c r="AF14" i="26"/>
  <c r="AG14" i="26"/>
  <c r="AH14" i="26"/>
  <c r="AC15" i="26"/>
  <c r="AD15" i="26"/>
  <c r="AE15" i="26"/>
  <c r="AF15" i="26"/>
  <c r="AG15" i="26"/>
  <c r="AH15" i="26"/>
  <c r="AC16" i="26"/>
  <c r="AD16" i="26"/>
  <c r="AE16" i="26"/>
  <c r="AF16" i="26"/>
  <c r="AG16" i="26"/>
  <c r="AH16" i="26"/>
  <c r="AC17" i="26"/>
  <c r="AD17" i="26"/>
  <c r="AE17" i="26"/>
  <c r="AF17" i="26"/>
  <c r="AG17" i="26"/>
  <c r="AH17" i="26"/>
  <c r="AC18" i="26"/>
  <c r="AD18" i="26"/>
  <c r="AE18" i="26"/>
  <c r="AF18" i="26"/>
  <c r="AG18" i="26"/>
  <c r="AH18" i="26"/>
  <c r="AC19" i="26"/>
  <c r="AD19" i="26"/>
  <c r="AE19" i="26"/>
  <c r="AF19" i="26"/>
  <c r="AG19" i="26"/>
  <c r="AH19" i="26"/>
  <c r="AC20" i="26"/>
  <c r="AD20" i="26"/>
  <c r="AE20" i="26"/>
  <c r="AF20" i="26"/>
  <c r="AG20" i="26"/>
  <c r="AH20" i="26"/>
  <c r="AC21" i="26"/>
  <c r="AD21" i="26"/>
  <c r="AE21" i="26"/>
  <c r="AF21" i="26"/>
  <c r="AG21" i="26"/>
  <c r="AH21" i="26"/>
  <c r="AC22" i="26"/>
  <c r="AD22" i="26"/>
  <c r="AE22" i="26"/>
  <c r="AF22" i="26"/>
  <c r="AG22" i="26"/>
  <c r="AH22" i="26"/>
  <c r="AC23" i="26"/>
  <c r="AD23" i="26"/>
  <c r="AE23" i="26"/>
  <c r="AF23" i="26"/>
  <c r="AG23" i="26"/>
  <c r="AH23" i="26"/>
  <c r="AC24" i="26"/>
  <c r="AD24" i="26"/>
  <c r="AE24" i="26"/>
  <c r="AF24" i="26"/>
  <c r="AG24" i="26"/>
  <c r="AH24" i="26"/>
  <c r="AC25" i="26"/>
  <c r="AD25" i="26"/>
  <c r="AE25" i="26"/>
  <c r="AF25" i="26"/>
  <c r="AG25" i="26"/>
  <c r="AH25" i="26"/>
  <c r="AC26" i="26"/>
  <c r="AD26" i="26"/>
  <c r="AE26" i="26"/>
  <c r="AF26" i="26"/>
  <c r="AG26" i="26"/>
  <c r="AH26" i="26"/>
  <c r="AC27" i="26"/>
  <c r="AD27" i="26"/>
  <c r="AE27" i="26"/>
  <c r="AF27" i="26"/>
  <c r="AG27" i="26"/>
  <c r="AH27" i="26"/>
  <c r="AD6" i="26"/>
  <c r="AE6" i="26"/>
  <c r="AF6" i="26"/>
  <c r="AG6" i="26"/>
  <c r="AH6" i="26"/>
  <c r="I49" i="25"/>
  <c r="V40" i="25"/>
  <c r="G27" i="25" s="1"/>
  <c r="W40" i="25"/>
  <c r="H46" i="25" s="1"/>
  <c r="X40" i="25"/>
  <c r="H24" i="25" s="1"/>
  <c r="Y40" i="25"/>
  <c r="Z40" i="25"/>
  <c r="I21" i="25" s="1"/>
  <c r="U40" i="25"/>
  <c r="N40" i="25"/>
  <c r="B19" i="25" s="1"/>
  <c r="O40" i="25"/>
  <c r="O41" i="25" s="1"/>
  <c r="O43" i="25" s="1"/>
  <c r="P40" i="25"/>
  <c r="AF40" i="25" s="1"/>
  <c r="Q40" i="25"/>
  <c r="AG40" i="25" s="1"/>
  <c r="R40" i="25"/>
  <c r="D26" i="25" s="1"/>
  <c r="M40" i="25"/>
  <c r="B28" i="23"/>
  <c r="B26" i="23"/>
  <c r="B28" i="26"/>
  <c r="C28" i="26"/>
  <c r="D28" i="26"/>
  <c r="E28" i="26"/>
  <c r="F28" i="26"/>
  <c r="G28" i="26"/>
  <c r="H28" i="26"/>
  <c r="B55" i="26"/>
  <c r="C55" i="26"/>
  <c r="D55" i="26"/>
  <c r="E55" i="26"/>
  <c r="F55" i="26"/>
  <c r="G55" i="26"/>
  <c r="H55" i="26"/>
  <c r="B82" i="26"/>
  <c r="C82" i="26"/>
  <c r="D82" i="26"/>
  <c r="E82" i="26"/>
  <c r="F82" i="26"/>
  <c r="G82" i="26"/>
  <c r="H82" i="26"/>
  <c r="U82" i="26"/>
  <c r="Z82" i="26"/>
  <c r="Y82" i="26"/>
  <c r="X82" i="26"/>
  <c r="W82" i="26"/>
  <c r="V82" i="26"/>
  <c r="Z55" i="26"/>
  <c r="Y55" i="26"/>
  <c r="X55" i="26"/>
  <c r="W55" i="26"/>
  <c r="V55" i="26"/>
  <c r="U55" i="26"/>
  <c r="Z28" i="26"/>
  <c r="Y28" i="26"/>
  <c r="X28" i="26"/>
  <c r="W28" i="26"/>
  <c r="V28" i="26"/>
  <c r="U28" i="26"/>
  <c r="C54" i="25" l="1"/>
  <c r="AC40" i="25"/>
  <c r="BD156" i="32"/>
  <c r="BD149" i="32"/>
  <c r="BD157" i="32"/>
  <c r="BD160" i="32"/>
  <c r="BD144" i="32"/>
  <c r="BD167" i="32" s="1"/>
  <c r="BD155" i="32"/>
  <c r="BD161" i="32"/>
  <c r="BD151" i="32"/>
  <c r="BD145" i="32"/>
  <c r="BD165" i="32"/>
  <c r="BD163" i="32"/>
  <c r="BD159" i="32"/>
  <c r="BD153" i="32"/>
  <c r="BD150" i="32"/>
  <c r="BD154" i="32"/>
  <c r="BD162" i="32"/>
  <c r="BD164" i="32"/>
  <c r="BD148" i="32"/>
  <c r="BD146" i="32"/>
  <c r="BD158" i="32"/>
  <c r="BD133" i="32"/>
  <c r="BD128" i="32"/>
  <c r="BD130" i="32"/>
  <c r="BD120" i="32"/>
  <c r="BD139" i="32" s="1"/>
  <c r="BD117" i="32"/>
  <c r="BD126" i="32"/>
  <c r="BD135" i="32"/>
  <c r="BD125" i="32"/>
  <c r="BD134" i="32"/>
  <c r="AM111" i="32"/>
  <c r="AV111" i="32"/>
  <c r="AN111" i="32"/>
  <c r="O111" i="32"/>
  <c r="AE111" i="32"/>
  <c r="AU111" i="32"/>
  <c r="X111" i="32"/>
  <c r="AF111" i="32"/>
  <c r="R111" i="32"/>
  <c r="AA111" i="32"/>
  <c r="Z111" i="32"/>
  <c r="AI111" i="32"/>
  <c r="S111" i="32"/>
  <c r="BC167" i="32"/>
  <c r="AS167" i="32"/>
  <c r="AY167" i="32"/>
  <c r="AZ167" i="32"/>
  <c r="AX167" i="32"/>
  <c r="AU167" i="32"/>
  <c r="AW167" i="32"/>
  <c r="AT167" i="32"/>
  <c r="AV167" i="32"/>
  <c r="BA167" i="32"/>
  <c r="BB167" i="32"/>
  <c r="AD167" i="32"/>
  <c r="AE167" i="32"/>
  <c r="AB167" i="32"/>
  <c r="AF167" i="32"/>
  <c r="AQ167" i="32"/>
  <c r="Y167" i="32"/>
  <c r="AK167" i="32"/>
  <c r="AR167" i="32"/>
  <c r="AC167" i="32"/>
  <c r="X167" i="32"/>
  <c r="Z167" i="32"/>
  <c r="AM167" i="32"/>
  <c r="AH167" i="32"/>
  <c r="AA167" i="32"/>
  <c r="AO167" i="32"/>
  <c r="AL167" i="32"/>
  <c r="AN167" i="32"/>
  <c r="AI167" i="32"/>
  <c r="AP167" i="32"/>
  <c r="AG167" i="32"/>
  <c r="AJ167" i="32"/>
  <c r="AJ111" i="32"/>
  <c r="AZ111" i="32"/>
  <c r="AB111" i="32"/>
  <c r="AR111" i="32"/>
  <c r="F167" i="32"/>
  <c r="V167" i="32"/>
  <c r="N167" i="32"/>
  <c r="T167" i="32"/>
  <c r="P167" i="32"/>
  <c r="S167" i="32"/>
  <c r="L167" i="32"/>
  <c r="I167" i="32"/>
  <c r="M167" i="32"/>
  <c r="B167" i="32"/>
  <c r="H167" i="32"/>
  <c r="R167" i="32"/>
  <c r="W167" i="32"/>
  <c r="Q167" i="32"/>
  <c r="K167" i="32"/>
  <c r="D167" i="32"/>
  <c r="U167" i="32"/>
  <c r="C167" i="32"/>
  <c r="O167" i="32"/>
  <c r="E167" i="32"/>
  <c r="G167" i="32"/>
  <c r="J167" i="32"/>
  <c r="AV139" i="32"/>
  <c r="BA111" i="32"/>
  <c r="T111" i="32"/>
  <c r="AP111" i="32"/>
  <c r="AY111" i="32"/>
  <c r="AQ111" i="32"/>
  <c r="AZ139" i="32"/>
  <c r="AU139" i="32"/>
  <c r="AT139" i="32"/>
  <c r="AW139" i="32"/>
  <c r="AX139" i="32"/>
  <c r="BB139" i="32"/>
  <c r="BC139" i="32"/>
  <c r="AY139" i="32"/>
  <c r="AS139" i="32"/>
  <c r="BA139" i="32"/>
  <c r="M111" i="32"/>
  <c r="C111" i="32"/>
  <c r="AB139" i="32"/>
  <c r="AK139" i="32"/>
  <c r="AN139" i="32"/>
  <c r="AL139" i="32"/>
  <c r="G111" i="32"/>
  <c r="X139" i="32"/>
  <c r="E111" i="32"/>
  <c r="AA139" i="32"/>
  <c r="AQ139" i="32"/>
  <c r="AH139" i="32"/>
  <c r="Y139" i="32"/>
  <c r="AJ139" i="32"/>
  <c r="AF139" i="32"/>
  <c r="AE139" i="32"/>
  <c r="AC139" i="32"/>
  <c r="Z139" i="32"/>
  <c r="AI139" i="32"/>
  <c r="AO139" i="32"/>
  <c r="AM139" i="32"/>
  <c r="AP139" i="32"/>
  <c r="AD139" i="32"/>
  <c r="AG139" i="32"/>
  <c r="J111" i="32"/>
  <c r="F111" i="32"/>
  <c r="K111" i="32"/>
  <c r="AK111" i="32"/>
  <c r="AC111" i="32"/>
  <c r="AH111" i="32"/>
  <c r="AX111" i="32"/>
  <c r="F139" i="32"/>
  <c r="Q111" i="32"/>
  <c r="U111" i="32"/>
  <c r="L139" i="32"/>
  <c r="Q139" i="32"/>
  <c r="H139" i="32"/>
  <c r="V139" i="32"/>
  <c r="K139" i="32"/>
  <c r="P139" i="32"/>
  <c r="B139" i="32"/>
  <c r="D139" i="32"/>
  <c r="G139" i="32"/>
  <c r="M139" i="32"/>
  <c r="R139" i="32"/>
  <c r="W139" i="32"/>
  <c r="N139" i="32"/>
  <c r="I139" i="32"/>
  <c r="O139" i="32"/>
  <c r="U139" i="32"/>
  <c r="E139" i="32"/>
  <c r="C139" i="32"/>
  <c r="T139" i="32"/>
  <c r="S139" i="32"/>
  <c r="J139" i="32"/>
  <c r="AS111" i="32"/>
  <c r="AG111" i="32"/>
  <c r="AO111" i="32"/>
  <c r="AW111" i="32"/>
  <c r="Y111" i="32"/>
  <c r="I111" i="32"/>
  <c r="G55" i="25"/>
  <c r="D62" i="25"/>
  <c r="C62" i="25"/>
  <c r="C49" i="25"/>
  <c r="I63" i="25"/>
  <c r="G33" i="25"/>
  <c r="C52" i="25"/>
  <c r="G47" i="25"/>
  <c r="C60" i="25"/>
  <c r="D46" i="25"/>
  <c r="C33" i="25"/>
  <c r="H30" i="25"/>
  <c r="C44" i="25"/>
  <c r="D57" i="25"/>
  <c r="C46" i="25"/>
  <c r="C25" i="25"/>
  <c r="G25" i="25"/>
  <c r="D49" i="25"/>
  <c r="C57" i="25"/>
  <c r="G58" i="25"/>
  <c r="D36" i="25"/>
  <c r="H22" i="25"/>
  <c r="D54" i="25"/>
  <c r="I57" i="25"/>
  <c r="D28" i="25"/>
  <c r="D19" i="25"/>
  <c r="D38" i="25"/>
  <c r="B63" i="25"/>
  <c r="D61" i="25"/>
  <c r="B59" i="25"/>
  <c r="C56" i="25"/>
  <c r="D53" i="25"/>
  <c r="B51" i="25"/>
  <c r="C48" i="25"/>
  <c r="D45" i="25"/>
  <c r="G62" i="25"/>
  <c r="H59" i="25"/>
  <c r="I56" i="25"/>
  <c r="G54" i="25"/>
  <c r="H51" i="25"/>
  <c r="I48" i="25"/>
  <c r="G46" i="25"/>
  <c r="B36" i="25"/>
  <c r="B28" i="25"/>
  <c r="C18" i="25"/>
  <c r="C30" i="25"/>
  <c r="C22" i="25"/>
  <c r="D33" i="25"/>
  <c r="D25" i="25"/>
  <c r="B39" i="25"/>
  <c r="I18" i="25"/>
  <c r="H37" i="25"/>
  <c r="I34" i="25"/>
  <c r="G32" i="25"/>
  <c r="H29" i="25"/>
  <c r="I26" i="25"/>
  <c r="G24" i="25"/>
  <c r="H21" i="25"/>
  <c r="N41" i="25"/>
  <c r="N43" i="25" s="1"/>
  <c r="AE40" i="25"/>
  <c r="M44" i="25"/>
  <c r="D63" i="25"/>
  <c r="C61" i="25"/>
  <c r="D58" i="25"/>
  <c r="B56" i="25"/>
  <c r="C53" i="25"/>
  <c r="D50" i="25"/>
  <c r="B48" i="25"/>
  <c r="C45" i="25"/>
  <c r="I61" i="25"/>
  <c r="G59" i="25"/>
  <c r="H56" i="25"/>
  <c r="I53" i="25"/>
  <c r="G51" i="25"/>
  <c r="H48" i="25"/>
  <c r="I45" i="25"/>
  <c r="B35" i="25"/>
  <c r="B27" i="25"/>
  <c r="C37" i="25"/>
  <c r="C29" i="25"/>
  <c r="C21" i="25"/>
  <c r="D32" i="25"/>
  <c r="D24" i="25"/>
  <c r="B38" i="25"/>
  <c r="I39" i="25"/>
  <c r="G37" i="25"/>
  <c r="H34" i="25"/>
  <c r="I31" i="25"/>
  <c r="G29" i="25"/>
  <c r="H26" i="25"/>
  <c r="I23" i="25"/>
  <c r="G21" i="25"/>
  <c r="AD40" i="25"/>
  <c r="R44" i="25"/>
  <c r="C63" i="25"/>
  <c r="B61" i="25"/>
  <c r="C58" i="25"/>
  <c r="D55" i="25"/>
  <c r="B53" i="25"/>
  <c r="C50" i="25"/>
  <c r="D47" i="25"/>
  <c r="B45" i="25"/>
  <c r="H61" i="25"/>
  <c r="I58" i="25"/>
  <c r="G56" i="25"/>
  <c r="H53" i="25"/>
  <c r="I50" i="25"/>
  <c r="G48" i="25"/>
  <c r="H45" i="25"/>
  <c r="B34" i="25"/>
  <c r="B26" i="25"/>
  <c r="C36" i="25"/>
  <c r="C28" i="25"/>
  <c r="C19" i="25"/>
  <c r="D31" i="25"/>
  <c r="D23" i="25"/>
  <c r="C39" i="25"/>
  <c r="H39" i="25"/>
  <c r="I36" i="25"/>
  <c r="G34" i="25"/>
  <c r="H31" i="25"/>
  <c r="I28" i="25"/>
  <c r="G26" i="25"/>
  <c r="H23" i="25"/>
  <c r="I19" i="25"/>
  <c r="Q44" i="25"/>
  <c r="Q41" i="25"/>
  <c r="Q43" i="25" s="1"/>
  <c r="AH40" i="25"/>
  <c r="D44" i="25"/>
  <c r="D60" i="25"/>
  <c r="B58" i="25"/>
  <c r="C55" i="25"/>
  <c r="D52" i="25"/>
  <c r="B50" i="25"/>
  <c r="C47" i="25"/>
  <c r="G44" i="25"/>
  <c r="G61" i="25"/>
  <c r="H58" i="25"/>
  <c r="I55" i="25"/>
  <c r="G53" i="25"/>
  <c r="H50" i="25"/>
  <c r="I47" i="25"/>
  <c r="G45" i="25"/>
  <c r="B33" i="25"/>
  <c r="B25" i="25"/>
  <c r="C35" i="25"/>
  <c r="C27" i="25"/>
  <c r="D18" i="25"/>
  <c r="D30" i="25"/>
  <c r="D22" i="25"/>
  <c r="C38" i="25"/>
  <c r="G39" i="25"/>
  <c r="H36" i="25"/>
  <c r="I33" i="25"/>
  <c r="G31" i="25"/>
  <c r="H28" i="25"/>
  <c r="I25" i="25"/>
  <c r="G23" i="25"/>
  <c r="H19" i="25"/>
  <c r="M41" i="25"/>
  <c r="M43" i="25" s="1"/>
  <c r="P44" i="25"/>
  <c r="H44" i="25"/>
  <c r="B55" i="25"/>
  <c r="B47" i="25"/>
  <c r="I44" i="25"/>
  <c r="I60" i="25"/>
  <c r="H55" i="25"/>
  <c r="I52" i="25"/>
  <c r="G50" i="25"/>
  <c r="H47" i="25"/>
  <c r="G63" i="25"/>
  <c r="B32" i="25"/>
  <c r="B24" i="25"/>
  <c r="C34" i="25"/>
  <c r="C26" i="25"/>
  <c r="D37" i="25"/>
  <c r="D29" i="25"/>
  <c r="D21" i="25"/>
  <c r="D39" i="25"/>
  <c r="I38" i="25"/>
  <c r="G36" i="25"/>
  <c r="H33" i="25"/>
  <c r="I30" i="25"/>
  <c r="G28" i="25"/>
  <c r="H25" i="25"/>
  <c r="I22" i="25"/>
  <c r="G19" i="25"/>
  <c r="R41" i="25"/>
  <c r="R43" i="25" s="1"/>
  <c r="O44" i="25"/>
  <c r="N44" i="25"/>
  <c r="B52" i="25"/>
  <c r="H60" i="25"/>
  <c r="H52" i="25"/>
  <c r="B31" i="25"/>
  <c r="I35" i="25"/>
  <c r="B57" i="25"/>
  <c r="D51" i="25"/>
  <c r="B49" i="25"/>
  <c r="I62" i="25"/>
  <c r="G60" i="25"/>
  <c r="H57" i="25"/>
  <c r="I54" i="25"/>
  <c r="G52" i="25"/>
  <c r="H49" i="25"/>
  <c r="I46" i="25"/>
  <c r="H63" i="25"/>
  <c r="B30" i="25"/>
  <c r="B22" i="25"/>
  <c r="C32" i="25"/>
  <c r="C24" i="25"/>
  <c r="D35" i="25"/>
  <c r="D27" i="25"/>
  <c r="B18" i="25"/>
  <c r="G18" i="25"/>
  <c r="G38" i="25"/>
  <c r="H35" i="25"/>
  <c r="I32" i="25"/>
  <c r="G30" i="25"/>
  <c r="H27" i="25"/>
  <c r="I24" i="25"/>
  <c r="G22" i="25"/>
  <c r="P41" i="25"/>
  <c r="P43" i="25" s="1"/>
  <c r="B60" i="25"/>
  <c r="B23" i="25"/>
  <c r="I27" i="25"/>
  <c r="D59" i="25"/>
  <c r="B44" i="25"/>
  <c r="B62" i="25"/>
  <c r="C59" i="25"/>
  <c r="D56" i="25"/>
  <c r="B54" i="25"/>
  <c r="C51" i="25"/>
  <c r="D48" i="25"/>
  <c r="B46" i="25"/>
  <c r="H62" i="25"/>
  <c r="I59" i="25"/>
  <c r="G57" i="25"/>
  <c r="H54" i="25"/>
  <c r="I51" i="25"/>
  <c r="G49" i="25"/>
  <c r="B37" i="25"/>
  <c r="B29" i="25"/>
  <c r="B21" i="25"/>
  <c r="C31" i="25"/>
  <c r="C23" i="25"/>
  <c r="D34" i="25"/>
  <c r="H18" i="25"/>
  <c r="I37" i="25"/>
  <c r="G35" i="25"/>
  <c r="H32" i="25"/>
  <c r="I29" i="25"/>
  <c r="B111" i="32"/>
  <c r="L111" i="32"/>
  <c r="P111" i="32"/>
  <c r="D111" i="32"/>
  <c r="H111" i="32"/>
  <c r="O25" i="29"/>
  <c r="P25" i="29"/>
  <c r="Q25" i="29"/>
  <c r="R25" i="29"/>
  <c r="S25" i="29"/>
  <c r="T25" i="29"/>
  <c r="M82" i="26"/>
  <c r="L82" i="26"/>
  <c r="K82" i="26"/>
  <c r="Q82" i="26"/>
  <c r="M55" i="26"/>
  <c r="Q55" i="26"/>
  <c r="O55" i="26"/>
  <c r="L28" i="26"/>
  <c r="AM8" i="26"/>
  <c r="AM64" i="26"/>
  <c r="AN45" i="26"/>
  <c r="AL36" i="26"/>
  <c r="Q28" i="26"/>
  <c r="AO33" i="26"/>
  <c r="AO6" i="26"/>
  <c r="AM35" i="26"/>
  <c r="AK11" i="26"/>
  <c r="AN70" i="26"/>
  <c r="AN43" i="26"/>
  <c r="AN6" i="26"/>
  <c r="AN51" i="26"/>
  <c r="AN49" i="26"/>
  <c r="AL50" i="26"/>
  <c r="AN39" i="26"/>
  <c r="AN54" i="26"/>
  <c r="AL54" i="26"/>
  <c r="AL46" i="26"/>
  <c r="AL37" i="26"/>
  <c r="AL81" i="26"/>
  <c r="AN72" i="26"/>
  <c r="AN35" i="26"/>
  <c r="AM60" i="26"/>
  <c r="AN33" i="26"/>
  <c r="AN34" i="26"/>
  <c r="AN41" i="26"/>
  <c r="AN38" i="26"/>
  <c r="AN46" i="26"/>
  <c r="AL41" i="26"/>
  <c r="AL8" i="26"/>
  <c r="AN50" i="26"/>
  <c r="AK63" i="26"/>
  <c r="AO61" i="26"/>
  <c r="AL53" i="26"/>
  <c r="AL34" i="26"/>
  <c r="AL40" i="26"/>
  <c r="AL48" i="26"/>
  <c r="AL44" i="26"/>
  <c r="AN42" i="26"/>
  <c r="AL49" i="26"/>
  <c r="AN53" i="26"/>
  <c r="AN37" i="26"/>
  <c r="AN47" i="26"/>
  <c r="AN76" i="26"/>
  <c r="AN62" i="26"/>
  <c r="AN66" i="26"/>
  <c r="AN71" i="26"/>
  <c r="AN79" i="26"/>
  <c r="AN63" i="26"/>
  <c r="AN67" i="26"/>
  <c r="AN61" i="26"/>
  <c r="AN69" i="26"/>
  <c r="AN73" i="26"/>
  <c r="AN77" i="26"/>
  <c r="AN81" i="26"/>
  <c r="AL79" i="26"/>
  <c r="AN74" i="26"/>
  <c r="AL65" i="26"/>
  <c r="AL66" i="26"/>
  <c r="AL74" i="26"/>
  <c r="AL68" i="26"/>
  <c r="AL76" i="26"/>
  <c r="AK38" i="26"/>
  <c r="AK42" i="26"/>
  <c r="AK53" i="26"/>
  <c r="AK43" i="26"/>
  <c r="AO44" i="26"/>
  <c r="AO39" i="26"/>
  <c r="AO43" i="26"/>
  <c r="AO47" i="26"/>
  <c r="AO51" i="26"/>
  <c r="AO34" i="26"/>
  <c r="AO38" i="26"/>
  <c r="AO42" i="26"/>
  <c r="AO50" i="26"/>
  <c r="AO45" i="26"/>
  <c r="AO49" i="26"/>
  <c r="AL77" i="26"/>
  <c r="AN68" i="26"/>
  <c r="AM33" i="26"/>
  <c r="AN52" i="26"/>
  <c r="AL51" i="26"/>
  <c r="AN48" i="26"/>
  <c r="AN44" i="26"/>
  <c r="AN40" i="26"/>
  <c r="AN36" i="26"/>
  <c r="AM48" i="26"/>
  <c r="AM81" i="26"/>
  <c r="AK80" i="26"/>
  <c r="AM77" i="26"/>
  <c r="AK76" i="26"/>
  <c r="AK72" i="26"/>
  <c r="AO70" i="26"/>
  <c r="AK68" i="26"/>
  <c r="AO66" i="26"/>
  <c r="AM53" i="26"/>
  <c r="AM45" i="26"/>
  <c r="AM41" i="26"/>
  <c r="AK77" i="26"/>
  <c r="AO75" i="26"/>
  <c r="AM74" i="26"/>
  <c r="AK65" i="26"/>
  <c r="AM62" i="26"/>
  <c r="AM50" i="26"/>
  <c r="AM42" i="26"/>
  <c r="AM38" i="26"/>
  <c r="AM34" i="26"/>
  <c r="AM75" i="26"/>
  <c r="AK74" i="26"/>
  <c r="AK70" i="26"/>
  <c r="AK66" i="26"/>
  <c r="AM63" i="26"/>
  <c r="AK62" i="26"/>
  <c r="AM51" i="26"/>
  <c r="AM47" i="26"/>
  <c r="AM39" i="26"/>
  <c r="AM80" i="26"/>
  <c r="AK79" i="26"/>
  <c r="AO77" i="26"/>
  <c r="AM72" i="26"/>
  <c r="AM68" i="26"/>
  <c r="AK67" i="26"/>
  <c r="AM14" i="26"/>
  <c r="AO9" i="26"/>
  <c r="AO17" i="26"/>
  <c r="AN9" i="26"/>
  <c r="AN25" i="26"/>
  <c r="AM9" i="26"/>
  <c r="AO12" i="26"/>
  <c r="AO20" i="26"/>
  <c r="AM11" i="26"/>
  <c r="AO7" i="26"/>
  <c r="AO23" i="26"/>
  <c r="AO15" i="26"/>
  <c r="AL11" i="26"/>
  <c r="AM23" i="26"/>
  <c r="AM6" i="26"/>
  <c r="AK26" i="26"/>
  <c r="AK9" i="26"/>
  <c r="AN12" i="26"/>
  <c r="AL6" i="26"/>
  <c r="AK16" i="26"/>
  <c r="AL25" i="26"/>
  <c r="AN23" i="26"/>
  <c r="AM20" i="26"/>
  <c r="AO18" i="26"/>
  <c r="AL17" i="26"/>
  <c r="AN15" i="26"/>
  <c r="AM12" i="26"/>
  <c r="AL9" i="26"/>
  <c r="AN26" i="26"/>
  <c r="AK22" i="26"/>
  <c r="AO24" i="26"/>
  <c r="AL23" i="26"/>
  <c r="AM18" i="26"/>
  <c r="AN13" i="26"/>
  <c r="AM10" i="26"/>
  <c r="AO8" i="26"/>
  <c r="AN16" i="26"/>
  <c r="AN8" i="26"/>
  <c r="AK14" i="26"/>
  <c r="AN21" i="26"/>
  <c r="AK13" i="26"/>
  <c r="AM21" i="26"/>
  <c r="AN27" i="26"/>
  <c r="AM24" i="26"/>
  <c r="AN19" i="26"/>
  <c r="AN11" i="26"/>
  <c r="AK19" i="26"/>
  <c r="AN22" i="26"/>
  <c r="AN14" i="26"/>
  <c r="T30" i="23"/>
  <c r="T38" i="23"/>
  <c r="F26" i="23"/>
  <c r="C26" i="23"/>
  <c r="D26" i="23"/>
  <c r="E26" i="23"/>
  <c r="G26" i="23"/>
  <c r="H26" i="23"/>
  <c r="C27" i="23"/>
  <c r="D27" i="23"/>
  <c r="E27" i="23"/>
  <c r="F27" i="23"/>
  <c r="G27" i="23"/>
  <c r="H27" i="23"/>
  <c r="C28" i="23"/>
  <c r="T28" i="23" s="1"/>
  <c r="D28" i="23"/>
  <c r="E28" i="23"/>
  <c r="F28" i="23"/>
  <c r="G28" i="23"/>
  <c r="H28" i="23"/>
  <c r="C29" i="23"/>
  <c r="D29" i="23"/>
  <c r="E29" i="23"/>
  <c r="F29" i="23"/>
  <c r="G29" i="23"/>
  <c r="H29" i="23"/>
  <c r="C30" i="23"/>
  <c r="D30" i="23"/>
  <c r="E30" i="23"/>
  <c r="F30" i="23"/>
  <c r="G30" i="23"/>
  <c r="H30" i="23"/>
  <c r="C31" i="23"/>
  <c r="T31" i="23" s="1"/>
  <c r="D31" i="23"/>
  <c r="E31" i="23"/>
  <c r="F31" i="23"/>
  <c r="G31" i="23"/>
  <c r="H31" i="23"/>
  <c r="C32" i="23"/>
  <c r="D32" i="23"/>
  <c r="E32" i="23"/>
  <c r="F32" i="23"/>
  <c r="G32" i="23"/>
  <c r="H32" i="23"/>
  <c r="C33" i="23"/>
  <c r="D33" i="23"/>
  <c r="E33" i="23"/>
  <c r="F33" i="23"/>
  <c r="G33" i="23"/>
  <c r="H33" i="23"/>
  <c r="C34" i="23"/>
  <c r="D34" i="23"/>
  <c r="E34" i="23"/>
  <c r="F34" i="23"/>
  <c r="G34" i="23"/>
  <c r="H34" i="23"/>
  <c r="C35" i="23"/>
  <c r="D35" i="23"/>
  <c r="E35" i="23"/>
  <c r="F35" i="23"/>
  <c r="G35" i="23"/>
  <c r="H35" i="23"/>
  <c r="C36" i="23"/>
  <c r="T36" i="23" s="1"/>
  <c r="D36" i="23"/>
  <c r="E36" i="23"/>
  <c r="F36" i="23"/>
  <c r="G36" i="23"/>
  <c r="H36" i="23"/>
  <c r="C37" i="23"/>
  <c r="D37" i="23"/>
  <c r="E37" i="23"/>
  <c r="F37" i="23"/>
  <c r="G37" i="23"/>
  <c r="H37" i="23"/>
  <c r="C38" i="23"/>
  <c r="D38" i="23"/>
  <c r="E38" i="23"/>
  <c r="F38" i="23"/>
  <c r="G38" i="23"/>
  <c r="H38" i="23"/>
  <c r="C39" i="23"/>
  <c r="T39" i="23" s="1"/>
  <c r="D39" i="23"/>
  <c r="E39" i="23"/>
  <c r="F39" i="23"/>
  <c r="G39" i="23"/>
  <c r="H39" i="23"/>
  <c r="C40" i="23"/>
  <c r="D40" i="23"/>
  <c r="E40" i="23"/>
  <c r="F40" i="23"/>
  <c r="G40" i="23"/>
  <c r="H40" i="23"/>
  <c r="C41" i="23"/>
  <c r="D41" i="23"/>
  <c r="E41" i="23"/>
  <c r="F41" i="23"/>
  <c r="G41" i="23"/>
  <c r="H41" i="23"/>
  <c r="C42" i="23"/>
  <c r="D42" i="23"/>
  <c r="E42" i="23"/>
  <c r="F42" i="23"/>
  <c r="G42" i="23"/>
  <c r="H42" i="23"/>
  <c r="C43" i="23"/>
  <c r="D43" i="23"/>
  <c r="E43" i="23"/>
  <c r="V43" i="23" s="1"/>
  <c r="F43" i="23"/>
  <c r="G43" i="23"/>
  <c r="H43" i="23"/>
  <c r="C44" i="23"/>
  <c r="T44" i="23" s="1"/>
  <c r="D44" i="23"/>
  <c r="E44" i="23"/>
  <c r="F44" i="23"/>
  <c r="G44" i="23"/>
  <c r="H44" i="23"/>
  <c r="C45" i="23"/>
  <c r="D45" i="23"/>
  <c r="E45" i="23"/>
  <c r="F45" i="23"/>
  <c r="G45" i="23"/>
  <c r="H45" i="23"/>
  <c r="B29" i="23"/>
  <c r="B30" i="23"/>
  <c r="B31" i="23"/>
  <c r="B32" i="23"/>
  <c r="B33" i="23"/>
  <c r="B34" i="23"/>
  <c r="B35" i="23"/>
  <c r="B36" i="23"/>
  <c r="B37" i="23"/>
  <c r="B38" i="23"/>
  <c r="B39" i="23"/>
  <c r="B40" i="23"/>
  <c r="B41" i="23"/>
  <c r="B42" i="23"/>
  <c r="B43" i="23"/>
  <c r="B44" i="23"/>
  <c r="B45" i="23"/>
  <c r="B27" i="23"/>
  <c r="C4" i="23"/>
  <c r="D4" i="23"/>
  <c r="E4" i="23"/>
  <c r="F4" i="23"/>
  <c r="G4" i="23"/>
  <c r="H4" i="23"/>
  <c r="I4" i="23"/>
  <c r="J4" i="23"/>
  <c r="K4" i="23"/>
  <c r="L4" i="23"/>
  <c r="M4" i="23"/>
  <c r="N4" i="23"/>
  <c r="O4" i="23"/>
  <c r="P4" i="23"/>
  <c r="Q4" i="23"/>
  <c r="R4" i="23"/>
  <c r="S4" i="23"/>
  <c r="T4" i="23"/>
  <c r="U4" i="23"/>
  <c r="V4" i="23"/>
  <c r="W4" i="23"/>
  <c r="X4" i="23"/>
  <c r="Y4" i="23"/>
  <c r="Z4" i="23"/>
  <c r="AA4" i="23"/>
  <c r="AB4" i="23"/>
  <c r="AC4" i="23"/>
  <c r="AD4" i="23"/>
  <c r="AE4" i="23"/>
  <c r="AF4" i="23"/>
  <c r="AG4" i="23"/>
  <c r="AH4" i="23"/>
  <c r="AI4" i="23"/>
  <c r="AJ4" i="23"/>
  <c r="AK4" i="23"/>
  <c r="AL4" i="23"/>
  <c r="AM4" i="23"/>
  <c r="AN4" i="23"/>
  <c r="AO4" i="23"/>
  <c r="AP4" i="23"/>
  <c r="AQ4" i="23"/>
  <c r="AR4" i="23"/>
  <c r="AS4" i="23"/>
  <c r="AT4" i="23"/>
  <c r="AU4" i="23"/>
  <c r="AV4" i="23"/>
  <c r="AW4" i="23"/>
  <c r="AX4" i="23"/>
  <c r="AY4" i="23"/>
  <c r="AZ4" i="23"/>
  <c r="BA4" i="23"/>
  <c r="BB4" i="23"/>
  <c r="BC4" i="23"/>
  <c r="C5" i="23"/>
  <c r="D5" i="23"/>
  <c r="E5" i="23"/>
  <c r="F5" i="23"/>
  <c r="G5" i="23"/>
  <c r="H5" i="23"/>
  <c r="I5" i="23"/>
  <c r="J5" i="23"/>
  <c r="K5" i="23"/>
  <c r="L5" i="23"/>
  <c r="M5" i="23"/>
  <c r="N5" i="23"/>
  <c r="O5" i="23"/>
  <c r="P5" i="23"/>
  <c r="Q5" i="23"/>
  <c r="R5" i="23"/>
  <c r="S5" i="23"/>
  <c r="T5" i="23"/>
  <c r="U5" i="23"/>
  <c r="V5" i="23"/>
  <c r="W5" i="23"/>
  <c r="X5" i="23"/>
  <c r="Y5" i="23"/>
  <c r="Z5" i="23"/>
  <c r="AA5" i="23"/>
  <c r="AB5" i="23"/>
  <c r="AC5" i="23"/>
  <c r="AD5" i="23"/>
  <c r="AE5" i="23"/>
  <c r="AF5" i="23"/>
  <c r="AG5" i="23"/>
  <c r="AH5" i="23"/>
  <c r="AI5" i="23"/>
  <c r="AJ5" i="23"/>
  <c r="AK5" i="23"/>
  <c r="AL5" i="23"/>
  <c r="AM5" i="23"/>
  <c r="AN5" i="23"/>
  <c r="AO5" i="23"/>
  <c r="AP5" i="23"/>
  <c r="AQ5" i="23"/>
  <c r="AR5" i="23"/>
  <c r="AS5" i="23"/>
  <c r="AT5" i="23"/>
  <c r="AU5" i="23"/>
  <c r="AV5" i="23"/>
  <c r="AW5" i="23"/>
  <c r="AX5" i="23"/>
  <c r="AY5" i="23"/>
  <c r="AZ5" i="23"/>
  <c r="BA5" i="23"/>
  <c r="BB5" i="23"/>
  <c r="BC5" i="23"/>
  <c r="C6" i="23"/>
  <c r="D6" i="23"/>
  <c r="E6" i="23"/>
  <c r="F6" i="23"/>
  <c r="G6" i="23"/>
  <c r="H6" i="23"/>
  <c r="I6" i="23"/>
  <c r="J6" i="23"/>
  <c r="K6" i="23"/>
  <c r="L6" i="23"/>
  <c r="M6" i="23"/>
  <c r="N6" i="23"/>
  <c r="O6" i="23"/>
  <c r="P6" i="23"/>
  <c r="Q6" i="23"/>
  <c r="R6" i="23"/>
  <c r="S6" i="23"/>
  <c r="T6" i="23"/>
  <c r="U6" i="23"/>
  <c r="V6" i="23"/>
  <c r="W6" i="23"/>
  <c r="X6" i="23"/>
  <c r="Y6" i="23"/>
  <c r="Z6" i="23"/>
  <c r="AA6" i="23"/>
  <c r="AB6" i="23"/>
  <c r="AC6" i="23"/>
  <c r="AD6" i="23"/>
  <c r="AE6" i="23"/>
  <c r="AF6" i="23"/>
  <c r="AG6" i="23"/>
  <c r="AH6" i="23"/>
  <c r="AI6" i="23"/>
  <c r="AJ6" i="23"/>
  <c r="AK6" i="23"/>
  <c r="AL6" i="23"/>
  <c r="AM6" i="23"/>
  <c r="AN6" i="23"/>
  <c r="AO6" i="23"/>
  <c r="AP6" i="23"/>
  <c r="AQ6" i="23"/>
  <c r="AR6" i="23"/>
  <c r="AS6" i="23"/>
  <c r="AT6" i="23"/>
  <c r="AU6" i="23"/>
  <c r="AV6" i="23"/>
  <c r="AW6" i="23"/>
  <c r="AX6" i="23"/>
  <c r="AY6" i="23"/>
  <c r="AZ6" i="23"/>
  <c r="BA6" i="23"/>
  <c r="BB6" i="23"/>
  <c r="BC6" i="23"/>
  <c r="C7" i="23"/>
  <c r="D7" i="23"/>
  <c r="E7" i="23"/>
  <c r="F7" i="23"/>
  <c r="G7" i="23"/>
  <c r="H7" i="23"/>
  <c r="I7" i="23"/>
  <c r="J7" i="23"/>
  <c r="K7" i="23"/>
  <c r="L7" i="23"/>
  <c r="M7" i="23"/>
  <c r="N7" i="23"/>
  <c r="O7" i="23"/>
  <c r="P7" i="23"/>
  <c r="Q7" i="23"/>
  <c r="R7" i="23"/>
  <c r="S7" i="23"/>
  <c r="T7" i="23"/>
  <c r="U7" i="23"/>
  <c r="V7" i="23"/>
  <c r="W7" i="23"/>
  <c r="X7" i="23"/>
  <c r="Y7" i="23"/>
  <c r="Z7" i="23"/>
  <c r="AA7" i="23"/>
  <c r="AB7" i="23"/>
  <c r="AC7" i="23"/>
  <c r="AD7" i="23"/>
  <c r="AE7" i="23"/>
  <c r="AF7" i="23"/>
  <c r="AG7" i="23"/>
  <c r="AH7" i="23"/>
  <c r="AI7" i="23"/>
  <c r="AJ7" i="23"/>
  <c r="AK7" i="23"/>
  <c r="AL7" i="23"/>
  <c r="AM7" i="23"/>
  <c r="AN7" i="23"/>
  <c r="AO7" i="23"/>
  <c r="AP7" i="23"/>
  <c r="AQ7" i="23"/>
  <c r="AR7" i="23"/>
  <c r="AS7" i="23"/>
  <c r="AT7" i="23"/>
  <c r="AU7" i="23"/>
  <c r="AV7" i="23"/>
  <c r="AW7" i="23"/>
  <c r="AX7" i="23"/>
  <c r="AY7" i="23"/>
  <c r="AZ7" i="23"/>
  <c r="BA7" i="23"/>
  <c r="BB7" i="23"/>
  <c r="BC7" i="23"/>
  <c r="C8" i="23"/>
  <c r="D8" i="23"/>
  <c r="E8" i="23"/>
  <c r="F8" i="23"/>
  <c r="G8" i="23"/>
  <c r="H8" i="23"/>
  <c r="I8" i="23"/>
  <c r="J8" i="23"/>
  <c r="K8" i="23"/>
  <c r="L8" i="23"/>
  <c r="M8" i="23"/>
  <c r="N8" i="23"/>
  <c r="O8" i="23"/>
  <c r="P8" i="23"/>
  <c r="Q8" i="23"/>
  <c r="R8" i="23"/>
  <c r="S8" i="23"/>
  <c r="T8" i="23"/>
  <c r="U8" i="23"/>
  <c r="V8" i="23"/>
  <c r="W8" i="23"/>
  <c r="X8" i="23"/>
  <c r="Y8" i="23"/>
  <c r="Z8" i="23"/>
  <c r="AA8" i="23"/>
  <c r="AB8" i="23"/>
  <c r="AC8" i="23"/>
  <c r="AD8" i="23"/>
  <c r="AE8" i="23"/>
  <c r="AF8" i="23"/>
  <c r="AG8" i="23"/>
  <c r="AH8" i="23"/>
  <c r="AI8" i="23"/>
  <c r="AJ8" i="23"/>
  <c r="AK8" i="23"/>
  <c r="AL8" i="23"/>
  <c r="AM8" i="23"/>
  <c r="AN8" i="23"/>
  <c r="AO8" i="23"/>
  <c r="AP8" i="23"/>
  <c r="AQ8" i="23"/>
  <c r="AR8" i="23"/>
  <c r="AS8" i="23"/>
  <c r="AT8" i="23"/>
  <c r="AU8" i="23"/>
  <c r="AV8" i="23"/>
  <c r="AW8" i="23"/>
  <c r="AX8" i="23"/>
  <c r="AY8" i="23"/>
  <c r="AZ8" i="23"/>
  <c r="BA8" i="23"/>
  <c r="BB8" i="23"/>
  <c r="BC8" i="23"/>
  <c r="C9" i="23"/>
  <c r="D9" i="23"/>
  <c r="E9" i="23"/>
  <c r="F9" i="23"/>
  <c r="G9" i="23"/>
  <c r="H9" i="23"/>
  <c r="I9" i="23"/>
  <c r="J9" i="23"/>
  <c r="K9" i="23"/>
  <c r="L9" i="23"/>
  <c r="M9" i="23"/>
  <c r="N9" i="23"/>
  <c r="O9" i="23"/>
  <c r="P9" i="23"/>
  <c r="Q9" i="23"/>
  <c r="R9" i="23"/>
  <c r="S9" i="23"/>
  <c r="T9" i="23"/>
  <c r="U9" i="23"/>
  <c r="V9" i="23"/>
  <c r="W9" i="23"/>
  <c r="X9" i="23"/>
  <c r="Y9" i="23"/>
  <c r="Z9" i="23"/>
  <c r="AA9" i="23"/>
  <c r="AB9" i="23"/>
  <c r="AC9" i="23"/>
  <c r="AD9" i="23"/>
  <c r="AE9" i="23"/>
  <c r="AF9" i="23"/>
  <c r="AG9" i="23"/>
  <c r="AH9" i="23"/>
  <c r="AI9" i="23"/>
  <c r="AJ9" i="23"/>
  <c r="AK9" i="23"/>
  <c r="AL9" i="23"/>
  <c r="AM9" i="23"/>
  <c r="AN9" i="23"/>
  <c r="AO9" i="23"/>
  <c r="AP9" i="23"/>
  <c r="AQ9" i="23"/>
  <c r="AR9" i="23"/>
  <c r="AS9" i="23"/>
  <c r="AT9" i="23"/>
  <c r="AU9" i="23"/>
  <c r="AV9" i="23"/>
  <c r="AW9" i="23"/>
  <c r="AX9" i="23"/>
  <c r="AY9" i="23"/>
  <c r="AZ9" i="23"/>
  <c r="BA9" i="23"/>
  <c r="BB9" i="23"/>
  <c r="BC9" i="23"/>
  <c r="C10" i="23"/>
  <c r="D10" i="23"/>
  <c r="E10" i="23"/>
  <c r="F10" i="23"/>
  <c r="G10" i="23"/>
  <c r="H10" i="23"/>
  <c r="I10" i="23"/>
  <c r="J10" i="23"/>
  <c r="K10" i="23"/>
  <c r="L10" i="23"/>
  <c r="M10" i="23"/>
  <c r="N10" i="23"/>
  <c r="O10" i="23"/>
  <c r="P10" i="23"/>
  <c r="Q10" i="23"/>
  <c r="R10" i="23"/>
  <c r="S10" i="23"/>
  <c r="T10" i="23"/>
  <c r="U10" i="23"/>
  <c r="V10" i="23"/>
  <c r="W10" i="23"/>
  <c r="X10" i="23"/>
  <c r="Y10" i="23"/>
  <c r="Z10" i="23"/>
  <c r="AA10" i="23"/>
  <c r="AB10" i="23"/>
  <c r="AC10" i="23"/>
  <c r="AD10" i="23"/>
  <c r="AE10" i="23"/>
  <c r="AF10" i="23"/>
  <c r="AG10" i="23"/>
  <c r="AH10" i="23"/>
  <c r="AI10" i="23"/>
  <c r="AJ10" i="23"/>
  <c r="AK10" i="23"/>
  <c r="AL10" i="23"/>
  <c r="AM10" i="23"/>
  <c r="AN10" i="23"/>
  <c r="AO10" i="23"/>
  <c r="AP10" i="23"/>
  <c r="AQ10" i="23"/>
  <c r="AR10" i="23"/>
  <c r="AS10" i="23"/>
  <c r="AT10" i="23"/>
  <c r="AU10" i="23"/>
  <c r="AV10" i="23"/>
  <c r="AW10" i="23"/>
  <c r="AX10" i="23"/>
  <c r="AY10" i="23"/>
  <c r="AZ10" i="23"/>
  <c r="BA10" i="23"/>
  <c r="BB10" i="23"/>
  <c r="BC10" i="23"/>
  <c r="C11" i="23"/>
  <c r="D11" i="23"/>
  <c r="E11" i="23"/>
  <c r="F11" i="23"/>
  <c r="G11" i="23"/>
  <c r="H11" i="23"/>
  <c r="I11" i="23"/>
  <c r="J11" i="23"/>
  <c r="K11" i="23"/>
  <c r="L11" i="23"/>
  <c r="M11" i="23"/>
  <c r="N11" i="23"/>
  <c r="O11" i="23"/>
  <c r="P11" i="23"/>
  <c r="Q11" i="23"/>
  <c r="R11" i="23"/>
  <c r="S11" i="23"/>
  <c r="T11" i="23"/>
  <c r="U11" i="23"/>
  <c r="V11" i="23"/>
  <c r="W11" i="23"/>
  <c r="X11" i="23"/>
  <c r="Y11" i="23"/>
  <c r="Z11" i="23"/>
  <c r="AA11" i="23"/>
  <c r="AB11" i="23"/>
  <c r="AC11" i="23"/>
  <c r="AD11" i="23"/>
  <c r="AE11" i="23"/>
  <c r="AF11" i="23"/>
  <c r="AG11" i="23"/>
  <c r="AH11" i="23"/>
  <c r="AI11" i="23"/>
  <c r="AJ11" i="23"/>
  <c r="AK11" i="23"/>
  <c r="AL11" i="23"/>
  <c r="AM11" i="23"/>
  <c r="AN11" i="23"/>
  <c r="AO11" i="23"/>
  <c r="AP11" i="23"/>
  <c r="AQ11" i="23"/>
  <c r="AR11" i="23"/>
  <c r="AS11" i="23"/>
  <c r="AT11" i="23"/>
  <c r="AU11" i="23"/>
  <c r="AV11" i="23"/>
  <c r="AW11" i="23"/>
  <c r="AX11" i="23"/>
  <c r="AY11" i="23"/>
  <c r="AZ11" i="23"/>
  <c r="BA11" i="23"/>
  <c r="BB11" i="23"/>
  <c r="BC11" i="23"/>
  <c r="C12" i="23"/>
  <c r="D12" i="23"/>
  <c r="E12" i="23"/>
  <c r="F12" i="23"/>
  <c r="G12" i="23"/>
  <c r="H12" i="23"/>
  <c r="I12" i="23"/>
  <c r="J12" i="23"/>
  <c r="K12" i="23"/>
  <c r="L12" i="23"/>
  <c r="M12" i="23"/>
  <c r="N12" i="23"/>
  <c r="O12" i="23"/>
  <c r="P12" i="23"/>
  <c r="Q12" i="23"/>
  <c r="R12" i="23"/>
  <c r="S12" i="23"/>
  <c r="T12" i="23"/>
  <c r="U12" i="23"/>
  <c r="V12" i="23"/>
  <c r="W12" i="23"/>
  <c r="X12" i="23"/>
  <c r="Y12" i="23"/>
  <c r="Z12" i="23"/>
  <c r="AA12" i="23"/>
  <c r="AB12" i="23"/>
  <c r="AC12" i="23"/>
  <c r="AD12" i="23"/>
  <c r="AE12" i="23"/>
  <c r="AF12" i="23"/>
  <c r="AG12" i="23"/>
  <c r="AH12" i="23"/>
  <c r="AI12" i="23"/>
  <c r="AJ12" i="23"/>
  <c r="AK12" i="23"/>
  <c r="AL12" i="23"/>
  <c r="AM12" i="23"/>
  <c r="AN12" i="23"/>
  <c r="AO12" i="23"/>
  <c r="AP12" i="23"/>
  <c r="AQ12" i="23"/>
  <c r="AR12" i="23"/>
  <c r="AS12" i="23"/>
  <c r="AT12" i="23"/>
  <c r="AU12" i="23"/>
  <c r="AV12" i="23"/>
  <c r="AW12" i="23"/>
  <c r="AX12" i="23"/>
  <c r="AY12" i="23"/>
  <c r="AZ12" i="23"/>
  <c r="BA12" i="23"/>
  <c r="BB12" i="23"/>
  <c r="BC12" i="23"/>
  <c r="C13" i="23"/>
  <c r="D13" i="23"/>
  <c r="E13" i="23"/>
  <c r="F13" i="23"/>
  <c r="G13" i="23"/>
  <c r="H13" i="23"/>
  <c r="I13" i="23"/>
  <c r="J13" i="23"/>
  <c r="K13" i="23"/>
  <c r="L13" i="23"/>
  <c r="M13" i="23"/>
  <c r="N13" i="23"/>
  <c r="O13" i="23"/>
  <c r="P13" i="23"/>
  <c r="Q13" i="23"/>
  <c r="R13" i="23"/>
  <c r="S13" i="23"/>
  <c r="T13" i="23"/>
  <c r="U13" i="23"/>
  <c r="V13" i="23"/>
  <c r="W13" i="23"/>
  <c r="X13" i="23"/>
  <c r="Y13" i="23"/>
  <c r="Z13" i="23"/>
  <c r="AA13" i="23"/>
  <c r="AB13" i="23"/>
  <c r="AC13" i="23"/>
  <c r="AD13" i="23"/>
  <c r="AE13" i="23"/>
  <c r="AF13" i="23"/>
  <c r="AG13" i="23"/>
  <c r="AH13" i="23"/>
  <c r="AI13" i="23"/>
  <c r="AJ13" i="23"/>
  <c r="AK13" i="23"/>
  <c r="AL13" i="23"/>
  <c r="AM13" i="23"/>
  <c r="AN13" i="23"/>
  <c r="AO13" i="23"/>
  <c r="AP13" i="23"/>
  <c r="AQ13" i="23"/>
  <c r="AR13" i="23"/>
  <c r="AS13" i="23"/>
  <c r="AT13" i="23"/>
  <c r="AU13" i="23"/>
  <c r="AV13" i="23"/>
  <c r="AW13" i="23"/>
  <c r="AX13" i="23"/>
  <c r="AY13" i="23"/>
  <c r="AZ13" i="23"/>
  <c r="BA13" i="23"/>
  <c r="BB13" i="23"/>
  <c r="BC13" i="23"/>
  <c r="C14" i="23"/>
  <c r="D14" i="23"/>
  <c r="E14" i="23"/>
  <c r="F14" i="23"/>
  <c r="G14" i="23"/>
  <c r="H14" i="23"/>
  <c r="I14" i="23"/>
  <c r="J14" i="23"/>
  <c r="K14" i="23"/>
  <c r="L14" i="23"/>
  <c r="M14" i="23"/>
  <c r="N14" i="23"/>
  <c r="O14" i="23"/>
  <c r="P14" i="23"/>
  <c r="Q14" i="23"/>
  <c r="R14" i="23"/>
  <c r="S14" i="23"/>
  <c r="T14" i="23"/>
  <c r="U14" i="23"/>
  <c r="V14" i="23"/>
  <c r="W14" i="23"/>
  <c r="X14" i="23"/>
  <c r="Y14" i="23"/>
  <c r="Z14" i="23"/>
  <c r="AA14" i="23"/>
  <c r="AB14" i="23"/>
  <c r="AC14" i="23"/>
  <c r="AD14" i="23"/>
  <c r="AE14" i="23"/>
  <c r="AF14" i="23"/>
  <c r="AG14" i="23"/>
  <c r="AH14" i="23"/>
  <c r="AI14" i="23"/>
  <c r="AJ14" i="23"/>
  <c r="AK14" i="23"/>
  <c r="AL14" i="23"/>
  <c r="AM14" i="23"/>
  <c r="AN14" i="23"/>
  <c r="AO14" i="23"/>
  <c r="AP14" i="23"/>
  <c r="AQ14" i="23"/>
  <c r="AR14" i="23"/>
  <c r="AS14" i="23"/>
  <c r="AT14" i="23"/>
  <c r="AU14" i="23"/>
  <c r="AV14" i="23"/>
  <c r="AW14" i="23"/>
  <c r="AX14" i="23"/>
  <c r="AY14" i="23"/>
  <c r="AZ14" i="23"/>
  <c r="BA14" i="23"/>
  <c r="BB14" i="23"/>
  <c r="BC14" i="23"/>
  <c r="C15" i="23"/>
  <c r="D15" i="23"/>
  <c r="E15" i="23"/>
  <c r="F15" i="23"/>
  <c r="G15" i="23"/>
  <c r="H15" i="23"/>
  <c r="I15" i="23"/>
  <c r="J15" i="23"/>
  <c r="K15" i="23"/>
  <c r="L15" i="23"/>
  <c r="M15" i="23"/>
  <c r="N15" i="23"/>
  <c r="O15" i="23"/>
  <c r="P15" i="23"/>
  <c r="Q15" i="23"/>
  <c r="R15" i="23"/>
  <c r="S15" i="23"/>
  <c r="T15" i="23"/>
  <c r="U15" i="23"/>
  <c r="V15" i="23"/>
  <c r="W15" i="23"/>
  <c r="X15" i="23"/>
  <c r="Y15" i="23"/>
  <c r="Z15" i="23"/>
  <c r="AA15" i="23"/>
  <c r="AB15" i="23"/>
  <c r="AC15" i="23"/>
  <c r="AD15" i="23"/>
  <c r="AE15" i="23"/>
  <c r="AF15" i="23"/>
  <c r="AG15" i="23"/>
  <c r="AH15" i="23"/>
  <c r="AI15" i="23"/>
  <c r="AJ15" i="23"/>
  <c r="AK15" i="23"/>
  <c r="AL15" i="23"/>
  <c r="AM15" i="23"/>
  <c r="AN15" i="23"/>
  <c r="AO15" i="23"/>
  <c r="AP15" i="23"/>
  <c r="AQ15" i="23"/>
  <c r="AR15" i="23"/>
  <c r="AS15" i="23"/>
  <c r="AT15" i="23"/>
  <c r="AU15" i="23"/>
  <c r="AV15" i="23"/>
  <c r="AW15" i="23"/>
  <c r="AX15" i="23"/>
  <c r="AY15" i="23"/>
  <c r="AZ15" i="23"/>
  <c r="BA15" i="23"/>
  <c r="BB15" i="23"/>
  <c r="BC15" i="23"/>
  <c r="C16" i="23"/>
  <c r="D16" i="23"/>
  <c r="E16" i="23"/>
  <c r="F16" i="23"/>
  <c r="G16" i="23"/>
  <c r="H16" i="23"/>
  <c r="I16" i="23"/>
  <c r="J16" i="23"/>
  <c r="K16" i="23"/>
  <c r="L16" i="23"/>
  <c r="M16" i="23"/>
  <c r="N16" i="23"/>
  <c r="O16" i="23"/>
  <c r="P16" i="23"/>
  <c r="Q16" i="23"/>
  <c r="R16" i="23"/>
  <c r="S16" i="23"/>
  <c r="T16" i="23"/>
  <c r="U16" i="23"/>
  <c r="V16" i="23"/>
  <c r="W16" i="23"/>
  <c r="X16" i="23"/>
  <c r="Y16" i="23"/>
  <c r="Z16" i="23"/>
  <c r="AA16" i="23"/>
  <c r="AB16" i="23"/>
  <c r="AC16" i="23"/>
  <c r="AD16" i="23"/>
  <c r="AE16" i="23"/>
  <c r="AF16" i="23"/>
  <c r="AG16" i="23"/>
  <c r="AH16" i="23"/>
  <c r="AI16" i="23"/>
  <c r="AJ16" i="23"/>
  <c r="AK16" i="23"/>
  <c r="AL16" i="23"/>
  <c r="AM16" i="23"/>
  <c r="AN16" i="23"/>
  <c r="AO16" i="23"/>
  <c r="AP16" i="23"/>
  <c r="AQ16" i="23"/>
  <c r="AR16" i="23"/>
  <c r="AS16" i="23"/>
  <c r="AT16" i="23"/>
  <c r="AU16" i="23"/>
  <c r="AV16" i="23"/>
  <c r="AW16" i="23"/>
  <c r="AX16" i="23"/>
  <c r="AY16" i="23"/>
  <c r="AZ16" i="23"/>
  <c r="BA16" i="23"/>
  <c r="BB16" i="23"/>
  <c r="BC16" i="23"/>
  <c r="C17" i="23"/>
  <c r="D17" i="23"/>
  <c r="E17" i="23"/>
  <c r="F17" i="23"/>
  <c r="G17" i="23"/>
  <c r="H17" i="23"/>
  <c r="I17" i="23"/>
  <c r="J17" i="23"/>
  <c r="K17" i="23"/>
  <c r="L17" i="23"/>
  <c r="M17" i="23"/>
  <c r="N17" i="23"/>
  <c r="O17" i="23"/>
  <c r="P17" i="23"/>
  <c r="Q17" i="23"/>
  <c r="R17" i="23"/>
  <c r="S17" i="23"/>
  <c r="T17" i="23"/>
  <c r="U17" i="23"/>
  <c r="V17" i="23"/>
  <c r="W17" i="23"/>
  <c r="X17" i="23"/>
  <c r="Y17" i="23"/>
  <c r="Z17" i="23"/>
  <c r="AA17" i="23"/>
  <c r="AB17" i="23"/>
  <c r="AC17" i="23"/>
  <c r="AD17" i="23"/>
  <c r="AE17" i="23"/>
  <c r="AF17" i="23"/>
  <c r="AG17" i="23"/>
  <c r="AH17" i="23"/>
  <c r="AI17" i="23"/>
  <c r="AJ17" i="23"/>
  <c r="AK17" i="23"/>
  <c r="AL17" i="23"/>
  <c r="AM17" i="23"/>
  <c r="AN17" i="23"/>
  <c r="AO17" i="23"/>
  <c r="AP17" i="23"/>
  <c r="AQ17" i="23"/>
  <c r="AR17" i="23"/>
  <c r="AS17" i="23"/>
  <c r="AT17" i="23"/>
  <c r="AU17" i="23"/>
  <c r="AV17" i="23"/>
  <c r="AW17" i="23"/>
  <c r="AX17" i="23"/>
  <c r="AY17" i="23"/>
  <c r="AZ17" i="23"/>
  <c r="BA17" i="23"/>
  <c r="BB17" i="23"/>
  <c r="BC17" i="23"/>
  <c r="C18" i="23"/>
  <c r="D18" i="23"/>
  <c r="E18" i="23"/>
  <c r="F18" i="23"/>
  <c r="G18" i="23"/>
  <c r="H18" i="23"/>
  <c r="I18" i="23"/>
  <c r="J18" i="23"/>
  <c r="K18" i="23"/>
  <c r="L18" i="23"/>
  <c r="M18" i="23"/>
  <c r="N18" i="23"/>
  <c r="O18" i="23"/>
  <c r="P18" i="23"/>
  <c r="Q18" i="23"/>
  <c r="R18" i="23"/>
  <c r="S18" i="23"/>
  <c r="T18" i="23"/>
  <c r="U18" i="23"/>
  <c r="V18" i="23"/>
  <c r="W18" i="23"/>
  <c r="X18" i="23"/>
  <c r="Y18" i="23"/>
  <c r="Z18" i="23"/>
  <c r="AA18" i="23"/>
  <c r="AB18" i="23"/>
  <c r="AC18" i="23"/>
  <c r="AD18" i="23"/>
  <c r="AE18" i="23"/>
  <c r="AF18" i="23"/>
  <c r="AG18" i="23"/>
  <c r="AH18" i="23"/>
  <c r="AI18" i="23"/>
  <c r="AJ18" i="23"/>
  <c r="AK18" i="23"/>
  <c r="AL18" i="23"/>
  <c r="AM18" i="23"/>
  <c r="AN18" i="23"/>
  <c r="AO18" i="23"/>
  <c r="AP18" i="23"/>
  <c r="AQ18" i="23"/>
  <c r="AR18" i="23"/>
  <c r="AS18" i="23"/>
  <c r="AT18" i="23"/>
  <c r="AU18" i="23"/>
  <c r="AV18" i="23"/>
  <c r="AW18" i="23"/>
  <c r="AX18" i="23"/>
  <c r="AY18" i="23"/>
  <c r="AZ18" i="23"/>
  <c r="BA18" i="23"/>
  <c r="BB18" i="23"/>
  <c r="BC18" i="23"/>
  <c r="C19" i="23"/>
  <c r="D19" i="23"/>
  <c r="E19" i="23"/>
  <c r="F19" i="23"/>
  <c r="G19" i="23"/>
  <c r="H19" i="23"/>
  <c r="I19" i="23"/>
  <c r="J19" i="23"/>
  <c r="K19" i="23"/>
  <c r="L19" i="23"/>
  <c r="M19" i="23"/>
  <c r="N19" i="23"/>
  <c r="O19" i="23"/>
  <c r="P19" i="23"/>
  <c r="Q19" i="23"/>
  <c r="R19" i="23"/>
  <c r="S19" i="23"/>
  <c r="T19" i="23"/>
  <c r="U19" i="23"/>
  <c r="V19" i="23"/>
  <c r="W19" i="23"/>
  <c r="X19" i="23"/>
  <c r="Y19" i="23"/>
  <c r="Z19" i="23"/>
  <c r="AA19" i="23"/>
  <c r="AB19" i="23"/>
  <c r="AC19" i="23"/>
  <c r="AD19" i="23"/>
  <c r="AE19" i="23"/>
  <c r="AF19" i="23"/>
  <c r="AG19" i="23"/>
  <c r="AH19" i="23"/>
  <c r="AI19" i="23"/>
  <c r="AJ19" i="23"/>
  <c r="AK19" i="23"/>
  <c r="AL19" i="23"/>
  <c r="AM19" i="23"/>
  <c r="AN19" i="23"/>
  <c r="AO19" i="23"/>
  <c r="AP19" i="23"/>
  <c r="AQ19" i="23"/>
  <c r="AR19" i="23"/>
  <c r="AS19" i="23"/>
  <c r="AT19" i="23"/>
  <c r="AU19" i="23"/>
  <c r="AV19" i="23"/>
  <c r="AW19" i="23"/>
  <c r="AX19" i="23"/>
  <c r="AY19" i="23"/>
  <c r="AZ19" i="23"/>
  <c r="BA19" i="23"/>
  <c r="BB19" i="23"/>
  <c r="BC19" i="23"/>
  <c r="C20" i="23"/>
  <c r="D20" i="23"/>
  <c r="E20" i="23"/>
  <c r="F20" i="23"/>
  <c r="G20" i="23"/>
  <c r="H20" i="23"/>
  <c r="I20" i="23"/>
  <c r="J20" i="23"/>
  <c r="K20" i="23"/>
  <c r="L20" i="23"/>
  <c r="M20" i="23"/>
  <c r="N20" i="23"/>
  <c r="O20" i="23"/>
  <c r="P20" i="23"/>
  <c r="Q20" i="23"/>
  <c r="R20" i="23"/>
  <c r="S20" i="23"/>
  <c r="T20" i="23"/>
  <c r="U20" i="23"/>
  <c r="V20" i="23"/>
  <c r="W20" i="23"/>
  <c r="X20" i="23"/>
  <c r="Y20" i="23"/>
  <c r="Z20" i="23"/>
  <c r="AA20" i="23"/>
  <c r="AB20" i="23"/>
  <c r="AC20" i="23"/>
  <c r="AD20" i="23"/>
  <c r="AE20" i="23"/>
  <c r="AF20" i="23"/>
  <c r="AG20" i="23"/>
  <c r="AH20" i="23"/>
  <c r="AI20" i="23"/>
  <c r="AJ20" i="23"/>
  <c r="AK20" i="23"/>
  <c r="AL20" i="23"/>
  <c r="AM20" i="23"/>
  <c r="AN20" i="23"/>
  <c r="AO20" i="23"/>
  <c r="AP20" i="23"/>
  <c r="AQ20" i="23"/>
  <c r="AR20" i="23"/>
  <c r="AS20" i="23"/>
  <c r="AT20" i="23"/>
  <c r="AU20" i="23"/>
  <c r="AV20" i="23"/>
  <c r="AW20" i="23"/>
  <c r="AX20" i="23"/>
  <c r="AY20" i="23"/>
  <c r="AZ20" i="23"/>
  <c r="BA20" i="23"/>
  <c r="BB20" i="23"/>
  <c r="BC20" i="23"/>
  <c r="C21" i="23"/>
  <c r="D21" i="23"/>
  <c r="E21" i="23"/>
  <c r="F21" i="23"/>
  <c r="G21" i="23"/>
  <c r="H21" i="23"/>
  <c r="I21" i="23"/>
  <c r="J21" i="23"/>
  <c r="K21" i="23"/>
  <c r="L21" i="23"/>
  <c r="M21" i="23"/>
  <c r="N21" i="23"/>
  <c r="O21" i="23"/>
  <c r="P21" i="23"/>
  <c r="Q21" i="23"/>
  <c r="R21" i="23"/>
  <c r="S21" i="23"/>
  <c r="T21" i="23"/>
  <c r="U21" i="23"/>
  <c r="V21" i="23"/>
  <c r="O43" i="23" s="1"/>
  <c r="W21" i="23"/>
  <c r="X21" i="23"/>
  <c r="Y21" i="23"/>
  <c r="Z21" i="23"/>
  <c r="AA21" i="23"/>
  <c r="AB21" i="23"/>
  <c r="AC21" i="23"/>
  <c r="AD21" i="23"/>
  <c r="AE21" i="23"/>
  <c r="AF21" i="23"/>
  <c r="AG21" i="23"/>
  <c r="AH21" i="23"/>
  <c r="AI21" i="23"/>
  <c r="AJ21" i="23"/>
  <c r="AK21" i="23"/>
  <c r="AL21" i="23"/>
  <c r="AM21" i="23"/>
  <c r="AN21" i="23"/>
  <c r="AO21" i="23"/>
  <c r="AP21" i="23"/>
  <c r="AQ21" i="23"/>
  <c r="AR21" i="23"/>
  <c r="AS21" i="23"/>
  <c r="AT21" i="23"/>
  <c r="AU21" i="23"/>
  <c r="AV21" i="23"/>
  <c r="AW21" i="23"/>
  <c r="AX21" i="23"/>
  <c r="AY21" i="23"/>
  <c r="AZ21" i="23"/>
  <c r="BA21" i="23"/>
  <c r="BB21" i="23"/>
  <c r="BC21" i="23"/>
  <c r="C22" i="23"/>
  <c r="D22" i="23"/>
  <c r="E22" i="23"/>
  <c r="F22" i="23"/>
  <c r="G22" i="23"/>
  <c r="H22" i="23"/>
  <c r="I22" i="23"/>
  <c r="J22" i="23"/>
  <c r="K22" i="23"/>
  <c r="L22" i="23"/>
  <c r="M22" i="23"/>
  <c r="N22" i="23"/>
  <c r="O22" i="23"/>
  <c r="P22" i="23"/>
  <c r="Q22" i="23"/>
  <c r="R22" i="23"/>
  <c r="S22" i="23"/>
  <c r="T22" i="23"/>
  <c r="U22" i="23"/>
  <c r="V22" i="23"/>
  <c r="W22" i="23"/>
  <c r="X22" i="23"/>
  <c r="Y22" i="23"/>
  <c r="Z22" i="23"/>
  <c r="AA22" i="23"/>
  <c r="AB22" i="23"/>
  <c r="AC22" i="23"/>
  <c r="AD22" i="23"/>
  <c r="AE22" i="23"/>
  <c r="AF22" i="23"/>
  <c r="AG22" i="23"/>
  <c r="AH22" i="23"/>
  <c r="AI22" i="23"/>
  <c r="AJ22" i="23"/>
  <c r="AK22" i="23"/>
  <c r="AL22" i="23"/>
  <c r="AM22" i="23"/>
  <c r="AN22" i="23"/>
  <c r="AO22" i="23"/>
  <c r="AP22" i="23"/>
  <c r="AQ22" i="23"/>
  <c r="AR22" i="23"/>
  <c r="AS22" i="23"/>
  <c r="AT22" i="23"/>
  <c r="AU22" i="23"/>
  <c r="AV22" i="23"/>
  <c r="AW22" i="23"/>
  <c r="AX22" i="23"/>
  <c r="AY22" i="23"/>
  <c r="AZ22" i="23"/>
  <c r="BA22" i="23"/>
  <c r="BB22" i="23"/>
  <c r="BC22" i="23"/>
  <c r="C23" i="23"/>
  <c r="D23" i="23"/>
  <c r="E23" i="23"/>
  <c r="F23" i="23"/>
  <c r="G23" i="23"/>
  <c r="H23" i="23"/>
  <c r="I23" i="23"/>
  <c r="J23" i="23"/>
  <c r="K23" i="23"/>
  <c r="L23" i="23"/>
  <c r="M23" i="23"/>
  <c r="N23" i="23"/>
  <c r="O23" i="23"/>
  <c r="P23" i="23"/>
  <c r="Q23" i="23"/>
  <c r="R23" i="23"/>
  <c r="S23" i="23"/>
  <c r="T23" i="23"/>
  <c r="U23" i="23"/>
  <c r="V23" i="23"/>
  <c r="W23" i="23"/>
  <c r="X23" i="23"/>
  <c r="Y23" i="23"/>
  <c r="Z23" i="23"/>
  <c r="AA23" i="23"/>
  <c r="AB23" i="23"/>
  <c r="AC23" i="23"/>
  <c r="AD23" i="23"/>
  <c r="AE23" i="23"/>
  <c r="AF23" i="23"/>
  <c r="AG23" i="23"/>
  <c r="AH23" i="23"/>
  <c r="AI23" i="23"/>
  <c r="AJ23" i="23"/>
  <c r="AK23" i="23"/>
  <c r="AL23" i="23"/>
  <c r="AM23" i="23"/>
  <c r="AN23" i="23"/>
  <c r="AO23" i="23"/>
  <c r="AP23" i="23"/>
  <c r="AQ23" i="23"/>
  <c r="AR23" i="23"/>
  <c r="AS23" i="23"/>
  <c r="AT23" i="23"/>
  <c r="AU23" i="23"/>
  <c r="AV23" i="23"/>
  <c r="AW23" i="23"/>
  <c r="AX23" i="23"/>
  <c r="AY23" i="23"/>
  <c r="AZ23" i="23"/>
  <c r="BA23" i="23"/>
  <c r="BB23" i="23"/>
  <c r="BC23" i="23"/>
  <c r="B23" i="23"/>
  <c r="B6" i="23"/>
  <c r="M28" i="23" s="1"/>
  <c r="B7" i="23"/>
  <c r="B8" i="23"/>
  <c r="M30" i="23" s="1"/>
  <c r="B9" i="23"/>
  <c r="M31" i="23" s="1"/>
  <c r="B10" i="23"/>
  <c r="B11" i="23"/>
  <c r="B12" i="23"/>
  <c r="B13" i="23"/>
  <c r="B14" i="23"/>
  <c r="M36" i="23" s="1"/>
  <c r="B15" i="23"/>
  <c r="B16" i="23"/>
  <c r="M38" i="23" s="1"/>
  <c r="B17" i="23"/>
  <c r="M39" i="23" s="1"/>
  <c r="B18" i="23"/>
  <c r="B19" i="23"/>
  <c r="B20" i="23"/>
  <c r="B21" i="23"/>
  <c r="B22" i="23"/>
  <c r="M44" i="23" s="1"/>
  <c r="B5" i="23"/>
  <c r="B4" i="23"/>
  <c r="B25" i="22"/>
  <c r="L6" i="22" s="1"/>
  <c r="C25" i="22"/>
  <c r="M7" i="22" s="1"/>
  <c r="D25" i="22"/>
  <c r="N19" i="22" s="1"/>
  <c r="E25" i="22"/>
  <c r="O5" i="22" s="1"/>
  <c r="C141" i="20"/>
  <c r="E143" i="20"/>
  <c r="G145" i="20"/>
  <c r="B148" i="20"/>
  <c r="D150" i="20"/>
  <c r="H154" i="20"/>
  <c r="C157" i="20"/>
  <c r="E159" i="20"/>
  <c r="H138" i="20"/>
  <c r="B114" i="20"/>
  <c r="D116" i="20"/>
  <c r="F118" i="20"/>
  <c r="H120" i="20"/>
  <c r="E125" i="20"/>
  <c r="D128" i="20"/>
  <c r="E129" i="20"/>
  <c r="F130" i="20"/>
  <c r="H132" i="20"/>
  <c r="C85" i="20"/>
  <c r="D86" i="20"/>
  <c r="C87" i="20"/>
  <c r="B89" i="20"/>
  <c r="F89" i="20"/>
  <c r="C90" i="20"/>
  <c r="G90" i="20"/>
  <c r="D91" i="20"/>
  <c r="B93" i="20"/>
  <c r="F93" i="20"/>
  <c r="C94" i="20"/>
  <c r="G94" i="20"/>
  <c r="D95" i="20"/>
  <c r="B97" i="20"/>
  <c r="F97" i="20"/>
  <c r="C98" i="20"/>
  <c r="G98" i="20"/>
  <c r="D99" i="20"/>
  <c r="B101" i="20"/>
  <c r="F101" i="20"/>
  <c r="C102" i="20"/>
  <c r="G102" i="20"/>
  <c r="D103" i="20"/>
  <c r="B105" i="20"/>
  <c r="F105" i="20"/>
  <c r="C106" i="20"/>
  <c r="G106" i="20"/>
  <c r="B84" i="20"/>
  <c r="H139" i="21"/>
  <c r="I139" i="21"/>
  <c r="J139" i="21"/>
  <c r="K139" i="21"/>
  <c r="L139" i="21"/>
  <c r="M139" i="21"/>
  <c r="N139" i="21"/>
  <c r="O139" i="21"/>
  <c r="P139" i="21"/>
  <c r="Q139" i="21"/>
  <c r="R139" i="21"/>
  <c r="S139" i="21"/>
  <c r="T139" i="21"/>
  <c r="U139" i="21"/>
  <c r="V139" i="21"/>
  <c r="W139" i="21"/>
  <c r="X139" i="21"/>
  <c r="Y139" i="21"/>
  <c r="Z139" i="21"/>
  <c r="AA139" i="21"/>
  <c r="AB139" i="21"/>
  <c r="AC139" i="21"/>
  <c r="AD139" i="21"/>
  <c r="AE139" i="21"/>
  <c r="AF139" i="21"/>
  <c r="AG139" i="21"/>
  <c r="AH139" i="21"/>
  <c r="AI139" i="21"/>
  <c r="AJ139" i="21"/>
  <c r="AK139" i="21"/>
  <c r="AL139" i="21"/>
  <c r="AM139" i="21"/>
  <c r="AN139" i="21"/>
  <c r="AO139" i="21"/>
  <c r="AP139" i="21"/>
  <c r="AQ139" i="21"/>
  <c r="AR139" i="21"/>
  <c r="AS139" i="21"/>
  <c r="AT139" i="21"/>
  <c r="AU139" i="21"/>
  <c r="AV139" i="21"/>
  <c r="AW139" i="21"/>
  <c r="AX139" i="21"/>
  <c r="AY139" i="21"/>
  <c r="AZ139" i="21"/>
  <c r="BA139" i="21"/>
  <c r="BB139" i="21"/>
  <c r="BC139" i="21"/>
  <c r="BD139" i="21"/>
  <c r="BE139" i="21"/>
  <c r="BF139" i="21"/>
  <c r="BG139" i="21"/>
  <c r="BH139" i="21"/>
  <c r="H140" i="21"/>
  <c r="I140" i="21"/>
  <c r="J140" i="21"/>
  <c r="K140" i="21"/>
  <c r="L140" i="21"/>
  <c r="M140" i="21"/>
  <c r="N140" i="21"/>
  <c r="O140" i="21"/>
  <c r="P140" i="21"/>
  <c r="Q140" i="21"/>
  <c r="R140" i="21"/>
  <c r="S140" i="21"/>
  <c r="T140" i="21"/>
  <c r="U140" i="21"/>
  <c r="V140" i="21"/>
  <c r="W140" i="21"/>
  <c r="X140" i="21"/>
  <c r="Y140" i="21"/>
  <c r="Z140" i="21"/>
  <c r="AA140" i="21"/>
  <c r="AB140" i="21"/>
  <c r="AC140" i="21"/>
  <c r="AD140" i="21"/>
  <c r="AE140" i="21"/>
  <c r="AF140" i="21"/>
  <c r="AG140" i="21"/>
  <c r="AH140" i="21"/>
  <c r="AI140" i="21"/>
  <c r="AJ140" i="21"/>
  <c r="AK140" i="21"/>
  <c r="AL140" i="21"/>
  <c r="AM140" i="21"/>
  <c r="AN140" i="21"/>
  <c r="AO140" i="21"/>
  <c r="AP140" i="21"/>
  <c r="AQ140" i="21"/>
  <c r="AR140" i="21"/>
  <c r="AS140" i="21"/>
  <c r="AT140" i="21"/>
  <c r="AU140" i="21"/>
  <c r="AV140" i="21"/>
  <c r="AW140" i="21"/>
  <c r="AX140" i="21"/>
  <c r="AY140" i="21"/>
  <c r="AZ140" i="21"/>
  <c r="BA140" i="21"/>
  <c r="BB140" i="21"/>
  <c r="BC140" i="21"/>
  <c r="BD140" i="21"/>
  <c r="BE140" i="21"/>
  <c r="BF140" i="21"/>
  <c r="BG140" i="21"/>
  <c r="BH140" i="21"/>
  <c r="H141" i="21"/>
  <c r="I141" i="21"/>
  <c r="J141" i="21"/>
  <c r="K141" i="21"/>
  <c r="L141" i="21"/>
  <c r="M141" i="21"/>
  <c r="N141" i="21"/>
  <c r="O141" i="21"/>
  <c r="P141" i="21"/>
  <c r="Q141" i="21"/>
  <c r="R141" i="21"/>
  <c r="S141" i="21"/>
  <c r="T141" i="21"/>
  <c r="U141" i="21"/>
  <c r="V141" i="21"/>
  <c r="W141" i="21"/>
  <c r="X141" i="21"/>
  <c r="Y141" i="21"/>
  <c r="Z141" i="21"/>
  <c r="AA141" i="21"/>
  <c r="AB141" i="21"/>
  <c r="AC141" i="21"/>
  <c r="AD141" i="21"/>
  <c r="AE141" i="21"/>
  <c r="AF141" i="21"/>
  <c r="AG141" i="21"/>
  <c r="AH141" i="21"/>
  <c r="AI141" i="21"/>
  <c r="AJ141" i="21"/>
  <c r="AK141" i="21"/>
  <c r="AL141" i="21"/>
  <c r="AM141" i="21"/>
  <c r="AN141" i="21"/>
  <c r="AO141" i="21"/>
  <c r="AP141" i="21"/>
  <c r="AQ141" i="21"/>
  <c r="AR141" i="21"/>
  <c r="AS141" i="21"/>
  <c r="AT141" i="21"/>
  <c r="AU141" i="21"/>
  <c r="AV141" i="21"/>
  <c r="AW141" i="21"/>
  <c r="AX141" i="21"/>
  <c r="AY141" i="21"/>
  <c r="AZ141" i="21"/>
  <c r="BA141" i="21"/>
  <c r="BB141" i="21"/>
  <c r="BC141" i="21"/>
  <c r="BD141" i="21"/>
  <c r="BE141" i="21"/>
  <c r="BF141" i="21"/>
  <c r="BG141" i="21"/>
  <c r="BH141" i="21"/>
  <c r="H142" i="21"/>
  <c r="I142" i="21"/>
  <c r="J142" i="21"/>
  <c r="K142" i="21"/>
  <c r="L142" i="21"/>
  <c r="M142" i="21"/>
  <c r="N142" i="21"/>
  <c r="O142" i="21"/>
  <c r="P142" i="21"/>
  <c r="Q142" i="21"/>
  <c r="R142" i="21"/>
  <c r="S142" i="21"/>
  <c r="T142" i="21"/>
  <c r="U142" i="21"/>
  <c r="V142" i="21"/>
  <c r="W142" i="21"/>
  <c r="X142" i="21"/>
  <c r="Y142" i="21"/>
  <c r="Z142" i="21"/>
  <c r="AA142" i="21"/>
  <c r="AB142" i="21"/>
  <c r="AC142" i="21"/>
  <c r="AD142" i="21"/>
  <c r="AE142" i="21"/>
  <c r="AF142" i="21"/>
  <c r="AG142" i="21"/>
  <c r="AH142" i="21"/>
  <c r="AI142" i="21"/>
  <c r="AJ142" i="21"/>
  <c r="AK142" i="21"/>
  <c r="AL142" i="21"/>
  <c r="AM142" i="21"/>
  <c r="AN142" i="21"/>
  <c r="AO142" i="21"/>
  <c r="AP142" i="21"/>
  <c r="AQ142" i="21"/>
  <c r="AR142" i="21"/>
  <c r="AS142" i="21"/>
  <c r="AT142" i="21"/>
  <c r="AU142" i="21"/>
  <c r="AV142" i="21"/>
  <c r="AW142" i="21"/>
  <c r="AX142" i="21"/>
  <c r="AY142" i="21"/>
  <c r="AZ142" i="21"/>
  <c r="BA142" i="21"/>
  <c r="BB142" i="21"/>
  <c r="BC142" i="21"/>
  <c r="BD142" i="21"/>
  <c r="BE142" i="21"/>
  <c r="BF142" i="21"/>
  <c r="BG142" i="21"/>
  <c r="BH142" i="21"/>
  <c r="H143" i="21"/>
  <c r="I143" i="21"/>
  <c r="J143" i="21"/>
  <c r="K143" i="21"/>
  <c r="L143" i="21"/>
  <c r="M143" i="21"/>
  <c r="N143" i="21"/>
  <c r="O143" i="21"/>
  <c r="P143" i="21"/>
  <c r="Q143" i="21"/>
  <c r="R143" i="21"/>
  <c r="S143" i="21"/>
  <c r="T143" i="21"/>
  <c r="U143" i="21"/>
  <c r="V143" i="21"/>
  <c r="W143" i="21"/>
  <c r="X143" i="21"/>
  <c r="Y143" i="21"/>
  <c r="Z143" i="21"/>
  <c r="AA143" i="21"/>
  <c r="AB143" i="21"/>
  <c r="AC143" i="21"/>
  <c r="AD143" i="21"/>
  <c r="AE143" i="21"/>
  <c r="AF143" i="21"/>
  <c r="AG143" i="21"/>
  <c r="AH143" i="21"/>
  <c r="AI143" i="21"/>
  <c r="AJ143" i="21"/>
  <c r="AK143" i="21"/>
  <c r="AL143" i="21"/>
  <c r="AM143" i="21"/>
  <c r="AN143" i="21"/>
  <c r="AO143" i="21"/>
  <c r="AP143" i="21"/>
  <c r="AQ143" i="21"/>
  <c r="AR143" i="21"/>
  <c r="AS143" i="21"/>
  <c r="AT143" i="21"/>
  <c r="AU143" i="21"/>
  <c r="AV143" i="21"/>
  <c r="AW143" i="21"/>
  <c r="AX143" i="21"/>
  <c r="AY143" i="21"/>
  <c r="AZ143" i="21"/>
  <c r="BA143" i="21"/>
  <c r="BB143" i="21"/>
  <c r="BC143" i="21"/>
  <c r="BD143" i="21"/>
  <c r="BE143" i="21"/>
  <c r="BF143" i="21"/>
  <c r="BG143" i="21"/>
  <c r="BH143" i="21"/>
  <c r="H144" i="21"/>
  <c r="I144" i="21"/>
  <c r="J144" i="21"/>
  <c r="K144" i="21"/>
  <c r="L144" i="21"/>
  <c r="M144" i="21"/>
  <c r="N144" i="21"/>
  <c r="O144" i="21"/>
  <c r="P144" i="21"/>
  <c r="Q144" i="21"/>
  <c r="R144" i="21"/>
  <c r="S144" i="21"/>
  <c r="T144" i="21"/>
  <c r="U144" i="21"/>
  <c r="V144" i="21"/>
  <c r="W144" i="21"/>
  <c r="X144" i="21"/>
  <c r="Y144" i="21"/>
  <c r="Z144" i="21"/>
  <c r="AA144" i="21"/>
  <c r="AB144" i="21"/>
  <c r="AC144" i="21"/>
  <c r="AD144" i="21"/>
  <c r="AE144" i="21"/>
  <c r="AF144" i="21"/>
  <c r="AG144" i="21"/>
  <c r="AH144" i="21"/>
  <c r="AI144" i="21"/>
  <c r="AJ144" i="21"/>
  <c r="AK144" i="21"/>
  <c r="AL144" i="21"/>
  <c r="AM144" i="21"/>
  <c r="AN144" i="21"/>
  <c r="AO144" i="21"/>
  <c r="AP144" i="21"/>
  <c r="AQ144" i="21"/>
  <c r="AR144" i="21"/>
  <c r="AS144" i="21"/>
  <c r="AT144" i="21"/>
  <c r="AU144" i="21"/>
  <c r="AV144" i="21"/>
  <c r="AW144" i="21"/>
  <c r="AX144" i="21"/>
  <c r="AY144" i="21"/>
  <c r="AZ144" i="21"/>
  <c r="BA144" i="21"/>
  <c r="BB144" i="21"/>
  <c r="BC144" i="21"/>
  <c r="BD144" i="21"/>
  <c r="BE144" i="21"/>
  <c r="BF144" i="21"/>
  <c r="BG144" i="21"/>
  <c r="BH144" i="21"/>
  <c r="H145" i="21"/>
  <c r="I145" i="21"/>
  <c r="J145" i="21"/>
  <c r="K145" i="21"/>
  <c r="L145" i="21"/>
  <c r="M145" i="21"/>
  <c r="N145" i="21"/>
  <c r="O145" i="21"/>
  <c r="P145" i="21"/>
  <c r="Q145" i="21"/>
  <c r="R145" i="21"/>
  <c r="S145" i="21"/>
  <c r="T145" i="21"/>
  <c r="U145" i="21"/>
  <c r="V145" i="21"/>
  <c r="W145" i="21"/>
  <c r="X145" i="21"/>
  <c r="Y145" i="21"/>
  <c r="Z145" i="21"/>
  <c r="AA145" i="21"/>
  <c r="AB145" i="21"/>
  <c r="AC145" i="21"/>
  <c r="AD145" i="21"/>
  <c r="AE145" i="21"/>
  <c r="AF145" i="21"/>
  <c r="AG145" i="21"/>
  <c r="AH145" i="21"/>
  <c r="AI145" i="21"/>
  <c r="AJ145" i="21"/>
  <c r="AK145" i="21"/>
  <c r="AL145" i="21"/>
  <c r="AM145" i="21"/>
  <c r="AN145" i="21"/>
  <c r="AO145" i="21"/>
  <c r="AP145" i="21"/>
  <c r="AQ145" i="21"/>
  <c r="AR145" i="21"/>
  <c r="AS145" i="21"/>
  <c r="AT145" i="21"/>
  <c r="AU145" i="21"/>
  <c r="AV145" i="21"/>
  <c r="AW145" i="21"/>
  <c r="AX145" i="21"/>
  <c r="AY145" i="21"/>
  <c r="AZ145" i="21"/>
  <c r="BA145" i="21"/>
  <c r="BB145" i="21"/>
  <c r="BC145" i="21"/>
  <c r="BD145" i="21"/>
  <c r="BE145" i="21"/>
  <c r="BF145" i="21"/>
  <c r="BG145" i="21"/>
  <c r="BH145" i="21"/>
  <c r="H146" i="21"/>
  <c r="I146" i="21"/>
  <c r="J146" i="21"/>
  <c r="K146" i="21"/>
  <c r="L146" i="21"/>
  <c r="M146" i="21"/>
  <c r="N146" i="21"/>
  <c r="O146" i="21"/>
  <c r="P146" i="21"/>
  <c r="Q146" i="21"/>
  <c r="R146" i="21"/>
  <c r="S146" i="21"/>
  <c r="T146" i="21"/>
  <c r="U146" i="21"/>
  <c r="V146" i="21"/>
  <c r="W146" i="21"/>
  <c r="X146" i="21"/>
  <c r="Y146" i="21"/>
  <c r="Z146" i="21"/>
  <c r="AA146" i="21"/>
  <c r="AB146" i="21"/>
  <c r="AC146" i="21"/>
  <c r="AD146" i="21"/>
  <c r="AE146" i="21"/>
  <c r="AF146" i="21"/>
  <c r="AG146" i="21"/>
  <c r="AH146" i="21"/>
  <c r="AI146" i="21"/>
  <c r="AJ146" i="21"/>
  <c r="AK146" i="21"/>
  <c r="AL146" i="21"/>
  <c r="AM146" i="21"/>
  <c r="AN146" i="21"/>
  <c r="AO146" i="21"/>
  <c r="AP146" i="21"/>
  <c r="AQ146" i="21"/>
  <c r="AR146" i="21"/>
  <c r="AS146" i="21"/>
  <c r="AT146" i="21"/>
  <c r="AU146" i="21"/>
  <c r="AV146" i="21"/>
  <c r="AW146" i="21"/>
  <c r="AX146" i="21"/>
  <c r="AY146" i="21"/>
  <c r="AZ146" i="21"/>
  <c r="BA146" i="21"/>
  <c r="BB146" i="21"/>
  <c r="BC146" i="21"/>
  <c r="BD146" i="21"/>
  <c r="BE146" i="21"/>
  <c r="BF146" i="21"/>
  <c r="BG146" i="21"/>
  <c r="BH146" i="21"/>
  <c r="H147" i="21"/>
  <c r="I147" i="21"/>
  <c r="J147" i="21"/>
  <c r="K147" i="21"/>
  <c r="L147" i="21"/>
  <c r="M147" i="21"/>
  <c r="N147" i="21"/>
  <c r="O147" i="21"/>
  <c r="P147" i="21"/>
  <c r="Q147" i="21"/>
  <c r="R147" i="21"/>
  <c r="S147" i="21"/>
  <c r="T147" i="21"/>
  <c r="U147" i="21"/>
  <c r="V147" i="21"/>
  <c r="W147" i="21"/>
  <c r="X147" i="21"/>
  <c r="Y147" i="21"/>
  <c r="Z147" i="21"/>
  <c r="AA147" i="21"/>
  <c r="AB147" i="21"/>
  <c r="AC147" i="21"/>
  <c r="AD147" i="21"/>
  <c r="AE147" i="21"/>
  <c r="AF147" i="21"/>
  <c r="AG147" i="21"/>
  <c r="AH147" i="21"/>
  <c r="AI147" i="21"/>
  <c r="AJ147" i="21"/>
  <c r="AK147" i="21"/>
  <c r="AL147" i="21"/>
  <c r="AM147" i="21"/>
  <c r="AN147" i="21"/>
  <c r="AO147" i="21"/>
  <c r="AP147" i="21"/>
  <c r="AQ147" i="21"/>
  <c r="AR147" i="21"/>
  <c r="AS147" i="21"/>
  <c r="AT147" i="21"/>
  <c r="AU147" i="21"/>
  <c r="AV147" i="21"/>
  <c r="AW147" i="21"/>
  <c r="AX147" i="21"/>
  <c r="AY147" i="21"/>
  <c r="AZ147" i="21"/>
  <c r="BA147" i="21"/>
  <c r="BB147" i="21"/>
  <c r="BC147" i="21"/>
  <c r="BD147" i="21"/>
  <c r="BE147" i="21"/>
  <c r="BF147" i="21"/>
  <c r="BG147" i="21"/>
  <c r="BH147" i="21"/>
  <c r="H148" i="21"/>
  <c r="I148" i="21"/>
  <c r="J148" i="21"/>
  <c r="K148" i="21"/>
  <c r="L148" i="21"/>
  <c r="M148" i="21"/>
  <c r="N148" i="21"/>
  <c r="O148" i="21"/>
  <c r="P148" i="21"/>
  <c r="Q148" i="21"/>
  <c r="R148" i="21"/>
  <c r="S148" i="21"/>
  <c r="T148" i="21"/>
  <c r="U148" i="21"/>
  <c r="V148" i="21"/>
  <c r="W148" i="21"/>
  <c r="X148" i="21"/>
  <c r="Y148" i="21"/>
  <c r="Z148" i="21"/>
  <c r="AA148" i="21"/>
  <c r="AB148" i="21"/>
  <c r="AC148" i="21"/>
  <c r="AD148" i="21"/>
  <c r="AE148" i="21"/>
  <c r="AF148" i="21"/>
  <c r="AG148" i="21"/>
  <c r="AH148" i="21"/>
  <c r="AI148" i="21"/>
  <c r="AJ148" i="21"/>
  <c r="AK148" i="21"/>
  <c r="AL148" i="21"/>
  <c r="AM148" i="21"/>
  <c r="AN148" i="21"/>
  <c r="AO148" i="21"/>
  <c r="AP148" i="21"/>
  <c r="AQ148" i="21"/>
  <c r="AR148" i="21"/>
  <c r="AS148" i="21"/>
  <c r="AT148" i="21"/>
  <c r="AU148" i="21"/>
  <c r="AV148" i="21"/>
  <c r="AW148" i="21"/>
  <c r="AX148" i="21"/>
  <c r="AY148" i="21"/>
  <c r="AZ148" i="21"/>
  <c r="BA148" i="21"/>
  <c r="BB148" i="21"/>
  <c r="BC148" i="21"/>
  <c r="BD148" i="21"/>
  <c r="BE148" i="21"/>
  <c r="BF148" i="21"/>
  <c r="BG148" i="21"/>
  <c r="BH148" i="21"/>
  <c r="H149" i="21"/>
  <c r="I149" i="21"/>
  <c r="J149" i="21"/>
  <c r="K149" i="21"/>
  <c r="L149" i="21"/>
  <c r="M149" i="21"/>
  <c r="N149" i="21"/>
  <c r="O149" i="21"/>
  <c r="P149" i="21"/>
  <c r="Q149" i="21"/>
  <c r="R149" i="21"/>
  <c r="S149" i="21"/>
  <c r="T149" i="21"/>
  <c r="U149" i="21"/>
  <c r="V149" i="21"/>
  <c r="W149" i="21"/>
  <c r="X149" i="21"/>
  <c r="Y149" i="21"/>
  <c r="Z149" i="21"/>
  <c r="AA149" i="21"/>
  <c r="AB149" i="21"/>
  <c r="AC149" i="21"/>
  <c r="AD149" i="21"/>
  <c r="AE149" i="21"/>
  <c r="AF149" i="21"/>
  <c r="AG149" i="21"/>
  <c r="AH149" i="21"/>
  <c r="AI149" i="21"/>
  <c r="AJ149" i="21"/>
  <c r="AK149" i="21"/>
  <c r="AL149" i="21"/>
  <c r="AM149" i="21"/>
  <c r="AN149" i="21"/>
  <c r="AO149" i="21"/>
  <c r="AP149" i="21"/>
  <c r="AQ149" i="21"/>
  <c r="AR149" i="21"/>
  <c r="AS149" i="21"/>
  <c r="AT149" i="21"/>
  <c r="AU149" i="21"/>
  <c r="AV149" i="21"/>
  <c r="AW149" i="21"/>
  <c r="AX149" i="21"/>
  <c r="AY149" i="21"/>
  <c r="AZ149" i="21"/>
  <c r="BA149" i="21"/>
  <c r="BB149" i="21"/>
  <c r="BC149" i="21"/>
  <c r="BD149" i="21"/>
  <c r="BE149" i="21"/>
  <c r="BF149" i="21"/>
  <c r="BG149" i="21"/>
  <c r="BH149" i="21"/>
  <c r="H150" i="21"/>
  <c r="I150" i="21"/>
  <c r="J150" i="21"/>
  <c r="K150" i="21"/>
  <c r="L150" i="21"/>
  <c r="M150" i="21"/>
  <c r="N150" i="21"/>
  <c r="O150" i="21"/>
  <c r="P150" i="21"/>
  <c r="Q150" i="21"/>
  <c r="R150" i="21"/>
  <c r="S150" i="21"/>
  <c r="T150" i="21"/>
  <c r="U150" i="21"/>
  <c r="V150" i="21"/>
  <c r="W150" i="21"/>
  <c r="X150" i="21"/>
  <c r="Y150" i="21"/>
  <c r="Z150" i="21"/>
  <c r="AA150" i="21"/>
  <c r="AB150" i="21"/>
  <c r="AC150" i="21"/>
  <c r="AD150" i="21"/>
  <c r="AE150" i="21"/>
  <c r="AF150" i="21"/>
  <c r="AG150" i="21"/>
  <c r="AH150" i="21"/>
  <c r="AI150" i="21"/>
  <c r="AJ150" i="21"/>
  <c r="AK150" i="21"/>
  <c r="AL150" i="21"/>
  <c r="AM150" i="21"/>
  <c r="AN150" i="21"/>
  <c r="AO150" i="21"/>
  <c r="AP150" i="21"/>
  <c r="AQ150" i="21"/>
  <c r="AR150" i="21"/>
  <c r="AS150" i="21"/>
  <c r="AT150" i="21"/>
  <c r="AU150" i="21"/>
  <c r="AV150" i="21"/>
  <c r="AW150" i="21"/>
  <c r="AX150" i="21"/>
  <c r="AY150" i="21"/>
  <c r="AZ150" i="21"/>
  <c r="BA150" i="21"/>
  <c r="BB150" i="21"/>
  <c r="BC150" i="21"/>
  <c r="BD150" i="21"/>
  <c r="BE150" i="21"/>
  <c r="BF150" i="21"/>
  <c r="BG150" i="21"/>
  <c r="BH150" i="21"/>
  <c r="H151" i="21"/>
  <c r="I151" i="21"/>
  <c r="J151" i="21"/>
  <c r="K151" i="21"/>
  <c r="L151" i="21"/>
  <c r="M151" i="21"/>
  <c r="N151" i="21"/>
  <c r="O151" i="21"/>
  <c r="P151" i="21"/>
  <c r="Q151" i="21"/>
  <c r="R151" i="21"/>
  <c r="S151" i="21"/>
  <c r="T151" i="21"/>
  <c r="U151" i="21"/>
  <c r="V151" i="21"/>
  <c r="W151" i="21"/>
  <c r="X151" i="21"/>
  <c r="Y151" i="21"/>
  <c r="Z151" i="21"/>
  <c r="AA151" i="21"/>
  <c r="AB151" i="21"/>
  <c r="AC151" i="21"/>
  <c r="AD151" i="21"/>
  <c r="AE151" i="21"/>
  <c r="AF151" i="21"/>
  <c r="AG151" i="21"/>
  <c r="AH151" i="21"/>
  <c r="AI151" i="21"/>
  <c r="AJ151" i="21"/>
  <c r="AK151" i="21"/>
  <c r="AL151" i="21"/>
  <c r="AM151" i="21"/>
  <c r="AN151" i="21"/>
  <c r="AO151" i="21"/>
  <c r="AP151" i="21"/>
  <c r="AQ151" i="21"/>
  <c r="AR151" i="21"/>
  <c r="AS151" i="21"/>
  <c r="AT151" i="21"/>
  <c r="AU151" i="21"/>
  <c r="AV151" i="21"/>
  <c r="AW151" i="21"/>
  <c r="AX151" i="21"/>
  <c r="AY151" i="21"/>
  <c r="AZ151" i="21"/>
  <c r="BA151" i="21"/>
  <c r="BB151" i="21"/>
  <c r="BC151" i="21"/>
  <c r="BD151" i="21"/>
  <c r="BE151" i="21"/>
  <c r="BF151" i="21"/>
  <c r="BG151" i="21"/>
  <c r="BH151" i="21"/>
  <c r="H152" i="21"/>
  <c r="I152" i="21"/>
  <c r="J152" i="21"/>
  <c r="K152" i="21"/>
  <c r="L152" i="21"/>
  <c r="M152" i="21"/>
  <c r="N152" i="21"/>
  <c r="O152" i="21"/>
  <c r="P152" i="21"/>
  <c r="Q152" i="21"/>
  <c r="R152" i="21"/>
  <c r="S152" i="21"/>
  <c r="T152" i="21"/>
  <c r="U152" i="21"/>
  <c r="V152" i="21"/>
  <c r="W152" i="21"/>
  <c r="X152" i="21"/>
  <c r="Y152" i="21"/>
  <c r="Z152" i="21"/>
  <c r="AA152" i="21"/>
  <c r="AB152" i="21"/>
  <c r="AC152" i="21"/>
  <c r="AD152" i="21"/>
  <c r="AE152" i="21"/>
  <c r="AF152" i="21"/>
  <c r="AG152" i="21"/>
  <c r="AH152" i="21"/>
  <c r="AI152" i="21"/>
  <c r="AJ152" i="21"/>
  <c r="AK152" i="21"/>
  <c r="AL152" i="21"/>
  <c r="AM152" i="21"/>
  <c r="AN152" i="21"/>
  <c r="AO152" i="21"/>
  <c r="AP152" i="21"/>
  <c r="AQ152" i="21"/>
  <c r="AR152" i="21"/>
  <c r="AS152" i="21"/>
  <c r="AT152" i="21"/>
  <c r="AU152" i="21"/>
  <c r="AV152" i="21"/>
  <c r="AW152" i="21"/>
  <c r="AX152" i="21"/>
  <c r="AY152" i="21"/>
  <c r="AZ152" i="21"/>
  <c r="BA152" i="21"/>
  <c r="BB152" i="21"/>
  <c r="BC152" i="21"/>
  <c r="BD152" i="21"/>
  <c r="BE152" i="21"/>
  <c r="BF152" i="21"/>
  <c r="BG152" i="21"/>
  <c r="BH152" i="21"/>
  <c r="H153" i="21"/>
  <c r="I153" i="21"/>
  <c r="J153" i="21"/>
  <c r="K153" i="21"/>
  <c r="L153" i="21"/>
  <c r="M153" i="21"/>
  <c r="N153" i="21"/>
  <c r="O153" i="21"/>
  <c r="P153" i="21"/>
  <c r="Q153" i="21"/>
  <c r="R153" i="21"/>
  <c r="S153" i="21"/>
  <c r="T153" i="21"/>
  <c r="U153" i="21"/>
  <c r="V153" i="21"/>
  <c r="W153" i="21"/>
  <c r="X153" i="21"/>
  <c r="Y153" i="21"/>
  <c r="Z153" i="21"/>
  <c r="AA153" i="21"/>
  <c r="AB153" i="21"/>
  <c r="AC153" i="21"/>
  <c r="AD153" i="21"/>
  <c r="AE153" i="21"/>
  <c r="AF153" i="21"/>
  <c r="AG153" i="21"/>
  <c r="AH153" i="21"/>
  <c r="AI153" i="21"/>
  <c r="AJ153" i="21"/>
  <c r="AK153" i="21"/>
  <c r="AL153" i="21"/>
  <c r="AM153" i="21"/>
  <c r="AN153" i="21"/>
  <c r="AO153" i="21"/>
  <c r="AP153" i="21"/>
  <c r="AQ153" i="21"/>
  <c r="AR153" i="21"/>
  <c r="AS153" i="21"/>
  <c r="AT153" i="21"/>
  <c r="AU153" i="21"/>
  <c r="AV153" i="21"/>
  <c r="AW153" i="21"/>
  <c r="AX153" i="21"/>
  <c r="AY153" i="21"/>
  <c r="AZ153" i="21"/>
  <c r="BA153" i="21"/>
  <c r="BB153" i="21"/>
  <c r="BC153" i="21"/>
  <c r="BD153" i="21"/>
  <c r="BE153" i="21"/>
  <c r="BF153" i="21"/>
  <c r="BG153" i="21"/>
  <c r="BH153" i="21"/>
  <c r="H154" i="21"/>
  <c r="I154" i="21"/>
  <c r="J154" i="21"/>
  <c r="K154" i="21"/>
  <c r="L154" i="21"/>
  <c r="M154" i="21"/>
  <c r="N154" i="21"/>
  <c r="O154" i="21"/>
  <c r="P154" i="21"/>
  <c r="Q154" i="21"/>
  <c r="R154" i="21"/>
  <c r="S154" i="21"/>
  <c r="T154" i="21"/>
  <c r="U154" i="21"/>
  <c r="V154" i="21"/>
  <c r="W154" i="21"/>
  <c r="X154" i="21"/>
  <c r="Y154" i="21"/>
  <c r="Z154" i="21"/>
  <c r="AA154" i="21"/>
  <c r="AB154" i="21"/>
  <c r="AC154" i="21"/>
  <c r="AD154" i="21"/>
  <c r="AE154" i="21"/>
  <c r="AF154" i="21"/>
  <c r="AG154" i="21"/>
  <c r="AH154" i="21"/>
  <c r="AI154" i="21"/>
  <c r="AJ154" i="21"/>
  <c r="AK154" i="21"/>
  <c r="AL154" i="21"/>
  <c r="AM154" i="21"/>
  <c r="AN154" i="21"/>
  <c r="AO154" i="21"/>
  <c r="AP154" i="21"/>
  <c r="AQ154" i="21"/>
  <c r="AR154" i="21"/>
  <c r="AS154" i="21"/>
  <c r="AT154" i="21"/>
  <c r="AU154" i="21"/>
  <c r="AV154" i="21"/>
  <c r="AW154" i="21"/>
  <c r="AX154" i="21"/>
  <c r="AY154" i="21"/>
  <c r="AZ154" i="21"/>
  <c r="BA154" i="21"/>
  <c r="BB154" i="21"/>
  <c r="BC154" i="21"/>
  <c r="BD154" i="21"/>
  <c r="BE154" i="21"/>
  <c r="BF154" i="21"/>
  <c r="BG154" i="21"/>
  <c r="BH154" i="21"/>
  <c r="H155" i="21"/>
  <c r="I155" i="21"/>
  <c r="J155" i="21"/>
  <c r="K155" i="21"/>
  <c r="L155" i="21"/>
  <c r="M155" i="21"/>
  <c r="N155" i="21"/>
  <c r="O155" i="21"/>
  <c r="P155" i="21"/>
  <c r="Q155" i="21"/>
  <c r="R155" i="21"/>
  <c r="S155" i="21"/>
  <c r="T155" i="21"/>
  <c r="U155" i="21"/>
  <c r="V155" i="21"/>
  <c r="W155" i="21"/>
  <c r="X155" i="21"/>
  <c r="Y155" i="21"/>
  <c r="Z155" i="21"/>
  <c r="AA155" i="21"/>
  <c r="AB155" i="21"/>
  <c r="AC155" i="21"/>
  <c r="AD155" i="21"/>
  <c r="AE155" i="21"/>
  <c r="AF155" i="21"/>
  <c r="AG155" i="21"/>
  <c r="AH155" i="21"/>
  <c r="AI155" i="21"/>
  <c r="AJ155" i="21"/>
  <c r="AK155" i="21"/>
  <c r="AL155" i="21"/>
  <c r="AM155" i="21"/>
  <c r="AN155" i="21"/>
  <c r="AO155" i="21"/>
  <c r="AP155" i="21"/>
  <c r="AQ155" i="21"/>
  <c r="AR155" i="21"/>
  <c r="AS155" i="21"/>
  <c r="AT155" i="21"/>
  <c r="AU155" i="21"/>
  <c r="AV155" i="21"/>
  <c r="AW155" i="21"/>
  <c r="AX155" i="21"/>
  <c r="AY155" i="21"/>
  <c r="AZ155" i="21"/>
  <c r="BA155" i="21"/>
  <c r="BB155" i="21"/>
  <c r="BC155" i="21"/>
  <c r="BD155" i="21"/>
  <c r="BE155" i="21"/>
  <c r="BF155" i="21"/>
  <c r="BG155" i="21"/>
  <c r="BH155" i="21"/>
  <c r="H156" i="21"/>
  <c r="I156" i="21"/>
  <c r="J156" i="21"/>
  <c r="K156" i="21"/>
  <c r="L156" i="21"/>
  <c r="M156" i="21"/>
  <c r="N156" i="21"/>
  <c r="O156" i="21"/>
  <c r="P156" i="21"/>
  <c r="Q156" i="21"/>
  <c r="R156" i="21"/>
  <c r="S156" i="21"/>
  <c r="T156" i="21"/>
  <c r="U156" i="21"/>
  <c r="V156" i="21"/>
  <c r="W156" i="21"/>
  <c r="X156" i="21"/>
  <c r="Y156" i="21"/>
  <c r="Z156" i="21"/>
  <c r="AA156" i="21"/>
  <c r="AB156" i="21"/>
  <c r="AC156" i="21"/>
  <c r="AD156" i="21"/>
  <c r="AE156" i="21"/>
  <c r="AF156" i="21"/>
  <c r="AG156" i="21"/>
  <c r="AH156" i="21"/>
  <c r="AI156" i="21"/>
  <c r="AJ156" i="21"/>
  <c r="AK156" i="21"/>
  <c r="AL156" i="21"/>
  <c r="AM156" i="21"/>
  <c r="AN156" i="21"/>
  <c r="AO156" i="21"/>
  <c r="AP156" i="21"/>
  <c r="AQ156" i="21"/>
  <c r="AR156" i="21"/>
  <c r="AS156" i="21"/>
  <c r="AT156" i="21"/>
  <c r="AU156" i="21"/>
  <c r="AV156" i="21"/>
  <c r="AW156" i="21"/>
  <c r="AX156" i="21"/>
  <c r="AY156" i="21"/>
  <c r="AZ156" i="21"/>
  <c r="BA156" i="21"/>
  <c r="BB156" i="21"/>
  <c r="BC156" i="21"/>
  <c r="BD156" i="21"/>
  <c r="BE156" i="21"/>
  <c r="BF156" i="21"/>
  <c r="BG156" i="21"/>
  <c r="BH156" i="21"/>
  <c r="H157" i="21"/>
  <c r="I157" i="21"/>
  <c r="J157" i="21"/>
  <c r="K157" i="21"/>
  <c r="L157" i="21"/>
  <c r="M157" i="21"/>
  <c r="N157" i="21"/>
  <c r="O157" i="21"/>
  <c r="P157" i="21"/>
  <c r="Q157" i="21"/>
  <c r="R157" i="21"/>
  <c r="S157" i="21"/>
  <c r="T157" i="21"/>
  <c r="U157" i="21"/>
  <c r="V157" i="21"/>
  <c r="W157" i="21"/>
  <c r="X157" i="21"/>
  <c r="Y157" i="21"/>
  <c r="Z157" i="21"/>
  <c r="AA157" i="21"/>
  <c r="AB157" i="21"/>
  <c r="AC157" i="21"/>
  <c r="AD157" i="21"/>
  <c r="AE157" i="21"/>
  <c r="AF157" i="21"/>
  <c r="AG157" i="21"/>
  <c r="AH157" i="21"/>
  <c r="AI157" i="21"/>
  <c r="AJ157" i="21"/>
  <c r="AK157" i="21"/>
  <c r="AL157" i="21"/>
  <c r="AM157" i="21"/>
  <c r="AN157" i="21"/>
  <c r="AO157" i="21"/>
  <c r="AP157" i="21"/>
  <c r="AQ157" i="21"/>
  <c r="AR157" i="21"/>
  <c r="AS157" i="21"/>
  <c r="AT157" i="21"/>
  <c r="AU157" i="21"/>
  <c r="AV157" i="21"/>
  <c r="AW157" i="21"/>
  <c r="AX157" i="21"/>
  <c r="AY157" i="21"/>
  <c r="AZ157" i="21"/>
  <c r="BA157" i="21"/>
  <c r="BB157" i="21"/>
  <c r="BC157" i="21"/>
  <c r="BD157" i="21"/>
  <c r="BE157" i="21"/>
  <c r="BF157" i="21"/>
  <c r="BG157" i="21"/>
  <c r="BH157" i="21"/>
  <c r="H158" i="21"/>
  <c r="I158" i="21"/>
  <c r="J158" i="21"/>
  <c r="K158" i="21"/>
  <c r="L158" i="21"/>
  <c r="M158" i="21"/>
  <c r="N158" i="21"/>
  <c r="O158" i="21"/>
  <c r="P158" i="21"/>
  <c r="Q158" i="21"/>
  <c r="R158" i="21"/>
  <c r="S158" i="21"/>
  <c r="T158" i="21"/>
  <c r="U158" i="21"/>
  <c r="V158" i="21"/>
  <c r="W158" i="21"/>
  <c r="X158" i="21"/>
  <c r="Y158" i="21"/>
  <c r="Z158" i="21"/>
  <c r="AA158" i="21"/>
  <c r="AB158" i="21"/>
  <c r="AC158" i="21"/>
  <c r="AD158" i="21"/>
  <c r="AE158" i="21"/>
  <c r="AF158" i="21"/>
  <c r="AG158" i="21"/>
  <c r="AH158" i="21"/>
  <c r="AI158" i="21"/>
  <c r="AJ158" i="21"/>
  <c r="AK158" i="21"/>
  <c r="AL158" i="21"/>
  <c r="AM158" i="21"/>
  <c r="AN158" i="21"/>
  <c r="AO158" i="21"/>
  <c r="AP158" i="21"/>
  <c r="AQ158" i="21"/>
  <c r="AR158" i="21"/>
  <c r="AS158" i="21"/>
  <c r="AT158" i="21"/>
  <c r="AU158" i="21"/>
  <c r="AV158" i="21"/>
  <c r="AW158" i="21"/>
  <c r="AX158" i="21"/>
  <c r="AY158" i="21"/>
  <c r="AZ158" i="21"/>
  <c r="BA158" i="21"/>
  <c r="BB158" i="21"/>
  <c r="BC158" i="21"/>
  <c r="BD158" i="21"/>
  <c r="BE158" i="21"/>
  <c r="BF158" i="21"/>
  <c r="BG158" i="21"/>
  <c r="BH158" i="21"/>
  <c r="H159" i="21"/>
  <c r="I159" i="21"/>
  <c r="J159" i="21"/>
  <c r="K159" i="21"/>
  <c r="L159" i="21"/>
  <c r="M159" i="21"/>
  <c r="N159" i="21"/>
  <c r="O159" i="21"/>
  <c r="P159" i="21"/>
  <c r="Q159" i="21"/>
  <c r="R159" i="21"/>
  <c r="S159" i="21"/>
  <c r="T159" i="21"/>
  <c r="U159" i="21"/>
  <c r="V159" i="21"/>
  <c r="W159" i="21"/>
  <c r="X159" i="21"/>
  <c r="Y159" i="21"/>
  <c r="Z159" i="21"/>
  <c r="AA159" i="21"/>
  <c r="AB159" i="21"/>
  <c r="AC159" i="21"/>
  <c r="AD159" i="21"/>
  <c r="AE159" i="21"/>
  <c r="AF159" i="21"/>
  <c r="AG159" i="21"/>
  <c r="AH159" i="21"/>
  <c r="AI159" i="21"/>
  <c r="AJ159" i="21"/>
  <c r="AK159" i="21"/>
  <c r="AL159" i="21"/>
  <c r="AM159" i="21"/>
  <c r="AN159" i="21"/>
  <c r="AO159" i="21"/>
  <c r="AP159" i="21"/>
  <c r="AQ159" i="21"/>
  <c r="AR159" i="21"/>
  <c r="AS159" i="21"/>
  <c r="AT159" i="21"/>
  <c r="AU159" i="21"/>
  <c r="AV159" i="21"/>
  <c r="AW159" i="21"/>
  <c r="AX159" i="21"/>
  <c r="AY159" i="21"/>
  <c r="AZ159" i="21"/>
  <c r="BA159" i="21"/>
  <c r="BB159" i="21"/>
  <c r="BC159" i="21"/>
  <c r="BD159" i="21"/>
  <c r="BE159" i="21"/>
  <c r="BF159" i="21"/>
  <c r="BG159" i="21"/>
  <c r="BH159" i="21"/>
  <c r="H161" i="21"/>
  <c r="I161" i="21"/>
  <c r="J161" i="21"/>
  <c r="K161" i="21"/>
  <c r="L161" i="21"/>
  <c r="M161" i="21"/>
  <c r="N161" i="21"/>
  <c r="O161" i="21"/>
  <c r="P161" i="21"/>
  <c r="Q161" i="21"/>
  <c r="R161" i="21"/>
  <c r="S161" i="21"/>
  <c r="T161" i="21"/>
  <c r="U161" i="21"/>
  <c r="V161" i="21"/>
  <c r="W161" i="21"/>
  <c r="X161" i="21"/>
  <c r="Y161" i="21"/>
  <c r="Z161" i="21"/>
  <c r="AA161" i="21"/>
  <c r="AB161" i="21"/>
  <c r="AC161" i="21"/>
  <c r="AD161" i="21"/>
  <c r="AE161" i="21"/>
  <c r="AF161" i="21"/>
  <c r="AG161" i="21"/>
  <c r="AH161" i="21"/>
  <c r="AI161" i="21"/>
  <c r="AJ161" i="21"/>
  <c r="AK161" i="21"/>
  <c r="AL161" i="21"/>
  <c r="AM161" i="21"/>
  <c r="AN161" i="21"/>
  <c r="AO161" i="21"/>
  <c r="AP161" i="21"/>
  <c r="AQ161" i="21"/>
  <c r="AR161" i="21"/>
  <c r="AS161" i="21"/>
  <c r="AT161" i="21"/>
  <c r="AU161" i="21"/>
  <c r="AV161" i="21"/>
  <c r="AW161" i="21"/>
  <c r="AX161" i="21"/>
  <c r="AY161" i="21"/>
  <c r="AZ161" i="21"/>
  <c r="BA161" i="21"/>
  <c r="BB161" i="21"/>
  <c r="BC161" i="21"/>
  <c r="BD161" i="21"/>
  <c r="BE161" i="21"/>
  <c r="BF161" i="21"/>
  <c r="BG161" i="21"/>
  <c r="BH161" i="21"/>
  <c r="BI140" i="21"/>
  <c r="BI141" i="21"/>
  <c r="BI142" i="21"/>
  <c r="BI143" i="21"/>
  <c r="BI144" i="21"/>
  <c r="BI145" i="21"/>
  <c r="BI146" i="21"/>
  <c r="BI147" i="21"/>
  <c r="BI148" i="21"/>
  <c r="BI149" i="21"/>
  <c r="BI150" i="21"/>
  <c r="BI151" i="21"/>
  <c r="BI152" i="21"/>
  <c r="BI153" i="21"/>
  <c r="BI154" i="21"/>
  <c r="BI155" i="21"/>
  <c r="BI156" i="21"/>
  <c r="BI157" i="21"/>
  <c r="BI158" i="21"/>
  <c r="BI159" i="21"/>
  <c r="BI161" i="21"/>
  <c r="BI139" i="21"/>
  <c r="H112" i="21"/>
  <c r="I112" i="21"/>
  <c r="J112" i="21"/>
  <c r="K112" i="21"/>
  <c r="L112" i="21"/>
  <c r="M112" i="21"/>
  <c r="N112" i="21"/>
  <c r="O112" i="21"/>
  <c r="P112" i="21"/>
  <c r="Q112" i="21"/>
  <c r="R112" i="21"/>
  <c r="S112" i="21"/>
  <c r="T112" i="21"/>
  <c r="U112" i="21"/>
  <c r="V112" i="21"/>
  <c r="W112" i="21"/>
  <c r="X112" i="21"/>
  <c r="Y112" i="21"/>
  <c r="Z112" i="21"/>
  <c r="AA112" i="21"/>
  <c r="AB112" i="21"/>
  <c r="AC112" i="21"/>
  <c r="AD112" i="21"/>
  <c r="AE112" i="21"/>
  <c r="AF112" i="21"/>
  <c r="AG112" i="21"/>
  <c r="AH112" i="21"/>
  <c r="AI112" i="21"/>
  <c r="AJ112" i="21"/>
  <c r="AK112" i="21"/>
  <c r="AL112" i="21"/>
  <c r="AM112" i="21"/>
  <c r="AN112" i="21"/>
  <c r="AO112" i="21"/>
  <c r="AP112" i="21"/>
  <c r="AQ112" i="21"/>
  <c r="AR112" i="21"/>
  <c r="AS112" i="21"/>
  <c r="AT112" i="21"/>
  <c r="AU112" i="21"/>
  <c r="AV112" i="21"/>
  <c r="AW112" i="21"/>
  <c r="AX112" i="21"/>
  <c r="AY112" i="21"/>
  <c r="AZ112" i="21"/>
  <c r="BA112" i="21"/>
  <c r="BB112" i="21"/>
  <c r="BC112" i="21"/>
  <c r="BD112" i="21"/>
  <c r="BE112" i="21"/>
  <c r="BF112" i="21"/>
  <c r="BG112" i="21"/>
  <c r="BH112" i="21"/>
  <c r="H113" i="21"/>
  <c r="I113" i="21"/>
  <c r="J113" i="21"/>
  <c r="K113" i="21"/>
  <c r="L113" i="21"/>
  <c r="M113" i="21"/>
  <c r="N113" i="21"/>
  <c r="O113" i="21"/>
  <c r="P113" i="21"/>
  <c r="Q113" i="21"/>
  <c r="R113" i="21"/>
  <c r="S113" i="21"/>
  <c r="T113" i="21"/>
  <c r="U113" i="21"/>
  <c r="V113" i="21"/>
  <c r="W113" i="21"/>
  <c r="X113" i="21"/>
  <c r="Y113" i="21"/>
  <c r="Z113" i="21"/>
  <c r="AA113" i="21"/>
  <c r="AB113" i="21"/>
  <c r="AC113" i="21"/>
  <c r="AD113" i="21"/>
  <c r="AE113" i="21"/>
  <c r="AF113" i="21"/>
  <c r="AG113" i="21"/>
  <c r="AH113" i="21"/>
  <c r="AI113" i="21"/>
  <c r="AJ113" i="21"/>
  <c r="AK113" i="21"/>
  <c r="AL113" i="21"/>
  <c r="AM113" i="21"/>
  <c r="AN113" i="21"/>
  <c r="AO113" i="21"/>
  <c r="AP113" i="21"/>
  <c r="AQ113" i="21"/>
  <c r="AR113" i="21"/>
  <c r="AS113" i="21"/>
  <c r="AT113" i="21"/>
  <c r="AU113" i="21"/>
  <c r="AV113" i="21"/>
  <c r="AW113" i="21"/>
  <c r="AX113" i="21"/>
  <c r="AY113" i="21"/>
  <c r="AZ113" i="21"/>
  <c r="BA113" i="21"/>
  <c r="BB113" i="21"/>
  <c r="BC113" i="21"/>
  <c r="BD113" i="21"/>
  <c r="BE113" i="21"/>
  <c r="BF113" i="21"/>
  <c r="BG113" i="21"/>
  <c r="BH113" i="21"/>
  <c r="H114" i="21"/>
  <c r="I114" i="21"/>
  <c r="J114" i="21"/>
  <c r="K114" i="21"/>
  <c r="L114" i="21"/>
  <c r="M114" i="21"/>
  <c r="N114" i="21"/>
  <c r="O114" i="21"/>
  <c r="P114" i="21"/>
  <c r="Q114" i="21"/>
  <c r="R114" i="21"/>
  <c r="S114" i="21"/>
  <c r="T114" i="21"/>
  <c r="U114" i="21"/>
  <c r="V114" i="21"/>
  <c r="W114" i="21"/>
  <c r="X114" i="21"/>
  <c r="Y114" i="21"/>
  <c r="Z114" i="21"/>
  <c r="AA114" i="21"/>
  <c r="AB114" i="21"/>
  <c r="AC114" i="21"/>
  <c r="AD114" i="21"/>
  <c r="AE114" i="21"/>
  <c r="AF114" i="21"/>
  <c r="AG114" i="21"/>
  <c r="AH114" i="21"/>
  <c r="AI114" i="21"/>
  <c r="AJ114" i="21"/>
  <c r="AK114" i="21"/>
  <c r="AL114" i="21"/>
  <c r="AM114" i="21"/>
  <c r="AN114" i="21"/>
  <c r="AO114" i="21"/>
  <c r="AP114" i="21"/>
  <c r="AQ114" i="21"/>
  <c r="AR114" i="21"/>
  <c r="AS114" i="21"/>
  <c r="AT114" i="21"/>
  <c r="AU114" i="21"/>
  <c r="AV114" i="21"/>
  <c r="AW114" i="21"/>
  <c r="AX114" i="21"/>
  <c r="AY114" i="21"/>
  <c r="AZ114" i="21"/>
  <c r="BA114" i="21"/>
  <c r="BB114" i="21"/>
  <c r="BC114" i="21"/>
  <c r="BD114" i="21"/>
  <c r="BE114" i="21"/>
  <c r="BF114" i="21"/>
  <c r="BG114" i="21"/>
  <c r="BH114" i="21"/>
  <c r="H115" i="21"/>
  <c r="I115" i="21"/>
  <c r="J115" i="21"/>
  <c r="K115" i="21"/>
  <c r="L115" i="21"/>
  <c r="M115" i="21"/>
  <c r="N115" i="21"/>
  <c r="O115" i="21"/>
  <c r="P115" i="21"/>
  <c r="Q115" i="21"/>
  <c r="R115" i="21"/>
  <c r="S115" i="21"/>
  <c r="T115" i="21"/>
  <c r="U115" i="21"/>
  <c r="V115" i="21"/>
  <c r="W115" i="21"/>
  <c r="X115" i="21"/>
  <c r="Y115" i="21"/>
  <c r="Z115" i="21"/>
  <c r="AA115" i="21"/>
  <c r="AB115" i="21"/>
  <c r="AC115" i="21"/>
  <c r="AD115" i="21"/>
  <c r="AE115" i="21"/>
  <c r="AF115" i="21"/>
  <c r="AG115" i="21"/>
  <c r="AH115" i="21"/>
  <c r="AI115" i="21"/>
  <c r="AJ115" i="21"/>
  <c r="AK115" i="21"/>
  <c r="AL115" i="21"/>
  <c r="AM115" i="21"/>
  <c r="AN115" i="21"/>
  <c r="AO115" i="21"/>
  <c r="AP115" i="21"/>
  <c r="AQ115" i="21"/>
  <c r="AR115" i="21"/>
  <c r="AS115" i="21"/>
  <c r="AT115" i="21"/>
  <c r="AU115" i="21"/>
  <c r="AV115" i="21"/>
  <c r="AW115" i="21"/>
  <c r="AX115" i="21"/>
  <c r="AY115" i="21"/>
  <c r="AZ115" i="21"/>
  <c r="BA115" i="21"/>
  <c r="BB115" i="21"/>
  <c r="BC115" i="21"/>
  <c r="BD115" i="21"/>
  <c r="BE115" i="21"/>
  <c r="BF115" i="21"/>
  <c r="BG115" i="21"/>
  <c r="BH115" i="21"/>
  <c r="H116" i="21"/>
  <c r="I116" i="21"/>
  <c r="J116" i="21"/>
  <c r="K116" i="21"/>
  <c r="L116" i="21"/>
  <c r="M116" i="21"/>
  <c r="N116" i="21"/>
  <c r="O116" i="21"/>
  <c r="P116" i="21"/>
  <c r="Q116" i="21"/>
  <c r="R116" i="21"/>
  <c r="S116" i="21"/>
  <c r="T116" i="21"/>
  <c r="U116" i="21"/>
  <c r="V116" i="21"/>
  <c r="W116" i="21"/>
  <c r="X116" i="21"/>
  <c r="Y116" i="21"/>
  <c r="Z116" i="21"/>
  <c r="AA116" i="21"/>
  <c r="AB116" i="21"/>
  <c r="AC116" i="21"/>
  <c r="AD116" i="21"/>
  <c r="AE116" i="21"/>
  <c r="AF116" i="21"/>
  <c r="AG116" i="21"/>
  <c r="AH116" i="21"/>
  <c r="AI116" i="21"/>
  <c r="AJ116" i="21"/>
  <c r="AK116" i="21"/>
  <c r="AL116" i="21"/>
  <c r="AM116" i="21"/>
  <c r="AN116" i="21"/>
  <c r="AO116" i="21"/>
  <c r="AP116" i="21"/>
  <c r="AQ116" i="21"/>
  <c r="AR116" i="21"/>
  <c r="AS116" i="21"/>
  <c r="AT116" i="21"/>
  <c r="AU116" i="21"/>
  <c r="AV116" i="21"/>
  <c r="AW116" i="21"/>
  <c r="AX116" i="21"/>
  <c r="AY116" i="21"/>
  <c r="AZ116" i="21"/>
  <c r="BA116" i="21"/>
  <c r="BB116" i="21"/>
  <c r="BC116" i="21"/>
  <c r="BD116" i="21"/>
  <c r="BE116" i="21"/>
  <c r="BF116" i="21"/>
  <c r="BG116" i="21"/>
  <c r="BH116" i="21"/>
  <c r="H117" i="21"/>
  <c r="I117" i="21"/>
  <c r="J117" i="21"/>
  <c r="K117" i="21"/>
  <c r="L117" i="21"/>
  <c r="M117" i="21"/>
  <c r="N117" i="21"/>
  <c r="O117" i="21"/>
  <c r="P117" i="21"/>
  <c r="Q117" i="21"/>
  <c r="R117" i="21"/>
  <c r="S117" i="21"/>
  <c r="T117" i="21"/>
  <c r="U117" i="21"/>
  <c r="V117" i="21"/>
  <c r="W117" i="21"/>
  <c r="X117" i="21"/>
  <c r="Y117" i="21"/>
  <c r="Z117" i="21"/>
  <c r="AA117" i="21"/>
  <c r="AB117" i="21"/>
  <c r="AC117" i="21"/>
  <c r="AD117" i="21"/>
  <c r="AE117" i="21"/>
  <c r="AF117" i="21"/>
  <c r="AG117" i="21"/>
  <c r="AH117" i="21"/>
  <c r="AI117" i="21"/>
  <c r="AJ117" i="21"/>
  <c r="AK117" i="21"/>
  <c r="AL117" i="21"/>
  <c r="AM117" i="21"/>
  <c r="AN117" i="21"/>
  <c r="AO117" i="21"/>
  <c r="AP117" i="21"/>
  <c r="AQ117" i="21"/>
  <c r="AR117" i="21"/>
  <c r="AS117" i="21"/>
  <c r="AT117" i="21"/>
  <c r="AU117" i="21"/>
  <c r="AV117" i="21"/>
  <c r="AW117" i="21"/>
  <c r="AX117" i="21"/>
  <c r="AY117" i="21"/>
  <c r="AZ117" i="21"/>
  <c r="BA117" i="21"/>
  <c r="BB117" i="21"/>
  <c r="BC117" i="21"/>
  <c r="BD117" i="21"/>
  <c r="BE117" i="21"/>
  <c r="BF117" i="21"/>
  <c r="BG117" i="21"/>
  <c r="BH117" i="21"/>
  <c r="H118" i="21"/>
  <c r="I118" i="21"/>
  <c r="J118" i="21"/>
  <c r="K118" i="21"/>
  <c r="L118" i="21"/>
  <c r="M118" i="21"/>
  <c r="N118" i="21"/>
  <c r="O118" i="21"/>
  <c r="P118" i="21"/>
  <c r="Q118" i="21"/>
  <c r="R118" i="21"/>
  <c r="S118" i="21"/>
  <c r="T118" i="21"/>
  <c r="U118" i="21"/>
  <c r="V118" i="21"/>
  <c r="W118" i="21"/>
  <c r="X118" i="21"/>
  <c r="Y118" i="21"/>
  <c r="Z118" i="21"/>
  <c r="AA118" i="21"/>
  <c r="AB118" i="21"/>
  <c r="AC118" i="21"/>
  <c r="AD118" i="21"/>
  <c r="AE118" i="21"/>
  <c r="AF118" i="21"/>
  <c r="AG118" i="21"/>
  <c r="AH118" i="21"/>
  <c r="AI118" i="21"/>
  <c r="AJ118" i="21"/>
  <c r="AK118" i="21"/>
  <c r="AL118" i="21"/>
  <c r="AM118" i="21"/>
  <c r="AN118" i="21"/>
  <c r="AO118" i="21"/>
  <c r="AP118" i="21"/>
  <c r="AQ118" i="21"/>
  <c r="AR118" i="21"/>
  <c r="AS118" i="21"/>
  <c r="AT118" i="21"/>
  <c r="AU118" i="21"/>
  <c r="AV118" i="21"/>
  <c r="AW118" i="21"/>
  <c r="AX118" i="21"/>
  <c r="AY118" i="21"/>
  <c r="AZ118" i="21"/>
  <c r="BA118" i="21"/>
  <c r="BB118" i="21"/>
  <c r="BC118" i="21"/>
  <c r="BD118" i="21"/>
  <c r="BE118" i="21"/>
  <c r="BF118" i="21"/>
  <c r="BG118" i="21"/>
  <c r="BH118" i="21"/>
  <c r="H119" i="21"/>
  <c r="I119" i="21"/>
  <c r="J119" i="21"/>
  <c r="K119" i="21"/>
  <c r="L119" i="21"/>
  <c r="M119" i="21"/>
  <c r="N119" i="21"/>
  <c r="O119" i="21"/>
  <c r="P119" i="21"/>
  <c r="Q119" i="21"/>
  <c r="R119" i="21"/>
  <c r="S119" i="21"/>
  <c r="T119" i="21"/>
  <c r="U119" i="21"/>
  <c r="V119" i="21"/>
  <c r="W119" i="21"/>
  <c r="X119" i="21"/>
  <c r="Y119" i="21"/>
  <c r="Z119" i="21"/>
  <c r="AA119" i="21"/>
  <c r="AB119" i="21"/>
  <c r="AC119" i="21"/>
  <c r="AD119" i="21"/>
  <c r="AE119" i="21"/>
  <c r="AF119" i="21"/>
  <c r="AG119" i="21"/>
  <c r="AH119" i="21"/>
  <c r="AI119" i="21"/>
  <c r="AJ119" i="21"/>
  <c r="AK119" i="21"/>
  <c r="AL119" i="21"/>
  <c r="AM119" i="21"/>
  <c r="AN119" i="21"/>
  <c r="AO119" i="21"/>
  <c r="AP119" i="21"/>
  <c r="AQ119" i="21"/>
  <c r="AR119" i="21"/>
  <c r="AS119" i="21"/>
  <c r="AT119" i="21"/>
  <c r="AU119" i="21"/>
  <c r="AV119" i="21"/>
  <c r="AW119" i="21"/>
  <c r="AX119" i="21"/>
  <c r="AY119" i="21"/>
  <c r="AZ119" i="21"/>
  <c r="BA119" i="21"/>
  <c r="BB119" i="21"/>
  <c r="BC119" i="21"/>
  <c r="BD119" i="21"/>
  <c r="BE119" i="21"/>
  <c r="BF119" i="21"/>
  <c r="BG119" i="21"/>
  <c r="BH119" i="21"/>
  <c r="H120" i="21"/>
  <c r="I120" i="21"/>
  <c r="J120" i="21"/>
  <c r="K120" i="21"/>
  <c r="L120" i="21"/>
  <c r="M120" i="21"/>
  <c r="N120" i="21"/>
  <c r="O120" i="21"/>
  <c r="P120" i="21"/>
  <c r="Q120" i="21"/>
  <c r="R120" i="21"/>
  <c r="S120" i="21"/>
  <c r="T120" i="21"/>
  <c r="U120" i="21"/>
  <c r="V120" i="21"/>
  <c r="W120" i="21"/>
  <c r="X120" i="21"/>
  <c r="Y120" i="21"/>
  <c r="Z120" i="21"/>
  <c r="AA120" i="21"/>
  <c r="AB120" i="21"/>
  <c r="AC120" i="21"/>
  <c r="AD120" i="21"/>
  <c r="AE120" i="21"/>
  <c r="AF120" i="21"/>
  <c r="AG120" i="21"/>
  <c r="AH120" i="21"/>
  <c r="AI120" i="21"/>
  <c r="AJ120" i="21"/>
  <c r="AK120" i="21"/>
  <c r="AL120" i="21"/>
  <c r="AM120" i="21"/>
  <c r="AN120" i="21"/>
  <c r="AO120" i="21"/>
  <c r="AP120" i="21"/>
  <c r="AQ120" i="21"/>
  <c r="AR120" i="21"/>
  <c r="AS120" i="21"/>
  <c r="AT120" i="21"/>
  <c r="AU120" i="21"/>
  <c r="AV120" i="21"/>
  <c r="AW120" i="21"/>
  <c r="AX120" i="21"/>
  <c r="AY120" i="21"/>
  <c r="AZ120" i="21"/>
  <c r="BA120" i="21"/>
  <c r="BB120" i="21"/>
  <c r="BC120" i="21"/>
  <c r="BD120" i="21"/>
  <c r="BE120" i="21"/>
  <c r="BF120" i="21"/>
  <c r="BG120" i="21"/>
  <c r="BH120" i="21"/>
  <c r="H121" i="21"/>
  <c r="I121" i="21"/>
  <c r="J121" i="21"/>
  <c r="K121" i="21"/>
  <c r="L121" i="21"/>
  <c r="M121" i="21"/>
  <c r="N121" i="21"/>
  <c r="O121" i="21"/>
  <c r="P121" i="21"/>
  <c r="Q121" i="21"/>
  <c r="R121" i="21"/>
  <c r="S121" i="21"/>
  <c r="T121" i="21"/>
  <c r="U121" i="21"/>
  <c r="V121" i="21"/>
  <c r="W121" i="21"/>
  <c r="X121" i="21"/>
  <c r="Y121" i="21"/>
  <c r="Z121" i="21"/>
  <c r="AA121" i="21"/>
  <c r="AB121" i="21"/>
  <c r="AC121" i="21"/>
  <c r="AD121" i="21"/>
  <c r="AE121" i="21"/>
  <c r="AF121" i="21"/>
  <c r="AG121" i="21"/>
  <c r="AH121" i="21"/>
  <c r="AI121" i="21"/>
  <c r="AJ121" i="21"/>
  <c r="AK121" i="21"/>
  <c r="AL121" i="21"/>
  <c r="AM121" i="21"/>
  <c r="AN121" i="21"/>
  <c r="AO121" i="21"/>
  <c r="AP121" i="21"/>
  <c r="AQ121" i="21"/>
  <c r="AR121" i="21"/>
  <c r="AS121" i="21"/>
  <c r="AT121" i="21"/>
  <c r="AU121" i="21"/>
  <c r="AV121" i="21"/>
  <c r="AW121" i="21"/>
  <c r="AX121" i="21"/>
  <c r="AY121" i="21"/>
  <c r="AZ121" i="21"/>
  <c r="BA121" i="21"/>
  <c r="BB121" i="21"/>
  <c r="BC121" i="21"/>
  <c r="BD121" i="21"/>
  <c r="BE121" i="21"/>
  <c r="BF121" i="21"/>
  <c r="BG121" i="21"/>
  <c r="BH121" i="21"/>
  <c r="H122" i="21"/>
  <c r="I122" i="21"/>
  <c r="J122" i="21"/>
  <c r="K122" i="21"/>
  <c r="L122" i="21"/>
  <c r="M122" i="21"/>
  <c r="N122" i="21"/>
  <c r="O122" i="21"/>
  <c r="P122" i="21"/>
  <c r="Q122" i="21"/>
  <c r="R122" i="21"/>
  <c r="S122" i="21"/>
  <c r="T122" i="21"/>
  <c r="U122" i="21"/>
  <c r="V122" i="21"/>
  <c r="W122" i="21"/>
  <c r="X122" i="21"/>
  <c r="Y122" i="21"/>
  <c r="Z122" i="21"/>
  <c r="AA122" i="21"/>
  <c r="AB122" i="21"/>
  <c r="AC122" i="21"/>
  <c r="AD122" i="21"/>
  <c r="AE122" i="21"/>
  <c r="AF122" i="21"/>
  <c r="AG122" i="21"/>
  <c r="AH122" i="21"/>
  <c r="AI122" i="21"/>
  <c r="AJ122" i="21"/>
  <c r="AK122" i="21"/>
  <c r="AL122" i="21"/>
  <c r="AM122" i="21"/>
  <c r="AN122" i="21"/>
  <c r="AO122" i="21"/>
  <c r="AP122" i="21"/>
  <c r="AQ122" i="21"/>
  <c r="AR122" i="21"/>
  <c r="AS122" i="21"/>
  <c r="AT122" i="21"/>
  <c r="AU122" i="21"/>
  <c r="AV122" i="21"/>
  <c r="AW122" i="21"/>
  <c r="AX122" i="21"/>
  <c r="AY122" i="21"/>
  <c r="AZ122" i="21"/>
  <c r="BA122" i="21"/>
  <c r="BB122" i="21"/>
  <c r="BC122" i="21"/>
  <c r="BD122" i="21"/>
  <c r="BE122" i="21"/>
  <c r="BF122" i="21"/>
  <c r="BG122" i="21"/>
  <c r="BH122" i="21"/>
  <c r="H123" i="21"/>
  <c r="I123" i="21"/>
  <c r="J123" i="21"/>
  <c r="K123" i="21"/>
  <c r="L123" i="21"/>
  <c r="M123" i="21"/>
  <c r="N123" i="21"/>
  <c r="O123" i="21"/>
  <c r="P123" i="21"/>
  <c r="Q123" i="21"/>
  <c r="R123" i="21"/>
  <c r="S123" i="21"/>
  <c r="T123" i="21"/>
  <c r="U123" i="21"/>
  <c r="V123" i="21"/>
  <c r="W123" i="21"/>
  <c r="X123" i="21"/>
  <c r="Y123" i="21"/>
  <c r="Z123" i="21"/>
  <c r="AA123" i="21"/>
  <c r="AB123" i="21"/>
  <c r="AC123" i="21"/>
  <c r="AD123" i="21"/>
  <c r="AE123" i="21"/>
  <c r="AF123" i="21"/>
  <c r="AG123" i="21"/>
  <c r="AH123" i="21"/>
  <c r="AI123" i="21"/>
  <c r="AJ123" i="21"/>
  <c r="AK123" i="21"/>
  <c r="AL123" i="21"/>
  <c r="AM123" i="21"/>
  <c r="AN123" i="21"/>
  <c r="AO123" i="21"/>
  <c r="AP123" i="21"/>
  <c r="AQ123" i="21"/>
  <c r="AR123" i="21"/>
  <c r="AS123" i="21"/>
  <c r="AT123" i="21"/>
  <c r="AU123" i="21"/>
  <c r="AV123" i="21"/>
  <c r="AW123" i="21"/>
  <c r="AX123" i="21"/>
  <c r="AY123" i="21"/>
  <c r="AZ123" i="21"/>
  <c r="BA123" i="21"/>
  <c r="BB123" i="21"/>
  <c r="BC123" i="21"/>
  <c r="BD123" i="21"/>
  <c r="BE123" i="21"/>
  <c r="BF123" i="21"/>
  <c r="BG123" i="21"/>
  <c r="BH123" i="21"/>
  <c r="H124" i="21"/>
  <c r="I124" i="21"/>
  <c r="J124" i="21"/>
  <c r="K124" i="21"/>
  <c r="L124" i="21"/>
  <c r="M124" i="21"/>
  <c r="N124" i="21"/>
  <c r="O124" i="21"/>
  <c r="P124" i="21"/>
  <c r="Q124" i="21"/>
  <c r="R124" i="21"/>
  <c r="S124" i="21"/>
  <c r="T124" i="21"/>
  <c r="U124" i="21"/>
  <c r="V124" i="21"/>
  <c r="W124" i="21"/>
  <c r="X124" i="21"/>
  <c r="Y124" i="21"/>
  <c r="Z124" i="21"/>
  <c r="AA124" i="21"/>
  <c r="AB124" i="21"/>
  <c r="AC124" i="21"/>
  <c r="AD124" i="21"/>
  <c r="AE124" i="21"/>
  <c r="AF124" i="21"/>
  <c r="AG124" i="21"/>
  <c r="AH124" i="21"/>
  <c r="AI124" i="21"/>
  <c r="AJ124" i="21"/>
  <c r="AK124" i="21"/>
  <c r="AL124" i="21"/>
  <c r="AM124" i="21"/>
  <c r="AN124" i="21"/>
  <c r="AO124" i="21"/>
  <c r="AP124" i="21"/>
  <c r="AQ124" i="21"/>
  <c r="AR124" i="21"/>
  <c r="AS124" i="21"/>
  <c r="AT124" i="21"/>
  <c r="AU124" i="21"/>
  <c r="AV124" i="21"/>
  <c r="AW124" i="21"/>
  <c r="AX124" i="21"/>
  <c r="AY124" i="21"/>
  <c r="AZ124" i="21"/>
  <c r="BA124" i="21"/>
  <c r="BB124" i="21"/>
  <c r="BC124" i="21"/>
  <c r="BD124" i="21"/>
  <c r="BE124" i="21"/>
  <c r="BF124" i="21"/>
  <c r="BG124" i="21"/>
  <c r="BH124" i="21"/>
  <c r="H125" i="21"/>
  <c r="I125" i="21"/>
  <c r="J125" i="21"/>
  <c r="K125" i="21"/>
  <c r="L125" i="21"/>
  <c r="M125" i="21"/>
  <c r="N125" i="21"/>
  <c r="O125" i="21"/>
  <c r="P125" i="21"/>
  <c r="Q125" i="21"/>
  <c r="R125" i="21"/>
  <c r="S125" i="21"/>
  <c r="T125" i="21"/>
  <c r="U125" i="21"/>
  <c r="V125" i="21"/>
  <c r="W125" i="21"/>
  <c r="X125" i="21"/>
  <c r="Y125" i="21"/>
  <c r="Z125" i="21"/>
  <c r="AA125" i="21"/>
  <c r="AB125" i="21"/>
  <c r="AC125" i="21"/>
  <c r="AD125" i="21"/>
  <c r="AE125" i="21"/>
  <c r="AF125" i="21"/>
  <c r="AG125" i="21"/>
  <c r="AH125" i="21"/>
  <c r="AI125" i="21"/>
  <c r="AJ125" i="21"/>
  <c r="AK125" i="21"/>
  <c r="AL125" i="21"/>
  <c r="AM125" i="21"/>
  <c r="AN125" i="21"/>
  <c r="AO125" i="21"/>
  <c r="AP125" i="21"/>
  <c r="AQ125" i="21"/>
  <c r="AR125" i="21"/>
  <c r="AS125" i="21"/>
  <c r="AT125" i="21"/>
  <c r="AU125" i="21"/>
  <c r="AV125" i="21"/>
  <c r="AW125" i="21"/>
  <c r="AX125" i="21"/>
  <c r="AY125" i="21"/>
  <c r="AZ125" i="21"/>
  <c r="BA125" i="21"/>
  <c r="BB125" i="21"/>
  <c r="BC125" i="21"/>
  <c r="BD125" i="21"/>
  <c r="BE125" i="21"/>
  <c r="BF125" i="21"/>
  <c r="BG125" i="21"/>
  <c r="BH125" i="21"/>
  <c r="H126" i="21"/>
  <c r="I126" i="21"/>
  <c r="J126" i="21"/>
  <c r="K126" i="21"/>
  <c r="L126" i="21"/>
  <c r="M126" i="21"/>
  <c r="N126" i="21"/>
  <c r="O126" i="21"/>
  <c r="P126" i="21"/>
  <c r="Q126" i="21"/>
  <c r="R126" i="21"/>
  <c r="S126" i="21"/>
  <c r="T126" i="21"/>
  <c r="U126" i="21"/>
  <c r="V126" i="21"/>
  <c r="W126" i="21"/>
  <c r="X126" i="21"/>
  <c r="Y126" i="21"/>
  <c r="Z126" i="21"/>
  <c r="AA126" i="21"/>
  <c r="AB126" i="21"/>
  <c r="AC126" i="21"/>
  <c r="AD126" i="21"/>
  <c r="AE126" i="21"/>
  <c r="AF126" i="21"/>
  <c r="AG126" i="21"/>
  <c r="AH126" i="21"/>
  <c r="AI126" i="21"/>
  <c r="AJ126" i="21"/>
  <c r="AK126" i="21"/>
  <c r="AL126" i="21"/>
  <c r="AM126" i="21"/>
  <c r="AN126" i="21"/>
  <c r="AO126" i="21"/>
  <c r="AP126" i="21"/>
  <c r="AQ126" i="21"/>
  <c r="AR126" i="21"/>
  <c r="AS126" i="21"/>
  <c r="AT126" i="21"/>
  <c r="AU126" i="21"/>
  <c r="AV126" i="21"/>
  <c r="AW126" i="21"/>
  <c r="AX126" i="21"/>
  <c r="AY126" i="21"/>
  <c r="AZ126" i="21"/>
  <c r="BA126" i="21"/>
  <c r="BB126" i="21"/>
  <c r="BC126" i="21"/>
  <c r="BD126" i="21"/>
  <c r="BE126" i="21"/>
  <c r="BF126" i="21"/>
  <c r="BG126" i="21"/>
  <c r="BH126" i="21"/>
  <c r="H127" i="21"/>
  <c r="I127" i="21"/>
  <c r="J127" i="21"/>
  <c r="K127" i="21"/>
  <c r="L127" i="21"/>
  <c r="M127" i="21"/>
  <c r="N127" i="21"/>
  <c r="O127" i="21"/>
  <c r="P127" i="21"/>
  <c r="Q127" i="21"/>
  <c r="R127" i="21"/>
  <c r="S127" i="21"/>
  <c r="T127" i="21"/>
  <c r="U127" i="21"/>
  <c r="V127" i="21"/>
  <c r="W127" i="21"/>
  <c r="X127" i="21"/>
  <c r="Y127" i="21"/>
  <c r="Z127" i="21"/>
  <c r="AA127" i="21"/>
  <c r="AB127" i="21"/>
  <c r="AC127" i="21"/>
  <c r="AD127" i="21"/>
  <c r="AE127" i="21"/>
  <c r="AF127" i="21"/>
  <c r="AG127" i="21"/>
  <c r="AH127" i="21"/>
  <c r="AI127" i="21"/>
  <c r="AJ127" i="21"/>
  <c r="AK127" i="21"/>
  <c r="AL127" i="21"/>
  <c r="AM127" i="21"/>
  <c r="AN127" i="21"/>
  <c r="AO127" i="21"/>
  <c r="AP127" i="21"/>
  <c r="AQ127" i="21"/>
  <c r="AR127" i="21"/>
  <c r="AS127" i="21"/>
  <c r="AT127" i="21"/>
  <c r="AU127" i="21"/>
  <c r="AV127" i="21"/>
  <c r="AW127" i="21"/>
  <c r="AX127" i="21"/>
  <c r="AY127" i="21"/>
  <c r="AZ127" i="21"/>
  <c r="BA127" i="21"/>
  <c r="BB127" i="21"/>
  <c r="BC127" i="21"/>
  <c r="BD127" i="21"/>
  <c r="BE127" i="21"/>
  <c r="BF127" i="21"/>
  <c r="BG127" i="21"/>
  <c r="BH127" i="21"/>
  <c r="H128" i="21"/>
  <c r="I128" i="21"/>
  <c r="J128" i="21"/>
  <c r="K128" i="21"/>
  <c r="L128" i="21"/>
  <c r="M128" i="21"/>
  <c r="N128" i="21"/>
  <c r="O128" i="21"/>
  <c r="P128" i="21"/>
  <c r="Q128" i="21"/>
  <c r="R128" i="21"/>
  <c r="S128" i="21"/>
  <c r="T128" i="21"/>
  <c r="U128" i="21"/>
  <c r="V128" i="21"/>
  <c r="W128" i="21"/>
  <c r="X128" i="21"/>
  <c r="Y128" i="21"/>
  <c r="Z128" i="21"/>
  <c r="AA128" i="21"/>
  <c r="AB128" i="21"/>
  <c r="AC128" i="21"/>
  <c r="AD128" i="21"/>
  <c r="AE128" i="21"/>
  <c r="AF128" i="21"/>
  <c r="AG128" i="21"/>
  <c r="AH128" i="21"/>
  <c r="AI128" i="21"/>
  <c r="AJ128" i="21"/>
  <c r="AK128" i="21"/>
  <c r="AL128" i="21"/>
  <c r="AM128" i="21"/>
  <c r="AN128" i="21"/>
  <c r="AO128" i="21"/>
  <c r="AP128" i="21"/>
  <c r="AQ128" i="21"/>
  <c r="AR128" i="21"/>
  <c r="AS128" i="21"/>
  <c r="AT128" i="21"/>
  <c r="AU128" i="21"/>
  <c r="AV128" i="21"/>
  <c r="AW128" i="21"/>
  <c r="AX128" i="21"/>
  <c r="AY128" i="21"/>
  <c r="AZ128" i="21"/>
  <c r="BA128" i="21"/>
  <c r="BB128" i="21"/>
  <c r="BC128" i="21"/>
  <c r="BD128" i="21"/>
  <c r="BE128" i="21"/>
  <c r="BF128" i="21"/>
  <c r="BG128" i="21"/>
  <c r="BH128" i="21"/>
  <c r="H129" i="21"/>
  <c r="I129" i="21"/>
  <c r="J129" i="21"/>
  <c r="K129" i="21"/>
  <c r="L129" i="21"/>
  <c r="M129" i="21"/>
  <c r="N129" i="21"/>
  <c r="O129" i="21"/>
  <c r="P129" i="21"/>
  <c r="Q129" i="21"/>
  <c r="R129" i="21"/>
  <c r="S129" i="21"/>
  <c r="T129" i="21"/>
  <c r="U129" i="21"/>
  <c r="V129" i="21"/>
  <c r="W129" i="21"/>
  <c r="X129" i="21"/>
  <c r="Y129" i="21"/>
  <c r="Z129" i="21"/>
  <c r="AA129" i="21"/>
  <c r="AB129" i="21"/>
  <c r="AC129" i="21"/>
  <c r="AD129" i="21"/>
  <c r="AE129" i="21"/>
  <c r="AF129" i="21"/>
  <c r="AG129" i="21"/>
  <c r="AH129" i="21"/>
  <c r="AI129" i="21"/>
  <c r="AJ129" i="21"/>
  <c r="AK129" i="21"/>
  <c r="AL129" i="21"/>
  <c r="AM129" i="21"/>
  <c r="AN129" i="21"/>
  <c r="AO129" i="21"/>
  <c r="AP129" i="21"/>
  <c r="AQ129" i="21"/>
  <c r="AR129" i="21"/>
  <c r="AS129" i="21"/>
  <c r="AT129" i="21"/>
  <c r="AU129" i="21"/>
  <c r="AV129" i="21"/>
  <c r="AW129" i="21"/>
  <c r="AX129" i="21"/>
  <c r="AY129" i="21"/>
  <c r="AZ129" i="21"/>
  <c r="BA129" i="21"/>
  <c r="BB129" i="21"/>
  <c r="BC129" i="21"/>
  <c r="BD129" i="21"/>
  <c r="BE129" i="21"/>
  <c r="BF129" i="21"/>
  <c r="BG129" i="21"/>
  <c r="BH129" i="21"/>
  <c r="H130" i="21"/>
  <c r="I130" i="21"/>
  <c r="J130" i="21"/>
  <c r="K130" i="21"/>
  <c r="L130" i="21"/>
  <c r="M130" i="21"/>
  <c r="N130" i="21"/>
  <c r="O130" i="21"/>
  <c r="P130" i="21"/>
  <c r="Q130" i="21"/>
  <c r="R130" i="21"/>
  <c r="S130" i="21"/>
  <c r="T130" i="21"/>
  <c r="U130" i="21"/>
  <c r="V130" i="21"/>
  <c r="W130" i="21"/>
  <c r="X130" i="21"/>
  <c r="Y130" i="21"/>
  <c r="Z130" i="21"/>
  <c r="AA130" i="21"/>
  <c r="AB130" i="21"/>
  <c r="AC130" i="21"/>
  <c r="AD130" i="21"/>
  <c r="AE130" i="21"/>
  <c r="AF130" i="21"/>
  <c r="AG130" i="21"/>
  <c r="AH130" i="21"/>
  <c r="AI130" i="21"/>
  <c r="AJ130" i="21"/>
  <c r="AK130" i="21"/>
  <c r="AL130" i="21"/>
  <c r="AM130" i="21"/>
  <c r="AN130" i="21"/>
  <c r="AO130" i="21"/>
  <c r="AP130" i="21"/>
  <c r="AQ130" i="21"/>
  <c r="AR130" i="21"/>
  <c r="AS130" i="21"/>
  <c r="AT130" i="21"/>
  <c r="AU130" i="21"/>
  <c r="AV130" i="21"/>
  <c r="AW130" i="21"/>
  <c r="AX130" i="21"/>
  <c r="AY130" i="21"/>
  <c r="AZ130" i="21"/>
  <c r="BA130" i="21"/>
  <c r="BB130" i="21"/>
  <c r="BC130" i="21"/>
  <c r="BD130" i="21"/>
  <c r="BE130" i="21"/>
  <c r="BF130" i="21"/>
  <c r="BG130" i="21"/>
  <c r="BH130" i="21"/>
  <c r="H131" i="21"/>
  <c r="I131" i="21"/>
  <c r="J131" i="21"/>
  <c r="K131" i="21"/>
  <c r="L131" i="21"/>
  <c r="M131" i="21"/>
  <c r="N131" i="21"/>
  <c r="O131" i="21"/>
  <c r="P131" i="21"/>
  <c r="Q131" i="21"/>
  <c r="R131" i="21"/>
  <c r="S131" i="21"/>
  <c r="T131" i="21"/>
  <c r="U131" i="21"/>
  <c r="V131" i="21"/>
  <c r="W131" i="21"/>
  <c r="X131" i="21"/>
  <c r="Y131" i="21"/>
  <c r="Z131" i="21"/>
  <c r="AA131" i="21"/>
  <c r="AB131" i="21"/>
  <c r="AC131" i="21"/>
  <c r="AD131" i="21"/>
  <c r="AE131" i="21"/>
  <c r="AF131" i="21"/>
  <c r="AG131" i="21"/>
  <c r="AH131" i="21"/>
  <c r="AI131" i="21"/>
  <c r="AJ131" i="21"/>
  <c r="AK131" i="21"/>
  <c r="AL131" i="21"/>
  <c r="AM131" i="21"/>
  <c r="AN131" i="21"/>
  <c r="AO131" i="21"/>
  <c r="AP131" i="21"/>
  <c r="AQ131" i="21"/>
  <c r="AR131" i="21"/>
  <c r="AS131" i="21"/>
  <c r="AT131" i="21"/>
  <c r="AU131" i="21"/>
  <c r="AV131" i="21"/>
  <c r="AW131" i="21"/>
  <c r="AX131" i="21"/>
  <c r="AY131" i="21"/>
  <c r="AZ131" i="21"/>
  <c r="BA131" i="21"/>
  <c r="BB131" i="21"/>
  <c r="BC131" i="21"/>
  <c r="BD131" i="21"/>
  <c r="BE131" i="21"/>
  <c r="BF131" i="21"/>
  <c r="BG131" i="21"/>
  <c r="BH131" i="21"/>
  <c r="H132" i="21"/>
  <c r="I132" i="21"/>
  <c r="J132" i="21"/>
  <c r="K132" i="21"/>
  <c r="L132" i="21"/>
  <c r="M132" i="21"/>
  <c r="N132" i="21"/>
  <c r="O132" i="21"/>
  <c r="P132" i="21"/>
  <c r="Q132" i="21"/>
  <c r="R132" i="21"/>
  <c r="S132" i="21"/>
  <c r="T132" i="21"/>
  <c r="U132" i="21"/>
  <c r="V132" i="21"/>
  <c r="W132" i="21"/>
  <c r="X132" i="21"/>
  <c r="Y132" i="21"/>
  <c r="Z132" i="21"/>
  <c r="AA132" i="21"/>
  <c r="AB132" i="21"/>
  <c r="AC132" i="21"/>
  <c r="AD132" i="21"/>
  <c r="AE132" i="21"/>
  <c r="AF132" i="21"/>
  <c r="AG132" i="21"/>
  <c r="AH132" i="21"/>
  <c r="AI132" i="21"/>
  <c r="AJ132" i="21"/>
  <c r="AK132" i="21"/>
  <c r="AL132" i="21"/>
  <c r="AM132" i="21"/>
  <c r="AN132" i="21"/>
  <c r="AO132" i="21"/>
  <c r="AP132" i="21"/>
  <c r="AQ132" i="21"/>
  <c r="AR132" i="21"/>
  <c r="AS132" i="21"/>
  <c r="AT132" i="21"/>
  <c r="AU132" i="21"/>
  <c r="AV132" i="21"/>
  <c r="AW132" i="21"/>
  <c r="AX132" i="21"/>
  <c r="AY132" i="21"/>
  <c r="AZ132" i="21"/>
  <c r="BA132" i="21"/>
  <c r="BB132" i="21"/>
  <c r="BC132" i="21"/>
  <c r="BD132" i="21"/>
  <c r="BE132" i="21"/>
  <c r="BF132" i="21"/>
  <c r="BG132" i="21"/>
  <c r="BH132" i="21"/>
  <c r="H134" i="21"/>
  <c r="I134" i="21"/>
  <c r="J134" i="21"/>
  <c r="K134" i="21"/>
  <c r="L134" i="21"/>
  <c r="M134" i="21"/>
  <c r="N134" i="21"/>
  <c r="O134" i="21"/>
  <c r="P134" i="21"/>
  <c r="Q134" i="21"/>
  <c r="R134" i="21"/>
  <c r="S134" i="21"/>
  <c r="T134" i="21"/>
  <c r="U134" i="21"/>
  <c r="V134" i="21"/>
  <c r="W134" i="21"/>
  <c r="X134" i="21"/>
  <c r="Y134" i="21"/>
  <c r="Z134" i="21"/>
  <c r="AA134" i="21"/>
  <c r="AB134" i="21"/>
  <c r="AC134" i="21"/>
  <c r="AD134" i="21"/>
  <c r="AE134" i="21"/>
  <c r="AF134" i="21"/>
  <c r="AG134" i="21"/>
  <c r="AH134" i="21"/>
  <c r="AI134" i="21"/>
  <c r="AJ134" i="21"/>
  <c r="AK134" i="21"/>
  <c r="AL134" i="21"/>
  <c r="AM134" i="21"/>
  <c r="AN134" i="21"/>
  <c r="AO134" i="21"/>
  <c r="AP134" i="21"/>
  <c r="AQ134" i="21"/>
  <c r="AR134" i="21"/>
  <c r="AS134" i="21"/>
  <c r="AT134" i="21"/>
  <c r="AU134" i="21"/>
  <c r="AV134" i="21"/>
  <c r="AW134" i="21"/>
  <c r="AX134" i="21"/>
  <c r="AY134" i="21"/>
  <c r="AZ134" i="21"/>
  <c r="BA134" i="21"/>
  <c r="BB134" i="21"/>
  <c r="BC134" i="21"/>
  <c r="BD134" i="21"/>
  <c r="BE134" i="21"/>
  <c r="BF134" i="21"/>
  <c r="BG134" i="21"/>
  <c r="BH134" i="21"/>
  <c r="BI113" i="21"/>
  <c r="BI114" i="21"/>
  <c r="BI115" i="21"/>
  <c r="BI116" i="21"/>
  <c r="BI117" i="21"/>
  <c r="BI118" i="21"/>
  <c r="BI119" i="21"/>
  <c r="BI120" i="21"/>
  <c r="BI121" i="21"/>
  <c r="BI122" i="21"/>
  <c r="BI123" i="21"/>
  <c r="BI124" i="21"/>
  <c r="BI125" i="21"/>
  <c r="BI126" i="21"/>
  <c r="BI127" i="21"/>
  <c r="BI128" i="21"/>
  <c r="BI129" i="21"/>
  <c r="BI130" i="21"/>
  <c r="BI131" i="21"/>
  <c r="BI132" i="21"/>
  <c r="BI134" i="21"/>
  <c r="BI112" i="21"/>
  <c r="H86" i="21"/>
  <c r="I86" i="21"/>
  <c r="J86" i="21"/>
  <c r="K86" i="21"/>
  <c r="L86" i="21"/>
  <c r="M86" i="21"/>
  <c r="N86" i="21"/>
  <c r="O86" i="21"/>
  <c r="P86" i="21"/>
  <c r="Q86" i="21"/>
  <c r="R86" i="21"/>
  <c r="S86" i="21"/>
  <c r="T86" i="21"/>
  <c r="U86" i="21"/>
  <c r="V86" i="21"/>
  <c r="W86" i="21"/>
  <c r="X86" i="21"/>
  <c r="Y86" i="21"/>
  <c r="Z86" i="21"/>
  <c r="AA86" i="21"/>
  <c r="AB86" i="21"/>
  <c r="AC86" i="21"/>
  <c r="AD86" i="21"/>
  <c r="AE86" i="21"/>
  <c r="AF86" i="21"/>
  <c r="AG86" i="21"/>
  <c r="AH86" i="21"/>
  <c r="AI86" i="21"/>
  <c r="AJ86" i="21"/>
  <c r="AK86" i="21"/>
  <c r="AL86" i="21"/>
  <c r="AM86" i="21"/>
  <c r="AN86" i="21"/>
  <c r="AO86" i="21"/>
  <c r="AP86" i="21"/>
  <c r="AQ86" i="21"/>
  <c r="AR86" i="21"/>
  <c r="AS86" i="21"/>
  <c r="AT86" i="21"/>
  <c r="AU86" i="21"/>
  <c r="AV86" i="21"/>
  <c r="AW86" i="21"/>
  <c r="AX86" i="21"/>
  <c r="AY86" i="21"/>
  <c r="AZ86" i="21"/>
  <c r="BA86" i="21"/>
  <c r="BB86" i="21"/>
  <c r="BC86" i="21"/>
  <c r="BD86" i="21"/>
  <c r="BE86" i="21"/>
  <c r="BF86" i="21"/>
  <c r="BG86" i="21"/>
  <c r="BH86" i="21"/>
  <c r="BI86" i="21"/>
  <c r="H87" i="21"/>
  <c r="I87" i="21"/>
  <c r="J87" i="21"/>
  <c r="K87" i="21"/>
  <c r="L87" i="21"/>
  <c r="M87" i="21"/>
  <c r="N87" i="21"/>
  <c r="O87" i="21"/>
  <c r="P87" i="21"/>
  <c r="Q87" i="21"/>
  <c r="R87" i="21"/>
  <c r="S87" i="21"/>
  <c r="T87" i="21"/>
  <c r="U87" i="21"/>
  <c r="V87" i="21"/>
  <c r="W87" i="21"/>
  <c r="X87" i="21"/>
  <c r="Y87" i="21"/>
  <c r="Z87" i="21"/>
  <c r="AA87" i="21"/>
  <c r="AB87" i="21"/>
  <c r="AC87" i="21"/>
  <c r="AD87" i="21"/>
  <c r="AE87" i="21"/>
  <c r="AF87" i="21"/>
  <c r="AG87" i="21"/>
  <c r="AH87" i="21"/>
  <c r="AI87" i="21"/>
  <c r="AJ87" i="21"/>
  <c r="AK87" i="21"/>
  <c r="AL87" i="21"/>
  <c r="AM87" i="21"/>
  <c r="AN87" i="21"/>
  <c r="AO87" i="21"/>
  <c r="AP87" i="21"/>
  <c r="AQ87" i="21"/>
  <c r="AR87" i="21"/>
  <c r="AS87" i="21"/>
  <c r="AT87" i="21"/>
  <c r="AU87" i="21"/>
  <c r="AV87" i="21"/>
  <c r="AW87" i="21"/>
  <c r="AX87" i="21"/>
  <c r="AY87" i="21"/>
  <c r="AZ87" i="21"/>
  <c r="BA87" i="21"/>
  <c r="BB87" i="21"/>
  <c r="BC87" i="21"/>
  <c r="BD87" i="21"/>
  <c r="BE87" i="21"/>
  <c r="BF87" i="21"/>
  <c r="BG87" i="21"/>
  <c r="BH87" i="21"/>
  <c r="BI87" i="21"/>
  <c r="H88" i="21"/>
  <c r="I88" i="21"/>
  <c r="J88" i="21"/>
  <c r="K88" i="21"/>
  <c r="L88" i="21"/>
  <c r="M88" i="21"/>
  <c r="N88" i="21"/>
  <c r="O88" i="21"/>
  <c r="P88" i="21"/>
  <c r="Q88" i="21"/>
  <c r="R88" i="21"/>
  <c r="S88" i="21"/>
  <c r="T88" i="21"/>
  <c r="U88" i="21"/>
  <c r="V88" i="21"/>
  <c r="W88" i="21"/>
  <c r="X88" i="21"/>
  <c r="Y88" i="21"/>
  <c r="Z88" i="21"/>
  <c r="AA88" i="21"/>
  <c r="AB88" i="21"/>
  <c r="AC88" i="21"/>
  <c r="AD88" i="21"/>
  <c r="AE88" i="21"/>
  <c r="AF88" i="21"/>
  <c r="AG88" i="21"/>
  <c r="AH88" i="21"/>
  <c r="AI88" i="21"/>
  <c r="AJ88" i="21"/>
  <c r="AK88" i="21"/>
  <c r="AL88" i="21"/>
  <c r="AM88" i="21"/>
  <c r="AN88" i="21"/>
  <c r="AO88" i="21"/>
  <c r="AP88" i="21"/>
  <c r="AQ88" i="21"/>
  <c r="AR88" i="21"/>
  <c r="AS88" i="21"/>
  <c r="AT88" i="21"/>
  <c r="AU88" i="21"/>
  <c r="AV88" i="21"/>
  <c r="AW88" i="21"/>
  <c r="AX88" i="21"/>
  <c r="AY88" i="21"/>
  <c r="AZ88" i="21"/>
  <c r="BA88" i="21"/>
  <c r="BB88" i="21"/>
  <c r="BC88" i="21"/>
  <c r="BD88" i="21"/>
  <c r="BE88" i="21"/>
  <c r="BF88" i="21"/>
  <c r="BG88" i="21"/>
  <c r="BH88" i="21"/>
  <c r="BI88" i="21"/>
  <c r="H89" i="21"/>
  <c r="I89" i="21"/>
  <c r="J89" i="21"/>
  <c r="K89" i="21"/>
  <c r="L89" i="21"/>
  <c r="M89" i="21"/>
  <c r="N89" i="21"/>
  <c r="O89" i="21"/>
  <c r="P89" i="21"/>
  <c r="Q89" i="21"/>
  <c r="R89" i="21"/>
  <c r="S89" i="21"/>
  <c r="T89" i="21"/>
  <c r="U89" i="21"/>
  <c r="V89" i="21"/>
  <c r="W89" i="21"/>
  <c r="X89" i="21"/>
  <c r="Y89" i="21"/>
  <c r="Z89" i="21"/>
  <c r="AA89" i="21"/>
  <c r="AB89" i="21"/>
  <c r="AC89" i="21"/>
  <c r="AD89" i="21"/>
  <c r="AE89" i="21"/>
  <c r="AF89" i="21"/>
  <c r="AG89" i="21"/>
  <c r="AH89" i="21"/>
  <c r="AI89" i="21"/>
  <c r="AJ89" i="21"/>
  <c r="AK89" i="21"/>
  <c r="AL89" i="21"/>
  <c r="AM89" i="21"/>
  <c r="AN89" i="21"/>
  <c r="AO89" i="21"/>
  <c r="AP89" i="21"/>
  <c r="AQ89" i="21"/>
  <c r="AR89" i="21"/>
  <c r="AS89" i="21"/>
  <c r="AT89" i="21"/>
  <c r="AU89" i="21"/>
  <c r="AV89" i="21"/>
  <c r="AW89" i="21"/>
  <c r="AX89" i="21"/>
  <c r="AY89" i="21"/>
  <c r="AZ89" i="21"/>
  <c r="BA89" i="21"/>
  <c r="BB89" i="21"/>
  <c r="BC89" i="21"/>
  <c r="BD89" i="21"/>
  <c r="BE89" i="21"/>
  <c r="BF89" i="21"/>
  <c r="BG89" i="21"/>
  <c r="BH89" i="21"/>
  <c r="BI89" i="21"/>
  <c r="H90" i="21"/>
  <c r="I90" i="21"/>
  <c r="J90" i="21"/>
  <c r="K90" i="21"/>
  <c r="L90" i="21"/>
  <c r="M90" i="21"/>
  <c r="N90" i="21"/>
  <c r="O90" i="21"/>
  <c r="P90" i="21"/>
  <c r="Q90" i="21"/>
  <c r="R90" i="21"/>
  <c r="S90" i="21"/>
  <c r="T90" i="21"/>
  <c r="U90" i="21"/>
  <c r="V90" i="21"/>
  <c r="W90" i="21"/>
  <c r="X90" i="21"/>
  <c r="Y90" i="21"/>
  <c r="Z90" i="21"/>
  <c r="AA90" i="21"/>
  <c r="AB90" i="21"/>
  <c r="AC90" i="21"/>
  <c r="AD90" i="21"/>
  <c r="AE90" i="21"/>
  <c r="AF90" i="21"/>
  <c r="AG90" i="21"/>
  <c r="AH90" i="21"/>
  <c r="AI90" i="21"/>
  <c r="AJ90" i="21"/>
  <c r="AK90" i="21"/>
  <c r="AL90" i="21"/>
  <c r="AM90" i="21"/>
  <c r="AN90" i="21"/>
  <c r="AO90" i="21"/>
  <c r="AP90" i="21"/>
  <c r="AQ90" i="21"/>
  <c r="AR90" i="21"/>
  <c r="AS90" i="21"/>
  <c r="AT90" i="21"/>
  <c r="AU90" i="21"/>
  <c r="AV90" i="21"/>
  <c r="AW90" i="21"/>
  <c r="AX90" i="21"/>
  <c r="AY90" i="21"/>
  <c r="AZ90" i="21"/>
  <c r="BA90" i="21"/>
  <c r="BB90" i="21"/>
  <c r="BC90" i="21"/>
  <c r="BD90" i="21"/>
  <c r="BE90" i="21"/>
  <c r="BF90" i="21"/>
  <c r="BG90" i="21"/>
  <c r="BH90" i="21"/>
  <c r="BI90" i="21"/>
  <c r="H91" i="21"/>
  <c r="I91" i="21"/>
  <c r="J91" i="21"/>
  <c r="K91" i="21"/>
  <c r="L91" i="21"/>
  <c r="M91" i="21"/>
  <c r="N91" i="21"/>
  <c r="O91" i="21"/>
  <c r="P91" i="21"/>
  <c r="Q91" i="21"/>
  <c r="R91" i="21"/>
  <c r="S91" i="21"/>
  <c r="T91" i="21"/>
  <c r="U91" i="21"/>
  <c r="V91" i="21"/>
  <c r="W91" i="21"/>
  <c r="X91" i="21"/>
  <c r="Y91" i="21"/>
  <c r="Z91" i="21"/>
  <c r="AA91" i="21"/>
  <c r="AB91" i="21"/>
  <c r="AC91" i="21"/>
  <c r="AD91" i="21"/>
  <c r="AE91" i="21"/>
  <c r="AF91" i="21"/>
  <c r="AG91" i="21"/>
  <c r="AH91" i="21"/>
  <c r="AI91" i="21"/>
  <c r="AJ91" i="21"/>
  <c r="AK91" i="21"/>
  <c r="AL91" i="21"/>
  <c r="AM91" i="21"/>
  <c r="AN91" i="21"/>
  <c r="AO91" i="21"/>
  <c r="AP91" i="21"/>
  <c r="AQ91" i="21"/>
  <c r="AR91" i="21"/>
  <c r="AS91" i="21"/>
  <c r="AT91" i="21"/>
  <c r="AU91" i="21"/>
  <c r="AV91" i="21"/>
  <c r="AW91" i="21"/>
  <c r="AX91" i="21"/>
  <c r="AY91" i="21"/>
  <c r="AZ91" i="21"/>
  <c r="BA91" i="21"/>
  <c r="BB91" i="21"/>
  <c r="BC91" i="21"/>
  <c r="BD91" i="21"/>
  <c r="BE91" i="21"/>
  <c r="BF91" i="21"/>
  <c r="BG91" i="21"/>
  <c r="BH91" i="21"/>
  <c r="BI91" i="21"/>
  <c r="H92" i="21"/>
  <c r="I92" i="21"/>
  <c r="J92" i="21"/>
  <c r="K92" i="21"/>
  <c r="L92" i="21"/>
  <c r="M92" i="21"/>
  <c r="N92" i="21"/>
  <c r="O92" i="21"/>
  <c r="P92" i="21"/>
  <c r="Q92" i="21"/>
  <c r="R92" i="21"/>
  <c r="S92" i="21"/>
  <c r="T92" i="21"/>
  <c r="U92" i="21"/>
  <c r="V92" i="21"/>
  <c r="W92" i="21"/>
  <c r="X92" i="21"/>
  <c r="Y92" i="21"/>
  <c r="Z92" i="21"/>
  <c r="AA92" i="21"/>
  <c r="AB92" i="21"/>
  <c r="AC92" i="21"/>
  <c r="AD92" i="21"/>
  <c r="AE92" i="21"/>
  <c r="AF92" i="21"/>
  <c r="AG92" i="21"/>
  <c r="AH92" i="21"/>
  <c r="AI92" i="21"/>
  <c r="AJ92" i="21"/>
  <c r="AK92" i="21"/>
  <c r="AL92" i="21"/>
  <c r="AM92" i="21"/>
  <c r="AN92" i="21"/>
  <c r="AO92" i="21"/>
  <c r="AP92" i="21"/>
  <c r="AQ92" i="21"/>
  <c r="AR92" i="21"/>
  <c r="AS92" i="21"/>
  <c r="AT92" i="21"/>
  <c r="AU92" i="21"/>
  <c r="AV92" i="21"/>
  <c r="AW92" i="21"/>
  <c r="AX92" i="21"/>
  <c r="AY92" i="21"/>
  <c r="AZ92" i="21"/>
  <c r="BA92" i="21"/>
  <c r="BB92" i="21"/>
  <c r="BC92" i="21"/>
  <c r="BD92" i="21"/>
  <c r="BE92" i="21"/>
  <c r="BF92" i="21"/>
  <c r="BG92" i="21"/>
  <c r="BH92" i="21"/>
  <c r="BI92" i="21"/>
  <c r="H93" i="21"/>
  <c r="I93" i="21"/>
  <c r="J93" i="21"/>
  <c r="K93" i="21"/>
  <c r="L93" i="21"/>
  <c r="M93" i="21"/>
  <c r="N93" i="21"/>
  <c r="O93" i="21"/>
  <c r="P93" i="21"/>
  <c r="Q93" i="21"/>
  <c r="R93" i="21"/>
  <c r="S93" i="21"/>
  <c r="T93" i="21"/>
  <c r="U93" i="21"/>
  <c r="V93" i="21"/>
  <c r="W93" i="21"/>
  <c r="X93" i="21"/>
  <c r="Y93" i="21"/>
  <c r="Z93" i="21"/>
  <c r="AA93" i="21"/>
  <c r="AB93" i="21"/>
  <c r="AC93" i="21"/>
  <c r="AD93" i="21"/>
  <c r="AE93" i="21"/>
  <c r="AF93" i="21"/>
  <c r="AG93" i="21"/>
  <c r="AH93" i="21"/>
  <c r="AI93" i="21"/>
  <c r="AJ93" i="21"/>
  <c r="AK93" i="21"/>
  <c r="AL93" i="21"/>
  <c r="AM93" i="21"/>
  <c r="AN93" i="21"/>
  <c r="AO93" i="21"/>
  <c r="AP93" i="21"/>
  <c r="AQ93" i="21"/>
  <c r="AR93" i="21"/>
  <c r="AS93" i="21"/>
  <c r="AT93" i="21"/>
  <c r="AU93" i="21"/>
  <c r="AV93" i="21"/>
  <c r="AW93" i="21"/>
  <c r="AX93" i="21"/>
  <c r="AY93" i="21"/>
  <c r="AZ93" i="21"/>
  <c r="BA93" i="21"/>
  <c r="BB93" i="21"/>
  <c r="BC93" i="21"/>
  <c r="BD93" i="21"/>
  <c r="BE93" i="21"/>
  <c r="BF93" i="21"/>
  <c r="BG93" i="21"/>
  <c r="BH93" i="21"/>
  <c r="BI93" i="21"/>
  <c r="H94" i="21"/>
  <c r="I94" i="21"/>
  <c r="J94" i="21"/>
  <c r="K94" i="21"/>
  <c r="L94" i="21"/>
  <c r="M94" i="21"/>
  <c r="N94" i="21"/>
  <c r="O94" i="21"/>
  <c r="P94" i="21"/>
  <c r="Q94" i="21"/>
  <c r="R94" i="21"/>
  <c r="S94" i="21"/>
  <c r="T94" i="21"/>
  <c r="U94" i="21"/>
  <c r="V94" i="21"/>
  <c r="W94" i="21"/>
  <c r="X94" i="21"/>
  <c r="Y94" i="21"/>
  <c r="Z94" i="21"/>
  <c r="AA94" i="21"/>
  <c r="AB94" i="21"/>
  <c r="AC94" i="21"/>
  <c r="AD94" i="21"/>
  <c r="AE94" i="21"/>
  <c r="AF94" i="21"/>
  <c r="AG94" i="21"/>
  <c r="AH94" i="21"/>
  <c r="AI94" i="21"/>
  <c r="AJ94" i="21"/>
  <c r="AK94" i="21"/>
  <c r="AL94" i="21"/>
  <c r="AM94" i="21"/>
  <c r="AN94" i="21"/>
  <c r="AO94" i="21"/>
  <c r="AP94" i="21"/>
  <c r="AQ94" i="21"/>
  <c r="AR94" i="21"/>
  <c r="AS94" i="21"/>
  <c r="AT94" i="21"/>
  <c r="AU94" i="21"/>
  <c r="AV94" i="21"/>
  <c r="AW94" i="21"/>
  <c r="AX94" i="21"/>
  <c r="AY94" i="21"/>
  <c r="AZ94" i="21"/>
  <c r="BA94" i="21"/>
  <c r="BB94" i="21"/>
  <c r="BC94" i="21"/>
  <c r="BD94" i="21"/>
  <c r="BE94" i="21"/>
  <c r="BF94" i="21"/>
  <c r="BG94" i="21"/>
  <c r="BH94" i="21"/>
  <c r="BI94" i="21"/>
  <c r="H95" i="21"/>
  <c r="I95" i="21"/>
  <c r="J95" i="21"/>
  <c r="K95" i="21"/>
  <c r="L95" i="21"/>
  <c r="M95" i="21"/>
  <c r="N95" i="21"/>
  <c r="O95" i="21"/>
  <c r="P95" i="21"/>
  <c r="Q95" i="21"/>
  <c r="R95" i="21"/>
  <c r="S95" i="21"/>
  <c r="T95" i="21"/>
  <c r="U95" i="21"/>
  <c r="V95" i="21"/>
  <c r="W95" i="21"/>
  <c r="X95" i="21"/>
  <c r="Y95" i="21"/>
  <c r="Z95" i="21"/>
  <c r="AA95" i="21"/>
  <c r="AB95" i="21"/>
  <c r="AC95" i="21"/>
  <c r="AD95" i="21"/>
  <c r="AE95" i="21"/>
  <c r="AF95" i="21"/>
  <c r="AG95" i="21"/>
  <c r="AH95" i="21"/>
  <c r="AI95" i="21"/>
  <c r="AJ95" i="21"/>
  <c r="AK95" i="21"/>
  <c r="AL95" i="21"/>
  <c r="AM95" i="21"/>
  <c r="AN95" i="21"/>
  <c r="AO95" i="21"/>
  <c r="AP95" i="21"/>
  <c r="AQ95" i="21"/>
  <c r="AR95" i="21"/>
  <c r="AS95" i="21"/>
  <c r="AT95" i="21"/>
  <c r="AU95" i="21"/>
  <c r="AV95" i="21"/>
  <c r="AW95" i="21"/>
  <c r="AX95" i="21"/>
  <c r="AY95" i="21"/>
  <c r="AZ95" i="21"/>
  <c r="BA95" i="21"/>
  <c r="BB95" i="21"/>
  <c r="BC95" i="21"/>
  <c r="BD95" i="21"/>
  <c r="BE95" i="21"/>
  <c r="BF95" i="21"/>
  <c r="BG95" i="21"/>
  <c r="BH95" i="21"/>
  <c r="BI95" i="21"/>
  <c r="H96" i="21"/>
  <c r="I96" i="21"/>
  <c r="J96" i="21"/>
  <c r="K96" i="21"/>
  <c r="L96" i="21"/>
  <c r="M96" i="21"/>
  <c r="N96" i="21"/>
  <c r="O96" i="21"/>
  <c r="P96" i="21"/>
  <c r="Q96" i="21"/>
  <c r="R96" i="21"/>
  <c r="S96" i="21"/>
  <c r="T96" i="21"/>
  <c r="U96" i="21"/>
  <c r="V96" i="21"/>
  <c r="W96" i="21"/>
  <c r="X96" i="21"/>
  <c r="Y96" i="21"/>
  <c r="Z96" i="21"/>
  <c r="AA96" i="21"/>
  <c r="AB96" i="21"/>
  <c r="AC96" i="21"/>
  <c r="AD96" i="21"/>
  <c r="AE96" i="21"/>
  <c r="AF96" i="21"/>
  <c r="AG96" i="21"/>
  <c r="AH96" i="21"/>
  <c r="AI96" i="21"/>
  <c r="AJ96" i="21"/>
  <c r="AK96" i="21"/>
  <c r="AL96" i="21"/>
  <c r="AM96" i="21"/>
  <c r="AN96" i="21"/>
  <c r="AO96" i="21"/>
  <c r="AP96" i="21"/>
  <c r="AQ96" i="21"/>
  <c r="AR96" i="21"/>
  <c r="AS96" i="21"/>
  <c r="AT96" i="21"/>
  <c r="AU96" i="21"/>
  <c r="AV96" i="21"/>
  <c r="AW96" i="21"/>
  <c r="AX96" i="21"/>
  <c r="AY96" i="21"/>
  <c r="AZ96" i="21"/>
  <c r="BA96" i="21"/>
  <c r="BB96" i="21"/>
  <c r="BC96" i="21"/>
  <c r="BD96" i="21"/>
  <c r="BE96" i="21"/>
  <c r="BF96" i="21"/>
  <c r="BG96" i="21"/>
  <c r="BH96" i="21"/>
  <c r="BI96" i="21"/>
  <c r="H97" i="21"/>
  <c r="I97" i="21"/>
  <c r="J97" i="21"/>
  <c r="K97" i="21"/>
  <c r="L97" i="21"/>
  <c r="M97" i="21"/>
  <c r="N97" i="21"/>
  <c r="O97" i="21"/>
  <c r="P97" i="21"/>
  <c r="Q97" i="21"/>
  <c r="R97" i="21"/>
  <c r="S97" i="21"/>
  <c r="T97" i="21"/>
  <c r="U97" i="21"/>
  <c r="V97" i="21"/>
  <c r="W97" i="21"/>
  <c r="X97" i="21"/>
  <c r="Y97" i="21"/>
  <c r="Z97" i="21"/>
  <c r="AA97" i="21"/>
  <c r="AB97" i="21"/>
  <c r="AC97" i="21"/>
  <c r="AD97" i="21"/>
  <c r="AE97" i="21"/>
  <c r="AF97" i="21"/>
  <c r="AG97" i="21"/>
  <c r="AH97" i="21"/>
  <c r="AI97" i="21"/>
  <c r="AJ97" i="21"/>
  <c r="AK97" i="21"/>
  <c r="AL97" i="21"/>
  <c r="AM97" i="21"/>
  <c r="AN97" i="21"/>
  <c r="AO97" i="21"/>
  <c r="AP97" i="21"/>
  <c r="AQ97" i="21"/>
  <c r="AR97" i="21"/>
  <c r="AS97" i="21"/>
  <c r="AT97" i="21"/>
  <c r="AU97" i="21"/>
  <c r="AV97" i="21"/>
  <c r="AW97" i="21"/>
  <c r="AX97" i="21"/>
  <c r="AY97" i="21"/>
  <c r="AZ97" i="21"/>
  <c r="BA97" i="21"/>
  <c r="BB97" i="21"/>
  <c r="BC97" i="21"/>
  <c r="BD97" i="21"/>
  <c r="BE97" i="21"/>
  <c r="BF97" i="21"/>
  <c r="BG97" i="21"/>
  <c r="BH97" i="21"/>
  <c r="BI97" i="21"/>
  <c r="H98" i="21"/>
  <c r="I98" i="21"/>
  <c r="J98" i="21"/>
  <c r="K98" i="21"/>
  <c r="L98" i="21"/>
  <c r="M98" i="21"/>
  <c r="N98" i="21"/>
  <c r="O98" i="21"/>
  <c r="P98" i="21"/>
  <c r="Q98" i="21"/>
  <c r="R98" i="21"/>
  <c r="S98" i="21"/>
  <c r="T98" i="21"/>
  <c r="U98" i="21"/>
  <c r="V98" i="21"/>
  <c r="W98" i="21"/>
  <c r="X98" i="21"/>
  <c r="Y98" i="21"/>
  <c r="Z98" i="21"/>
  <c r="AA98" i="21"/>
  <c r="AB98" i="21"/>
  <c r="AC98" i="21"/>
  <c r="AD98" i="21"/>
  <c r="AE98" i="21"/>
  <c r="AF98" i="21"/>
  <c r="AG98" i="21"/>
  <c r="AH98" i="21"/>
  <c r="AI98" i="21"/>
  <c r="AJ98" i="21"/>
  <c r="AK98" i="21"/>
  <c r="AL98" i="21"/>
  <c r="AM98" i="21"/>
  <c r="AN98" i="21"/>
  <c r="AO98" i="21"/>
  <c r="AP98" i="21"/>
  <c r="AQ98" i="21"/>
  <c r="AR98" i="21"/>
  <c r="AS98" i="21"/>
  <c r="AT98" i="21"/>
  <c r="AU98" i="21"/>
  <c r="AV98" i="21"/>
  <c r="AW98" i="21"/>
  <c r="AX98" i="21"/>
  <c r="AY98" i="21"/>
  <c r="AZ98" i="21"/>
  <c r="BA98" i="21"/>
  <c r="BB98" i="21"/>
  <c r="BC98" i="21"/>
  <c r="BD98" i="21"/>
  <c r="BE98" i="21"/>
  <c r="BF98" i="21"/>
  <c r="BG98" i="21"/>
  <c r="BH98" i="21"/>
  <c r="BI98" i="21"/>
  <c r="H99" i="21"/>
  <c r="I99" i="21"/>
  <c r="J99" i="21"/>
  <c r="K99" i="21"/>
  <c r="L99" i="21"/>
  <c r="M99" i="21"/>
  <c r="N99" i="21"/>
  <c r="O99" i="21"/>
  <c r="P99" i="21"/>
  <c r="Q99" i="21"/>
  <c r="R99" i="21"/>
  <c r="S99" i="21"/>
  <c r="T99" i="21"/>
  <c r="U99" i="21"/>
  <c r="V99" i="21"/>
  <c r="W99" i="21"/>
  <c r="X99" i="21"/>
  <c r="Y99" i="21"/>
  <c r="Z99" i="21"/>
  <c r="AA99" i="21"/>
  <c r="AB99" i="21"/>
  <c r="AC99" i="21"/>
  <c r="AD99" i="21"/>
  <c r="AE99" i="21"/>
  <c r="AF99" i="21"/>
  <c r="AG99" i="21"/>
  <c r="AH99" i="21"/>
  <c r="AI99" i="21"/>
  <c r="AJ99" i="21"/>
  <c r="AK99" i="21"/>
  <c r="AL99" i="21"/>
  <c r="AM99" i="21"/>
  <c r="AN99" i="21"/>
  <c r="AO99" i="21"/>
  <c r="AP99" i="21"/>
  <c r="AQ99" i="21"/>
  <c r="AR99" i="21"/>
  <c r="AS99" i="21"/>
  <c r="AT99" i="21"/>
  <c r="AU99" i="21"/>
  <c r="AV99" i="21"/>
  <c r="AW99" i="21"/>
  <c r="AX99" i="21"/>
  <c r="AY99" i="21"/>
  <c r="AZ99" i="21"/>
  <c r="BA99" i="21"/>
  <c r="BB99" i="21"/>
  <c r="BC99" i="21"/>
  <c r="BD99" i="21"/>
  <c r="BE99" i="21"/>
  <c r="BF99" i="21"/>
  <c r="BG99" i="21"/>
  <c r="BH99" i="21"/>
  <c r="BI99" i="21"/>
  <c r="H100" i="21"/>
  <c r="I100" i="21"/>
  <c r="J100" i="21"/>
  <c r="K100" i="21"/>
  <c r="L100" i="21"/>
  <c r="M100" i="21"/>
  <c r="N100" i="21"/>
  <c r="O100" i="21"/>
  <c r="P100" i="21"/>
  <c r="Q100" i="21"/>
  <c r="R100" i="21"/>
  <c r="S100" i="21"/>
  <c r="T100" i="21"/>
  <c r="U100" i="21"/>
  <c r="V100" i="21"/>
  <c r="W100" i="21"/>
  <c r="X100" i="21"/>
  <c r="Y100" i="21"/>
  <c r="Z100" i="21"/>
  <c r="AA100" i="21"/>
  <c r="AB100" i="21"/>
  <c r="AC100" i="21"/>
  <c r="AD100" i="21"/>
  <c r="AE100" i="21"/>
  <c r="AF100" i="21"/>
  <c r="AG100" i="21"/>
  <c r="AH100" i="21"/>
  <c r="AI100" i="21"/>
  <c r="AJ100" i="21"/>
  <c r="AK100" i="21"/>
  <c r="AL100" i="21"/>
  <c r="AM100" i="21"/>
  <c r="AN100" i="21"/>
  <c r="AO100" i="21"/>
  <c r="AP100" i="21"/>
  <c r="AQ100" i="21"/>
  <c r="AR100" i="21"/>
  <c r="AS100" i="21"/>
  <c r="AT100" i="21"/>
  <c r="AU100" i="21"/>
  <c r="AV100" i="21"/>
  <c r="AW100" i="21"/>
  <c r="AX100" i="21"/>
  <c r="AY100" i="21"/>
  <c r="AZ100" i="21"/>
  <c r="BA100" i="21"/>
  <c r="BB100" i="21"/>
  <c r="BC100" i="21"/>
  <c r="BD100" i="21"/>
  <c r="BE100" i="21"/>
  <c r="BF100" i="21"/>
  <c r="BG100" i="21"/>
  <c r="BH100" i="21"/>
  <c r="BI100" i="21"/>
  <c r="H101" i="21"/>
  <c r="I101" i="21"/>
  <c r="J101" i="21"/>
  <c r="K101" i="21"/>
  <c r="L101" i="21"/>
  <c r="M101" i="21"/>
  <c r="N101" i="21"/>
  <c r="O101" i="21"/>
  <c r="P101" i="21"/>
  <c r="Q101" i="21"/>
  <c r="R101" i="21"/>
  <c r="S101" i="21"/>
  <c r="T101" i="21"/>
  <c r="U101" i="21"/>
  <c r="V101" i="21"/>
  <c r="W101" i="21"/>
  <c r="X101" i="21"/>
  <c r="Y101" i="21"/>
  <c r="Z101" i="21"/>
  <c r="AA101" i="21"/>
  <c r="AB101" i="21"/>
  <c r="AC101" i="21"/>
  <c r="AD101" i="21"/>
  <c r="AE101" i="21"/>
  <c r="AF101" i="21"/>
  <c r="AG101" i="21"/>
  <c r="AH101" i="21"/>
  <c r="AI101" i="21"/>
  <c r="AJ101" i="21"/>
  <c r="AK101" i="21"/>
  <c r="AL101" i="21"/>
  <c r="AM101" i="21"/>
  <c r="AN101" i="21"/>
  <c r="AO101" i="21"/>
  <c r="AP101" i="21"/>
  <c r="AQ101" i="21"/>
  <c r="AR101" i="21"/>
  <c r="AS101" i="21"/>
  <c r="AT101" i="21"/>
  <c r="AU101" i="21"/>
  <c r="AV101" i="21"/>
  <c r="AW101" i="21"/>
  <c r="AX101" i="21"/>
  <c r="AY101" i="21"/>
  <c r="AZ101" i="21"/>
  <c r="BA101" i="21"/>
  <c r="BB101" i="21"/>
  <c r="BC101" i="21"/>
  <c r="BD101" i="21"/>
  <c r="BE101" i="21"/>
  <c r="BF101" i="21"/>
  <c r="BG101" i="21"/>
  <c r="BH101" i="21"/>
  <c r="BI101" i="21"/>
  <c r="H102" i="21"/>
  <c r="I102" i="21"/>
  <c r="J102" i="21"/>
  <c r="K102" i="21"/>
  <c r="L102" i="21"/>
  <c r="M102" i="21"/>
  <c r="N102" i="21"/>
  <c r="O102" i="21"/>
  <c r="P102" i="21"/>
  <c r="Q102" i="21"/>
  <c r="R102" i="21"/>
  <c r="S102" i="21"/>
  <c r="T102" i="21"/>
  <c r="U102" i="21"/>
  <c r="V102" i="21"/>
  <c r="W102" i="21"/>
  <c r="X102" i="21"/>
  <c r="Y102" i="21"/>
  <c r="Z102" i="21"/>
  <c r="AA102" i="21"/>
  <c r="AB102" i="21"/>
  <c r="AC102" i="21"/>
  <c r="AD102" i="21"/>
  <c r="AE102" i="21"/>
  <c r="AF102" i="21"/>
  <c r="AG102" i="21"/>
  <c r="AH102" i="21"/>
  <c r="AI102" i="21"/>
  <c r="AJ102" i="21"/>
  <c r="AK102" i="21"/>
  <c r="AL102" i="21"/>
  <c r="AM102" i="21"/>
  <c r="AN102" i="21"/>
  <c r="AO102" i="21"/>
  <c r="AP102" i="21"/>
  <c r="AQ102" i="21"/>
  <c r="AR102" i="21"/>
  <c r="AS102" i="21"/>
  <c r="AT102" i="21"/>
  <c r="AU102" i="21"/>
  <c r="AV102" i="21"/>
  <c r="AW102" i="21"/>
  <c r="AX102" i="21"/>
  <c r="AY102" i="21"/>
  <c r="AZ102" i="21"/>
  <c r="BA102" i="21"/>
  <c r="BB102" i="21"/>
  <c r="BC102" i="21"/>
  <c r="BD102" i="21"/>
  <c r="BE102" i="21"/>
  <c r="BF102" i="21"/>
  <c r="BG102" i="21"/>
  <c r="BH102" i="21"/>
  <c r="BI102" i="21"/>
  <c r="H103" i="21"/>
  <c r="I103" i="21"/>
  <c r="J103" i="21"/>
  <c r="K103" i="21"/>
  <c r="L103" i="21"/>
  <c r="M103" i="21"/>
  <c r="N103" i="21"/>
  <c r="O103" i="21"/>
  <c r="P103" i="21"/>
  <c r="Q103" i="21"/>
  <c r="R103" i="21"/>
  <c r="S103" i="21"/>
  <c r="T103" i="21"/>
  <c r="U103" i="21"/>
  <c r="V103" i="21"/>
  <c r="W103" i="21"/>
  <c r="X103" i="21"/>
  <c r="Y103" i="21"/>
  <c r="Z103" i="21"/>
  <c r="AA103" i="21"/>
  <c r="AB103" i="21"/>
  <c r="AC103" i="21"/>
  <c r="AD103" i="21"/>
  <c r="AE103" i="21"/>
  <c r="AF103" i="21"/>
  <c r="AG103" i="21"/>
  <c r="AH103" i="21"/>
  <c r="AI103" i="21"/>
  <c r="AJ103" i="21"/>
  <c r="AK103" i="21"/>
  <c r="AL103" i="21"/>
  <c r="AM103" i="21"/>
  <c r="AN103" i="21"/>
  <c r="AO103" i="21"/>
  <c r="AP103" i="21"/>
  <c r="AQ103" i="21"/>
  <c r="AR103" i="21"/>
  <c r="AS103" i="21"/>
  <c r="AT103" i="21"/>
  <c r="AU103" i="21"/>
  <c r="AV103" i="21"/>
  <c r="AW103" i="21"/>
  <c r="AX103" i="21"/>
  <c r="AY103" i="21"/>
  <c r="AZ103" i="21"/>
  <c r="BA103" i="21"/>
  <c r="BB103" i="21"/>
  <c r="BC103" i="21"/>
  <c r="BD103" i="21"/>
  <c r="BE103" i="21"/>
  <c r="BF103" i="21"/>
  <c r="BG103" i="21"/>
  <c r="BH103" i="21"/>
  <c r="BI103" i="21"/>
  <c r="H104" i="21"/>
  <c r="I104" i="21"/>
  <c r="J104" i="21"/>
  <c r="K104" i="21"/>
  <c r="L104" i="21"/>
  <c r="M104" i="21"/>
  <c r="N104" i="21"/>
  <c r="O104" i="21"/>
  <c r="P104" i="21"/>
  <c r="Q104" i="21"/>
  <c r="R104" i="21"/>
  <c r="S104" i="21"/>
  <c r="T104" i="21"/>
  <c r="U104" i="21"/>
  <c r="V104" i="21"/>
  <c r="W104" i="21"/>
  <c r="X104" i="21"/>
  <c r="Y104" i="21"/>
  <c r="Z104" i="21"/>
  <c r="AA104" i="21"/>
  <c r="AB104" i="21"/>
  <c r="AC104" i="21"/>
  <c r="AD104" i="21"/>
  <c r="AE104" i="21"/>
  <c r="AF104" i="21"/>
  <c r="AG104" i="21"/>
  <c r="AH104" i="21"/>
  <c r="AI104" i="21"/>
  <c r="AJ104" i="21"/>
  <c r="AK104" i="21"/>
  <c r="AL104" i="21"/>
  <c r="AM104" i="21"/>
  <c r="AN104" i="21"/>
  <c r="AO104" i="21"/>
  <c r="AP104" i="21"/>
  <c r="AQ104" i="21"/>
  <c r="AR104" i="21"/>
  <c r="AS104" i="21"/>
  <c r="AT104" i="21"/>
  <c r="AU104" i="21"/>
  <c r="AV104" i="21"/>
  <c r="AW104" i="21"/>
  <c r="AX104" i="21"/>
  <c r="AY104" i="21"/>
  <c r="AZ104" i="21"/>
  <c r="BA104" i="21"/>
  <c r="BB104" i="21"/>
  <c r="BC104" i="21"/>
  <c r="BD104" i="21"/>
  <c r="BE104" i="21"/>
  <c r="BF104" i="21"/>
  <c r="BG104" i="21"/>
  <c r="BH104" i="21"/>
  <c r="BI104" i="21"/>
  <c r="H105" i="21"/>
  <c r="I105" i="21"/>
  <c r="J105" i="21"/>
  <c r="K105" i="21"/>
  <c r="L105" i="21"/>
  <c r="M105" i="21"/>
  <c r="N105" i="21"/>
  <c r="O105" i="21"/>
  <c r="P105" i="21"/>
  <c r="Q105" i="21"/>
  <c r="R105" i="21"/>
  <c r="S105" i="21"/>
  <c r="T105" i="21"/>
  <c r="U105" i="21"/>
  <c r="V105" i="21"/>
  <c r="W105" i="21"/>
  <c r="X105" i="21"/>
  <c r="Y105" i="21"/>
  <c r="Z105" i="21"/>
  <c r="AA105" i="21"/>
  <c r="AB105" i="21"/>
  <c r="AC105" i="21"/>
  <c r="AD105" i="21"/>
  <c r="AE105" i="21"/>
  <c r="AF105" i="21"/>
  <c r="AG105" i="21"/>
  <c r="AH105" i="21"/>
  <c r="AI105" i="21"/>
  <c r="AJ105" i="21"/>
  <c r="AK105" i="21"/>
  <c r="AL105" i="21"/>
  <c r="AM105" i="21"/>
  <c r="AN105" i="21"/>
  <c r="AO105" i="21"/>
  <c r="AP105" i="21"/>
  <c r="AQ105" i="21"/>
  <c r="AR105" i="21"/>
  <c r="AS105" i="21"/>
  <c r="AT105" i="21"/>
  <c r="AU105" i="21"/>
  <c r="AV105" i="21"/>
  <c r="AW105" i="21"/>
  <c r="AX105" i="21"/>
  <c r="AY105" i="21"/>
  <c r="AZ105" i="21"/>
  <c r="BA105" i="21"/>
  <c r="BB105" i="21"/>
  <c r="BC105" i="21"/>
  <c r="BD105" i="21"/>
  <c r="BE105" i="21"/>
  <c r="BF105" i="21"/>
  <c r="BG105" i="21"/>
  <c r="BH105" i="21"/>
  <c r="BI105" i="21"/>
  <c r="H107" i="21"/>
  <c r="I107" i="21"/>
  <c r="J107" i="21"/>
  <c r="K107" i="21"/>
  <c r="L107" i="21"/>
  <c r="M107" i="21"/>
  <c r="N107" i="21"/>
  <c r="O107" i="21"/>
  <c r="P107" i="21"/>
  <c r="Q107" i="21"/>
  <c r="R107" i="21"/>
  <c r="S107" i="21"/>
  <c r="T107" i="21"/>
  <c r="U107" i="21"/>
  <c r="V107" i="21"/>
  <c r="W107" i="21"/>
  <c r="X107" i="21"/>
  <c r="Y107" i="21"/>
  <c r="Z107" i="21"/>
  <c r="AA107" i="21"/>
  <c r="AB107" i="21"/>
  <c r="AC107" i="21"/>
  <c r="AD107" i="21"/>
  <c r="AE107" i="21"/>
  <c r="AF107" i="21"/>
  <c r="AG107" i="21"/>
  <c r="AH107" i="21"/>
  <c r="AI107" i="21"/>
  <c r="AJ107" i="21"/>
  <c r="AK107" i="21"/>
  <c r="AL107" i="21"/>
  <c r="AM107" i="21"/>
  <c r="AN107" i="21"/>
  <c r="AO107" i="21"/>
  <c r="AP107" i="21"/>
  <c r="AQ107" i="21"/>
  <c r="AR107" i="21"/>
  <c r="AS107" i="21"/>
  <c r="AT107" i="21"/>
  <c r="AU107" i="21"/>
  <c r="AV107" i="21"/>
  <c r="AW107" i="21"/>
  <c r="AX107" i="21"/>
  <c r="AY107" i="21"/>
  <c r="AZ107" i="21"/>
  <c r="BA107" i="21"/>
  <c r="BB107" i="21"/>
  <c r="BC107" i="21"/>
  <c r="BD107" i="21"/>
  <c r="BE107" i="21"/>
  <c r="BF107" i="21"/>
  <c r="BG107" i="21"/>
  <c r="BH107" i="21"/>
  <c r="BI107" i="21"/>
  <c r="H85" i="21"/>
  <c r="I85" i="21"/>
  <c r="J85" i="21"/>
  <c r="K85" i="21"/>
  <c r="L85" i="21"/>
  <c r="M85" i="21"/>
  <c r="N85" i="21"/>
  <c r="O85" i="21"/>
  <c r="P85" i="21"/>
  <c r="Q85" i="21"/>
  <c r="R85" i="21"/>
  <c r="S85" i="21"/>
  <c r="T85" i="21"/>
  <c r="U85" i="21"/>
  <c r="V85" i="21"/>
  <c r="W85" i="21"/>
  <c r="X85" i="21"/>
  <c r="Y85" i="21"/>
  <c r="Z85" i="21"/>
  <c r="AA85" i="21"/>
  <c r="AB85" i="21"/>
  <c r="AC85" i="21"/>
  <c r="AD85" i="21"/>
  <c r="AE85" i="21"/>
  <c r="AF85" i="21"/>
  <c r="AG85" i="21"/>
  <c r="AH85" i="21"/>
  <c r="AI85" i="21"/>
  <c r="AJ85" i="21"/>
  <c r="AK85" i="21"/>
  <c r="AL85" i="21"/>
  <c r="AM85" i="21"/>
  <c r="AN85" i="21"/>
  <c r="AO85" i="21"/>
  <c r="AP85" i="21"/>
  <c r="AQ85" i="21"/>
  <c r="AR85" i="21"/>
  <c r="AS85" i="21"/>
  <c r="AT85" i="21"/>
  <c r="AU85" i="21"/>
  <c r="AV85" i="21"/>
  <c r="AW85" i="21"/>
  <c r="AX85" i="21"/>
  <c r="AY85" i="21"/>
  <c r="AZ85" i="21"/>
  <c r="BA85" i="21"/>
  <c r="BB85" i="21"/>
  <c r="BC85" i="21"/>
  <c r="BD85" i="21"/>
  <c r="BE85" i="21"/>
  <c r="BF85" i="21"/>
  <c r="BG85" i="21"/>
  <c r="BH85" i="21"/>
  <c r="BI85" i="21"/>
  <c r="H79" i="21"/>
  <c r="I79" i="21"/>
  <c r="J79" i="21"/>
  <c r="K79" i="21"/>
  <c r="L79" i="21"/>
  <c r="M79" i="21"/>
  <c r="N79" i="21"/>
  <c r="O79" i="21"/>
  <c r="P79" i="21"/>
  <c r="Q79" i="21"/>
  <c r="R79" i="21"/>
  <c r="S79" i="21"/>
  <c r="T79" i="21"/>
  <c r="U79" i="21"/>
  <c r="V79" i="21"/>
  <c r="W79" i="21"/>
  <c r="X79" i="21"/>
  <c r="Y79" i="21"/>
  <c r="Z79" i="21"/>
  <c r="AA79" i="21"/>
  <c r="AB79" i="21"/>
  <c r="AC79" i="21"/>
  <c r="AD79" i="21"/>
  <c r="AE79" i="21"/>
  <c r="AF79" i="21"/>
  <c r="AG79" i="21"/>
  <c r="AH79" i="21"/>
  <c r="AI79" i="21"/>
  <c r="AJ79" i="21"/>
  <c r="AK79" i="21"/>
  <c r="AL79" i="21"/>
  <c r="AM79" i="21"/>
  <c r="AN79" i="21"/>
  <c r="AO79" i="21"/>
  <c r="AP79" i="21"/>
  <c r="AQ79" i="21"/>
  <c r="AR79" i="21"/>
  <c r="AS79" i="21"/>
  <c r="AT79" i="21"/>
  <c r="AU79" i="21"/>
  <c r="AV79" i="21"/>
  <c r="AW79" i="21"/>
  <c r="AX79" i="21"/>
  <c r="AY79" i="21"/>
  <c r="AZ79" i="21"/>
  <c r="BA79" i="21"/>
  <c r="BB79" i="21"/>
  <c r="BC79" i="21"/>
  <c r="BD79" i="21"/>
  <c r="BE79" i="21"/>
  <c r="BF79" i="21"/>
  <c r="BG79" i="21"/>
  <c r="BH79" i="21"/>
  <c r="BI79" i="21"/>
  <c r="H52" i="21"/>
  <c r="I52" i="21"/>
  <c r="J52" i="21"/>
  <c r="K52" i="21"/>
  <c r="L52" i="21"/>
  <c r="M52" i="21"/>
  <c r="N52" i="21"/>
  <c r="O52" i="21"/>
  <c r="P52" i="21"/>
  <c r="Q52" i="21"/>
  <c r="R52" i="21"/>
  <c r="S52" i="21"/>
  <c r="T52" i="21"/>
  <c r="U52" i="21"/>
  <c r="V52" i="21"/>
  <c r="W52" i="21"/>
  <c r="X52" i="21"/>
  <c r="Y52" i="21"/>
  <c r="Z52" i="21"/>
  <c r="AA52" i="21"/>
  <c r="AB52" i="21"/>
  <c r="AC52" i="21"/>
  <c r="AD52" i="21"/>
  <c r="AE52" i="21"/>
  <c r="AF52" i="21"/>
  <c r="AG52" i="21"/>
  <c r="AH52" i="21"/>
  <c r="AI52" i="21"/>
  <c r="AJ52" i="21"/>
  <c r="AK52" i="21"/>
  <c r="AL52" i="21"/>
  <c r="AM52" i="21"/>
  <c r="AN52" i="21"/>
  <c r="AO52" i="21"/>
  <c r="AP52" i="21"/>
  <c r="AQ52" i="21"/>
  <c r="AR52" i="21"/>
  <c r="AS52" i="21"/>
  <c r="AT52" i="21"/>
  <c r="AU52" i="21"/>
  <c r="AV52" i="21"/>
  <c r="AW52" i="21"/>
  <c r="AX52" i="21"/>
  <c r="AY52" i="21"/>
  <c r="AZ52" i="21"/>
  <c r="BA52" i="21"/>
  <c r="BB52" i="21"/>
  <c r="BC52" i="21"/>
  <c r="BD52" i="21"/>
  <c r="BE52" i="21"/>
  <c r="BF52" i="21"/>
  <c r="BG52" i="21"/>
  <c r="BH52" i="21"/>
  <c r="BI52" i="21"/>
  <c r="H25" i="21"/>
  <c r="I25" i="21"/>
  <c r="J25" i="21"/>
  <c r="K25" i="21"/>
  <c r="L25" i="21"/>
  <c r="M25" i="21"/>
  <c r="N25" i="21"/>
  <c r="O25" i="21"/>
  <c r="P25" i="21"/>
  <c r="Q25" i="21"/>
  <c r="R25" i="21"/>
  <c r="S25" i="21"/>
  <c r="T25" i="21"/>
  <c r="U25" i="21"/>
  <c r="V25" i="21"/>
  <c r="W25" i="21"/>
  <c r="X25" i="21"/>
  <c r="Y25" i="21"/>
  <c r="Z25" i="21"/>
  <c r="AA25" i="21"/>
  <c r="AB25" i="21"/>
  <c r="AC25" i="21"/>
  <c r="AD25" i="21"/>
  <c r="AE25" i="21"/>
  <c r="AF25" i="21"/>
  <c r="AG25" i="21"/>
  <c r="AH25" i="21"/>
  <c r="AI25" i="21"/>
  <c r="AJ25" i="21"/>
  <c r="AK25" i="21"/>
  <c r="AL25" i="21"/>
  <c r="AM25" i="21"/>
  <c r="AN25" i="21"/>
  <c r="AO25" i="21"/>
  <c r="AP25" i="21"/>
  <c r="AQ25" i="21"/>
  <c r="AR25" i="21"/>
  <c r="AS25" i="21"/>
  <c r="AT25" i="21"/>
  <c r="AU25" i="21"/>
  <c r="AV25" i="21"/>
  <c r="AW25" i="21"/>
  <c r="AX25" i="21"/>
  <c r="AY25" i="21"/>
  <c r="AZ25" i="21"/>
  <c r="BA25" i="21"/>
  <c r="BB25" i="21"/>
  <c r="BC25" i="21"/>
  <c r="BD25" i="21"/>
  <c r="BE25" i="21"/>
  <c r="BF25" i="21"/>
  <c r="BG25" i="21"/>
  <c r="BH25" i="21"/>
  <c r="BI25" i="21"/>
  <c r="B80" i="20"/>
  <c r="B140" i="20" s="1"/>
  <c r="H80" i="20"/>
  <c r="H142" i="20" s="1"/>
  <c r="G80" i="20"/>
  <c r="F80" i="20"/>
  <c r="F144" i="20" s="1"/>
  <c r="E80" i="20"/>
  <c r="E151" i="20" s="1"/>
  <c r="D80" i="20"/>
  <c r="D154" i="20" s="1"/>
  <c r="C80" i="20"/>
  <c r="H25" i="20"/>
  <c r="H90" i="20" s="1"/>
  <c r="B25" i="20"/>
  <c r="B91" i="20" s="1"/>
  <c r="C25" i="20"/>
  <c r="C86" i="20" s="1"/>
  <c r="D25" i="20"/>
  <c r="D87" i="20" s="1"/>
  <c r="E25" i="20"/>
  <c r="E85" i="20" s="1"/>
  <c r="F25" i="20"/>
  <c r="F87" i="20" s="1"/>
  <c r="G25" i="20"/>
  <c r="G86" i="20" s="1"/>
  <c r="H52" i="20"/>
  <c r="G52" i="20"/>
  <c r="G115" i="20" s="1"/>
  <c r="F52" i="20"/>
  <c r="F126" i="20" s="1"/>
  <c r="E52" i="20"/>
  <c r="E113" i="20" s="1"/>
  <c r="D52" i="20"/>
  <c r="C52" i="20"/>
  <c r="B52" i="20"/>
  <c r="B122" i="20" s="1"/>
  <c r="I13" i="22" l="1"/>
  <c r="O7" i="22"/>
  <c r="I19" i="22"/>
  <c r="J9" i="22"/>
  <c r="N18" i="22"/>
  <c r="I4" i="22"/>
  <c r="O14" i="22"/>
  <c r="O23" i="22"/>
  <c r="I3" i="22"/>
  <c r="N11" i="22"/>
  <c r="I22" i="22"/>
  <c r="I23" i="22"/>
  <c r="I20" i="22"/>
  <c r="J17" i="22"/>
  <c r="I14" i="22"/>
  <c r="J10" i="22"/>
  <c r="J7" i="22"/>
  <c r="O24" i="22"/>
  <c r="O21" i="22"/>
  <c r="N15" i="22"/>
  <c r="N12" i="22"/>
  <c r="O8" i="22"/>
  <c r="N5" i="22"/>
  <c r="J3" i="22"/>
  <c r="J22" i="22"/>
  <c r="J19" i="22"/>
  <c r="I17" i="22"/>
  <c r="J13" i="22"/>
  <c r="I10" i="22"/>
  <c r="I7" i="22"/>
  <c r="J4" i="22"/>
  <c r="N24" i="22"/>
  <c r="N21" i="22"/>
  <c r="O18" i="22"/>
  <c r="O11" i="22"/>
  <c r="N8" i="22"/>
  <c r="J25" i="22"/>
  <c r="H19" i="22"/>
  <c r="J16" i="22"/>
  <c r="J12" i="22"/>
  <c r="I9" i="22"/>
  <c r="J6" i="22"/>
  <c r="O3" i="22"/>
  <c r="N23" i="22"/>
  <c r="O20" i="22"/>
  <c r="O17" i="22"/>
  <c r="N14" i="22"/>
  <c r="O10" i="22"/>
  <c r="N7" i="22"/>
  <c r="I25" i="22"/>
  <c r="J21" i="22"/>
  <c r="I16" i="22"/>
  <c r="I12" i="22"/>
  <c r="I6" i="22"/>
  <c r="N3" i="22"/>
  <c r="O22" i="22"/>
  <c r="N20" i="22"/>
  <c r="N17" i="22"/>
  <c r="N10" i="22"/>
  <c r="O6" i="22"/>
  <c r="J24" i="22"/>
  <c r="I21" i="22"/>
  <c r="J18" i="22"/>
  <c r="J15" i="22"/>
  <c r="J11" i="22"/>
  <c r="J8" i="22"/>
  <c r="O25" i="22"/>
  <c r="N22" i="22"/>
  <c r="O16" i="22"/>
  <c r="O13" i="22"/>
  <c r="O9" i="22"/>
  <c r="N6" i="22"/>
  <c r="I24" i="22"/>
  <c r="I18" i="22"/>
  <c r="I15" i="22"/>
  <c r="I11" i="22"/>
  <c r="I8" i="22"/>
  <c r="J5" i="22"/>
  <c r="N25" i="22"/>
  <c r="M22" i="22"/>
  <c r="O19" i="22"/>
  <c r="N16" i="22"/>
  <c r="N13" i="22"/>
  <c r="N9" i="22"/>
  <c r="J23" i="22"/>
  <c r="J20" i="22"/>
  <c r="J14" i="22"/>
  <c r="I5" i="22"/>
  <c r="O15" i="22"/>
  <c r="O12" i="22"/>
  <c r="H25" i="22"/>
  <c r="H17" i="22"/>
  <c r="M14" i="22"/>
  <c r="H5" i="22"/>
  <c r="M10" i="22"/>
  <c r="H21" i="22"/>
  <c r="H13" i="22"/>
  <c r="M6" i="22"/>
  <c r="H23" i="22"/>
  <c r="H9" i="22"/>
  <c r="H15" i="22"/>
  <c r="M18" i="22"/>
  <c r="AN7" i="26"/>
  <c r="AM15" i="26"/>
  <c r="AN78" i="26"/>
  <c r="AN65" i="26"/>
  <c r="AO26" i="26"/>
  <c r="AK46" i="26"/>
  <c r="AL69" i="26"/>
  <c r="AM26" i="26"/>
  <c r="AK8" i="26"/>
  <c r="AM69" i="26"/>
  <c r="AN60" i="26"/>
  <c r="AN24" i="26"/>
  <c r="AO25" i="26"/>
  <c r="AM66" i="26"/>
  <c r="AK49" i="26"/>
  <c r="AN75" i="26"/>
  <c r="AM7" i="26"/>
  <c r="AN17" i="26"/>
  <c r="AM78" i="26"/>
  <c r="AM61" i="26"/>
  <c r="AL63" i="26"/>
  <c r="AM16" i="26"/>
  <c r="AM43" i="26"/>
  <c r="AM70" i="26"/>
  <c r="AO21" i="26"/>
  <c r="AO22" i="26"/>
  <c r="AL42" i="26"/>
  <c r="AO67" i="26"/>
  <c r="AK39" i="26"/>
  <c r="AL43" i="26"/>
  <c r="AK10" i="26"/>
  <c r="AO36" i="26"/>
  <c r="AL71" i="26"/>
  <c r="AK75" i="26"/>
  <c r="AL19" i="26"/>
  <c r="AL10" i="26"/>
  <c r="AO69" i="26"/>
  <c r="AL78" i="26"/>
  <c r="AO48" i="26"/>
  <c r="AN18" i="26"/>
  <c r="AN64" i="26"/>
  <c r="AM22" i="26"/>
  <c r="AM49" i="26"/>
  <c r="AM76" i="26"/>
  <c r="AO13" i="26"/>
  <c r="AM67" i="26"/>
  <c r="AL47" i="26"/>
  <c r="AO79" i="26"/>
  <c r="AK37" i="26"/>
  <c r="AO72" i="26"/>
  <c r="AL35" i="26"/>
  <c r="AK23" i="26"/>
  <c r="AK41" i="26"/>
  <c r="AK64" i="26"/>
  <c r="AL12" i="26"/>
  <c r="AL13" i="26"/>
  <c r="AL39" i="26"/>
  <c r="AK73" i="26"/>
  <c r="AL70" i="26"/>
  <c r="AO37" i="26"/>
  <c r="AO40" i="26"/>
  <c r="AM25" i="26"/>
  <c r="AM52" i="26"/>
  <c r="AM79" i="26"/>
  <c r="AO80" i="26"/>
  <c r="AO68" i="26"/>
  <c r="AK50" i="26"/>
  <c r="AK6" i="26"/>
  <c r="AK15" i="26"/>
  <c r="AO74" i="26"/>
  <c r="AL14" i="26"/>
  <c r="AL7" i="26"/>
  <c r="AL75" i="26"/>
  <c r="AL62" i="26"/>
  <c r="AO52" i="26"/>
  <c r="AM17" i="26"/>
  <c r="AM44" i="26"/>
  <c r="AM71" i="26"/>
  <c r="AM13" i="26"/>
  <c r="AO62" i="26"/>
  <c r="AL45" i="26"/>
  <c r="AK27" i="26"/>
  <c r="AK7" i="26"/>
  <c r="AO53" i="26"/>
  <c r="AO76" i="26"/>
  <c r="AK69" i="26"/>
  <c r="AL33" i="26"/>
  <c r="AL20" i="26"/>
  <c r="AL24" i="26"/>
  <c r="AL80" i="26"/>
  <c r="AO41" i="26"/>
  <c r="AO71" i="26"/>
  <c r="AM36" i="26"/>
  <c r="AO64" i="26"/>
  <c r="AO81" i="26"/>
  <c r="AK33" i="26"/>
  <c r="AK34" i="26"/>
  <c r="AK24" i="26"/>
  <c r="AK25" i="26"/>
  <c r="AK61" i="26"/>
  <c r="AK35" i="26"/>
  <c r="AL16" i="26"/>
  <c r="AO78" i="26"/>
  <c r="AL72" i="26"/>
  <c r="AO35" i="26"/>
  <c r="AN80" i="26"/>
  <c r="AM27" i="26"/>
  <c r="AM54" i="26"/>
  <c r="AO27" i="26"/>
  <c r="AM37" i="26"/>
  <c r="AO73" i="26"/>
  <c r="AK54" i="26"/>
  <c r="AK52" i="26"/>
  <c r="AK21" i="26"/>
  <c r="AK17" i="26"/>
  <c r="AK60" i="26"/>
  <c r="AL27" i="26"/>
  <c r="AL73" i="26"/>
  <c r="AL64" i="26"/>
  <c r="AO54" i="26"/>
  <c r="AM19" i="26"/>
  <c r="AM46" i="26"/>
  <c r="AM73" i="26"/>
  <c r="AO19" i="26"/>
  <c r="AM40" i="26"/>
  <c r="AO10" i="26"/>
  <c r="AK47" i="26"/>
  <c r="AO60" i="26"/>
  <c r="AO65" i="26"/>
  <c r="AK40" i="26"/>
  <c r="AK51" i="26"/>
  <c r="AK44" i="26"/>
  <c r="AK20" i="26"/>
  <c r="AK18" i="26"/>
  <c r="AO63" i="26"/>
  <c r="AK81" i="26"/>
  <c r="AK71" i="26"/>
  <c r="AL52" i="26"/>
  <c r="AL21" i="26"/>
  <c r="AL26" i="26"/>
  <c r="AL67" i="26"/>
  <c r="AO46" i="26"/>
  <c r="AN20" i="26"/>
  <c r="AN10" i="26"/>
  <c r="AO14" i="26"/>
  <c r="AM65" i="26"/>
  <c r="AO11" i="26"/>
  <c r="AO16" i="26"/>
  <c r="AL38" i="26"/>
  <c r="AK48" i="26"/>
  <c r="AK36" i="26"/>
  <c r="AL22" i="26"/>
  <c r="AK12" i="26"/>
  <c r="AK78" i="26"/>
  <c r="AL15" i="26"/>
  <c r="AL18" i="26"/>
  <c r="AL60" i="26"/>
  <c r="AL61" i="26"/>
  <c r="AK45" i="26"/>
  <c r="AD28" i="26"/>
  <c r="AE28" i="26"/>
  <c r="AH28" i="26"/>
  <c r="AG28" i="26"/>
  <c r="AC28" i="26"/>
  <c r="AF28" i="26"/>
  <c r="V33" i="23"/>
  <c r="U41" i="23"/>
  <c r="W29" i="23"/>
  <c r="X35" i="23"/>
  <c r="W37" i="23"/>
  <c r="W27" i="23"/>
  <c r="V35" i="23"/>
  <c r="W44" i="23"/>
  <c r="W28" i="23"/>
  <c r="T35" i="23"/>
  <c r="M41" i="23"/>
  <c r="T41" i="23" s="1"/>
  <c r="M33" i="23"/>
  <c r="T33" i="23" s="1"/>
  <c r="O45" i="23"/>
  <c r="V45" i="23" s="1"/>
  <c r="Q43" i="23"/>
  <c r="X43" i="23" s="1"/>
  <c r="P43" i="23"/>
  <c r="W43" i="23" s="1"/>
  <c r="N39" i="23"/>
  <c r="U39" i="23" s="1"/>
  <c r="O37" i="23"/>
  <c r="V37" i="23" s="1"/>
  <c r="Q35" i="23"/>
  <c r="P35" i="23"/>
  <c r="W35" i="23" s="1"/>
  <c r="R34" i="23"/>
  <c r="N31" i="23"/>
  <c r="U31" i="23" s="1"/>
  <c r="O29" i="23"/>
  <c r="V29" i="23" s="1"/>
  <c r="Q27" i="23"/>
  <c r="X27" i="23" s="1"/>
  <c r="P27" i="23"/>
  <c r="R26" i="23"/>
  <c r="R45" i="23"/>
  <c r="R37" i="23"/>
  <c r="R29" i="23"/>
  <c r="N45" i="23"/>
  <c r="U45" i="23" s="1"/>
  <c r="Q41" i="23"/>
  <c r="X41" i="23" s="1"/>
  <c r="P41" i="23"/>
  <c r="W41" i="23" s="1"/>
  <c r="R40" i="23"/>
  <c r="N37" i="23"/>
  <c r="U37" i="23" s="1"/>
  <c r="O35" i="23"/>
  <c r="Q33" i="23"/>
  <c r="X33" i="23" s="1"/>
  <c r="P33" i="23"/>
  <c r="W33" i="23" s="1"/>
  <c r="R32" i="23"/>
  <c r="N29" i="23"/>
  <c r="U29" i="23" s="1"/>
  <c r="O27" i="23"/>
  <c r="V27" i="23" s="1"/>
  <c r="R43" i="23"/>
  <c r="O41" i="23"/>
  <c r="V41" i="23" s="1"/>
  <c r="P28" i="23"/>
  <c r="M27" i="23"/>
  <c r="T27" i="23" s="1"/>
  <c r="M37" i="23"/>
  <c r="T37" i="23" s="1"/>
  <c r="M29" i="23"/>
  <c r="T29" i="23" s="1"/>
  <c r="N43" i="23"/>
  <c r="U43" i="23" s="1"/>
  <c r="Q39" i="23"/>
  <c r="X39" i="23" s="1"/>
  <c r="P39" i="23"/>
  <c r="W39" i="23" s="1"/>
  <c r="R38" i="23"/>
  <c r="N35" i="23"/>
  <c r="U35" i="23" s="1"/>
  <c r="Q31" i="23"/>
  <c r="X31" i="23" s="1"/>
  <c r="P31" i="23"/>
  <c r="W31" i="23" s="1"/>
  <c r="R30" i="23"/>
  <c r="N27" i="23"/>
  <c r="U27" i="23" s="1"/>
  <c r="N40" i="23"/>
  <c r="U40" i="23" s="1"/>
  <c r="Q36" i="23"/>
  <c r="X36" i="23" s="1"/>
  <c r="O33" i="23"/>
  <c r="R27" i="23"/>
  <c r="O44" i="23"/>
  <c r="V44" i="23" s="1"/>
  <c r="Q42" i="23"/>
  <c r="X42" i="23" s="1"/>
  <c r="P42" i="23"/>
  <c r="W42" i="23" s="1"/>
  <c r="R41" i="23"/>
  <c r="N38" i="23"/>
  <c r="U38" i="23" s="1"/>
  <c r="O36" i="23"/>
  <c r="V36" i="23" s="1"/>
  <c r="Q34" i="23"/>
  <c r="X34" i="23" s="1"/>
  <c r="P34" i="23"/>
  <c r="W34" i="23" s="1"/>
  <c r="R33" i="23"/>
  <c r="N30" i="23"/>
  <c r="U30" i="23" s="1"/>
  <c r="O28" i="23"/>
  <c r="V28" i="23" s="1"/>
  <c r="Q26" i="23"/>
  <c r="X26" i="23" s="1"/>
  <c r="P26" i="23"/>
  <c r="W26" i="23" s="1"/>
  <c r="Q44" i="23"/>
  <c r="X44" i="23" s="1"/>
  <c r="O38" i="23"/>
  <c r="V38" i="23" s="1"/>
  <c r="R35" i="23"/>
  <c r="N32" i="23"/>
  <c r="U32" i="23" s="1"/>
  <c r="M43" i="23"/>
  <c r="T43" i="23" s="1"/>
  <c r="M35" i="23"/>
  <c r="M45" i="23"/>
  <c r="T45" i="23" s="1"/>
  <c r="Q45" i="23"/>
  <c r="X45" i="23" s="1"/>
  <c r="R44" i="23"/>
  <c r="N41" i="23"/>
  <c r="O39" i="23"/>
  <c r="V39" i="23" s="1"/>
  <c r="Q37" i="23"/>
  <c r="X37" i="23" s="1"/>
  <c r="R36" i="23"/>
  <c r="N33" i="23"/>
  <c r="U33" i="23" s="1"/>
  <c r="O31" i="23"/>
  <c r="V31" i="23" s="1"/>
  <c r="Q29" i="23"/>
  <c r="X29" i="23" s="1"/>
  <c r="R28" i="23"/>
  <c r="P45" i="23"/>
  <c r="W45" i="23" s="1"/>
  <c r="P29" i="23"/>
  <c r="M42" i="23"/>
  <c r="T42" i="23" s="1"/>
  <c r="M34" i="23"/>
  <c r="T34" i="23" s="1"/>
  <c r="N44" i="23"/>
  <c r="U44" i="23" s="1"/>
  <c r="O42" i="23"/>
  <c r="V42" i="23" s="1"/>
  <c r="Q40" i="23"/>
  <c r="X40" i="23" s="1"/>
  <c r="P40" i="23"/>
  <c r="W40" i="23" s="1"/>
  <c r="R39" i="23"/>
  <c r="N36" i="23"/>
  <c r="U36" i="23" s="1"/>
  <c r="O34" i="23"/>
  <c r="V34" i="23" s="1"/>
  <c r="Q32" i="23"/>
  <c r="X32" i="23" s="1"/>
  <c r="P32" i="23"/>
  <c r="W32" i="23" s="1"/>
  <c r="R31" i="23"/>
  <c r="N28" i="23"/>
  <c r="U28" i="23" s="1"/>
  <c r="O26" i="23"/>
  <c r="V26" i="23" s="1"/>
  <c r="P44" i="23"/>
  <c r="P36" i="23"/>
  <c r="W36" i="23" s="1"/>
  <c r="O30" i="23"/>
  <c r="V30" i="23" s="1"/>
  <c r="Q28" i="23"/>
  <c r="X28" i="23" s="1"/>
  <c r="R42" i="23"/>
  <c r="M26" i="23"/>
  <c r="T26" i="23" s="1"/>
  <c r="P37" i="23"/>
  <c r="M40" i="23"/>
  <c r="T40" i="23" s="1"/>
  <c r="M32" i="23"/>
  <c r="T32" i="23" s="1"/>
  <c r="N42" i="23"/>
  <c r="U42" i="23" s="1"/>
  <c r="O40" i="23"/>
  <c r="V40" i="23" s="1"/>
  <c r="Q38" i="23"/>
  <c r="X38" i="23" s="1"/>
  <c r="P38" i="23"/>
  <c r="W38" i="23" s="1"/>
  <c r="N34" i="23"/>
  <c r="U34" i="23" s="1"/>
  <c r="O32" i="23"/>
  <c r="V32" i="23" s="1"/>
  <c r="Q30" i="23"/>
  <c r="X30" i="23" s="1"/>
  <c r="P30" i="23"/>
  <c r="W30" i="23" s="1"/>
  <c r="N26" i="23"/>
  <c r="U26" i="23" s="1"/>
  <c r="H3" i="22"/>
  <c r="H24" i="22"/>
  <c r="H20" i="22"/>
  <c r="H16" i="22"/>
  <c r="H12" i="22"/>
  <c r="H8" i="22"/>
  <c r="H4" i="22"/>
  <c r="M25" i="22"/>
  <c r="M21" i="22"/>
  <c r="M17" i="22"/>
  <c r="M13" i="22"/>
  <c r="M9" i="22"/>
  <c r="M5" i="22"/>
  <c r="H11" i="22"/>
  <c r="H7" i="22"/>
  <c r="M3" i="22"/>
  <c r="M24" i="22"/>
  <c r="M20" i="22"/>
  <c r="M16" i="22"/>
  <c r="M12" i="22"/>
  <c r="M8" i="22"/>
  <c r="H22" i="22"/>
  <c r="H18" i="22"/>
  <c r="H14" i="22"/>
  <c r="H10" i="22"/>
  <c r="H6" i="22"/>
  <c r="M23" i="22"/>
  <c r="M19" i="22"/>
  <c r="M15" i="22"/>
  <c r="M11" i="22"/>
  <c r="G3" i="22"/>
  <c r="G25" i="22"/>
  <c r="G23" i="22"/>
  <c r="G21" i="22"/>
  <c r="G19" i="22"/>
  <c r="G17" i="22"/>
  <c r="G15" i="22"/>
  <c r="G13" i="22"/>
  <c r="G11" i="22"/>
  <c r="G9" i="22"/>
  <c r="G7" i="22"/>
  <c r="G5" i="22"/>
  <c r="L3" i="22"/>
  <c r="L25" i="22"/>
  <c r="L23" i="22"/>
  <c r="L21" i="22"/>
  <c r="L19" i="22"/>
  <c r="L17" i="22"/>
  <c r="L15" i="22"/>
  <c r="L13" i="22"/>
  <c r="L11" i="22"/>
  <c r="L9" i="22"/>
  <c r="L7" i="22"/>
  <c r="L5" i="22"/>
  <c r="G24" i="22"/>
  <c r="G22" i="22"/>
  <c r="G20" i="22"/>
  <c r="G18" i="22"/>
  <c r="G16" i="22"/>
  <c r="G14" i="22"/>
  <c r="G12" i="22"/>
  <c r="G10" i="22"/>
  <c r="G8" i="22"/>
  <c r="G6" i="22"/>
  <c r="G4" i="22"/>
  <c r="L24" i="22"/>
  <c r="L22" i="22"/>
  <c r="L20" i="22"/>
  <c r="L18" i="22"/>
  <c r="L16" i="22"/>
  <c r="L14" i="22"/>
  <c r="L12" i="22"/>
  <c r="L10" i="22"/>
  <c r="L8" i="22"/>
  <c r="C114" i="20"/>
  <c r="C118" i="20"/>
  <c r="C122" i="20"/>
  <c r="C126" i="20"/>
  <c r="C113" i="20"/>
  <c r="C117" i="20"/>
  <c r="C121" i="20"/>
  <c r="C125" i="20"/>
  <c r="C129" i="20"/>
  <c r="C133" i="20"/>
  <c r="C112" i="20"/>
  <c r="C116" i="20"/>
  <c r="C120" i="20"/>
  <c r="C124" i="20"/>
  <c r="C128" i="20"/>
  <c r="C132" i="20"/>
  <c r="E92" i="20"/>
  <c r="H87" i="20"/>
  <c r="C111" i="20"/>
  <c r="G131" i="20"/>
  <c r="C127" i="20"/>
  <c r="D115" i="20"/>
  <c r="D119" i="20"/>
  <c r="D123" i="20"/>
  <c r="D114" i="20"/>
  <c r="D118" i="20"/>
  <c r="D122" i="20"/>
  <c r="D126" i="20"/>
  <c r="D130" i="20"/>
  <c r="D113" i="20"/>
  <c r="D117" i="20"/>
  <c r="D121" i="20"/>
  <c r="D125" i="20"/>
  <c r="D129" i="20"/>
  <c r="D133" i="20"/>
  <c r="H115" i="20"/>
  <c r="H119" i="20"/>
  <c r="H123" i="20"/>
  <c r="H114" i="20"/>
  <c r="H118" i="20"/>
  <c r="H122" i="20"/>
  <c r="H126" i="20"/>
  <c r="H130" i="20"/>
  <c r="H113" i="20"/>
  <c r="H117" i="20"/>
  <c r="H121" i="20"/>
  <c r="H125" i="20"/>
  <c r="H129" i="20"/>
  <c r="H133" i="20"/>
  <c r="C140" i="20"/>
  <c r="C144" i="20"/>
  <c r="C148" i="20"/>
  <c r="C152" i="20"/>
  <c r="C156" i="20"/>
  <c r="C160" i="20"/>
  <c r="C139" i="20"/>
  <c r="C143" i="20"/>
  <c r="C147" i="20"/>
  <c r="C151" i="20"/>
  <c r="C155" i="20"/>
  <c r="C159" i="20"/>
  <c r="C142" i="20"/>
  <c r="C146" i="20"/>
  <c r="C150" i="20"/>
  <c r="C154" i="20"/>
  <c r="C158" i="20"/>
  <c r="C138" i="20"/>
  <c r="G140" i="20"/>
  <c r="G144" i="20"/>
  <c r="G148" i="20"/>
  <c r="G152" i="20"/>
  <c r="G156" i="20"/>
  <c r="G160" i="20"/>
  <c r="G139" i="20"/>
  <c r="G143" i="20"/>
  <c r="G147" i="20"/>
  <c r="G151" i="20"/>
  <c r="G155" i="20"/>
  <c r="G159" i="20"/>
  <c r="G142" i="20"/>
  <c r="G146" i="20"/>
  <c r="G150" i="20"/>
  <c r="G154" i="20"/>
  <c r="G158" i="20"/>
  <c r="G138" i="20"/>
  <c r="H84" i="20"/>
  <c r="D84" i="20"/>
  <c r="F106" i="20"/>
  <c r="B106" i="20"/>
  <c r="E105" i="20"/>
  <c r="H104" i="20"/>
  <c r="D104" i="20"/>
  <c r="G103" i="20"/>
  <c r="C103" i="20"/>
  <c r="F102" i="20"/>
  <c r="B102" i="20"/>
  <c r="E101" i="20"/>
  <c r="H100" i="20"/>
  <c r="D100" i="20"/>
  <c r="G99" i="20"/>
  <c r="C99" i="20"/>
  <c r="F98" i="20"/>
  <c r="B98" i="20"/>
  <c r="E97" i="20"/>
  <c r="H96" i="20"/>
  <c r="D96" i="20"/>
  <c r="G95" i="20"/>
  <c r="C95" i="20"/>
  <c r="F94" i="20"/>
  <c r="B94" i="20"/>
  <c r="E93" i="20"/>
  <c r="H92" i="20"/>
  <c r="D92" i="20"/>
  <c r="G91" i="20"/>
  <c r="C91" i="20"/>
  <c r="F90" i="20"/>
  <c r="B90" i="20"/>
  <c r="E89" i="20"/>
  <c r="H88" i="20"/>
  <c r="D88" i="20"/>
  <c r="G87" i="20"/>
  <c r="B87" i="20"/>
  <c r="H85" i="20"/>
  <c r="H111" i="20"/>
  <c r="F133" i="20"/>
  <c r="E132" i="20"/>
  <c r="D131" i="20"/>
  <c r="C130" i="20"/>
  <c r="B129" i="20"/>
  <c r="H127" i="20"/>
  <c r="G126" i="20"/>
  <c r="H124" i="20"/>
  <c r="F122" i="20"/>
  <c r="D120" i="20"/>
  <c r="B118" i="20"/>
  <c r="D138" i="20"/>
  <c r="H158" i="20"/>
  <c r="F156" i="20"/>
  <c r="B152" i="20"/>
  <c r="G149" i="20"/>
  <c r="E147" i="20"/>
  <c r="C145" i="20"/>
  <c r="F140" i="20"/>
  <c r="G114" i="20"/>
  <c r="G118" i="20"/>
  <c r="G122" i="20"/>
  <c r="G113" i="20"/>
  <c r="G117" i="20"/>
  <c r="G121" i="20"/>
  <c r="G125" i="20"/>
  <c r="G129" i="20"/>
  <c r="G133" i="20"/>
  <c r="G112" i="20"/>
  <c r="G116" i="20"/>
  <c r="G120" i="20"/>
  <c r="G124" i="20"/>
  <c r="G128" i="20"/>
  <c r="G132" i="20"/>
  <c r="E84" i="20"/>
  <c r="E104" i="20"/>
  <c r="H99" i="20"/>
  <c r="E96" i="20"/>
  <c r="H95" i="20"/>
  <c r="H91" i="20"/>
  <c r="E88" i="20"/>
  <c r="C123" i="20"/>
  <c r="F152" i="20"/>
  <c r="E112" i="20"/>
  <c r="E116" i="20"/>
  <c r="E120" i="20"/>
  <c r="E124" i="20"/>
  <c r="E115" i="20"/>
  <c r="E119" i="20"/>
  <c r="E123" i="20"/>
  <c r="E127" i="20"/>
  <c r="E131" i="20"/>
  <c r="E111" i="20"/>
  <c r="E114" i="20"/>
  <c r="E118" i="20"/>
  <c r="E122" i="20"/>
  <c r="E126" i="20"/>
  <c r="E130" i="20"/>
  <c r="D141" i="20"/>
  <c r="D145" i="20"/>
  <c r="D149" i="20"/>
  <c r="D153" i="20"/>
  <c r="D157" i="20"/>
  <c r="D140" i="20"/>
  <c r="D144" i="20"/>
  <c r="D148" i="20"/>
  <c r="D152" i="20"/>
  <c r="D156" i="20"/>
  <c r="D160" i="20"/>
  <c r="D139" i="20"/>
  <c r="D143" i="20"/>
  <c r="D147" i="20"/>
  <c r="D151" i="20"/>
  <c r="D155" i="20"/>
  <c r="D159" i="20"/>
  <c r="H141" i="20"/>
  <c r="H145" i="20"/>
  <c r="H149" i="20"/>
  <c r="H153" i="20"/>
  <c r="H157" i="20"/>
  <c r="H140" i="20"/>
  <c r="H144" i="20"/>
  <c r="H148" i="20"/>
  <c r="H152" i="20"/>
  <c r="H156" i="20"/>
  <c r="H160" i="20"/>
  <c r="H139" i="20"/>
  <c r="H143" i="20"/>
  <c r="H147" i="20"/>
  <c r="H151" i="20"/>
  <c r="H155" i="20"/>
  <c r="H159" i="20"/>
  <c r="G84" i="20"/>
  <c r="C84" i="20"/>
  <c r="E106" i="20"/>
  <c r="H105" i="20"/>
  <c r="D105" i="20"/>
  <c r="G104" i="20"/>
  <c r="C104" i="20"/>
  <c r="F103" i="20"/>
  <c r="B103" i="20"/>
  <c r="E102" i="20"/>
  <c r="H101" i="20"/>
  <c r="D101" i="20"/>
  <c r="G100" i="20"/>
  <c r="C100" i="20"/>
  <c r="F99" i="20"/>
  <c r="B99" i="20"/>
  <c r="E98" i="20"/>
  <c r="H97" i="20"/>
  <c r="D97" i="20"/>
  <c r="G96" i="20"/>
  <c r="C96" i="20"/>
  <c r="F95" i="20"/>
  <c r="B95" i="20"/>
  <c r="E94" i="20"/>
  <c r="H93" i="20"/>
  <c r="D93" i="20"/>
  <c r="G92" i="20"/>
  <c r="C92" i="20"/>
  <c r="F91" i="20"/>
  <c r="E90" i="20"/>
  <c r="H89" i="20"/>
  <c r="D89" i="20"/>
  <c r="G88" i="20"/>
  <c r="C88" i="20"/>
  <c r="H86" i="20"/>
  <c r="G85" i="20"/>
  <c r="G111" i="20"/>
  <c r="E133" i="20"/>
  <c r="D132" i="20"/>
  <c r="C131" i="20"/>
  <c r="B130" i="20"/>
  <c r="H128" i="20"/>
  <c r="G127" i="20"/>
  <c r="D124" i="20"/>
  <c r="G119" i="20"/>
  <c r="E117" i="20"/>
  <c r="C115" i="20"/>
  <c r="H112" i="20"/>
  <c r="F160" i="20"/>
  <c r="D158" i="20"/>
  <c r="B156" i="20"/>
  <c r="G153" i="20"/>
  <c r="C149" i="20"/>
  <c r="H146" i="20"/>
  <c r="D142" i="20"/>
  <c r="F139" i="20"/>
  <c r="F143" i="20"/>
  <c r="F147" i="20"/>
  <c r="F151" i="20"/>
  <c r="F155" i="20"/>
  <c r="F159" i="20"/>
  <c r="F142" i="20"/>
  <c r="F146" i="20"/>
  <c r="F150" i="20"/>
  <c r="F154" i="20"/>
  <c r="F158" i="20"/>
  <c r="F138" i="20"/>
  <c r="F141" i="20"/>
  <c r="F145" i="20"/>
  <c r="F149" i="20"/>
  <c r="F153" i="20"/>
  <c r="F157" i="20"/>
  <c r="H103" i="20"/>
  <c r="E100" i="20"/>
  <c r="B113" i="20"/>
  <c r="B117" i="20"/>
  <c r="B121" i="20"/>
  <c r="B125" i="20"/>
  <c r="B112" i="20"/>
  <c r="B116" i="20"/>
  <c r="B120" i="20"/>
  <c r="B124" i="20"/>
  <c r="B128" i="20"/>
  <c r="B132" i="20"/>
  <c r="B111" i="20"/>
  <c r="B115" i="20"/>
  <c r="B119" i="20"/>
  <c r="B123" i="20"/>
  <c r="B127" i="20"/>
  <c r="B131" i="20"/>
  <c r="F113" i="20"/>
  <c r="F117" i="20"/>
  <c r="F121" i="20"/>
  <c r="F125" i="20"/>
  <c r="F112" i="20"/>
  <c r="F116" i="20"/>
  <c r="F120" i="20"/>
  <c r="F124" i="20"/>
  <c r="F128" i="20"/>
  <c r="F132" i="20"/>
  <c r="F115" i="20"/>
  <c r="F119" i="20"/>
  <c r="F123" i="20"/>
  <c r="F127" i="20"/>
  <c r="F131" i="20"/>
  <c r="F111" i="20"/>
  <c r="F86" i="20"/>
  <c r="F85" i="20"/>
  <c r="B86" i="20"/>
  <c r="B85" i="20"/>
  <c r="E142" i="20"/>
  <c r="E146" i="20"/>
  <c r="E150" i="20"/>
  <c r="E154" i="20"/>
  <c r="E158" i="20"/>
  <c r="E138" i="20"/>
  <c r="E141" i="20"/>
  <c r="E145" i="20"/>
  <c r="E149" i="20"/>
  <c r="E153" i="20"/>
  <c r="E157" i="20"/>
  <c r="E140" i="20"/>
  <c r="E144" i="20"/>
  <c r="E148" i="20"/>
  <c r="E152" i="20"/>
  <c r="E156" i="20"/>
  <c r="E160" i="20"/>
  <c r="B139" i="20"/>
  <c r="B143" i="20"/>
  <c r="B147" i="20"/>
  <c r="B151" i="20"/>
  <c r="B155" i="20"/>
  <c r="B159" i="20"/>
  <c r="B138" i="20"/>
  <c r="B142" i="20"/>
  <c r="B146" i="20"/>
  <c r="B150" i="20"/>
  <c r="B154" i="20"/>
  <c r="B158" i="20"/>
  <c r="B141" i="20"/>
  <c r="B145" i="20"/>
  <c r="B149" i="20"/>
  <c r="B153" i="20"/>
  <c r="B157" i="20"/>
  <c r="F84" i="20"/>
  <c r="H106" i="20"/>
  <c r="D106" i="20"/>
  <c r="G105" i="20"/>
  <c r="C105" i="20"/>
  <c r="F104" i="20"/>
  <c r="B104" i="20"/>
  <c r="E103" i="20"/>
  <c r="H102" i="20"/>
  <c r="D102" i="20"/>
  <c r="G101" i="20"/>
  <c r="C101" i="20"/>
  <c r="F100" i="20"/>
  <c r="B100" i="20"/>
  <c r="E99" i="20"/>
  <c r="H98" i="20"/>
  <c r="D98" i="20"/>
  <c r="G97" i="20"/>
  <c r="C97" i="20"/>
  <c r="F96" i="20"/>
  <c r="B96" i="20"/>
  <c r="E95" i="20"/>
  <c r="H94" i="20"/>
  <c r="D94" i="20"/>
  <c r="G93" i="20"/>
  <c r="C93" i="20"/>
  <c r="F92" i="20"/>
  <c r="B92" i="20"/>
  <c r="E91" i="20"/>
  <c r="D90" i="20"/>
  <c r="G89" i="20"/>
  <c r="C89" i="20"/>
  <c r="F88" i="20"/>
  <c r="B88" i="20"/>
  <c r="E87" i="20"/>
  <c r="E86" i="20"/>
  <c r="D85" i="20"/>
  <c r="D111" i="20"/>
  <c r="B133" i="20"/>
  <c r="H131" i="20"/>
  <c r="G130" i="20"/>
  <c r="F129" i="20"/>
  <c r="E128" i="20"/>
  <c r="D127" i="20"/>
  <c r="B126" i="20"/>
  <c r="G123" i="20"/>
  <c r="E121" i="20"/>
  <c r="C119" i="20"/>
  <c r="H116" i="20"/>
  <c r="F114" i="20"/>
  <c r="D112" i="20"/>
  <c r="B160" i="20"/>
  <c r="G157" i="20"/>
  <c r="E155" i="20"/>
  <c r="C153" i="20"/>
  <c r="H150" i="20"/>
  <c r="F148" i="20"/>
  <c r="D146" i="20"/>
  <c r="B144" i="20"/>
  <c r="G141" i="20"/>
  <c r="E139" i="2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Yulia</author>
  </authors>
  <commentList>
    <comment ref="F2" authorId="0" shapeId="0" xr:uid="{A4D59E41-2558-442D-9DA3-31513298617A}">
      <text>
        <r>
          <rPr>
            <b/>
            <sz val="9"/>
            <color indexed="81"/>
            <rFont val="Tahoma"/>
            <family val="2"/>
          </rPr>
          <t>Yulia:</t>
        </r>
        <r>
          <rPr>
            <sz val="9"/>
            <color indexed="81"/>
            <rFont val="Tahoma"/>
            <family val="2"/>
          </rPr>
          <t xml:space="preserve">
3 obs in 1970; 1 obs in 1983</t>
        </r>
      </text>
    </comment>
    <comment ref="P2" authorId="0" shapeId="0" xr:uid="{97EFA78F-6A42-4B58-B75B-11F35844AC6E}">
      <text>
        <r>
          <rPr>
            <b/>
            <sz val="9"/>
            <color indexed="81"/>
            <rFont val="Tahoma"/>
            <family val="2"/>
          </rPr>
          <t>Yulia:</t>
        </r>
        <r>
          <rPr>
            <sz val="9"/>
            <color indexed="81"/>
            <rFont val="Tahoma"/>
            <family val="2"/>
          </rPr>
          <t xml:space="preserve">
3 obs in 1970; 1 obs in 1983</t>
        </r>
      </text>
    </comment>
    <comment ref="Z2" authorId="0" shapeId="0" xr:uid="{614CBDE4-7C0A-430C-82F7-9CBD3312A740}">
      <text>
        <r>
          <rPr>
            <b/>
            <sz val="9"/>
            <color indexed="81"/>
            <rFont val="Tahoma"/>
            <family val="2"/>
          </rPr>
          <t>Yulia:</t>
        </r>
        <r>
          <rPr>
            <sz val="9"/>
            <color indexed="81"/>
            <rFont val="Tahoma"/>
            <family val="2"/>
          </rPr>
          <t xml:space="preserve">
3 obs in 1970; 1 obs in 1983</t>
        </r>
      </text>
    </comment>
  </commentList>
</comments>
</file>

<file path=xl/sharedStrings.xml><?xml version="1.0" encoding="utf-8"?>
<sst xmlns="http://schemas.openxmlformats.org/spreadsheetml/2006/main" count="1909" uniqueCount="207">
  <si>
    <t>Census 1990</t>
  </si>
  <si>
    <t>1970-1983</t>
  </si>
  <si>
    <t>Total</t>
  </si>
  <si>
    <t>1969-1981</t>
  </si>
  <si>
    <t>Census 1960</t>
  </si>
  <si>
    <t>Census 1970</t>
  </si>
  <si>
    <t>Census 1980</t>
  </si>
  <si>
    <t>Census 2000</t>
  </si>
  <si>
    <t>ACS 2011-2015</t>
  </si>
  <si>
    <t>ACS 2006-2010</t>
  </si>
  <si>
    <t>All</t>
  </si>
  <si>
    <t>Out of Labor Force</t>
  </si>
  <si>
    <t>Unemployment</t>
  </si>
  <si>
    <t>Management Related</t>
  </si>
  <si>
    <t>Doctors and Lawyers</t>
  </si>
  <si>
    <t>Teachers, Postsecondary</t>
  </si>
  <si>
    <t>Health and Science Technicians</t>
  </si>
  <si>
    <t>Sales, All</t>
  </si>
  <si>
    <t>Administrative Support, Clerks, Record</t>
  </si>
  <si>
    <t>Fire, Police, and Guards</t>
  </si>
  <si>
    <t>Mechanics and Construction</t>
  </si>
  <si>
    <t>Precision Manufacturing</t>
  </si>
  <si>
    <t>Manufacturing Operators</t>
  </si>
  <si>
    <t>Vehicle Operators</t>
  </si>
  <si>
    <t>Kindergarten - Secondary Teachers</t>
  </si>
  <si>
    <t>Executives, Administrative, and Managerial</t>
  </si>
  <si>
    <t>Architects, Engineers, Math, and Computer Science</t>
  </si>
  <si>
    <t>Natural and Social Scientists, Recreation, Religious, Arts, Athletes</t>
  </si>
  <si>
    <t>Nurses, Therapists, and Other Health Service</t>
  </si>
  <si>
    <t>Teachers, Non-Postsecondary and Librarians</t>
  </si>
  <si>
    <t>Food, Cleaning, and Personal Services and Private Household</t>
  </si>
  <si>
    <t>Farm, Related Agrigulture, Logging, and Extraction</t>
  </si>
  <si>
    <t>Fabricators, Inspectors, and Material Handlers</t>
  </si>
  <si>
    <t>NLSY79</t>
  </si>
  <si>
    <t>NLSY97</t>
  </si>
  <si>
    <t>1986-1993</t>
  </si>
  <si>
    <t>2009-2013</t>
  </si>
  <si>
    <t>NLS66_men</t>
  </si>
  <si>
    <t>NLS66_women</t>
  </si>
  <si>
    <t>Male, 25-34 yrs</t>
  </si>
  <si>
    <t>All, 25-34 yrs</t>
  </si>
  <si>
    <t>Female, 25-34 yrs</t>
  </si>
  <si>
    <t>NLSY79_men</t>
  </si>
  <si>
    <t>NLSY79_women</t>
  </si>
  <si>
    <t>NLSY97_men</t>
  </si>
  <si>
    <t>NLSY97_women</t>
  </si>
  <si>
    <t>Share of occ in Other (all but Kindergarten - Secondary Teachers)</t>
  </si>
  <si>
    <t>2006-2010</t>
  </si>
  <si>
    <t>2011-2015</t>
  </si>
  <si>
    <t>1968-1972</t>
  </si>
  <si>
    <t>1978-1982</t>
  </si>
  <si>
    <t>1988-1992</t>
  </si>
  <si>
    <t>1998-2002</t>
  </si>
  <si>
    <t>Project TALENT</t>
  </si>
  <si>
    <t>Avg T ability rank among T</t>
  </si>
  <si>
    <t>Avg T ability rank</t>
  </si>
  <si>
    <t>Num of obs</t>
  </si>
  <si>
    <t>Num of T</t>
  </si>
  <si>
    <t>Female</t>
  </si>
  <si>
    <t>Male</t>
  </si>
  <si>
    <t>ACS 2009-2013</t>
  </si>
  <si>
    <t>Not condtional on edu</t>
  </si>
  <si>
    <t>Attended or completed at least 9 grade</t>
  </si>
  <si>
    <t>Difference</t>
  </si>
  <si>
    <t>Kindergarten, Secondary Teachers</t>
  </si>
  <si>
    <t>Total share of teachers</t>
  </si>
  <si>
    <t>Share of Kindergarten, Secondary Teachers in Female</t>
  </si>
  <si>
    <t>Share of Kindergarten, Secondary Teachers in Male</t>
  </si>
  <si>
    <t>male teachers/female teachers</t>
  </si>
  <si>
    <t>share of male teachers/share of female teachers</t>
  </si>
  <si>
    <t>male/female</t>
  </si>
  <si>
    <t>Male/Female, 25-34 yrs</t>
  </si>
  <si>
    <t>Male Share/Female Share, 25-34 yrs</t>
  </si>
  <si>
    <t>Male/Female</t>
  </si>
  <si>
    <t>Share of female</t>
  </si>
  <si>
    <t>Share of female in occ i</t>
  </si>
  <si>
    <t>Total share of Teachers</t>
  </si>
  <si>
    <t>U.S. elementary and secondary schools: pupil-teacher ratio 1955-2015</t>
  </si>
  <si>
    <t>Pupil-teacher ratio in public and private elementary and secondary schools in the United States from 1955 to 2015</t>
  </si>
  <si>
    <t>Public</t>
  </si>
  <si>
    <t>Private</t>
  </si>
  <si>
    <t>2015</t>
  </si>
  <si>
    <t>2014</t>
  </si>
  <si>
    <t>2013</t>
  </si>
  <si>
    <t>2012</t>
  </si>
  <si>
    <t>2011</t>
  </si>
  <si>
    <t>2010</t>
  </si>
  <si>
    <t>2009</t>
  </si>
  <si>
    <t>2008</t>
  </si>
  <si>
    <t>2007</t>
  </si>
  <si>
    <t>2006</t>
  </si>
  <si>
    <t>2005</t>
  </si>
  <si>
    <t>2004</t>
  </si>
  <si>
    <t>2003</t>
  </si>
  <si>
    <t>2002</t>
  </si>
  <si>
    <t>2001</t>
  </si>
  <si>
    <t>2000</t>
  </si>
  <si>
    <t>1999</t>
  </si>
  <si>
    <t>1998</t>
  </si>
  <si>
    <t>1997</t>
  </si>
  <si>
    <t>1996</t>
  </si>
  <si>
    <t>1995</t>
  </si>
  <si>
    <t>1994</t>
  </si>
  <si>
    <t>1993</t>
  </si>
  <si>
    <t>1992</t>
  </si>
  <si>
    <t>1991</t>
  </si>
  <si>
    <t>1990</t>
  </si>
  <si>
    <t>1989</t>
  </si>
  <si>
    <t>1988</t>
  </si>
  <si>
    <t>1987</t>
  </si>
  <si>
    <t>1986</t>
  </si>
  <si>
    <t>1985</t>
  </si>
  <si>
    <t>1984</t>
  </si>
  <si>
    <t>1983</t>
  </si>
  <si>
    <t>1982</t>
  </si>
  <si>
    <t>1981</t>
  </si>
  <si>
    <t>1980</t>
  </si>
  <si>
    <t>1979</t>
  </si>
  <si>
    <t>1978</t>
  </si>
  <si>
    <t>1977</t>
  </si>
  <si>
    <t>1976</t>
  </si>
  <si>
    <t>1975</t>
  </si>
  <si>
    <t>1974</t>
  </si>
  <si>
    <t>1973</t>
  </si>
  <si>
    <t>1972</t>
  </si>
  <si>
    <t>1971</t>
  </si>
  <si>
    <t>1970</t>
  </si>
  <si>
    <t>1965</t>
  </si>
  <si>
    <t>1960</t>
  </si>
  <si>
    <t>1955</t>
  </si>
  <si>
    <t>Pupil/teacher ratio</t>
  </si>
  <si>
    <t>Year</t>
  </si>
  <si>
    <r>
      <t>Births</t>
    </r>
    <r>
      <rPr>
        <sz val="7"/>
        <color rgb="FFFF6600"/>
        <rFont val="Arial"/>
        <family val="2"/>
      </rPr>
      <t>1</t>
    </r>
  </si>
  <si>
    <t>Rate</t>
  </si>
  <si>
    <t>https://www.infoplease.com/us/population/live-births-and-birth-rates-year</t>
  </si>
  <si>
    <t>Number of births in the United States from 1990 to 2019 (in millions)</t>
  </si>
  <si>
    <t>2016</t>
  </si>
  <si>
    <t>2017</t>
  </si>
  <si>
    <t>2018</t>
  </si>
  <si>
    <t>2019</t>
  </si>
  <si>
    <t>2020</t>
  </si>
  <si>
    <t>https://www.statista.com/statistics/195908/number-of-births-in-the-united-states-since-1990/</t>
  </si>
  <si>
    <t>Births (combined)</t>
  </si>
  <si>
    <t>all</t>
  </si>
  <si>
    <t>Unemployed</t>
  </si>
  <si>
    <t>Not in LF</t>
  </si>
  <si>
    <t>male</t>
  </si>
  <si>
    <t>female</t>
  </si>
  <si>
    <t>year</t>
  </si>
  <si>
    <t>number of births</t>
  </si>
  <si>
    <t>teachers</t>
  </si>
  <si>
    <t>share of teachers</t>
  </si>
  <si>
    <t>share of female teachers</t>
  </si>
  <si>
    <t>share of male teachers</t>
  </si>
  <si>
    <t>fertility rate</t>
  </si>
  <si>
    <t>public pupil-teacher</t>
  </si>
  <si>
    <t>Teachers in elementary and secondary schools U.S. 1955-2029</t>
  </si>
  <si>
    <t>Number of teachers in public and private elementary and secondary schools in the United States from 1955 to 2029 (in 1,000s)</t>
  </si>
  <si>
    <t>2019*</t>
  </si>
  <si>
    <t>2020*</t>
  </si>
  <si>
    <t>2021*</t>
  </si>
  <si>
    <t>2022*</t>
  </si>
  <si>
    <t>2023*</t>
  </si>
  <si>
    <t>2024*</t>
  </si>
  <si>
    <t>2025*</t>
  </si>
  <si>
    <t>2026*</t>
  </si>
  <si>
    <t>2027*</t>
  </si>
  <si>
    <t>2028*</t>
  </si>
  <si>
    <t>2029*</t>
  </si>
  <si>
    <t>public teachers</t>
  </si>
  <si>
    <t>private teachers</t>
  </si>
  <si>
    <t>Nurses, Therapists, and Other Health Se</t>
  </si>
  <si>
    <t>Avg N ability rank among N</t>
  </si>
  <si>
    <t>Avg N ability rank</t>
  </si>
  <si>
    <t>Num of N</t>
  </si>
  <si>
    <t>std</t>
  </si>
  <si>
    <t>mean</t>
  </si>
  <si>
    <t>total</t>
  </si>
  <si>
    <t>n of obs</t>
  </si>
  <si>
    <t>std/mean</t>
  </si>
  <si>
    <t>Wage and salary income in 1999 $ (from CPS)</t>
  </si>
  <si>
    <t>total non-teachers</t>
  </si>
  <si>
    <t>total teachers</t>
  </si>
  <si>
    <t>N</t>
  </si>
  <si>
    <t>total NLSY79</t>
  </si>
  <si>
    <t>total NLSY97</t>
  </si>
  <si>
    <t>Executives, Administrative, and Manager</t>
  </si>
  <si>
    <t>Architects, Engineers, Math, and Comput</t>
  </si>
  <si>
    <t>Natural and Social Scientists, Recreati</t>
  </si>
  <si>
    <t>Teachers, Non-Postsecondary and Librari</t>
  </si>
  <si>
    <t>Food, Cleaning, and Personal Services a</t>
  </si>
  <si>
    <t>Farm, Related Agrigulture, Logging, and</t>
  </si>
  <si>
    <t>Fabricators, Inspectors, and Material H</t>
  </si>
  <si>
    <t>relative</t>
  </si>
  <si>
    <t>female NLSY79</t>
  </si>
  <si>
    <t>female NLSY97</t>
  </si>
  <si>
    <t>male NLSY79</t>
  </si>
  <si>
    <t>male NLSY97</t>
  </si>
  <si>
    <t>diff in means</t>
  </si>
  <si>
    <t>diff in relative</t>
  </si>
  <si>
    <t>in RANKS of teaching abilities</t>
  </si>
  <si>
    <t>Years of school</t>
  </si>
  <si>
    <t>More than 12 years of school (more than HS)</t>
  </si>
  <si>
    <t>Conditional on Some college</t>
  </si>
  <si>
    <t>corr</t>
  </si>
  <si>
    <t>share</t>
  </si>
  <si>
    <t>Years of school NLSY79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</si>
</sst>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00"/>
    <numFmt numFmtId="165" formatCode="0.000"/>
    <numFmt numFmtId="166" formatCode="#,##0.000"/>
    <numFmt numFmtId="167" formatCode="#,##0.##"/>
    <numFmt numFmtId="168" formatCode="0.0%"/>
  </numFmts>
  <fonts count="12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indexed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7"/>
      <color rgb="FF333333"/>
      <name val="Arial"/>
      <family val="2"/>
    </font>
    <font>
      <sz val="7"/>
      <color rgb="FFFF6600"/>
      <name val="Arial"/>
      <family val="2"/>
    </font>
    <font>
      <sz val="7"/>
      <color rgb="FF333333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/>
        <bgColor indexed="64"/>
      </patternFill>
    </fill>
  </fills>
  <borders count="3">
    <border>
      <left/>
      <right/>
      <top/>
      <bottom/>
      <diagonal/>
    </border>
    <border>
      <left style="medium">
        <color rgb="FFDCDCDC"/>
      </left>
      <right style="medium">
        <color rgb="FFDCDCDC"/>
      </right>
      <top style="medium">
        <color rgb="FFDCDCDC"/>
      </top>
      <bottom style="medium">
        <color rgb="FFDCDCDC"/>
      </bottom>
      <diagonal/>
    </border>
    <border>
      <left/>
      <right style="thin">
        <color indexed="64"/>
      </right>
      <top/>
      <bottom/>
      <diagonal/>
    </border>
  </borders>
  <cellStyleXfs count="10">
    <xf numFmtId="0" fontId="0" fillId="0" borderId="0"/>
    <xf numFmtId="0" fontId="3" fillId="0" borderId="0"/>
    <xf numFmtId="0" fontId="5" fillId="0" borderId="0"/>
    <xf numFmtId="9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2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0" fontId="10" fillId="0" borderId="0" applyNumberFormat="0" applyFill="0" applyBorder="0" applyAlignment="0" applyProtection="0"/>
    <xf numFmtId="9" fontId="11" fillId="0" borderId="0" applyFont="0" applyFill="0" applyBorder="0" applyAlignment="0" applyProtection="0"/>
  </cellStyleXfs>
  <cellXfs count="52">
    <xf numFmtId="0" fontId="0" fillId="0" borderId="0" xfId="0"/>
    <xf numFmtId="3" fontId="0" fillId="0" borderId="0" xfId="0" applyNumberFormat="1"/>
    <xf numFmtId="4" fontId="0" fillId="0" borderId="0" xfId="0" applyNumberFormat="1"/>
    <xf numFmtId="3" fontId="0" fillId="2" borderId="0" xfId="0" applyNumberFormat="1" applyFill="1"/>
    <xf numFmtId="0" fontId="0" fillId="2" borderId="0" xfId="0" applyFill="1"/>
    <xf numFmtId="4" fontId="0" fillId="2" borderId="0" xfId="0" applyNumberFormat="1" applyFill="1"/>
    <xf numFmtId="164" fontId="0" fillId="0" borderId="0" xfId="0" applyNumberFormat="1"/>
    <xf numFmtId="0" fontId="0" fillId="0" borderId="0" xfId="0" applyAlignment="1">
      <alignment horizontal="center"/>
    </xf>
    <xf numFmtId="0" fontId="4" fillId="0" borderId="0" xfId="0" applyFont="1"/>
    <xf numFmtId="165" fontId="0" fillId="0" borderId="0" xfId="0" applyNumberFormat="1"/>
    <xf numFmtId="166" fontId="0" fillId="0" borderId="0" xfId="0" applyNumberFormat="1"/>
    <xf numFmtId="0" fontId="0" fillId="3" borderId="0" xfId="0" applyFill="1"/>
    <xf numFmtId="3" fontId="0" fillId="3" borderId="0" xfId="0" applyNumberFormat="1" applyFill="1"/>
    <xf numFmtId="4" fontId="0" fillId="3" borderId="0" xfId="0" applyNumberFormat="1" applyFill="1"/>
    <xf numFmtId="166" fontId="0" fillId="3" borderId="0" xfId="0" applyNumberFormat="1" applyFill="1"/>
    <xf numFmtId="165" fontId="0" fillId="2" borderId="0" xfId="0" applyNumberFormat="1" applyFill="1"/>
    <xf numFmtId="0" fontId="6" fillId="0" borderId="0" xfId="1" applyFont="1" applyAlignment="1">
      <alignment horizontal="left" vertical="center"/>
    </xf>
    <xf numFmtId="0" fontId="3" fillId="0" borderId="0" xfId="1"/>
    <xf numFmtId="0" fontId="5" fillId="0" borderId="0" xfId="1" applyFont="1" applyAlignment="1">
      <alignment horizontal="left" vertical="center"/>
    </xf>
    <xf numFmtId="0" fontId="5" fillId="0" borderId="0" xfId="1" applyFont="1" applyAlignment="1">
      <alignment horizontal="right" vertical="center"/>
    </xf>
    <xf numFmtId="3" fontId="5" fillId="0" borderId="0" xfId="1" applyNumberFormat="1" applyFont="1" applyAlignment="1">
      <alignment horizontal="right" vertical="center"/>
    </xf>
    <xf numFmtId="167" fontId="5" fillId="0" borderId="0" xfId="1" applyNumberFormat="1" applyFont="1" applyAlignment="1">
      <alignment horizontal="right" vertical="center"/>
    </xf>
    <xf numFmtId="167" fontId="5" fillId="2" borderId="0" xfId="1" applyNumberFormat="1" applyFont="1" applyFill="1" applyAlignment="1">
      <alignment horizontal="right" vertical="center"/>
    </xf>
    <xf numFmtId="3" fontId="5" fillId="2" borderId="0" xfId="1" applyNumberFormat="1" applyFont="1" applyFill="1" applyAlignment="1">
      <alignment horizontal="right" vertical="center"/>
    </xf>
    <xf numFmtId="166" fontId="0" fillId="2" borderId="0" xfId="0" applyNumberFormat="1" applyFill="1"/>
    <xf numFmtId="167" fontId="5" fillId="3" borderId="0" xfId="1" applyNumberFormat="1" applyFont="1" applyFill="1" applyAlignment="1">
      <alignment horizontal="right" vertical="center"/>
    </xf>
    <xf numFmtId="0" fontId="7" fillId="0" borderId="1" xfId="0" applyFont="1" applyBorder="1" applyAlignment="1">
      <alignment horizontal="left" wrapText="1"/>
    </xf>
    <xf numFmtId="0" fontId="9" fillId="0" borderId="1" xfId="0" applyFont="1" applyBorder="1" applyAlignment="1">
      <alignment horizontal="left" vertical="top" wrapText="1"/>
    </xf>
    <xf numFmtId="3" fontId="9" fillId="0" borderId="1" xfId="0" applyNumberFormat="1" applyFont="1" applyBorder="1" applyAlignment="1">
      <alignment horizontal="center" vertical="top" wrapText="1"/>
    </xf>
    <xf numFmtId="0" fontId="9" fillId="0" borderId="1" xfId="0" applyFont="1" applyBorder="1" applyAlignment="1">
      <alignment horizontal="center" vertical="top" wrapText="1"/>
    </xf>
    <xf numFmtId="0" fontId="5" fillId="0" borderId="0" xfId="2" applyAlignment="1">
      <alignment horizontal="left" vertical="center"/>
    </xf>
    <xf numFmtId="4" fontId="5" fillId="0" borderId="0" xfId="2" applyNumberFormat="1" applyAlignment="1">
      <alignment horizontal="right" vertical="center"/>
    </xf>
    <xf numFmtId="3" fontId="5" fillId="0" borderId="0" xfId="2" applyNumberFormat="1" applyAlignment="1">
      <alignment horizontal="right" vertical="center"/>
    </xf>
    <xf numFmtId="4" fontId="7" fillId="0" borderId="1" xfId="0" applyNumberFormat="1" applyFont="1" applyBorder="1" applyAlignment="1">
      <alignment horizontal="left" wrapText="1"/>
    </xf>
    <xf numFmtId="4" fontId="9" fillId="0" borderId="1" xfId="0" applyNumberFormat="1" applyFont="1" applyBorder="1" applyAlignment="1">
      <alignment horizontal="center" vertical="top" wrapText="1"/>
    </xf>
    <xf numFmtId="0" fontId="10" fillId="0" borderId="0" xfId="8"/>
    <xf numFmtId="3" fontId="0" fillId="0" borderId="0" xfId="0" applyNumberFormat="1" applyAlignment="1">
      <alignment horizontal="right" vertical="center"/>
    </xf>
    <xf numFmtId="0" fontId="6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2" fontId="0" fillId="0" borderId="0" xfId="0" applyNumberFormat="1"/>
    <xf numFmtId="2" fontId="0" fillId="3" borderId="0" xfId="0" applyNumberFormat="1" applyFill="1"/>
    <xf numFmtId="3" fontId="0" fillId="4" borderId="0" xfId="0" applyNumberFormat="1" applyFill="1"/>
    <xf numFmtId="0" fontId="0" fillId="4" borderId="0" xfId="0" applyFill="1"/>
    <xf numFmtId="2" fontId="0" fillId="4" borderId="0" xfId="0" applyNumberFormat="1" applyFill="1"/>
    <xf numFmtId="0" fontId="0" fillId="0" borderId="2" xfId="0" applyBorder="1"/>
    <xf numFmtId="165" fontId="0" fillId="0" borderId="2" xfId="0" applyNumberFormat="1" applyBorder="1"/>
    <xf numFmtId="0" fontId="4" fillId="5" borderId="0" xfId="0" applyFont="1" applyFill="1"/>
    <xf numFmtId="168" fontId="0" fillId="0" borderId="0" xfId="9" applyNumberFormat="1" applyFont="1"/>
    <xf numFmtId="168" fontId="0" fillId="2" borderId="0" xfId="9" applyNumberFormat="1" applyFont="1" applyFill="1"/>
    <xf numFmtId="0" fontId="0" fillId="0" borderId="0" xfId="0" applyAlignment="1">
      <alignment horizontal="center"/>
    </xf>
  </cellXfs>
  <cellStyles count="10">
    <cellStyle name="Comma [0] 2" xfId="7" xr:uid="{C924F66D-38BC-4D46-849A-749441179275}"/>
    <cellStyle name="Comma 2" xfId="6" xr:uid="{2F7C6EA8-D241-4C04-B07D-F93E2C70371E}"/>
    <cellStyle name="Currency [0] 2" xfId="5" xr:uid="{51F76FD0-B595-4BB5-98FF-03B1D688F440}"/>
    <cellStyle name="Currency 2" xfId="4" xr:uid="{59A034B7-1F88-43F3-82AB-F338BE0B18E8}"/>
    <cellStyle name="Hyperlink" xfId="8" builtinId="8"/>
    <cellStyle name="Normal" xfId="0" builtinId="0"/>
    <cellStyle name="Normal 2" xfId="1" xr:uid="{92E20DB4-BEB9-4238-9686-48C8DFB73FC9}"/>
    <cellStyle name="Normal 3" xfId="2" xr:uid="{79689011-907E-4CE8-8ADB-A61B28B73500}"/>
    <cellStyle name="Percent" xfId="9" builtinId="5"/>
    <cellStyle name="Percent 2" xfId="3" xr:uid="{CF89A77B-FD6D-4D43-B98E-C2C19DEF795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Male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'condit_on education'!$AB$33</c:f>
              <c:strCache>
                <c:ptCount val="1"/>
                <c:pt idx="0">
                  <c:v>Out of Labor Force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'condit_on education'!$AC$31:$AH$31</c:f>
              <c:strCache>
                <c:ptCount val="6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2009-2013</c:v>
                </c:pt>
              </c:strCache>
            </c:strRef>
          </c:cat>
          <c:val>
            <c:numRef>
              <c:f>'condit_on education'!$AC$33:$AH$33</c:f>
              <c:numCache>
                <c:formatCode>#,##0.00</c:formatCode>
                <c:ptCount val="6"/>
                <c:pt idx="0">
                  <c:v>4.4474860844967608E-2</c:v>
                </c:pt>
                <c:pt idx="1">
                  <c:v>5.3504446200474128E-2</c:v>
                </c:pt>
                <c:pt idx="2">
                  <c:v>6.9099933143718345E-2</c:v>
                </c:pt>
                <c:pt idx="3">
                  <c:v>7.8201943076567526E-2</c:v>
                </c:pt>
                <c:pt idx="4">
                  <c:v>0.14093001205456476</c:v>
                </c:pt>
                <c:pt idx="5">
                  <c:v>0.15979895556238194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F1-4253-9861-968CA3025FEB}"/>
            </c:ext>
          </c:extLst>
        </c:ser>
        <c:ser>
          <c:idx val="3"/>
          <c:order val="1"/>
          <c:tx>
            <c:strRef>
              <c:f>'condit_on education'!$AB$35</c:f>
              <c:strCache>
                <c:ptCount val="1"/>
                <c:pt idx="0">
                  <c:v>Executives, Administrative, and Managerial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'condit_on education'!$AC$31:$AH$31</c:f>
              <c:strCache>
                <c:ptCount val="6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2009-2013</c:v>
                </c:pt>
              </c:strCache>
            </c:strRef>
          </c:cat>
          <c:val>
            <c:numRef>
              <c:f>'condit_on education'!$AC$35:$AH$35</c:f>
              <c:numCache>
                <c:formatCode>#,##0.00</c:formatCode>
                <c:ptCount val="6"/>
                <c:pt idx="0">
                  <c:v>8.7943373352626017E-2</c:v>
                </c:pt>
                <c:pt idx="1">
                  <c:v>9.4320466525962016E-2</c:v>
                </c:pt>
                <c:pt idx="2">
                  <c:v>8.717001514653612E-2</c:v>
                </c:pt>
                <c:pt idx="3">
                  <c:v>7.5551990186841125E-2</c:v>
                </c:pt>
                <c:pt idx="4">
                  <c:v>6.8708636881250632E-2</c:v>
                </c:pt>
                <c:pt idx="5">
                  <c:v>7.2594296769302166E-2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F1-4253-9861-968CA3025FEB}"/>
            </c:ext>
          </c:extLst>
        </c:ser>
        <c:ser>
          <c:idx val="4"/>
          <c:order val="2"/>
          <c:tx>
            <c:strRef>
              <c:f>'condit_on education'!$AB$36</c:f>
              <c:strCache>
                <c:ptCount val="1"/>
                <c:pt idx="0">
                  <c:v>Management Related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'condit_on education'!$AC$31:$AH$31</c:f>
              <c:strCache>
                <c:ptCount val="6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2009-2013</c:v>
                </c:pt>
              </c:strCache>
            </c:strRef>
          </c:cat>
          <c:val>
            <c:numRef>
              <c:f>'condit_on education'!$AC$36:$AH$36</c:f>
              <c:numCache>
                <c:formatCode>#,##0.00</c:formatCode>
                <c:ptCount val="6"/>
                <c:pt idx="0">
                  <c:v>2.6402304694119642E-2</c:v>
                </c:pt>
                <c:pt idx="1">
                  <c:v>2.2371040180848831E-2</c:v>
                </c:pt>
                <c:pt idx="2">
                  <c:v>3.3187659665013518E-2</c:v>
                </c:pt>
                <c:pt idx="3">
                  <c:v>2.8407272759595384E-2</c:v>
                </c:pt>
                <c:pt idx="4">
                  <c:v>2.8656988074080781E-2</c:v>
                </c:pt>
                <c:pt idx="5">
                  <c:v>3.295011143718015E-2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F1-4253-9861-968CA3025FEB}"/>
            </c:ext>
          </c:extLst>
        </c:ser>
        <c:ser>
          <c:idx val="5"/>
          <c:order val="3"/>
          <c:tx>
            <c:strRef>
              <c:f>'condit_on education'!$AB$37</c:f>
              <c:strCache>
                <c:ptCount val="1"/>
                <c:pt idx="0">
                  <c:v>Architects, Engineers, Math, and Computer Science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'condit_on education'!$AC$31:$AH$31</c:f>
              <c:strCache>
                <c:ptCount val="6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2009-2013</c:v>
                </c:pt>
              </c:strCache>
            </c:strRef>
          </c:cat>
          <c:val>
            <c:numRef>
              <c:f>'condit_on education'!$AC$37:$AH$37</c:f>
              <c:numCache>
                <c:formatCode>#,##0.00</c:formatCode>
                <c:ptCount val="6"/>
                <c:pt idx="0">
                  <c:v>3.6955926635641935E-2</c:v>
                </c:pt>
                <c:pt idx="1">
                  <c:v>4.1356166164864511E-2</c:v>
                </c:pt>
                <c:pt idx="2">
                  <c:v>3.359307817148699E-2</c:v>
                </c:pt>
                <c:pt idx="3">
                  <c:v>3.7231560327816396E-2</c:v>
                </c:pt>
                <c:pt idx="4">
                  <c:v>4.3005731874079828E-2</c:v>
                </c:pt>
                <c:pt idx="5">
                  <c:v>4.7709492094822913E-2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5F1-4253-9861-968CA3025FEB}"/>
            </c:ext>
          </c:extLst>
        </c:ser>
        <c:ser>
          <c:idx val="6"/>
          <c:order val="4"/>
          <c:tx>
            <c:strRef>
              <c:f>'condit_on education'!$AB$38</c:f>
              <c:strCache>
                <c:ptCount val="1"/>
                <c:pt idx="0">
                  <c:v>Natural and Social Scientists, Recreation, Religious, Arts, Athletes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'condit_on education'!$AC$31:$AH$31</c:f>
              <c:strCache>
                <c:ptCount val="6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2009-2013</c:v>
                </c:pt>
              </c:strCache>
            </c:strRef>
          </c:cat>
          <c:val>
            <c:numRef>
              <c:f>'condit_on education'!$AC$38:$AH$38</c:f>
              <c:numCache>
                <c:formatCode>#,##0.00</c:formatCode>
                <c:ptCount val="6"/>
                <c:pt idx="0">
                  <c:v>3.5777508375373142E-2</c:v>
                </c:pt>
                <c:pt idx="1">
                  <c:v>3.1428485691136605E-2</c:v>
                </c:pt>
                <c:pt idx="2">
                  <c:v>3.3936802557410155E-2</c:v>
                </c:pt>
                <c:pt idx="3">
                  <c:v>2.8390606389219745E-2</c:v>
                </c:pt>
                <c:pt idx="4">
                  <c:v>2.9663520409378738E-2</c:v>
                </c:pt>
                <c:pt idx="5">
                  <c:v>3.4172325671074047E-2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5F1-4253-9861-968CA3025FEB}"/>
            </c:ext>
          </c:extLst>
        </c:ser>
        <c:ser>
          <c:idx val="7"/>
          <c:order val="5"/>
          <c:tx>
            <c:strRef>
              <c:f>'condit_on education'!$AB$39</c:f>
              <c:strCache>
                <c:ptCount val="1"/>
                <c:pt idx="0">
                  <c:v>Doctors and Lawyers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'condit_on education'!$AC$31:$AH$31</c:f>
              <c:strCache>
                <c:ptCount val="6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2009-2013</c:v>
                </c:pt>
              </c:strCache>
            </c:strRef>
          </c:cat>
          <c:val>
            <c:numRef>
              <c:f>'condit_on education'!$AC$39:$AH$39</c:f>
              <c:numCache>
                <c:formatCode>#,##0.00</c:formatCode>
                <c:ptCount val="6"/>
                <c:pt idx="0">
                  <c:v>1.6482212923494062E-2</c:v>
                </c:pt>
                <c:pt idx="1">
                  <c:v>1.60493333199964E-2</c:v>
                </c:pt>
                <c:pt idx="2">
                  <c:v>2.0905493420762717E-2</c:v>
                </c:pt>
                <c:pt idx="3">
                  <c:v>1.4673072478711489E-2</c:v>
                </c:pt>
                <c:pt idx="4">
                  <c:v>1.2808570652614126E-2</c:v>
                </c:pt>
                <c:pt idx="5">
                  <c:v>1.4490101371886457E-2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5F1-4253-9861-968CA3025FEB}"/>
            </c:ext>
          </c:extLst>
        </c:ser>
        <c:ser>
          <c:idx val="8"/>
          <c:order val="6"/>
          <c:tx>
            <c:strRef>
              <c:f>'condit_on education'!$AB$40</c:f>
              <c:strCache>
                <c:ptCount val="1"/>
                <c:pt idx="0">
                  <c:v>Nurses, Therapists, and Other Health Service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'condit_on education'!$AC$31:$AH$31</c:f>
              <c:strCache>
                <c:ptCount val="6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2009-2013</c:v>
                </c:pt>
              </c:strCache>
            </c:strRef>
          </c:cat>
          <c:val>
            <c:numRef>
              <c:f>'condit_on education'!$AC$40:$AH$40</c:f>
              <c:numCache>
                <c:formatCode>#,##0.00</c:formatCode>
                <c:ptCount val="6"/>
                <c:pt idx="0">
                  <c:v>6.277945067980655E-3</c:v>
                </c:pt>
                <c:pt idx="1">
                  <c:v>6.5117581747071709E-3</c:v>
                </c:pt>
                <c:pt idx="2">
                  <c:v>1.1213221175940299E-2</c:v>
                </c:pt>
                <c:pt idx="3">
                  <c:v>9.8164921512506453E-3</c:v>
                </c:pt>
                <c:pt idx="4">
                  <c:v>1.1537600236326646E-2</c:v>
                </c:pt>
                <c:pt idx="5">
                  <c:v>1.7310997967333548E-2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5F1-4253-9861-968CA3025FEB}"/>
            </c:ext>
          </c:extLst>
        </c:ser>
        <c:ser>
          <c:idx val="9"/>
          <c:order val="7"/>
          <c:tx>
            <c:strRef>
              <c:f>'condit_on education'!$AB$41</c:f>
              <c:strCache>
                <c:ptCount val="1"/>
                <c:pt idx="0">
                  <c:v>Teachers, Postsecondary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'condit_on education'!$AC$31:$AH$31</c:f>
              <c:strCache>
                <c:ptCount val="6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2009-2013</c:v>
                </c:pt>
              </c:strCache>
            </c:strRef>
          </c:cat>
          <c:val>
            <c:numRef>
              <c:f>'condit_on education'!$AC$41:$AH$41</c:f>
              <c:numCache>
                <c:formatCode>#,##0.00</c:formatCode>
                <c:ptCount val="6"/>
                <c:pt idx="0">
                  <c:v>5.0004562460078473E-3</c:v>
                </c:pt>
                <c:pt idx="1">
                  <c:v>1.2103267882328229E-2</c:v>
                </c:pt>
                <c:pt idx="2">
                  <c:v>6.3519762893126898E-3</c:v>
                </c:pt>
                <c:pt idx="3">
                  <c:v>4.3299230235906913E-3</c:v>
                </c:pt>
                <c:pt idx="4">
                  <c:v>6.1976186278760621E-3</c:v>
                </c:pt>
                <c:pt idx="5">
                  <c:v>9.623466513290763E-3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5F1-4253-9861-968CA3025FEB}"/>
            </c:ext>
          </c:extLst>
        </c:ser>
        <c:ser>
          <c:idx val="10"/>
          <c:order val="8"/>
          <c:tx>
            <c:strRef>
              <c:f>'condit_on education'!$AB$42</c:f>
              <c:strCache>
                <c:ptCount val="1"/>
                <c:pt idx="0">
                  <c:v>Teachers, Non-Postsecondary and Librarians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'condit_on education'!$AC$31:$AH$31</c:f>
              <c:strCache>
                <c:ptCount val="6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2009-2013</c:v>
                </c:pt>
              </c:strCache>
            </c:strRef>
          </c:cat>
          <c:val>
            <c:numRef>
              <c:f>'condit_on education'!$AC$42:$AH$42</c:f>
              <c:numCache>
                <c:formatCode>#,##0.00</c:formatCode>
                <c:ptCount val="6"/>
                <c:pt idx="0">
                  <c:v>3.9106800672636974E-4</c:v>
                </c:pt>
                <c:pt idx="1">
                  <c:v>2.605703539955788E-3</c:v>
                </c:pt>
                <c:pt idx="2">
                  <c:v>2.8102301442509262E-3</c:v>
                </c:pt>
                <c:pt idx="3">
                  <c:v>1.8344118326785301E-3</c:v>
                </c:pt>
                <c:pt idx="4">
                  <c:v>3.7807498606339841E-3</c:v>
                </c:pt>
                <c:pt idx="5">
                  <c:v>5.1032346193815728E-3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5F1-4253-9861-968CA3025FEB}"/>
            </c:ext>
          </c:extLst>
        </c:ser>
        <c:ser>
          <c:idx val="11"/>
          <c:order val="9"/>
          <c:tx>
            <c:strRef>
              <c:f>'condit_on education'!$AB$43</c:f>
              <c:strCache>
                <c:ptCount val="1"/>
                <c:pt idx="0">
                  <c:v>Health and Science Technicians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'condit_on education'!$AC$31:$AH$31</c:f>
              <c:strCache>
                <c:ptCount val="6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2009-2013</c:v>
                </c:pt>
              </c:strCache>
            </c:strRef>
          </c:cat>
          <c:val>
            <c:numRef>
              <c:f>'condit_on education'!$AC$43:$AH$43</c:f>
              <c:numCache>
                <c:formatCode>#,##0.00</c:formatCode>
                <c:ptCount val="6"/>
                <c:pt idx="0">
                  <c:v>4.1500136873802357E-2</c:v>
                </c:pt>
                <c:pt idx="1">
                  <c:v>4.7732887879727529E-2</c:v>
                </c:pt>
                <c:pt idx="2">
                  <c:v>3.9324336064242467E-2</c:v>
                </c:pt>
                <c:pt idx="3">
                  <c:v>4.3127011075358664E-2</c:v>
                </c:pt>
                <c:pt idx="4">
                  <c:v>3.9221408525864906E-2</c:v>
                </c:pt>
                <c:pt idx="5">
                  <c:v>4.1101692145802969E-2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5F1-4253-9861-968CA3025FEB}"/>
            </c:ext>
          </c:extLst>
        </c:ser>
        <c:ser>
          <c:idx val="12"/>
          <c:order val="10"/>
          <c:tx>
            <c:strRef>
              <c:f>'condit_on education'!$AB$44</c:f>
              <c:strCache>
                <c:ptCount val="1"/>
                <c:pt idx="0">
                  <c:v>Sales, All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'condit_on education'!$AC$31:$AH$31</c:f>
              <c:strCache>
                <c:ptCount val="6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2009-2013</c:v>
                </c:pt>
              </c:strCache>
            </c:strRef>
          </c:cat>
          <c:val>
            <c:numRef>
              <c:f>'condit_on education'!$AC$44:$AH$44</c:f>
              <c:numCache>
                <c:formatCode>#,##0.00</c:formatCode>
                <c:ptCount val="6"/>
                <c:pt idx="0">
                  <c:v>8.7038702697065692E-2</c:v>
                </c:pt>
                <c:pt idx="1">
                  <c:v>7.3149750432616803E-2</c:v>
                </c:pt>
                <c:pt idx="2">
                  <c:v>8.3435632257715234E-2</c:v>
                </c:pt>
                <c:pt idx="3">
                  <c:v>9.5378304385699816E-2</c:v>
                </c:pt>
                <c:pt idx="4">
                  <c:v>8.4093692079722129E-2</c:v>
                </c:pt>
                <c:pt idx="5">
                  <c:v>8.409356801589532E-2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5F1-4253-9861-968CA3025FEB}"/>
            </c:ext>
          </c:extLst>
        </c:ser>
        <c:ser>
          <c:idx val="13"/>
          <c:order val="11"/>
          <c:tx>
            <c:strRef>
              <c:f>'condit_on education'!$AB$45</c:f>
              <c:strCache>
                <c:ptCount val="1"/>
                <c:pt idx="0">
                  <c:v>Administrative Support, Clerks, Record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'condit_on education'!$AC$31:$AH$31</c:f>
              <c:strCache>
                <c:ptCount val="6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2009-2013</c:v>
                </c:pt>
              </c:strCache>
            </c:strRef>
          </c:cat>
          <c:val>
            <c:numRef>
              <c:f>'condit_on education'!$AC$45:$AH$45</c:f>
              <c:numCache>
                <c:formatCode>#,##0.00</c:formatCode>
                <c:ptCount val="6"/>
                <c:pt idx="0">
                  <c:v>8.3057630388591236E-2</c:v>
                </c:pt>
                <c:pt idx="1">
                  <c:v>7.5735448571114194E-2</c:v>
                </c:pt>
                <c:pt idx="2">
                  <c:v>6.5420949057024252E-2</c:v>
                </c:pt>
                <c:pt idx="3">
                  <c:v>5.955338571758724E-2</c:v>
                </c:pt>
                <c:pt idx="4">
                  <c:v>6.4402584346218539E-2</c:v>
                </c:pt>
                <c:pt idx="5">
                  <c:v>6.7421781556983293E-2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5F1-4253-9861-968CA3025FEB}"/>
            </c:ext>
          </c:extLst>
        </c:ser>
        <c:ser>
          <c:idx val="14"/>
          <c:order val="12"/>
          <c:tx>
            <c:strRef>
              <c:f>'condit_on education'!$AB$46</c:f>
              <c:strCache>
                <c:ptCount val="1"/>
                <c:pt idx="0">
                  <c:v>Fire, Police, and Guards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'condit_on education'!$AC$31:$AH$31</c:f>
              <c:strCache>
                <c:ptCount val="6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2009-2013</c:v>
                </c:pt>
              </c:strCache>
            </c:strRef>
          </c:cat>
          <c:val>
            <c:numRef>
              <c:f>'condit_on education'!$AC$46:$AH$46</c:f>
              <c:numCache>
                <c:formatCode>#,##0.00</c:formatCode>
                <c:ptCount val="6"/>
                <c:pt idx="0">
                  <c:v>1.9803683860623363E-2</c:v>
                </c:pt>
                <c:pt idx="1">
                  <c:v>2.2801156312204297E-2</c:v>
                </c:pt>
                <c:pt idx="2">
                  <c:v>2.6005960407483372E-2</c:v>
                </c:pt>
                <c:pt idx="3">
                  <c:v>2.6745080087465112E-2</c:v>
                </c:pt>
                <c:pt idx="4">
                  <c:v>3.2267401693356651E-2</c:v>
                </c:pt>
                <c:pt idx="5">
                  <c:v>3.3552721877634785E-2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5F1-4253-9861-968CA3025FEB}"/>
            </c:ext>
          </c:extLst>
        </c:ser>
        <c:ser>
          <c:idx val="15"/>
          <c:order val="13"/>
          <c:tx>
            <c:strRef>
              <c:f>'condit_on education'!$AB$47</c:f>
              <c:strCache>
                <c:ptCount val="1"/>
                <c:pt idx="0">
                  <c:v>Food, Cleaning, and Personal Services and Private Household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'condit_on education'!$AC$31:$AH$31</c:f>
              <c:strCache>
                <c:ptCount val="6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2009-2013</c:v>
                </c:pt>
              </c:strCache>
            </c:strRef>
          </c:cat>
          <c:val>
            <c:numRef>
              <c:f>'condit_on education'!$AC$47:$AH$47</c:f>
              <c:numCache>
                <c:formatCode>#,##0.00</c:formatCode>
                <c:ptCount val="6"/>
                <c:pt idx="0">
                  <c:v>5.6913430578911003E-2</c:v>
                </c:pt>
                <c:pt idx="1">
                  <c:v>4.8783171456293198E-2</c:v>
                </c:pt>
                <c:pt idx="2">
                  <c:v>3.9799003073374452E-2</c:v>
                </c:pt>
                <c:pt idx="3">
                  <c:v>5.1115757942081029E-2</c:v>
                </c:pt>
                <c:pt idx="4">
                  <c:v>5.1454647677947767E-2</c:v>
                </c:pt>
                <c:pt idx="5">
                  <c:v>6.579434121345612E-2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E5F1-4253-9861-968CA3025FEB}"/>
            </c:ext>
          </c:extLst>
        </c:ser>
        <c:ser>
          <c:idx val="16"/>
          <c:order val="14"/>
          <c:tx>
            <c:strRef>
              <c:f>'condit_on education'!$AB$48</c:f>
              <c:strCache>
                <c:ptCount val="1"/>
                <c:pt idx="0">
                  <c:v>Farm, Related Agrigulture, Logging, and Extraction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'condit_on education'!$AC$31:$AH$31</c:f>
              <c:strCache>
                <c:ptCount val="6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2009-2013</c:v>
                </c:pt>
              </c:strCache>
            </c:strRef>
          </c:cat>
          <c:val>
            <c:numRef>
              <c:f>'condit_on education'!$AC$48:$AH$48</c:f>
              <c:numCache>
                <c:formatCode>#,##0.00</c:formatCode>
                <c:ptCount val="6"/>
                <c:pt idx="0">
                  <c:v>4.6696127123173385E-2</c:v>
                </c:pt>
                <c:pt idx="1">
                  <c:v>2.8882798355555999E-2</c:v>
                </c:pt>
                <c:pt idx="2">
                  <c:v>3.2631153516376014E-2</c:v>
                </c:pt>
                <c:pt idx="3">
                  <c:v>3.689489964622851E-2</c:v>
                </c:pt>
                <c:pt idx="4">
                  <c:v>2.8545018796544676E-2</c:v>
                </c:pt>
                <c:pt idx="5">
                  <c:v>3.1593257560408101E-2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E5F1-4253-9861-968CA3025FEB}"/>
            </c:ext>
          </c:extLst>
        </c:ser>
        <c:ser>
          <c:idx val="17"/>
          <c:order val="15"/>
          <c:tx>
            <c:strRef>
              <c:f>'condit_on education'!$AB$49</c:f>
              <c:strCache>
                <c:ptCount val="1"/>
                <c:pt idx="0">
                  <c:v>Mechanics and Construction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'condit_on education'!$AC$31:$AH$31</c:f>
              <c:strCache>
                <c:ptCount val="6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2009-2013</c:v>
                </c:pt>
              </c:strCache>
            </c:strRef>
          </c:cat>
          <c:val>
            <c:numRef>
              <c:f>'condit_on education'!$AC$49:$AH$49</c:f>
              <c:numCache>
                <c:formatCode>#,##0.00</c:formatCode>
                <c:ptCount val="6"/>
                <c:pt idx="0">
                  <c:v>0.12376520276876149</c:v>
                </c:pt>
                <c:pt idx="1">
                  <c:v>0.14296360017204646</c:v>
                </c:pt>
                <c:pt idx="2">
                  <c:v>0.15201053584491356</c:v>
                </c:pt>
                <c:pt idx="3">
                  <c:v>0.17007030986115804</c:v>
                </c:pt>
                <c:pt idx="4">
                  <c:v>0.15385889012240386</c:v>
                </c:pt>
                <c:pt idx="5">
                  <c:v>0.1260658427069104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E5F1-4253-9861-968CA3025FEB}"/>
            </c:ext>
          </c:extLst>
        </c:ser>
        <c:ser>
          <c:idx val="18"/>
          <c:order val="16"/>
          <c:tx>
            <c:strRef>
              <c:f>'condit_on education'!$AB$50</c:f>
              <c:strCache>
                <c:ptCount val="1"/>
                <c:pt idx="0">
                  <c:v>Precision Manufacturing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'condit_on education'!$AC$31:$AH$31</c:f>
              <c:strCache>
                <c:ptCount val="6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2009-2013</c:v>
                </c:pt>
              </c:strCache>
            </c:strRef>
          </c:cat>
          <c:val>
            <c:numRef>
              <c:f>'condit_on education'!$AC$50:$AH$50</c:f>
              <c:numCache>
                <c:formatCode>#,##0.00</c:formatCode>
                <c:ptCount val="6"/>
                <c:pt idx="0">
                  <c:v>5.2431791221826812E-2</c:v>
                </c:pt>
                <c:pt idx="1">
                  <c:v>5.7305472477568946E-2</c:v>
                </c:pt>
                <c:pt idx="2">
                  <c:v>4.9891657569931545E-2</c:v>
                </c:pt>
                <c:pt idx="3">
                  <c:v>4.3202565287728222E-2</c:v>
                </c:pt>
                <c:pt idx="4">
                  <c:v>3.0760581096727163E-2</c:v>
                </c:pt>
                <c:pt idx="5">
                  <c:v>1.7097927464526375E-2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E5F1-4253-9861-968CA3025FEB}"/>
            </c:ext>
          </c:extLst>
        </c:ser>
        <c:ser>
          <c:idx val="19"/>
          <c:order val="17"/>
          <c:tx>
            <c:strRef>
              <c:f>'condit_on education'!$AB$51</c:f>
              <c:strCache>
                <c:ptCount val="1"/>
                <c:pt idx="0">
                  <c:v>Manufacturing Operators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'condit_on education'!$AC$31:$AH$31</c:f>
              <c:strCache>
                <c:ptCount val="6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2009-2013</c:v>
                </c:pt>
              </c:strCache>
            </c:strRef>
          </c:cat>
          <c:val>
            <c:numRef>
              <c:f>'condit_on education'!$AC$51:$AH$51</c:f>
              <c:numCache>
                <c:formatCode>#,##0.00</c:formatCode>
                <c:ptCount val="6"/>
                <c:pt idx="0">
                  <c:v>0.10306206249266747</c:v>
                </c:pt>
                <c:pt idx="1">
                  <c:v>8.4887919738329348E-2</c:v>
                </c:pt>
                <c:pt idx="2">
                  <c:v>5.7356646156519246E-2</c:v>
                </c:pt>
                <c:pt idx="3">
                  <c:v>5.0023555136797571E-2</c:v>
                </c:pt>
                <c:pt idx="4">
                  <c:v>4.1560851728853293E-2</c:v>
                </c:pt>
                <c:pt idx="5">
                  <c:v>2.7470408690139281E-2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E5F1-4253-9861-968CA3025FEB}"/>
            </c:ext>
          </c:extLst>
        </c:ser>
        <c:ser>
          <c:idx val="20"/>
          <c:order val="18"/>
          <c:tx>
            <c:strRef>
              <c:f>'condit_on education'!$AB$52</c:f>
              <c:strCache>
                <c:ptCount val="1"/>
                <c:pt idx="0">
                  <c:v>Fabricators, Inspectors, and Material Handlers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'condit_on education'!$AC$31:$AH$31</c:f>
              <c:strCache>
                <c:ptCount val="6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2009-2013</c:v>
                </c:pt>
              </c:strCache>
            </c:strRef>
          </c:cat>
          <c:val>
            <c:numRef>
              <c:f>'condit_on education'!$AC$52:$AH$52</c:f>
              <c:numCache>
                <c:formatCode>#,##0.00</c:formatCode>
                <c:ptCount val="6"/>
                <c:pt idx="0">
                  <c:v>3.5180477885104221E-2</c:v>
                </c:pt>
                <c:pt idx="1">
                  <c:v>5.1213827733488045E-2</c:v>
                </c:pt>
                <c:pt idx="2">
                  <c:v>6.419965728286503E-2</c:v>
                </c:pt>
                <c:pt idx="3">
                  <c:v>6.5447725373771137E-2</c:v>
                </c:pt>
                <c:pt idx="4">
                  <c:v>5.1973994539710973E-2</c:v>
                </c:pt>
                <c:pt idx="5">
                  <c:v>4.6718648897719622E-2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E5F1-4253-9861-968CA3025FEB}"/>
            </c:ext>
          </c:extLst>
        </c:ser>
        <c:ser>
          <c:idx val="21"/>
          <c:order val="19"/>
          <c:tx>
            <c:strRef>
              <c:f>'condit_on education'!$AB$53</c:f>
              <c:strCache>
                <c:ptCount val="1"/>
                <c:pt idx="0">
                  <c:v>Vehicle Operators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'condit_on education'!$AC$31:$AH$31</c:f>
              <c:strCache>
                <c:ptCount val="6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2009-2013</c:v>
                </c:pt>
              </c:strCache>
            </c:strRef>
          </c:cat>
          <c:val>
            <c:numRef>
              <c:f>'condit_on education'!$AC$53:$AH$53</c:f>
              <c:numCache>
                <c:formatCode>#,##0.00</c:formatCode>
                <c:ptCount val="6"/>
                <c:pt idx="0">
                  <c:v>6.7128126914603778E-2</c:v>
                </c:pt>
                <c:pt idx="1">
                  <c:v>5.6820341492202893E-2</c:v>
                </c:pt>
                <c:pt idx="2">
                  <c:v>6.5160322874291299E-2</c:v>
                </c:pt>
                <c:pt idx="3">
                  <c:v>6.6803256830989671E-2</c:v>
                </c:pt>
                <c:pt idx="4">
                  <c:v>6.0000047646501083E-2</c:v>
                </c:pt>
                <c:pt idx="5">
                  <c:v>4.3887294854282E-2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E5F1-4253-9861-968CA3025FEB}"/>
            </c:ext>
          </c:extLst>
        </c:ser>
        <c:ser>
          <c:idx val="22"/>
          <c:order val="20"/>
          <c:tx>
            <c:strRef>
              <c:f>'condit_on education'!$AB$54</c:f>
              <c:strCache>
                <c:ptCount val="1"/>
                <c:pt idx="0">
                  <c:v>Kindergarten - Secondary Teachers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'condit_on education'!$AC$31:$AH$31</c:f>
              <c:strCache>
                <c:ptCount val="6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2009-2013</c:v>
                </c:pt>
              </c:strCache>
            </c:strRef>
          </c:cat>
          <c:val>
            <c:numRef>
              <c:f>'condit_on education'!$AC$54:$AH$54</c:f>
              <c:numCache>
                <c:formatCode>#,##0.00</c:formatCode>
                <c:ptCount val="6"/>
                <c:pt idx="0">
                  <c:v>2.3716971047931901E-2</c:v>
                </c:pt>
                <c:pt idx="1">
                  <c:v>2.9472957698578616E-2</c:v>
                </c:pt>
                <c:pt idx="2">
                  <c:v>2.6495736180831762E-2</c:v>
                </c:pt>
                <c:pt idx="3">
                  <c:v>1.3200876428863487E-2</c:v>
                </c:pt>
                <c:pt idx="4">
                  <c:v>1.6571453075343412E-2</c:v>
                </c:pt>
                <c:pt idx="5">
                  <c:v>2.1449533009588174E-2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E5F1-4253-9861-968CA3025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3635744"/>
        <c:axId val="913642632"/>
        <c:extLst/>
      </c:lineChart>
      <c:catAx>
        <c:axId val="913635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642632"/>
        <c:crosses val="autoZero"/>
        <c:auto val="1"/>
        <c:lblAlgn val="ctr"/>
        <c:lblOffset val="100"/>
        <c:noMultiLvlLbl val="0"/>
      </c:catAx>
      <c:valAx>
        <c:axId val="913642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635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plots!$C$2</c:f>
              <c:strCache>
                <c:ptCount val="1"/>
                <c:pt idx="0">
                  <c:v>fertility rate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plots!$A$2:$A$55</c15:sqref>
                  </c15:fullRef>
                </c:ext>
              </c:extLst>
              <c:f>plots!$A$3:$A$55</c:f>
              <c:strCache>
                <c:ptCount val="51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plots!$C$3:$C$55</c15:sqref>
                  </c15:fullRef>
                </c:ext>
              </c:extLst>
              <c:f>plots!$C$4:$C$55</c:f>
              <c:numCache>
                <c:formatCode>General</c:formatCode>
                <c:ptCount val="52"/>
                <c:pt idx="0">
                  <c:v>2.456</c:v>
                </c:pt>
                <c:pt idx="1">
                  <c:v>2.48</c:v>
                </c:pt>
                <c:pt idx="2">
                  <c:v>2.266</c:v>
                </c:pt>
                <c:pt idx="3">
                  <c:v>2.0099999999999998</c:v>
                </c:pt>
                <c:pt idx="4">
                  <c:v>1.879</c:v>
                </c:pt>
                <c:pt idx="5">
                  <c:v>1.835</c:v>
                </c:pt>
                <c:pt idx="6">
                  <c:v>1.774</c:v>
                </c:pt>
                <c:pt idx="7">
                  <c:v>1.738</c:v>
                </c:pt>
                <c:pt idx="8">
                  <c:v>1.79</c:v>
                </c:pt>
                <c:pt idx="9">
                  <c:v>1.76</c:v>
                </c:pt>
                <c:pt idx="10">
                  <c:v>1.8080000000000001</c:v>
                </c:pt>
                <c:pt idx="11">
                  <c:v>1.8394999999999999</c:v>
                </c:pt>
                <c:pt idx="12">
                  <c:v>1.8120000000000001</c:v>
                </c:pt>
                <c:pt idx="13">
                  <c:v>1.8274999999999999</c:v>
                </c:pt>
                <c:pt idx="14">
                  <c:v>1.7989999999999999</c:v>
                </c:pt>
                <c:pt idx="15">
                  <c:v>1.8065</c:v>
                </c:pt>
                <c:pt idx="16">
                  <c:v>1.8440000000000001</c:v>
                </c:pt>
                <c:pt idx="17">
                  <c:v>1.8374999999999999</c:v>
                </c:pt>
                <c:pt idx="18">
                  <c:v>1.8720000000000001</c:v>
                </c:pt>
                <c:pt idx="19">
                  <c:v>1.9339999999999999</c:v>
                </c:pt>
                <c:pt idx="20">
                  <c:v>2.0139999999999998</c:v>
                </c:pt>
                <c:pt idx="21">
                  <c:v>2.081</c:v>
                </c:pt>
                <c:pt idx="22">
                  <c:v>2.0625</c:v>
                </c:pt>
                <c:pt idx="23">
                  <c:v>2.0459999999999998</c:v>
                </c:pt>
                <c:pt idx="24">
                  <c:v>2.0194999999999999</c:v>
                </c:pt>
                <c:pt idx="25">
                  <c:v>2.0015000000000001</c:v>
                </c:pt>
                <c:pt idx="26">
                  <c:v>1.978</c:v>
                </c:pt>
                <c:pt idx="27">
                  <c:v>1.976</c:v>
                </c:pt>
                <c:pt idx="28">
                  <c:v>1.9710000000000001</c:v>
                </c:pt>
                <c:pt idx="29">
                  <c:v>1.9990000000000001</c:v>
                </c:pt>
                <c:pt idx="30">
                  <c:v>2.0074999999999998</c:v>
                </c:pt>
                <c:pt idx="31">
                  <c:v>2.056</c:v>
                </c:pt>
                <c:pt idx="32">
                  <c:v>2.0305</c:v>
                </c:pt>
                <c:pt idx="33">
                  <c:v>2.0205000000000002</c:v>
                </c:pt>
                <c:pt idx="34">
                  <c:v>2.0474999999999999</c:v>
                </c:pt>
                <c:pt idx="35">
                  <c:v>2.0514999999999999</c:v>
                </c:pt>
                <c:pt idx="36">
                  <c:v>2.0569999999999999</c:v>
                </c:pt>
                <c:pt idx="37">
                  <c:v>2.1080000000000001</c:v>
                </c:pt>
                <c:pt idx="38">
                  <c:v>2.12</c:v>
                </c:pt>
                <c:pt idx="39">
                  <c:v>2.0720000000000001</c:v>
                </c:pt>
                <c:pt idx="40">
                  <c:v>2.0019999999999998</c:v>
                </c:pt>
                <c:pt idx="41">
                  <c:v>1.931</c:v>
                </c:pt>
                <c:pt idx="42">
                  <c:v>1.8945000000000001</c:v>
                </c:pt>
                <c:pt idx="43">
                  <c:v>1.8805000000000001</c:v>
                </c:pt>
                <c:pt idx="44">
                  <c:v>1.8574999999999999</c:v>
                </c:pt>
                <c:pt idx="45">
                  <c:v>1.8625</c:v>
                </c:pt>
                <c:pt idx="46">
                  <c:v>1.8434999999999999</c:v>
                </c:pt>
                <c:pt idx="47">
                  <c:v>1.8205</c:v>
                </c:pt>
                <c:pt idx="48">
                  <c:v>1.7655000000000001</c:v>
                </c:pt>
                <c:pt idx="49">
                  <c:v>1.7295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B4-400D-A268-157819963A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2043088"/>
        <c:axId val="1062043920"/>
      </c:lineChart>
      <c:catAx>
        <c:axId val="1062043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2043920"/>
        <c:crosses val="autoZero"/>
        <c:auto val="1"/>
        <c:lblAlgn val="ctr"/>
        <c:lblOffset val="100"/>
        <c:noMultiLvlLbl val="0"/>
      </c:catAx>
      <c:valAx>
        <c:axId val="106204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2043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plots!$D$2</c:f>
              <c:strCache>
                <c:ptCount val="1"/>
                <c:pt idx="0">
                  <c:v>public pupil-teacher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plots!$A$3:$A$55</c:f>
              <c:numCache>
                <c:formatCode>General</c:formatCode>
                <c:ptCount val="53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</c:numCache>
            </c:numRef>
          </c:cat>
          <c:val>
            <c:numRef>
              <c:f>plots!$D$3:$D$55</c:f>
              <c:numCache>
                <c:formatCode>General</c:formatCode>
                <c:ptCount val="53"/>
                <c:pt idx="2" formatCode="#,##0.##">
                  <c:v>22.3</c:v>
                </c:pt>
                <c:pt idx="3" formatCode="#,##0.##">
                  <c:v>22.3</c:v>
                </c:pt>
                <c:pt idx="4" formatCode="#,##0.##">
                  <c:v>21.7</c:v>
                </c:pt>
                <c:pt idx="5" formatCode="#,##0.##">
                  <c:v>21.3</c:v>
                </c:pt>
                <c:pt idx="6" formatCode="#,##0.##">
                  <c:v>20.8</c:v>
                </c:pt>
                <c:pt idx="7" formatCode="#,##0.##">
                  <c:v>20.399999999999999</c:v>
                </c:pt>
                <c:pt idx="8" formatCode="#,##0.##">
                  <c:v>20.2</c:v>
                </c:pt>
                <c:pt idx="9" formatCode="#,##0.##">
                  <c:v>19.7</c:v>
                </c:pt>
                <c:pt idx="10" formatCode="#,##0.##">
                  <c:v>19.3</c:v>
                </c:pt>
                <c:pt idx="11" formatCode="#,##0.##">
                  <c:v>19.100000000000001</c:v>
                </c:pt>
                <c:pt idx="12" formatCode="#,##0.##">
                  <c:v>18.7</c:v>
                </c:pt>
                <c:pt idx="13" formatCode="#,##0.##">
                  <c:v>18.8</c:v>
                </c:pt>
                <c:pt idx="14" formatCode="#,##0.##">
                  <c:v>18.600000000000001</c:v>
                </c:pt>
                <c:pt idx="15" formatCode="#,##0.##">
                  <c:v>18.399999999999999</c:v>
                </c:pt>
                <c:pt idx="16" formatCode="#,##0.##">
                  <c:v>18.100000000000001</c:v>
                </c:pt>
                <c:pt idx="17" formatCode="#,##0.##">
                  <c:v>17.899999999999999</c:v>
                </c:pt>
                <c:pt idx="18" formatCode="#,##0.##">
                  <c:v>17.7</c:v>
                </c:pt>
                <c:pt idx="19" formatCode="#,##0.##">
                  <c:v>17.600000000000001</c:v>
                </c:pt>
                <c:pt idx="20" formatCode="#,##0.##">
                  <c:v>17.3</c:v>
                </c:pt>
                <c:pt idx="21" formatCode="#,##0.##">
                  <c:v>17.2</c:v>
                </c:pt>
                <c:pt idx="22" formatCode="#,##0.##">
                  <c:v>17.2</c:v>
                </c:pt>
                <c:pt idx="23" formatCode="#,##0.##">
                  <c:v>17.3</c:v>
                </c:pt>
                <c:pt idx="24" formatCode="#,##0.##">
                  <c:v>17.399999999999999</c:v>
                </c:pt>
                <c:pt idx="25" formatCode="#,##0.##">
                  <c:v>17.399999999999999</c:v>
                </c:pt>
                <c:pt idx="26" formatCode="#,##0.##">
                  <c:v>17.3</c:v>
                </c:pt>
                <c:pt idx="27" formatCode="#,##0.##">
                  <c:v>17.3</c:v>
                </c:pt>
                <c:pt idx="28" formatCode="#,##0.##">
                  <c:v>17.100000000000001</c:v>
                </c:pt>
                <c:pt idx="29" formatCode="#,##0.##">
                  <c:v>16.8</c:v>
                </c:pt>
                <c:pt idx="30" formatCode="#,##0.##">
                  <c:v>16.399999999999999</c:v>
                </c:pt>
                <c:pt idx="31" formatCode="#,##0.##">
                  <c:v>16.100000000000001</c:v>
                </c:pt>
                <c:pt idx="32" formatCode="#,##0">
                  <c:v>16</c:v>
                </c:pt>
                <c:pt idx="33" formatCode="#,##0.##">
                  <c:v>15.9</c:v>
                </c:pt>
                <c:pt idx="34" formatCode="#,##0.##">
                  <c:v>15.9</c:v>
                </c:pt>
                <c:pt idx="35" formatCode="#,##0.##">
                  <c:v>15.9</c:v>
                </c:pt>
                <c:pt idx="36" formatCode="#,##0.##">
                  <c:v>15.8</c:v>
                </c:pt>
                <c:pt idx="37" formatCode="#,##0.##">
                  <c:v>15.6</c:v>
                </c:pt>
                <c:pt idx="38" formatCode="#,##0.##">
                  <c:v>15.6</c:v>
                </c:pt>
                <c:pt idx="39" formatCode="#,##0.##">
                  <c:v>15.4</c:v>
                </c:pt>
                <c:pt idx="40" formatCode="#,##0.##">
                  <c:v>15.3</c:v>
                </c:pt>
                <c:pt idx="41" formatCode="#,##0.##">
                  <c:v>15.4</c:v>
                </c:pt>
                <c:pt idx="42" formatCode="#,##0">
                  <c:v>16</c:v>
                </c:pt>
                <c:pt idx="43" formatCode="#,##0">
                  <c:v>16</c:v>
                </c:pt>
                <c:pt idx="44" formatCode="#,##0">
                  <c:v>16</c:v>
                </c:pt>
                <c:pt idx="45" formatCode="#,##0.##">
                  <c:v>16.100000000000001</c:v>
                </c:pt>
                <c:pt idx="46" formatCode="#,##0.##">
                  <c:v>16.100000000000001</c:v>
                </c:pt>
                <c:pt idx="47" formatCode="#,##0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69-43C2-A7C3-46D4D1E72E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2165104"/>
        <c:axId val="382165520"/>
      </c:lineChart>
      <c:catAx>
        <c:axId val="382165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165520"/>
        <c:crosses val="autoZero"/>
        <c:auto val="1"/>
        <c:lblAlgn val="ctr"/>
        <c:lblOffset val="100"/>
        <c:noMultiLvlLbl val="0"/>
      </c:catAx>
      <c:valAx>
        <c:axId val="38216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165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share of teachers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plots!$F$2</c:f>
              <c:strCache>
                <c:ptCount val="1"/>
                <c:pt idx="0">
                  <c:v>share of teachers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plots!$A$3:$A$55</c:f>
              <c:numCache>
                <c:formatCode>General</c:formatCode>
                <c:ptCount val="53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</c:numCache>
            </c:numRef>
          </c:cat>
          <c:val>
            <c:numRef>
              <c:f>plots!$F$3:$F$55</c:f>
              <c:numCache>
                <c:formatCode>General</c:formatCode>
                <c:ptCount val="53"/>
                <c:pt idx="0">
                  <c:v>3.4653465346534656E-2</c:v>
                </c:pt>
                <c:pt idx="1">
                  <c:v>3.5876505825817917E-2</c:v>
                </c:pt>
                <c:pt idx="2">
                  <c:v>3.8144895718990122E-2</c:v>
                </c:pt>
                <c:pt idx="3">
                  <c:v>4.0975935828877007E-2</c:v>
                </c:pt>
                <c:pt idx="4">
                  <c:v>4.5163868904876101E-2</c:v>
                </c:pt>
                <c:pt idx="5">
                  <c:v>4.6128076278830046E-2</c:v>
                </c:pt>
                <c:pt idx="6">
                  <c:v>4.9955735424307576E-2</c:v>
                </c:pt>
                <c:pt idx="7">
                  <c:v>5.1019091847265219E-2</c:v>
                </c:pt>
                <c:pt idx="8">
                  <c:v>4.9862324913204838E-2</c:v>
                </c:pt>
                <c:pt idx="9">
                  <c:v>4.683115626511853E-2</c:v>
                </c:pt>
                <c:pt idx="10">
                  <c:v>4.7406472900189241E-2</c:v>
                </c:pt>
                <c:pt idx="11">
                  <c:v>4.5147478591817315E-2</c:v>
                </c:pt>
                <c:pt idx="12">
                  <c:v>4.2199944525894519E-2</c:v>
                </c:pt>
                <c:pt idx="13">
                  <c:v>3.7783959202596196E-2</c:v>
                </c:pt>
                <c:pt idx="14">
                  <c:v>3.6589666725445245E-2</c:v>
                </c:pt>
                <c:pt idx="15">
                  <c:v>3.8951649344780841E-2</c:v>
                </c:pt>
                <c:pt idx="16">
                  <c:v>3.7123378051462499E-2</c:v>
                </c:pt>
                <c:pt idx="17">
                  <c:v>3.377175847549594E-2</c:v>
                </c:pt>
                <c:pt idx="18">
                  <c:v>3.1734252913702035E-2</c:v>
                </c:pt>
                <c:pt idx="19">
                  <c:v>3.0855786558832577E-2</c:v>
                </c:pt>
                <c:pt idx="20">
                  <c:v>2.9975647553686074E-2</c:v>
                </c:pt>
                <c:pt idx="21">
                  <c:v>2.9441236818246886E-2</c:v>
                </c:pt>
                <c:pt idx="22">
                  <c:v>2.889187976671153E-2</c:v>
                </c:pt>
                <c:pt idx="23">
                  <c:v>2.8711196452247064E-2</c:v>
                </c:pt>
                <c:pt idx="24">
                  <c:v>2.8840214757447618E-2</c:v>
                </c:pt>
                <c:pt idx="25">
                  <c:v>3.168894289185905E-2</c:v>
                </c:pt>
                <c:pt idx="26">
                  <c:v>3.0623608017817373E-2</c:v>
                </c:pt>
                <c:pt idx="27">
                  <c:v>3.4368530020703933E-2</c:v>
                </c:pt>
                <c:pt idx="28">
                  <c:v>3.4036256011838698E-2</c:v>
                </c:pt>
                <c:pt idx="29">
                  <c:v>3.5980072575189127E-2</c:v>
                </c:pt>
                <c:pt idx="30">
                  <c:v>3.81660158710165E-2</c:v>
                </c:pt>
                <c:pt idx="31">
                  <c:v>3.827231486805955E-2</c:v>
                </c:pt>
                <c:pt idx="32">
                  <c:v>3.798360235716116E-2</c:v>
                </c:pt>
                <c:pt idx="33">
                  <c:v>3.9220522940305869E-2</c:v>
                </c:pt>
                <c:pt idx="34">
                  <c:v>4.3675914517568082E-2</c:v>
                </c:pt>
                <c:pt idx="35">
                  <c:v>3.8594879077732756E-2</c:v>
                </c:pt>
                <c:pt idx="36">
                  <c:v>3.8925652004671081E-2</c:v>
                </c:pt>
                <c:pt idx="37">
                  <c:v>4.2796813095911879E-2</c:v>
                </c:pt>
                <c:pt idx="38">
                  <c:v>3.8609348467244613E-2</c:v>
                </c:pt>
                <c:pt idx="39">
                  <c:v>4.1603495942209932E-2</c:v>
                </c:pt>
                <c:pt idx="40">
                  <c:v>4.2016049048778287E-2</c:v>
                </c:pt>
                <c:pt idx="41">
                  <c:v>4.7423725689003597E-2</c:v>
                </c:pt>
                <c:pt idx="42">
                  <c:v>4.3305844711820106E-2</c:v>
                </c:pt>
                <c:pt idx="43">
                  <c:v>4.2343073593073592E-2</c:v>
                </c:pt>
                <c:pt idx="44">
                  <c:v>4.1651392961876831E-2</c:v>
                </c:pt>
                <c:pt idx="45">
                  <c:v>4.1546424808758191E-2</c:v>
                </c:pt>
                <c:pt idx="46">
                  <c:v>4.4094776324215532E-2</c:v>
                </c:pt>
                <c:pt idx="47">
                  <c:v>4.2042314139446382E-2</c:v>
                </c:pt>
                <c:pt idx="48">
                  <c:v>3.9108597064417029E-2</c:v>
                </c:pt>
                <c:pt idx="49">
                  <c:v>4.0031054393711483E-2</c:v>
                </c:pt>
                <c:pt idx="50">
                  <c:v>4.4321329639889197E-2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72-4F5C-9D5F-F0E181216090}"/>
            </c:ext>
          </c:extLst>
        </c:ser>
        <c:ser>
          <c:idx val="2"/>
          <c:order val="2"/>
          <c:tx>
            <c:strRef>
              <c:f>plots!$G$2</c:f>
              <c:strCache>
                <c:ptCount val="1"/>
                <c:pt idx="0">
                  <c:v>share of female teachers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plots!$A$3:$A$55</c:f>
              <c:numCache>
                <c:formatCode>General</c:formatCode>
                <c:ptCount val="53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</c:numCache>
            </c:numRef>
          </c:cat>
          <c:val>
            <c:numRef>
              <c:f>plots!$G$3:$G$55</c:f>
              <c:numCache>
                <c:formatCode>General</c:formatCode>
                <c:ptCount val="53"/>
                <c:pt idx="0">
                  <c:v>4.0648314895806538E-2</c:v>
                </c:pt>
                <c:pt idx="1">
                  <c:v>4.2033235581622676E-2</c:v>
                </c:pt>
                <c:pt idx="2">
                  <c:v>4.3307086614173228E-2</c:v>
                </c:pt>
                <c:pt idx="3">
                  <c:v>4.888722180545136E-2</c:v>
                </c:pt>
                <c:pt idx="4">
                  <c:v>5.382970695509999E-2</c:v>
                </c:pt>
                <c:pt idx="5">
                  <c:v>5.5555555555555552E-2</c:v>
                </c:pt>
                <c:pt idx="6">
                  <c:v>6.1684034016049827E-2</c:v>
                </c:pt>
                <c:pt idx="7">
                  <c:v>6.4692317028765628E-2</c:v>
                </c:pt>
                <c:pt idx="8">
                  <c:v>6.2606521986137934E-2</c:v>
                </c:pt>
                <c:pt idx="9">
                  <c:v>5.9538161921543167E-2</c:v>
                </c:pt>
                <c:pt idx="10">
                  <c:v>6.0763071125765428E-2</c:v>
                </c:pt>
                <c:pt idx="11">
                  <c:v>5.908716729168572E-2</c:v>
                </c:pt>
                <c:pt idx="12">
                  <c:v>5.5927560493075637E-2</c:v>
                </c:pt>
                <c:pt idx="13">
                  <c:v>5.1810377006345651E-2</c:v>
                </c:pt>
                <c:pt idx="14">
                  <c:v>5.0880134115674769E-2</c:v>
                </c:pt>
                <c:pt idx="15">
                  <c:v>5.4054054054054057E-2</c:v>
                </c:pt>
                <c:pt idx="16">
                  <c:v>5.4161722325817938E-2</c:v>
                </c:pt>
                <c:pt idx="17">
                  <c:v>4.8500586362874853E-2</c:v>
                </c:pt>
                <c:pt idx="18">
                  <c:v>4.5473684210526319E-2</c:v>
                </c:pt>
                <c:pt idx="19">
                  <c:v>4.4656424109404021E-2</c:v>
                </c:pt>
                <c:pt idx="20">
                  <c:v>4.2761200374054238E-2</c:v>
                </c:pt>
                <c:pt idx="21">
                  <c:v>4.2828133653313644E-2</c:v>
                </c:pt>
                <c:pt idx="22">
                  <c:v>4.2657704239917271E-2</c:v>
                </c:pt>
                <c:pt idx="23">
                  <c:v>4.1100692314433439E-2</c:v>
                </c:pt>
                <c:pt idx="24">
                  <c:v>4.276911924610366E-2</c:v>
                </c:pt>
                <c:pt idx="25">
                  <c:v>4.6550757150869322E-2</c:v>
                </c:pt>
                <c:pt idx="26">
                  <c:v>4.3774319066147857E-2</c:v>
                </c:pt>
                <c:pt idx="27">
                  <c:v>4.9419470080381063E-2</c:v>
                </c:pt>
                <c:pt idx="28">
                  <c:v>4.8204158790170135E-2</c:v>
                </c:pt>
                <c:pt idx="29">
                  <c:v>5.3669615108773605E-2</c:v>
                </c:pt>
                <c:pt idx="30">
                  <c:v>5.5814524043179589E-2</c:v>
                </c:pt>
                <c:pt idx="31">
                  <c:v>5.5769948960537781E-2</c:v>
                </c:pt>
                <c:pt idx="32">
                  <c:v>5.5520663233262151E-2</c:v>
                </c:pt>
                <c:pt idx="33">
                  <c:v>5.4299350598544717E-2</c:v>
                </c:pt>
                <c:pt idx="34">
                  <c:v>6.0687902136786084E-2</c:v>
                </c:pt>
                <c:pt idx="35">
                  <c:v>5.5194551006028339E-2</c:v>
                </c:pt>
                <c:pt idx="36">
                  <c:v>5.7273023104458184E-2</c:v>
                </c:pt>
                <c:pt idx="37">
                  <c:v>6.2428219852337985E-2</c:v>
                </c:pt>
                <c:pt idx="38">
                  <c:v>5.6550904305001273E-2</c:v>
                </c:pt>
                <c:pt idx="39">
                  <c:v>5.9792247276412462E-2</c:v>
                </c:pt>
                <c:pt idx="40">
                  <c:v>6.1056952283222166E-2</c:v>
                </c:pt>
                <c:pt idx="41">
                  <c:v>6.8138855473449042E-2</c:v>
                </c:pt>
                <c:pt idx="42">
                  <c:v>6.2400134555546209E-2</c:v>
                </c:pt>
                <c:pt idx="43">
                  <c:v>6.247889226612631E-2</c:v>
                </c:pt>
                <c:pt idx="44">
                  <c:v>6.0171176623152071E-2</c:v>
                </c:pt>
                <c:pt idx="45">
                  <c:v>6.0809631826906296E-2</c:v>
                </c:pt>
                <c:pt idx="46">
                  <c:v>6.3718206450485093E-2</c:v>
                </c:pt>
                <c:pt idx="47">
                  <c:v>6.0913705583756347E-2</c:v>
                </c:pt>
                <c:pt idx="48">
                  <c:v>5.8310929822935016E-2</c:v>
                </c:pt>
                <c:pt idx="49">
                  <c:v>5.9813256910418784E-2</c:v>
                </c:pt>
                <c:pt idx="50">
                  <c:v>6.4813924415809215E-2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72-4F5C-9D5F-F0E181216090}"/>
            </c:ext>
          </c:extLst>
        </c:ser>
        <c:ser>
          <c:idx val="3"/>
          <c:order val="3"/>
          <c:tx>
            <c:strRef>
              <c:f>plots!$H$2</c:f>
              <c:strCache>
                <c:ptCount val="1"/>
                <c:pt idx="0">
                  <c:v>share of male teachers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plots!$A$3:$A$55</c:f>
              <c:numCache>
                <c:formatCode>General</c:formatCode>
                <c:ptCount val="53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</c:numCache>
            </c:numRef>
          </c:cat>
          <c:val>
            <c:numRef>
              <c:f>plots!$H$3:$H$55</c:f>
              <c:numCache>
                <c:formatCode>General</c:formatCode>
                <c:ptCount val="53"/>
                <c:pt idx="0">
                  <c:v>2.7557856272838001E-2</c:v>
                </c:pt>
                <c:pt idx="1">
                  <c:v>2.8685600114171542E-2</c:v>
                </c:pt>
                <c:pt idx="2">
                  <c:v>3.2079976126529394E-2</c:v>
                </c:pt>
                <c:pt idx="3">
                  <c:v>3.1887388681413387E-2</c:v>
                </c:pt>
                <c:pt idx="4">
                  <c:v>3.5405749893782749E-2</c:v>
                </c:pt>
                <c:pt idx="5">
                  <c:v>3.5449299258037921E-2</c:v>
                </c:pt>
                <c:pt idx="6">
                  <c:v>3.6838580040187544E-2</c:v>
                </c:pt>
                <c:pt idx="7">
                  <c:v>3.5512732278045425E-2</c:v>
                </c:pt>
                <c:pt idx="8">
                  <c:v>3.5673624288425049E-2</c:v>
                </c:pt>
                <c:pt idx="9">
                  <c:v>3.2972590270051581E-2</c:v>
                </c:pt>
                <c:pt idx="10">
                  <c:v>3.3219931959175504E-2</c:v>
                </c:pt>
                <c:pt idx="11">
                  <c:v>3.0038663626449885E-2</c:v>
                </c:pt>
                <c:pt idx="12">
                  <c:v>2.7284001653575859E-2</c:v>
                </c:pt>
                <c:pt idx="13">
                  <c:v>2.2740011209864682E-2</c:v>
                </c:pt>
                <c:pt idx="14">
                  <c:v>2.0736470150641621E-2</c:v>
                </c:pt>
                <c:pt idx="15">
                  <c:v>2.2034872580954205E-2</c:v>
                </c:pt>
                <c:pt idx="16">
                  <c:v>1.874371399835421E-2</c:v>
                </c:pt>
                <c:pt idx="17">
                  <c:v>1.7929543202090278E-2</c:v>
                </c:pt>
                <c:pt idx="18">
                  <c:v>1.6947616458220047E-2</c:v>
                </c:pt>
                <c:pt idx="19">
                  <c:v>1.5864282439248052E-2</c:v>
                </c:pt>
                <c:pt idx="20">
                  <c:v>1.6078358898540011E-2</c:v>
                </c:pt>
                <c:pt idx="21">
                  <c:v>1.511409661167638E-2</c:v>
                </c:pt>
                <c:pt idx="22">
                  <c:v>1.3943477447127083E-2</c:v>
                </c:pt>
                <c:pt idx="23">
                  <c:v>1.5197858917988912E-2</c:v>
                </c:pt>
                <c:pt idx="24">
                  <c:v>1.3485166317051244E-2</c:v>
                </c:pt>
                <c:pt idx="25">
                  <c:v>1.559177888022679E-2</c:v>
                </c:pt>
                <c:pt idx="26">
                  <c:v>1.6357112705783029E-2</c:v>
                </c:pt>
                <c:pt idx="27">
                  <c:v>1.7959536946878719E-2</c:v>
                </c:pt>
                <c:pt idx="28">
                  <c:v>1.8571060098013927E-2</c:v>
                </c:pt>
                <c:pt idx="29">
                  <c:v>1.7230457367287469E-2</c:v>
                </c:pt>
                <c:pt idx="30">
                  <c:v>1.9544395547501942E-2</c:v>
                </c:pt>
                <c:pt idx="31">
                  <c:v>1.9821475452874771E-2</c:v>
                </c:pt>
                <c:pt idx="32">
                  <c:v>1.9735982224545812E-2</c:v>
                </c:pt>
                <c:pt idx="33">
                  <c:v>2.2524473707008576E-2</c:v>
                </c:pt>
                <c:pt idx="34">
                  <c:v>2.411399342345634E-2</c:v>
                </c:pt>
                <c:pt idx="35">
                  <c:v>1.9609598853868194E-2</c:v>
                </c:pt>
                <c:pt idx="36">
                  <c:v>1.8099547511312219E-2</c:v>
                </c:pt>
                <c:pt idx="37">
                  <c:v>2.0595602560534373E-2</c:v>
                </c:pt>
                <c:pt idx="38">
                  <c:v>1.8677483256296576E-2</c:v>
                </c:pt>
                <c:pt idx="39">
                  <c:v>2.1256495040151157E-2</c:v>
                </c:pt>
                <c:pt idx="40">
                  <c:v>2.0785659801678107E-2</c:v>
                </c:pt>
                <c:pt idx="41">
                  <c:v>2.3459244532803181E-2</c:v>
                </c:pt>
                <c:pt idx="42">
                  <c:v>2.1262135922330096E-2</c:v>
                </c:pt>
                <c:pt idx="43">
                  <c:v>1.9260549748354627E-2</c:v>
                </c:pt>
                <c:pt idx="44">
                  <c:v>2.0766305937408597E-2</c:v>
                </c:pt>
                <c:pt idx="45">
                  <c:v>2.0252676246504002E-2</c:v>
                </c:pt>
                <c:pt idx="46">
                  <c:v>2.2550618942519911E-2</c:v>
                </c:pt>
                <c:pt idx="47">
                  <c:v>2.1052631578947368E-2</c:v>
                </c:pt>
                <c:pt idx="48">
                  <c:v>1.779835390946502E-2</c:v>
                </c:pt>
                <c:pt idx="49">
                  <c:v>1.81781045751634E-2</c:v>
                </c:pt>
                <c:pt idx="50">
                  <c:v>2.1785109983079528E-2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172-4F5C-9D5F-F0E1812160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2041008"/>
        <c:axId val="106204142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plots!$A$2</c15:sqref>
                        </c15:formulaRef>
                      </c:ext>
                    </c:extLst>
                    <c:strCache>
                      <c:ptCount val="1"/>
                      <c:pt idx="0">
                        <c:v>year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plots!$A$3:$A$55</c15:sqref>
                        </c15:formulaRef>
                      </c:ext>
                    </c:extLst>
                    <c:numCache>
                      <c:formatCode>General</c:formatCode>
                      <c:ptCount val="53"/>
                      <c:pt idx="0">
                        <c:v>1968</c:v>
                      </c:pt>
                      <c:pt idx="1">
                        <c:v>1969</c:v>
                      </c:pt>
                      <c:pt idx="2">
                        <c:v>1970</c:v>
                      </c:pt>
                      <c:pt idx="3">
                        <c:v>1971</c:v>
                      </c:pt>
                      <c:pt idx="4">
                        <c:v>1972</c:v>
                      </c:pt>
                      <c:pt idx="5">
                        <c:v>1973</c:v>
                      </c:pt>
                      <c:pt idx="6">
                        <c:v>1974</c:v>
                      </c:pt>
                      <c:pt idx="7">
                        <c:v>1975</c:v>
                      </c:pt>
                      <c:pt idx="8">
                        <c:v>1976</c:v>
                      </c:pt>
                      <c:pt idx="9">
                        <c:v>1977</c:v>
                      </c:pt>
                      <c:pt idx="10">
                        <c:v>1978</c:v>
                      </c:pt>
                      <c:pt idx="11">
                        <c:v>1979</c:v>
                      </c:pt>
                      <c:pt idx="12">
                        <c:v>1980</c:v>
                      </c:pt>
                      <c:pt idx="13">
                        <c:v>1981</c:v>
                      </c:pt>
                      <c:pt idx="14">
                        <c:v>1982</c:v>
                      </c:pt>
                      <c:pt idx="15">
                        <c:v>1983</c:v>
                      </c:pt>
                      <c:pt idx="16">
                        <c:v>1984</c:v>
                      </c:pt>
                      <c:pt idx="17">
                        <c:v>1985</c:v>
                      </c:pt>
                      <c:pt idx="18">
                        <c:v>1986</c:v>
                      </c:pt>
                      <c:pt idx="19">
                        <c:v>1987</c:v>
                      </c:pt>
                      <c:pt idx="20">
                        <c:v>1988</c:v>
                      </c:pt>
                      <c:pt idx="21">
                        <c:v>1989</c:v>
                      </c:pt>
                      <c:pt idx="22">
                        <c:v>1990</c:v>
                      </c:pt>
                      <c:pt idx="23">
                        <c:v>1991</c:v>
                      </c:pt>
                      <c:pt idx="24">
                        <c:v>1992</c:v>
                      </c:pt>
                      <c:pt idx="25">
                        <c:v>1993</c:v>
                      </c:pt>
                      <c:pt idx="26">
                        <c:v>1994</c:v>
                      </c:pt>
                      <c:pt idx="27">
                        <c:v>1995</c:v>
                      </c:pt>
                      <c:pt idx="28">
                        <c:v>1996</c:v>
                      </c:pt>
                      <c:pt idx="29">
                        <c:v>1997</c:v>
                      </c:pt>
                      <c:pt idx="30">
                        <c:v>1998</c:v>
                      </c:pt>
                      <c:pt idx="31">
                        <c:v>1999</c:v>
                      </c:pt>
                      <c:pt idx="32">
                        <c:v>2000</c:v>
                      </c:pt>
                      <c:pt idx="33">
                        <c:v>2001</c:v>
                      </c:pt>
                      <c:pt idx="34">
                        <c:v>2002</c:v>
                      </c:pt>
                      <c:pt idx="35">
                        <c:v>2003</c:v>
                      </c:pt>
                      <c:pt idx="36">
                        <c:v>2004</c:v>
                      </c:pt>
                      <c:pt idx="37">
                        <c:v>2005</c:v>
                      </c:pt>
                      <c:pt idx="38">
                        <c:v>2006</c:v>
                      </c:pt>
                      <c:pt idx="39">
                        <c:v>2007</c:v>
                      </c:pt>
                      <c:pt idx="40">
                        <c:v>2008</c:v>
                      </c:pt>
                      <c:pt idx="41">
                        <c:v>2009</c:v>
                      </c:pt>
                      <c:pt idx="42">
                        <c:v>2010</c:v>
                      </c:pt>
                      <c:pt idx="43">
                        <c:v>2011</c:v>
                      </c:pt>
                      <c:pt idx="44">
                        <c:v>2012</c:v>
                      </c:pt>
                      <c:pt idx="45">
                        <c:v>2013</c:v>
                      </c:pt>
                      <c:pt idx="46">
                        <c:v>2014</c:v>
                      </c:pt>
                      <c:pt idx="47">
                        <c:v>2015</c:v>
                      </c:pt>
                      <c:pt idx="48">
                        <c:v>2016</c:v>
                      </c:pt>
                      <c:pt idx="49">
                        <c:v>2017</c:v>
                      </c:pt>
                      <c:pt idx="50">
                        <c:v>2018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plots!$A$3:$A$55</c15:sqref>
                        </c15:formulaRef>
                      </c:ext>
                    </c:extLst>
                    <c:numCache>
                      <c:formatCode>General</c:formatCode>
                      <c:ptCount val="53"/>
                      <c:pt idx="0">
                        <c:v>1968</c:v>
                      </c:pt>
                      <c:pt idx="1">
                        <c:v>1969</c:v>
                      </c:pt>
                      <c:pt idx="2">
                        <c:v>1970</c:v>
                      </c:pt>
                      <c:pt idx="3">
                        <c:v>1971</c:v>
                      </c:pt>
                      <c:pt idx="4">
                        <c:v>1972</c:v>
                      </c:pt>
                      <c:pt idx="5">
                        <c:v>1973</c:v>
                      </c:pt>
                      <c:pt idx="6">
                        <c:v>1974</c:v>
                      </c:pt>
                      <c:pt idx="7">
                        <c:v>1975</c:v>
                      </c:pt>
                      <c:pt idx="8">
                        <c:v>1976</c:v>
                      </c:pt>
                      <c:pt idx="9">
                        <c:v>1977</c:v>
                      </c:pt>
                      <c:pt idx="10">
                        <c:v>1978</c:v>
                      </c:pt>
                      <c:pt idx="11">
                        <c:v>1979</c:v>
                      </c:pt>
                      <c:pt idx="12">
                        <c:v>1980</c:v>
                      </c:pt>
                      <c:pt idx="13">
                        <c:v>1981</c:v>
                      </c:pt>
                      <c:pt idx="14">
                        <c:v>1982</c:v>
                      </c:pt>
                      <c:pt idx="15">
                        <c:v>1983</c:v>
                      </c:pt>
                      <c:pt idx="16">
                        <c:v>1984</c:v>
                      </c:pt>
                      <c:pt idx="17">
                        <c:v>1985</c:v>
                      </c:pt>
                      <c:pt idx="18">
                        <c:v>1986</c:v>
                      </c:pt>
                      <c:pt idx="19">
                        <c:v>1987</c:v>
                      </c:pt>
                      <c:pt idx="20">
                        <c:v>1988</c:v>
                      </c:pt>
                      <c:pt idx="21">
                        <c:v>1989</c:v>
                      </c:pt>
                      <c:pt idx="22">
                        <c:v>1990</c:v>
                      </c:pt>
                      <c:pt idx="23">
                        <c:v>1991</c:v>
                      </c:pt>
                      <c:pt idx="24">
                        <c:v>1992</c:v>
                      </c:pt>
                      <c:pt idx="25">
                        <c:v>1993</c:v>
                      </c:pt>
                      <c:pt idx="26">
                        <c:v>1994</c:v>
                      </c:pt>
                      <c:pt idx="27">
                        <c:v>1995</c:v>
                      </c:pt>
                      <c:pt idx="28">
                        <c:v>1996</c:v>
                      </c:pt>
                      <c:pt idx="29">
                        <c:v>1997</c:v>
                      </c:pt>
                      <c:pt idx="30">
                        <c:v>1998</c:v>
                      </c:pt>
                      <c:pt idx="31">
                        <c:v>1999</c:v>
                      </c:pt>
                      <c:pt idx="32">
                        <c:v>2000</c:v>
                      </c:pt>
                      <c:pt idx="33">
                        <c:v>2001</c:v>
                      </c:pt>
                      <c:pt idx="34">
                        <c:v>2002</c:v>
                      </c:pt>
                      <c:pt idx="35">
                        <c:v>2003</c:v>
                      </c:pt>
                      <c:pt idx="36">
                        <c:v>2004</c:v>
                      </c:pt>
                      <c:pt idx="37">
                        <c:v>2005</c:v>
                      </c:pt>
                      <c:pt idx="38">
                        <c:v>2006</c:v>
                      </c:pt>
                      <c:pt idx="39">
                        <c:v>2007</c:v>
                      </c:pt>
                      <c:pt idx="40">
                        <c:v>2008</c:v>
                      </c:pt>
                      <c:pt idx="41">
                        <c:v>2009</c:v>
                      </c:pt>
                      <c:pt idx="42">
                        <c:v>2010</c:v>
                      </c:pt>
                      <c:pt idx="43">
                        <c:v>2011</c:v>
                      </c:pt>
                      <c:pt idx="44">
                        <c:v>2012</c:v>
                      </c:pt>
                      <c:pt idx="45">
                        <c:v>2013</c:v>
                      </c:pt>
                      <c:pt idx="46">
                        <c:v>2014</c:v>
                      </c:pt>
                      <c:pt idx="47">
                        <c:v>2015</c:v>
                      </c:pt>
                      <c:pt idx="48">
                        <c:v>2016</c:v>
                      </c:pt>
                      <c:pt idx="49">
                        <c:v>2017</c:v>
                      </c:pt>
                      <c:pt idx="50">
                        <c:v>2018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3172-4F5C-9D5F-F0E181216090}"/>
                  </c:ext>
                </c:extLst>
              </c15:ser>
            </c15:filteredLineSeries>
          </c:ext>
        </c:extLst>
      </c:lineChart>
      <c:catAx>
        <c:axId val="1062041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2041424"/>
        <c:crosses val="autoZero"/>
        <c:auto val="1"/>
        <c:lblAlgn val="ctr"/>
        <c:lblOffset val="100"/>
        <c:noMultiLvlLbl val="0"/>
      </c:catAx>
      <c:valAx>
        <c:axId val="106204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2041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plots!$E$2</c:f>
              <c:strCache>
                <c:ptCount val="1"/>
                <c:pt idx="0">
                  <c:v>teachers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plots!$A$3:$A$55</c:f>
              <c:numCache>
                <c:formatCode>General</c:formatCode>
                <c:ptCount val="53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</c:numCache>
            </c:numRef>
          </c:cat>
          <c:val>
            <c:numRef>
              <c:f>plots!$E$3:$E$55</c:f>
            </c:numRef>
          </c:val>
          <c:smooth val="0"/>
          <c:extLst>
            <c:ext xmlns:c16="http://schemas.microsoft.com/office/drawing/2014/chart" uri="{C3380CC4-5D6E-409C-BE32-E72D297353CC}">
              <c16:uniqueId val="{00000001-5F4D-4C25-BCD9-E69D7156B3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0491120"/>
        <c:axId val="1060495696"/>
      </c:lineChart>
      <c:catAx>
        <c:axId val="1060491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0495696"/>
        <c:crosses val="autoZero"/>
        <c:auto val="1"/>
        <c:lblAlgn val="ctr"/>
        <c:lblOffset val="100"/>
        <c:noMultiLvlLbl val="0"/>
      </c:catAx>
      <c:valAx>
        <c:axId val="106049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0491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teachers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plots!$I$2</c:f>
              <c:strCache>
                <c:ptCount val="1"/>
                <c:pt idx="0">
                  <c:v>public teachers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plots!$A$3:$A$53</c:f>
              <c:numCache>
                <c:formatCode>General</c:formatCode>
                <c:ptCount val="51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</c:numCache>
            </c:numRef>
          </c:cat>
          <c:val>
            <c:numRef>
              <c:f>plots!$I$3:$I$53</c:f>
              <c:numCache>
                <c:formatCode>General</c:formatCode>
                <c:ptCount val="51"/>
                <c:pt idx="2" formatCode="#,##0">
                  <c:v>2059</c:v>
                </c:pt>
                <c:pt idx="3" formatCode="#,##0">
                  <c:v>2063</c:v>
                </c:pt>
                <c:pt idx="4" formatCode="#,##0">
                  <c:v>2106</c:v>
                </c:pt>
                <c:pt idx="5" formatCode="#,##0">
                  <c:v>2136</c:v>
                </c:pt>
                <c:pt idx="6" formatCode="#,##0">
                  <c:v>2165</c:v>
                </c:pt>
                <c:pt idx="7" formatCode="#,##0">
                  <c:v>2198</c:v>
                </c:pt>
                <c:pt idx="8" formatCode="#,##0">
                  <c:v>2189</c:v>
                </c:pt>
                <c:pt idx="9" formatCode="#,##0">
                  <c:v>2209</c:v>
                </c:pt>
                <c:pt idx="10" formatCode="#,##0">
                  <c:v>2207</c:v>
                </c:pt>
                <c:pt idx="11" formatCode="#,##0">
                  <c:v>2185</c:v>
                </c:pt>
                <c:pt idx="12" formatCode="#,##0">
                  <c:v>2184</c:v>
                </c:pt>
                <c:pt idx="13" formatCode="#,##0">
                  <c:v>2127</c:v>
                </c:pt>
                <c:pt idx="14" formatCode="#,##0">
                  <c:v>2133</c:v>
                </c:pt>
                <c:pt idx="15" formatCode="#,##0">
                  <c:v>2139</c:v>
                </c:pt>
                <c:pt idx="16" formatCode="#,##0">
                  <c:v>2168</c:v>
                </c:pt>
                <c:pt idx="17" formatCode="#,##0">
                  <c:v>2206</c:v>
                </c:pt>
                <c:pt idx="18" formatCode="#,##0">
                  <c:v>2244</c:v>
                </c:pt>
                <c:pt idx="19" formatCode="#,##0">
                  <c:v>2279</c:v>
                </c:pt>
                <c:pt idx="20" formatCode="#,##0">
                  <c:v>2323</c:v>
                </c:pt>
                <c:pt idx="21" formatCode="#,##0">
                  <c:v>2357</c:v>
                </c:pt>
                <c:pt idx="22" formatCode="#,##0">
                  <c:v>2398</c:v>
                </c:pt>
                <c:pt idx="23" formatCode="#,##0">
                  <c:v>2432</c:v>
                </c:pt>
                <c:pt idx="24" formatCode="#,##0">
                  <c:v>2459</c:v>
                </c:pt>
                <c:pt idx="25" formatCode="#,##0">
                  <c:v>2504</c:v>
                </c:pt>
                <c:pt idx="26" formatCode="#,##0">
                  <c:v>2552</c:v>
                </c:pt>
                <c:pt idx="27" formatCode="#,##0">
                  <c:v>2598</c:v>
                </c:pt>
                <c:pt idx="28" formatCode="#,##0">
                  <c:v>2667</c:v>
                </c:pt>
                <c:pt idx="29" formatCode="#,##0">
                  <c:v>2746</c:v>
                </c:pt>
                <c:pt idx="30" formatCode="#,##0">
                  <c:v>2830</c:v>
                </c:pt>
                <c:pt idx="31" formatCode="#,##0">
                  <c:v>2911</c:v>
                </c:pt>
                <c:pt idx="32" formatCode="#,##0">
                  <c:v>2941</c:v>
                </c:pt>
                <c:pt idx="33" formatCode="#,##0">
                  <c:v>3000</c:v>
                </c:pt>
                <c:pt idx="34" formatCode="#,##0">
                  <c:v>3034</c:v>
                </c:pt>
                <c:pt idx="35" formatCode="#,##0">
                  <c:v>3049</c:v>
                </c:pt>
                <c:pt idx="36" formatCode="#,##0">
                  <c:v>3091</c:v>
                </c:pt>
                <c:pt idx="37" formatCode="#,##0">
                  <c:v>3143</c:v>
                </c:pt>
                <c:pt idx="38" formatCode="#,##0">
                  <c:v>3166</c:v>
                </c:pt>
                <c:pt idx="39" formatCode="#,##0">
                  <c:v>3200</c:v>
                </c:pt>
                <c:pt idx="40" formatCode="#,##0">
                  <c:v>3222</c:v>
                </c:pt>
                <c:pt idx="41" formatCode="#,##0">
                  <c:v>3210</c:v>
                </c:pt>
                <c:pt idx="42" formatCode="#,##0">
                  <c:v>3099</c:v>
                </c:pt>
                <c:pt idx="43" formatCode="#,##0">
                  <c:v>3103</c:v>
                </c:pt>
                <c:pt idx="44" formatCode="#,##0">
                  <c:v>3109</c:v>
                </c:pt>
                <c:pt idx="45" formatCode="#,##0">
                  <c:v>3114</c:v>
                </c:pt>
                <c:pt idx="46" formatCode="#,##0">
                  <c:v>3132</c:v>
                </c:pt>
                <c:pt idx="47" formatCode="#,##0">
                  <c:v>3151</c:v>
                </c:pt>
                <c:pt idx="48" formatCode="#,##0">
                  <c:v>3169</c:v>
                </c:pt>
                <c:pt idx="49" formatCode="#,##0">
                  <c:v>3170</c:v>
                </c:pt>
                <c:pt idx="50" formatCode="#,##0">
                  <c:v>3170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09B-4406-8E96-699B81238A74}"/>
            </c:ext>
          </c:extLst>
        </c:ser>
        <c:ser>
          <c:idx val="5"/>
          <c:order val="1"/>
          <c:tx>
            <c:strRef>
              <c:f>plots!$J$2</c:f>
              <c:strCache>
                <c:ptCount val="1"/>
                <c:pt idx="0">
                  <c:v>private teachers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plots!$A$3:$A$53</c:f>
              <c:numCache>
                <c:formatCode>General</c:formatCode>
                <c:ptCount val="51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</c:numCache>
            </c:numRef>
          </c:cat>
          <c:val>
            <c:numRef>
              <c:f>plots!$J$3:$J$53</c:f>
              <c:numCache>
                <c:formatCode>General</c:formatCode>
                <c:ptCount val="51"/>
                <c:pt idx="2" formatCode="#,##0">
                  <c:v>233</c:v>
                </c:pt>
                <c:pt idx="3" formatCode="#,##0">
                  <c:v>230</c:v>
                </c:pt>
                <c:pt idx="4" formatCode="#,##0">
                  <c:v>231</c:v>
                </c:pt>
                <c:pt idx="5" formatCode="#,##0">
                  <c:v>236</c:v>
                </c:pt>
                <c:pt idx="6" formatCode="#,##0">
                  <c:v>245</c:v>
                </c:pt>
                <c:pt idx="7" formatCode="#,##0">
                  <c:v>255</c:v>
                </c:pt>
                <c:pt idx="8" formatCode="#,##0">
                  <c:v>268</c:v>
                </c:pt>
                <c:pt idx="9" formatCode="#,##0">
                  <c:v>279</c:v>
                </c:pt>
                <c:pt idx="10" formatCode="#,##0">
                  <c:v>272</c:v>
                </c:pt>
                <c:pt idx="11" formatCode="#,##0">
                  <c:v>276</c:v>
                </c:pt>
                <c:pt idx="12" formatCode="#,##0">
                  <c:v>301</c:v>
                </c:pt>
                <c:pt idx="13" formatCode="#,##0">
                  <c:v>313</c:v>
                </c:pt>
                <c:pt idx="14" formatCode="#,##0">
                  <c:v>325</c:v>
                </c:pt>
                <c:pt idx="15" formatCode="#,##0">
                  <c:v>337</c:v>
                </c:pt>
                <c:pt idx="16" formatCode="#,##0">
                  <c:v>340</c:v>
                </c:pt>
                <c:pt idx="17" formatCode="#,##0">
                  <c:v>343</c:v>
                </c:pt>
                <c:pt idx="18" formatCode="#,##0">
                  <c:v>348</c:v>
                </c:pt>
                <c:pt idx="19" formatCode="#,##0">
                  <c:v>352</c:v>
                </c:pt>
                <c:pt idx="20" formatCode="#,##0">
                  <c:v>345</c:v>
                </c:pt>
                <c:pt idx="21" formatCode="#,##0">
                  <c:v>356</c:v>
                </c:pt>
                <c:pt idx="22" formatCode="#,##0">
                  <c:v>361</c:v>
                </c:pt>
                <c:pt idx="23" formatCode="#,##0">
                  <c:v>365</c:v>
                </c:pt>
                <c:pt idx="24" formatCode="#,##0">
                  <c:v>364</c:v>
                </c:pt>
                <c:pt idx="25" formatCode="#,##0">
                  <c:v>364</c:v>
                </c:pt>
                <c:pt idx="26" formatCode="#,##0">
                  <c:v>370</c:v>
                </c:pt>
                <c:pt idx="27" formatCode="#,##0">
                  <c:v>376</c:v>
                </c:pt>
                <c:pt idx="28" formatCode="#,##0">
                  <c:v>384</c:v>
                </c:pt>
                <c:pt idx="29" formatCode="#,##0">
                  <c:v>391</c:v>
                </c:pt>
                <c:pt idx="30" formatCode="#,##0">
                  <c:v>400</c:v>
                </c:pt>
                <c:pt idx="31" formatCode="#,##0">
                  <c:v>408</c:v>
                </c:pt>
                <c:pt idx="32" formatCode="#,##0">
                  <c:v>424</c:v>
                </c:pt>
                <c:pt idx="33" formatCode="#,##0">
                  <c:v>441</c:v>
                </c:pt>
                <c:pt idx="34" formatCode="#,##0">
                  <c:v>442</c:v>
                </c:pt>
                <c:pt idx="35" formatCode="#,##0">
                  <c:v>441</c:v>
                </c:pt>
                <c:pt idx="36" formatCode="#,##0">
                  <c:v>445</c:v>
                </c:pt>
                <c:pt idx="37" formatCode="#,##0">
                  <c:v>450</c:v>
                </c:pt>
                <c:pt idx="38" formatCode="#,##0">
                  <c:v>456</c:v>
                </c:pt>
                <c:pt idx="39" formatCode="#,##0">
                  <c:v>456</c:v>
                </c:pt>
                <c:pt idx="40" formatCode="#,##0">
                  <c:v>448</c:v>
                </c:pt>
                <c:pt idx="41" formatCode="#,##0">
                  <c:v>437</c:v>
                </c:pt>
                <c:pt idx="42" formatCode="#,##0">
                  <c:v>413</c:v>
                </c:pt>
                <c:pt idx="43" formatCode="#,##0">
                  <c:v>405</c:v>
                </c:pt>
                <c:pt idx="44" formatCode="#,##0">
                  <c:v>408</c:v>
                </c:pt>
                <c:pt idx="45" formatCode="#,##0">
                  <c:v>441</c:v>
                </c:pt>
                <c:pt idx="46" formatCode="#,##0">
                  <c:v>461</c:v>
                </c:pt>
                <c:pt idx="47" formatCode="#,##0">
                  <c:v>482</c:v>
                </c:pt>
                <c:pt idx="48" formatCode="#,##0">
                  <c:v>483</c:v>
                </c:pt>
                <c:pt idx="49" formatCode="#,##0">
                  <c:v>482</c:v>
                </c:pt>
                <c:pt idx="50" formatCode="#,##0">
                  <c:v>482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09B-4406-8E96-699B81238A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2041008"/>
        <c:axId val="1062041424"/>
        <c:extLst/>
      </c:lineChart>
      <c:catAx>
        <c:axId val="1062041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2041424"/>
        <c:crosses val="autoZero"/>
        <c:auto val="1"/>
        <c:lblAlgn val="ctr"/>
        <c:lblOffset val="100"/>
        <c:noMultiLvlLbl val="0"/>
      </c:catAx>
      <c:valAx>
        <c:axId val="106204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2041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Female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'condit_on education'!$AB$60</c:f>
              <c:strCache>
                <c:ptCount val="1"/>
                <c:pt idx="0">
                  <c:v>Out of Labor Force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'condit_on education'!$AC$58:$AH$58</c:f>
              <c:strCache>
                <c:ptCount val="6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2009-2013</c:v>
                </c:pt>
              </c:strCache>
            </c:strRef>
          </c:cat>
          <c:val>
            <c:numRef>
              <c:f>'condit_on education'!$AC$60:$AH$60</c:f>
              <c:numCache>
                <c:formatCode>#,##0.00</c:formatCode>
                <c:ptCount val="6"/>
                <c:pt idx="0">
                  <c:v>0.66204942648412823</c:v>
                </c:pt>
                <c:pt idx="1">
                  <c:v>0.55344916735014082</c:v>
                </c:pt>
                <c:pt idx="2">
                  <c:v>0.35483032876289095</c:v>
                </c:pt>
                <c:pt idx="3">
                  <c:v>0.26695110677258371</c:v>
                </c:pt>
                <c:pt idx="4">
                  <c:v>0.2726108590662959</c:v>
                </c:pt>
                <c:pt idx="5">
                  <c:v>0.23955203767712385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B7-4CA1-AC66-3C84EC67D08E}"/>
            </c:ext>
          </c:extLst>
        </c:ser>
        <c:ser>
          <c:idx val="3"/>
          <c:order val="1"/>
          <c:tx>
            <c:strRef>
              <c:f>'condit_on education'!$AB$62</c:f>
              <c:strCache>
                <c:ptCount val="1"/>
                <c:pt idx="0">
                  <c:v>Executives, Administrative, and Managerial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'condit_on education'!$AC$58:$AH$58</c:f>
              <c:strCache>
                <c:ptCount val="6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2009-2013</c:v>
                </c:pt>
              </c:strCache>
            </c:strRef>
          </c:cat>
          <c:val>
            <c:numRef>
              <c:f>'condit_on education'!$AC$62:$AH$62</c:f>
              <c:numCache>
                <c:formatCode>#,##0.00</c:formatCode>
                <c:ptCount val="6"/>
                <c:pt idx="0">
                  <c:v>8.3402889521826309E-3</c:v>
                </c:pt>
                <c:pt idx="1">
                  <c:v>1.2369396997468174E-2</c:v>
                </c:pt>
                <c:pt idx="2">
                  <c:v>3.6258478880623918E-2</c:v>
                </c:pt>
                <c:pt idx="3">
                  <c:v>5.9868920402959117E-2</c:v>
                </c:pt>
                <c:pt idx="4">
                  <c:v>5.4262174374359727E-2</c:v>
                </c:pt>
                <c:pt idx="5">
                  <c:v>6.3524256759861744E-2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D5B7-4CA1-AC66-3C84EC67D08E}"/>
            </c:ext>
          </c:extLst>
        </c:ser>
        <c:ser>
          <c:idx val="4"/>
          <c:order val="2"/>
          <c:tx>
            <c:strRef>
              <c:f>'condit_on education'!$AB$63</c:f>
              <c:strCache>
                <c:ptCount val="1"/>
                <c:pt idx="0">
                  <c:v>Management Related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'condit_on education'!$AC$58:$AH$58</c:f>
              <c:strCache>
                <c:ptCount val="6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2009-2013</c:v>
                </c:pt>
              </c:strCache>
            </c:strRef>
          </c:cat>
          <c:val>
            <c:numRef>
              <c:f>'condit_on education'!$AC$63:$AH$63</c:f>
              <c:numCache>
                <c:formatCode>#,##0.00</c:formatCode>
                <c:ptCount val="6"/>
                <c:pt idx="0">
                  <c:v>2.6029790126750017E-3</c:v>
                </c:pt>
                <c:pt idx="1">
                  <c:v>4.2301109011161431E-3</c:v>
                </c:pt>
                <c:pt idx="2">
                  <c:v>2.0854886503541351E-2</c:v>
                </c:pt>
                <c:pt idx="3">
                  <c:v>3.3807078463692526E-2</c:v>
                </c:pt>
                <c:pt idx="4">
                  <c:v>3.894473510902971E-2</c:v>
                </c:pt>
                <c:pt idx="5">
                  <c:v>4.054985549402166E-2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D5B7-4CA1-AC66-3C84EC67D08E}"/>
            </c:ext>
          </c:extLst>
        </c:ser>
        <c:ser>
          <c:idx val="5"/>
          <c:order val="3"/>
          <c:tx>
            <c:strRef>
              <c:f>'condit_on education'!$AB$64</c:f>
              <c:strCache>
                <c:ptCount val="1"/>
                <c:pt idx="0">
                  <c:v>Architects, Engineers, Math, and Computer Science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'condit_on education'!$AC$58:$AH$58</c:f>
              <c:strCache>
                <c:ptCount val="6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2009-2013</c:v>
                </c:pt>
              </c:strCache>
            </c:strRef>
          </c:cat>
          <c:val>
            <c:numRef>
              <c:f>'condit_on education'!$AC$64:$AH$64</c:f>
              <c:numCache>
                <c:formatCode>#,##0.00</c:formatCode>
                <c:ptCount val="6"/>
                <c:pt idx="0">
                  <c:v>4.5390791047473172E-4</c:v>
                </c:pt>
                <c:pt idx="1">
                  <c:v>1.3416895481938452E-3</c:v>
                </c:pt>
                <c:pt idx="2">
                  <c:v>4.2318333107073808E-3</c:v>
                </c:pt>
                <c:pt idx="3">
                  <c:v>9.9633316305532526E-3</c:v>
                </c:pt>
                <c:pt idx="4">
                  <c:v>1.3313149421923021E-2</c:v>
                </c:pt>
                <c:pt idx="5">
                  <c:v>1.4070547731684629E-2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D5B7-4CA1-AC66-3C84EC67D08E}"/>
            </c:ext>
          </c:extLst>
        </c:ser>
        <c:ser>
          <c:idx val="6"/>
          <c:order val="4"/>
          <c:tx>
            <c:strRef>
              <c:f>'condit_on education'!$AB$65</c:f>
              <c:strCache>
                <c:ptCount val="1"/>
                <c:pt idx="0">
                  <c:v>Natural and Social Scientists, Recreation, Religious, Arts, Athletes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'condit_on education'!$AC$58:$AH$58</c:f>
              <c:strCache>
                <c:ptCount val="6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2009-2013</c:v>
                </c:pt>
              </c:strCache>
            </c:strRef>
          </c:cat>
          <c:val>
            <c:numRef>
              <c:f>'condit_on education'!$AC$65:$AH$65</c:f>
              <c:numCache>
                <c:formatCode>#,##0.00</c:formatCode>
                <c:ptCount val="6"/>
                <c:pt idx="0">
                  <c:v>9.6589882371163303E-3</c:v>
                </c:pt>
                <c:pt idx="1">
                  <c:v>1.0831580073458616E-2</c:v>
                </c:pt>
                <c:pt idx="2">
                  <c:v>2.1956146222948333E-2</c:v>
                </c:pt>
                <c:pt idx="3">
                  <c:v>2.6576812271598249E-2</c:v>
                </c:pt>
                <c:pt idx="4">
                  <c:v>3.0957302795258306E-2</c:v>
                </c:pt>
                <c:pt idx="5">
                  <c:v>4.021948514389119E-2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D5B7-4CA1-AC66-3C84EC67D08E}"/>
            </c:ext>
          </c:extLst>
        </c:ser>
        <c:ser>
          <c:idx val="7"/>
          <c:order val="5"/>
          <c:tx>
            <c:strRef>
              <c:f>'condit_on education'!$AB$66</c:f>
              <c:strCache>
                <c:ptCount val="1"/>
                <c:pt idx="0">
                  <c:v>Doctors and Lawyers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'condit_on education'!$AC$58:$AH$58</c:f>
              <c:strCache>
                <c:ptCount val="6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2009-2013</c:v>
                </c:pt>
              </c:strCache>
            </c:strRef>
          </c:cat>
          <c:val>
            <c:numRef>
              <c:f>'condit_on education'!$AC$66:$AH$66</c:f>
              <c:numCache>
                <c:formatCode>#,##0.00</c:formatCode>
                <c:ptCount val="6"/>
                <c:pt idx="0">
                  <c:v>7.3356681266295511E-4</c:v>
                </c:pt>
                <c:pt idx="1">
                  <c:v>1.0385836037513818E-3</c:v>
                </c:pt>
                <c:pt idx="2">
                  <c:v>4.4577027324348489E-3</c:v>
                </c:pt>
                <c:pt idx="3">
                  <c:v>7.0089737199678197E-3</c:v>
                </c:pt>
                <c:pt idx="4">
                  <c:v>8.9832888189667788E-3</c:v>
                </c:pt>
                <c:pt idx="5">
                  <c:v>1.3679319685477491E-2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D5B7-4CA1-AC66-3C84EC67D08E}"/>
            </c:ext>
          </c:extLst>
        </c:ser>
        <c:ser>
          <c:idx val="8"/>
          <c:order val="6"/>
          <c:tx>
            <c:strRef>
              <c:f>'condit_on education'!$AB$67</c:f>
              <c:strCache>
                <c:ptCount val="1"/>
                <c:pt idx="0">
                  <c:v>Nurses, Therapists, and Other Health Service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'condit_on education'!$AC$58:$AH$58</c:f>
              <c:strCache>
                <c:ptCount val="6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2009-2013</c:v>
                </c:pt>
              </c:strCache>
            </c:strRef>
          </c:cat>
          <c:val>
            <c:numRef>
              <c:f>'condit_on education'!$AC$67:$AH$67</c:f>
              <c:numCache>
                <c:formatCode>#,##0.00</c:formatCode>
                <c:ptCount val="6"/>
                <c:pt idx="0">
                  <c:v>2.3097674098422723E-2</c:v>
                </c:pt>
                <c:pt idx="1">
                  <c:v>3.2311985165638483E-2</c:v>
                </c:pt>
                <c:pt idx="2">
                  <c:v>5.3696066361138287E-2</c:v>
                </c:pt>
                <c:pt idx="3">
                  <c:v>6.2648519305183004E-2</c:v>
                </c:pt>
                <c:pt idx="4">
                  <c:v>6.885244402165959E-2</c:v>
                </c:pt>
                <c:pt idx="5">
                  <c:v>0.10140258359549753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D5B7-4CA1-AC66-3C84EC67D08E}"/>
            </c:ext>
          </c:extLst>
        </c:ser>
        <c:ser>
          <c:idx val="9"/>
          <c:order val="7"/>
          <c:tx>
            <c:strRef>
              <c:f>'condit_on education'!$AB$68</c:f>
              <c:strCache>
                <c:ptCount val="1"/>
                <c:pt idx="0">
                  <c:v>Teachers, Postsecondary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'condit_on education'!$AC$58:$AH$58</c:f>
              <c:strCache>
                <c:ptCount val="6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2009-2013</c:v>
                </c:pt>
              </c:strCache>
            </c:strRef>
          </c:cat>
          <c:val>
            <c:numRef>
              <c:f>'condit_on education'!$AC$68:$AH$68</c:f>
              <c:numCache>
                <c:formatCode>#,##0.00</c:formatCode>
                <c:ptCount val="6"/>
                <c:pt idx="0">
                  <c:v>8.1531326099489726E-4</c:v>
                </c:pt>
                <c:pt idx="1">
                  <c:v>3.5614948471989444E-3</c:v>
                </c:pt>
                <c:pt idx="2">
                  <c:v>4.4506808851272591E-3</c:v>
                </c:pt>
                <c:pt idx="3">
                  <c:v>3.4383059337404838E-3</c:v>
                </c:pt>
                <c:pt idx="4">
                  <c:v>5.9168282599151179E-3</c:v>
                </c:pt>
                <c:pt idx="5">
                  <c:v>9.608064017328298E-3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D5B7-4CA1-AC66-3C84EC67D08E}"/>
            </c:ext>
          </c:extLst>
        </c:ser>
        <c:ser>
          <c:idx val="10"/>
          <c:order val="8"/>
          <c:tx>
            <c:strRef>
              <c:f>'condit_on education'!$AB$69</c:f>
              <c:strCache>
                <c:ptCount val="1"/>
                <c:pt idx="0">
                  <c:v>Teachers, Non-Postsecondary and Librarians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'condit_on education'!$AC$58:$AH$58</c:f>
              <c:strCache>
                <c:ptCount val="6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2009-2013</c:v>
                </c:pt>
              </c:strCache>
            </c:strRef>
          </c:cat>
          <c:val>
            <c:numRef>
              <c:f>'condit_on education'!$AC$69:$AH$69</c:f>
              <c:numCache>
                <c:formatCode>#,##0.00</c:formatCode>
                <c:ptCount val="6"/>
                <c:pt idx="0">
                  <c:v>1.0906697185340711E-3</c:v>
                </c:pt>
                <c:pt idx="1">
                  <c:v>4.5911635702314303E-3</c:v>
                </c:pt>
                <c:pt idx="2">
                  <c:v>7.1412187118187051E-3</c:v>
                </c:pt>
                <c:pt idx="3">
                  <c:v>9.0740254341572166E-3</c:v>
                </c:pt>
                <c:pt idx="4">
                  <c:v>1.3659584004097761E-2</c:v>
                </c:pt>
                <c:pt idx="5">
                  <c:v>1.6825289974501868E-2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D5B7-4CA1-AC66-3C84EC67D08E}"/>
            </c:ext>
          </c:extLst>
        </c:ser>
        <c:ser>
          <c:idx val="11"/>
          <c:order val="9"/>
          <c:tx>
            <c:strRef>
              <c:f>'condit_on education'!$AB$70</c:f>
              <c:strCache>
                <c:ptCount val="1"/>
                <c:pt idx="0">
                  <c:v>Health and Science Technicians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'condit_on education'!$AC$58:$AH$58</c:f>
              <c:strCache>
                <c:ptCount val="6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2009-2013</c:v>
                </c:pt>
              </c:strCache>
            </c:strRef>
          </c:cat>
          <c:val>
            <c:numRef>
              <c:f>'condit_on education'!$AC$70:$AH$70</c:f>
              <c:numCache>
                <c:formatCode>#,##0.00</c:formatCode>
                <c:ptCount val="6"/>
                <c:pt idx="0">
                  <c:v>8.1810985001677956E-3</c:v>
                </c:pt>
                <c:pt idx="1">
                  <c:v>1.7994686731091537E-2</c:v>
                </c:pt>
                <c:pt idx="2">
                  <c:v>2.7210828624794611E-2</c:v>
                </c:pt>
                <c:pt idx="3">
                  <c:v>3.4447172109703154E-2</c:v>
                </c:pt>
                <c:pt idx="4">
                  <c:v>3.2222989536074928E-2</c:v>
                </c:pt>
                <c:pt idx="5">
                  <c:v>3.4311320649264676E-2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D5B7-4CA1-AC66-3C84EC67D08E}"/>
            </c:ext>
          </c:extLst>
        </c:ser>
        <c:ser>
          <c:idx val="12"/>
          <c:order val="10"/>
          <c:tx>
            <c:strRef>
              <c:f>'condit_on education'!$AB$71</c:f>
              <c:strCache>
                <c:ptCount val="1"/>
                <c:pt idx="0">
                  <c:v>Sales, All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'condit_on education'!$AC$58:$AH$58</c:f>
              <c:strCache>
                <c:ptCount val="6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2009-2013</c:v>
                </c:pt>
              </c:strCache>
            </c:strRef>
          </c:cat>
          <c:val>
            <c:numRef>
              <c:f>'condit_on education'!$AC$71:$AH$71</c:f>
              <c:numCache>
                <c:formatCode>#,##0.00</c:formatCode>
                <c:ptCount val="6"/>
                <c:pt idx="0">
                  <c:v>2.7178542848046258E-2</c:v>
                </c:pt>
                <c:pt idx="1">
                  <c:v>3.3791855364975219E-2</c:v>
                </c:pt>
                <c:pt idx="2">
                  <c:v>5.4295263998052609E-2</c:v>
                </c:pt>
                <c:pt idx="3">
                  <c:v>7.7989051193014608E-2</c:v>
                </c:pt>
                <c:pt idx="4">
                  <c:v>7.5802859285818827E-2</c:v>
                </c:pt>
                <c:pt idx="5">
                  <c:v>7.5338101761519796E-2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D5B7-4CA1-AC66-3C84EC67D08E}"/>
            </c:ext>
          </c:extLst>
        </c:ser>
        <c:ser>
          <c:idx val="13"/>
          <c:order val="11"/>
          <c:tx>
            <c:strRef>
              <c:f>'condit_on education'!$AB$72</c:f>
              <c:strCache>
                <c:ptCount val="1"/>
                <c:pt idx="0">
                  <c:v>Administrative Support, Clerks, Record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'condit_on education'!$AC$58:$AH$58</c:f>
              <c:strCache>
                <c:ptCount val="6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2009-2013</c:v>
                </c:pt>
              </c:strCache>
            </c:strRef>
          </c:cat>
          <c:val>
            <c:numRef>
              <c:f>'condit_on education'!$AC$72:$AH$72</c:f>
              <c:numCache>
                <c:formatCode>#,##0.00</c:formatCode>
                <c:ptCount val="6"/>
                <c:pt idx="0">
                  <c:v>0.13028662886251968</c:v>
                </c:pt>
                <c:pt idx="1">
                  <c:v>0.15606835930535248</c:v>
                </c:pt>
                <c:pt idx="2">
                  <c:v>0.20710119418216544</c:v>
                </c:pt>
                <c:pt idx="3">
                  <c:v>0.19812914794125616</c:v>
                </c:pt>
                <c:pt idx="4">
                  <c:v>0.17946340370261965</c:v>
                </c:pt>
                <c:pt idx="5">
                  <c:v>0.14850147238364692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D5B7-4CA1-AC66-3C84EC67D08E}"/>
            </c:ext>
          </c:extLst>
        </c:ser>
        <c:ser>
          <c:idx val="14"/>
          <c:order val="12"/>
          <c:tx>
            <c:strRef>
              <c:f>'condit_on education'!$AB$73</c:f>
              <c:strCache>
                <c:ptCount val="1"/>
                <c:pt idx="0">
                  <c:v>Fire, Police, and Guards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'condit_on education'!$AC$58:$AH$58</c:f>
              <c:strCache>
                <c:ptCount val="6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2009-2013</c:v>
                </c:pt>
              </c:strCache>
            </c:strRef>
          </c:cat>
          <c:val>
            <c:numRef>
              <c:f>'condit_on education'!$AC$73:$AH$73</c:f>
              <c:numCache>
                <c:formatCode>#,##0.00</c:formatCode>
                <c:ptCount val="6"/>
                <c:pt idx="0">
                  <c:v>2.7750767986369857E-4</c:v>
                </c:pt>
                <c:pt idx="1">
                  <c:v>8.067967050600863E-4</c:v>
                </c:pt>
                <c:pt idx="2">
                  <c:v>2.6413848955383181E-3</c:v>
                </c:pt>
                <c:pt idx="3">
                  <c:v>4.792946767785607E-3</c:v>
                </c:pt>
                <c:pt idx="4">
                  <c:v>7.2774129225815897E-3</c:v>
                </c:pt>
                <c:pt idx="5">
                  <c:v>8.0903475968041021E-3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D5B7-4CA1-AC66-3C84EC67D08E}"/>
            </c:ext>
          </c:extLst>
        </c:ser>
        <c:ser>
          <c:idx val="15"/>
          <c:order val="13"/>
          <c:tx>
            <c:strRef>
              <c:f>'condit_on education'!$AB$74</c:f>
              <c:strCache>
                <c:ptCount val="1"/>
                <c:pt idx="0">
                  <c:v>Food, Cleaning, and Personal Services and Private Household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'condit_on education'!$AC$58:$AH$58</c:f>
              <c:strCache>
                <c:ptCount val="6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2009-2013</c:v>
                </c:pt>
              </c:strCache>
            </c:strRef>
          </c:cat>
          <c:val>
            <c:numRef>
              <c:f>'condit_on education'!$AC$74:$AH$74</c:f>
              <c:numCache>
                <c:formatCode>#,##0.00</c:formatCode>
                <c:ptCount val="6"/>
                <c:pt idx="0">
                  <c:v>4.6279245867501914E-2</c:v>
                </c:pt>
                <c:pt idx="1">
                  <c:v>5.3409050386905826E-2</c:v>
                </c:pt>
                <c:pt idx="2">
                  <c:v>6.2453480261587216E-2</c:v>
                </c:pt>
                <c:pt idx="3">
                  <c:v>7.918858048117669E-2</c:v>
                </c:pt>
                <c:pt idx="4">
                  <c:v>8.2834452290355631E-2</c:v>
                </c:pt>
                <c:pt idx="5">
                  <c:v>8.9382567623457282E-2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D5B7-4CA1-AC66-3C84EC67D08E}"/>
            </c:ext>
          </c:extLst>
        </c:ser>
        <c:ser>
          <c:idx val="16"/>
          <c:order val="14"/>
          <c:tx>
            <c:strRef>
              <c:f>'condit_on education'!$AB$75</c:f>
              <c:strCache>
                <c:ptCount val="1"/>
                <c:pt idx="0">
                  <c:v>Farm, Related Agrigulture, Logging, and Extraction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'condit_on education'!$AC$58:$AH$58</c:f>
              <c:strCache>
                <c:ptCount val="6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2009-2013</c:v>
                </c:pt>
              </c:strCache>
            </c:strRef>
          </c:cat>
          <c:val>
            <c:numRef>
              <c:f>'condit_on education'!$AC$75:$AH$75</c:f>
              <c:numCache>
                <c:formatCode>#,##0.00</c:formatCode>
                <c:ptCount val="6"/>
                <c:pt idx="0">
                  <c:v>3.2892189341984113E-3</c:v>
                </c:pt>
                <c:pt idx="1">
                  <c:v>2.6655493349498982E-3</c:v>
                </c:pt>
                <c:pt idx="2">
                  <c:v>4.5805850603176683E-3</c:v>
                </c:pt>
                <c:pt idx="3">
                  <c:v>6.2758131464273675E-3</c:v>
                </c:pt>
                <c:pt idx="4">
                  <c:v>4.8752378164788526E-3</c:v>
                </c:pt>
                <c:pt idx="5">
                  <c:v>5.1468222967694498E-3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D5B7-4CA1-AC66-3C84EC67D08E}"/>
            </c:ext>
          </c:extLst>
        </c:ser>
        <c:ser>
          <c:idx val="17"/>
          <c:order val="15"/>
          <c:tx>
            <c:strRef>
              <c:f>'condit_on education'!$AB$76</c:f>
              <c:strCache>
                <c:ptCount val="1"/>
                <c:pt idx="0">
                  <c:v>Mechanics and Construction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'condit_on education'!$AC$58:$AH$58</c:f>
              <c:strCache>
                <c:ptCount val="6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2009-2013</c:v>
                </c:pt>
              </c:strCache>
            </c:strRef>
          </c:cat>
          <c:val>
            <c:numRef>
              <c:f>'condit_on education'!$AC$76:$AH$76</c:f>
              <c:numCache>
                <c:formatCode>#,##0.00</c:formatCode>
                <c:ptCount val="6"/>
                <c:pt idx="0">
                  <c:v>8.5618648516086839E-4</c:v>
                </c:pt>
                <c:pt idx="1">
                  <c:v>2.5541133259636985E-3</c:v>
                </c:pt>
                <c:pt idx="2">
                  <c:v>4.6156942968556165E-3</c:v>
                </c:pt>
                <c:pt idx="3">
                  <c:v>6.1620646794464792E-3</c:v>
                </c:pt>
                <c:pt idx="4">
                  <c:v>5.7121688862871358E-3</c:v>
                </c:pt>
                <c:pt idx="5">
                  <c:v>3.4216929120655971E-3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D5B7-4CA1-AC66-3C84EC67D08E}"/>
            </c:ext>
          </c:extLst>
        </c:ser>
        <c:ser>
          <c:idx val="18"/>
          <c:order val="16"/>
          <c:tx>
            <c:strRef>
              <c:f>'condit_on education'!$AB$77</c:f>
              <c:strCache>
                <c:ptCount val="1"/>
                <c:pt idx="0">
                  <c:v>Precision Manufacturing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'condit_on education'!$AC$58:$AH$58</c:f>
              <c:strCache>
                <c:ptCount val="6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2009-2013</c:v>
                </c:pt>
              </c:strCache>
            </c:strRef>
          </c:cat>
          <c:val>
            <c:numRef>
              <c:f>'condit_on education'!$AC$77:$AH$77</c:f>
              <c:numCache>
                <c:formatCode>#,##0.00</c:formatCode>
                <c:ptCount val="6"/>
                <c:pt idx="0">
                  <c:v>2.5556521215354564E-3</c:v>
                </c:pt>
                <c:pt idx="1">
                  <c:v>4.7025995792176305E-3</c:v>
                </c:pt>
                <c:pt idx="2">
                  <c:v>9.1763841231351142E-3</c:v>
                </c:pt>
                <c:pt idx="3">
                  <c:v>1.0958113678149747E-2</c:v>
                </c:pt>
                <c:pt idx="4">
                  <c:v>8.3841742280111233E-3</c:v>
                </c:pt>
                <c:pt idx="5">
                  <c:v>5.4138509632282892E-3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D5B7-4CA1-AC66-3C84EC67D08E}"/>
            </c:ext>
          </c:extLst>
        </c:ser>
        <c:ser>
          <c:idx val="19"/>
          <c:order val="17"/>
          <c:tx>
            <c:strRef>
              <c:f>'condit_on education'!$AB$78</c:f>
              <c:strCache>
                <c:ptCount val="1"/>
                <c:pt idx="0">
                  <c:v>Manufacturing Operators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'condit_on education'!$AC$58:$AH$58</c:f>
              <c:strCache>
                <c:ptCount val="6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2009-2013</c:v>
                </c:pt>
              </c:strCache>
            </c:strRef>
          </c:cat>
          <c:val>
            <c:numRef>
              <c:f>'condit_on education'!$AC$78:$AH$78</c:f>
              <c:numCache>
                <c:formatCode>#,##0.00</c:formatCode>
                <c:ptCount val="6"/>
                <c:pt idx="0">
                  <c:v>3.6945092201388828E-2</c:v>
                </c:pt>
                <c:pt idx="1">
                  <c:v>3.9109581713796672E-2</c:v>
                </c:pt>
                <c:pt idx="2">
                  <c:v>2.9352492053609465E-2</c:v>
                </c:pt>
                <c:pt idx="3">
                  <c:v>2.7187951762377385E-2</c:v>
                </c:pt>
                <c:pt idx="4">
                  <c:v>1.8814942192302064E-2</c:v>
                </c:pt>
                <c:pt idx="5">
                  <c:v>8.1189134541462104E-3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D5B7-4CA1-AC66-3C84EC67D08E}"/>
            </c:ext>
          </c:extLst>
        </c:ser>
        <c:ser>
          <c:idx val="20"/>
          <c:order val="18"/>
          <c:tx>
            <c:strRef>
              <c:f>'condit_on education'!$AB$79</c:f>
              <c:strCache>
                <c:ptCount val="1"/>
                <c:pt idx="0">
                  <c:v>Fabricators, Inspectors, and Material Handlers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'condit_on education'!$AC$58:$AH$58</c:f>
              <c:strCache>
                <c:ptCount val="6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2009-2013</c:v>
                </c:pt>
              </c:strCache>
            </c:strRef>
          </c:cat>
          <c:val>
            <c:numRef>
              <c:f>'condit_on education'!$AC$79:$AH$79</c:f>
              <c:numCache>
                <c:formatCode>#,##0.00</c:formatCode>
                <c:ptCount val="6"/>
                <c:pt idx="0">
                  <c:v>9.5923003450560616E-3</c:v>
                </c:pt>
                <c:pt idx="1">
                  <c:v>1.683575223763506E-2</c:v>
                </c:pt>
                <c:pt idx="2">
                  <c:v>2.7831091803631698E-2</c:v>
                </c:pt>
                <c:pt idx="3">
                  <c:v>2.8864190534886654E-2</c:v>
                </c:pt>
                <c:pt idx="4">
                  <c:v>2.0979300819552172E-2</c:v>
                </c:pt>
                <c:pt idx="5">
                  <c:v>1.1976546189128332E-2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D5B7-4CA1-AC66-3C84EC67D08E}"/>
            </c:ext>
          </c:extLst>
        </c:ser>
        <c:ser>
          <c:idx val="21"/>
          <c:order val="19"/>
          <c:tx>
            <c:strRef>
              <c:f>'condit_on education'!$AB$80</c:f>
              <c:strCache>
                <c:ptCount val="1"/>
                <c:pt idx="0">
                  <c:v>Vehicle Operators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'condit_on education'!$AC$58:$AH$58</c:f>
              <c:strCache>
                <c:ptCount val="6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2009-2013</c:v>
                </c:pt>
              </c:strCache>
            </c:strRef>
          </c:cat>
          <c:val>
            <c:numRef>
              <c:f>'condit_on education'!$AC$80:$AH$80</c:f>
              <c:numCache>
                <c:formatCode>#,##0.00</c:formatCode>
                <c:ptCount val="6"/>
                <c:pt idx="0">
                  <c:v>8.0240592704774853E-4</c:v>
                </c:pt>
                <c:pt idx="1">
                  <c:v>2.398102913383019E-3</c:v>
                </c:pt>
                <c:pt idx="2">
                  <c:v>5.425547352997627E-3</c:v>
                </c:pt>
                <c:pt idx="3">
                  <c:v>7.0927339547446552E-3</c:v>
                </c:pt>
                <c:pt idx="4">
                  <c:v>6.5708235767598421E-3</c:v>
                </c:pt>
                <c:pt idx="5">
                  <c:v>4.1519852649855868E-3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D5B7-4CA1-AC66-3C84EC67D08E}"/>
            </c:ext>
          </c:extLst>
        </c:ser>
        <c:ser>
          <c:idx val="22"/>
          <c:order val="20"/>
          <c:tx>
            <c:strRef>
              <c:f>'condit_on education'!$AB$81</c:f>
              <c:strCache>
                <c:ptCount val="1"/>
                <c:pt idx="0">
                  <c:v>Kindergarten - Secondary Teachers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'condit_on education'!$AC$58:$AH$58</c:f>
              <c:strCache>
                <c:ptCount val="6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2009-2013</c:v>
                </c:pt>
              </c:strCache>
            </c:strRef>
          </c:cat>
          <c:val>
            <c:numRef>
              <c:f>'condit_on education'!$AC$81:$AH$81</c:f>
              <c:numCache>
                <c:formatCode>#,##0.00</c:formatCode>
                <c:ptCount val="6"/>
                <c:pt idx="0">
                  <c:v>2.4913305740321651E-2</c:v>
                </c:pt>
                <c:pt idx="1">
                  <c:v>4.5938380344470994E-2</c:v>
                </c:pt>
                <c:pt idx="2">
                  <c:v>5.7438710976083586E-2</c:v>
                </c:pt>
                <c:pt idx="3">
                  <c:v>3.9575159816596109E-2</c:v>
                </c:pt>
                <c:pt idx="4">
                  <c:v>4.9561868871652273E-2</c:v>
                </c:pt>
                <c:pt idx="5">
                  <c:v>6.671493882559551E-2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D5B7-4CA1-AC66-3C84EC67D0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4126560"/>
        <c:axId val="924130824"/>
        <c:extLst/>
      </c:lineChart>
      <c:catAx>
        <c:axId val="924126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130824"/>
        <c:crosses val="autoZero"/>
        <c:auto val="1"/>
        <c:lblAlgn val="ctr"/>
        <c:lblOffset val="100"/>
        <c:noMultiLvlLbl val="0"/>
      </c:catAx>
      <c:valAx>
        <c:axId val="924130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126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Census_ACS_occ!$A$84</c:f>
              <c:strCache>
                <c:ptCount val="1"/>
                <c:pt idx="0">
                  <c:v>Out of Labor Force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Census_ACS_occ!$B$82:$H$82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Census_ACS_occ!$B$84:$H$84</c:f>
              <c:numCache>
                <c:formatCode>#,##0.00</c:formatCode>
                <c:ptCount val="7"/>
                <c:pt idx="0">
                  <c:v>0.37374183189092014</c:v>
                </c:pt>
                <c:pt idx="1">
                  <c:v>0.31760479977629558</c:v>
                </c:pt>
                <c:pt idx="2">
                  <c:v>0.21621543320653352</c:v>
                </c:pt>
                <c:pt idx="3">
                  <c:v>0.17469151908345476</c:v>
                </c:pt>
                <c:pt idx="4">
                  <c:v>0.21052555912074197</c:v>
                </c:pt>
                <c:pt idx="5">
                  <c:v>0.18336391759516973</c:v>
                </c:pt>
                <c:pt idx="6">
                  <c:v>0.19921382242909225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A8-4D52-9B48-73EE0E655F5A}"/>
            </c:ext>
          </c:extLst>
        </c:ser>
        <c:ser>
          <c:idx val="2"/>
          <c:order val="2"/>
          <c:tx>
            <c:strRef>
              <c:f>Census_ACS_occ!$A$85</c:f>
              <c:strCache>
                <c:ptCount val="1"/>
                <c:pt idx="0">
                  <c:v>Unemployment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Census_ACS_occ!$B$82:$H$82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Census_ACS_occ!$B$85:$H$85</c:f>
              <c:numCache>
                <c:formatCode>#,##0.00</c:formatCode>
                <c:ptCount val="7"/>
                <c:pt idx="0">
                  <c:v>3.1030735266010048E-2</c:v>
                </c:pt>
                <c:pt idx="1">
                  <c:v>2.6338731299706389E-2</c:v>
                </c:pt>
                <c:pt idx="2">
                  <c:v>4.8537411042897834E-2</c:v>
                </c:pt>
                <c:pt idx="3">
                  <c:v>5.1615768659101106E-2</c:v>
                </c:pt>
                <c:pt idx="4">
                  <c:v>4.216315111834798E-2</c:v>
                </c:pt>
                <c:pt idx="5">
                  <c:v>6.2153073498810288E-2</c:v>
                </c:pt>
                <c:pt idx="6">
                  <c:v>6.6186317313610257E-2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A8-4D52-9B48-73EE0E655F5A}"/>
            </c:ext>
          </c:extLst>
        </c:ser>
        <c:ser>
          <c:idx val="3"/>
          <c:order val="3"/>
          <c:tx>
            <c:strRef>
              <c:f>Census_ACS_occ!$A$86</c:f>
              <c:strCache>
                <c:ptCount val="1"/>
                <c:pt idx="0">
                  <c:v>Executives, Administrative, and Managerial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Census_ACS_occ!$B$82:$H$82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Census_ACS_occ!$B$86:$H$86</c:f>
              <c:numCache>
                <c:formatCode>#,##0.00</c:formatCode>
                <c:ptCount val="7"/>
                <c:pt idx="0">
                  <c:v>3.7099858451759567E-2</c:v>
                </c:pt>
                <c:pt idx="1">
                  <c:v>4.5919038728832379E-2</c:v>
                </c:pt>
                <c:pt idx="2">
                  <c:v>5.5396516768130191E-2</c:v>
                </c:pt>
                <c:pt idx="3">
                  <c:v>6.1930225217698066E-2</c:v>
                </c:pt>
                <c:pt idx="4">
                  <c:v>5.6349765020729081E-2</c:v>
                </c:pt>
                <c:pt idx="5">
                  <c:v>6.2352676049742595E-2</c:v>
                </c:pt>
                <c:pt idx="6">
                  <c:v>6.3102321293890887E-2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BA8-4D52-9B48-73EE0E655F5A}"/>
            </c:ext>
          </c:extLst>
        </c:ser>
        <c:ser>
          <c:idx val="4"/>
          <c:order val="4"/>
          <c:tx>
            <c:strRef>
              <c:f>Census_ACS_occ!$A$87</c:f>
              <c:strCache>
                <c:ptCount val="1"/>
                <c:pt idx="0">
                  <c:v>Management Related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Census_ACS_occ!$B$82:$H$82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Census_ACS_occ!$B$87:$H$87</c:f>
              <c:numCache>
                <c:formatCode>#,##0.00</c:formatCode>
                <c:ptCount val="7"/>
                <c:pt idx="0">
                  <c:v>1.066367011596245E-2</c:v>
                </c:pt>
                <c:pt idx="1">
                  <c:v>1.1216063953153657E-2</c:v>
                </c:pt>
                <c:pt idx="2">
                  <c:v>2.4266519003844446E-2</c:v>
                </c:pt>
                <c:pt idx="3">
                  <c:v>2.8525262356582148E-2</c:v>
                </c:pt>
                <c:pt idx="4">
                  <c:v>3.1020671573205653E-2</c:v>
                </c:pt>
                <c:pt idx="5">
                  <c:v>3.5100196383154952E-2</c:v>
                </c:pt>
                <c:pt idx="6">
                  <c:v>3.2570372216176077E-2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BA8-4D52-9B48-73EE0E655F5A}"/>
            </c:ext>
          </c:extLst>
        </c:ser>
        <c:ser>
          <c:idx val="5"/>
          <c:order val="5"/>
          <c:tx>
            <c:strRef>
              <c:f>Census_ACS_occ!$A$88</c:f>
              <c:strCache>
                <c:ptCount val="1"/>
                <c:pt idx="0">
                  <c:v>Architects, Engineers, Math, and Computer Science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Census_ACS_occ!$B$82:$H$82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Census_ACS_occ!$B$88:$H$88</c:f>
              <c:numCache>
                <c:formatCode>#,##0.00</c:formatCode>
                <c:ptCount val="7"/>
                <c:pt idx="0">
                  <c:v>1.3378293905115588E-2</c:v>
                </c:pt>
                <c:pt idx="1">
                  <c:v>1.7690745050950332E-2</c:v>
                </c:pt>
                <c:pt idx="2">
                  <c:v>1.6591295582742471E-2</c:v>
                </c:pt>
                <c:pt idx="3">
                  <c:v>2.1086736224508244E-2</c:v>
                </c:pt>
                <c:pt idx="4">
                  <c:v>2.5453691565346388E-2</c:v>
                </c:pt>
                <c:pt idx="5">
                  <c:v>2.8254004489594035E-2</c:v>
                </c:pt>
                <c:pt idx="6">
                  <c:v>2.8395850341004381E-2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BA8-4D52-9B48-73EE0E655F5A}"/>
            </c:ext>
          </c:extLst>
        </c:ser>
        <c:ser>
          <c:idx val="6"/>
          <c:order val="6"/>
          <c:tx>
            <c:strRef>
              <c:f>Census_ACS_occ!$A$89</c:f>
              <c:strCache>
                <c:ptCount val="1"/>
                <c:pt idx="0">
                  <c:v>Natural and Social Scientists, Recreation, Religious, Arts, Athletes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Census_ACS_occ!$B$82:$H$82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Census_ACS_occ!$B$89:$H$89</c:f>
              <c:numCache>
                <c:formatCode>#,##0.00</c:formatCode>
                <c:ptCount val="7"/>
                <c:pt idx="0">
                  <c:v>1.7158453698582578E-2</c:v>
                </c:pt>
                <c:pt idx="1">
                  <c:v>1.8157481351109065E-2</c:v>
                </c:pt>
                <c:pt idx="2">
                  <c:v>2.5189229432932125E-2</c:v>
                </c:pt>
                <c:pt idx="3">
                  <c:v>2.5177827876101438E-2</c:v>
                </c:pt>
                <c:pt idx="4">
                  <c:v>2.7784315333342562E-2</c:v>
                </c:pt>
                <c:pt idx="5">
                  <c:v>3.3457719087213435E-2</c:v>
                </c:pt>
                <c:pt idx="6">
                  <c:v>3.418756933718782E-2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BA8-4D52-9B48-73EE0E655F5A}"/>
            </c:ext>
          </c:extLst>
        </c:ser>
        <c:ser>
          <c:idx val="7"/>
          <c:order val="7"/>
          <c:tx>
            <c:strRef>
              <c:f>Census_ACS_occ!$A$90</c:f>
              <c:strCache>
                <c:ptCount val="1"/>
                <c:pt idx="0">
                  <c:v>Doctors and Lawyers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Census_ACS_occ!$B$82:$H$82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Census_ACS_occ!$B$90:$H$90</c:f>
              <c:numCache>
                <c:formatCode>#,##0.00</c:formatCode>
                <c:ptCount val="7"/>
                <c:pt idx="0">
                  <c:v>6.159610645387956E-3</c:v>
                </c:pt>
                <c:pt idx="1">
                  <c:v>7.0832887843472686E-3</c:v>
                </c:pt>
                <c:pt idx="2">
                  <c:v>1.1168185294247873E-2</c:v>
                </c:pt>
                <c:pt idx="3">
                  <c:v>9.7647756666774162E-3</c:v>
                </c:pt>
                <c:pt idx="4">
                  <c:v>9.9161997787052224E-3</c:v>
                </c:pt>
                <c:pt idx="5">
                  <c:v>1.2651055522873808E-2</c:v>
                </c:pt>
                <c:pt idx="6">
                  <c:v>1.2459188526669046E-2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BA8-4D52-9B48-73EE0E655F5A}"/>
            </c:ext>
          </c:extLst>
        </c:ser>
        <c:ser>
          <c:idx val="8"/>
          <c:order val="8"/>
          <c:tx>
            <c:strRef>
              <c:f>Census_ACS_occ!$A$91</c:f>
              <c:strCache>
                <c:ptCount val="1"/>
                <c:pt idx="0">
                  <c:v>Nurses, Therapists, and Other Health Service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Census_ACS_occ!$B$82:$H$82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Census_ACS_occ!$B$91:$H$91</c:f>
              <c:numCache>
                <c:formatCode>#,##0.00</c:formatCode>
                <c:ptCount val="7"/>
                <c:pt idx="0">
                  <c:v>1.2963713605343562E-2</c:v>
                </c:pt>
                <c:pt idx="1">
                  <c:v>1.8284959988156824E-2</c:v>
                </c:pt>
                <c:pt idx="2">
                  <c:v>3.0434138536662162E-2</c:v>
                </c:pt>
                <c:pt idx="3">
                  <c:v>3.4233148738274696E-2</c:v>
                </c:pt>
                <c:pt idx="4">
                  <c:v>3.7550890876542432E-2</c:v>
                </c:pt>
                <c:pt idx="5">
                  <c:v>4.9567576585040345E-2</c:v>
                </c:pt>
                <c:pt idx="6">
                  <c:v>5.6644077334654916E-2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BA8-4D52-9B48-73EE0E655F5A}"/>
            </c:ext>
          </c:extLst>
        </c:ser>
        <c:ser>
          <c:idx val="9"/>
          <c:order val="9"/>
          <c:tx>
            <c:strRef>
              <c:f>Census_ACS_occ!$A$92</c:f>
              <c:strCache>
                <c:ptCount val="1"/>
                <c:pt idx="0">
                  <c:v>Teachers, Postsecondary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Census_ACS_occ!$B$82:$H$82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Census_ACS_occ!$B$92:$H$92</c:f>
              <c:numCache>
                <c:formatCode>#,##0.00</c:formatCode>
                <c:ptCount val="7"/>
                <c:pt idx="0">
                  <c:v>2.1246086186535282E-3</c:v>
                </c:pt>
                <c:pt idx="1">
                  <c:v>6.6247769123851663E-3</c:v>
                </c:pt>
                <c:pt idx="2">
                  <c:v>4.861175264144992E-3</c:v>
                </c:pt>
                <c:pt idx="3">
                  <c:v>3.5345702863519854E-3</c:v>
                </c:pt>
                <c:pt idx="4">
                  <c:v>5.536096713698019E-3</c:v>
                </c:pt>
                <c:pt idx="5">
                  <c:v>8.0730744353618451E-3</c:v>
                </c:pt>
                <c:pt idx="6">
                  <c:v>8.8268772167782259E-3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BA8-4D52-9B48-73EE0E655F5A}"/>
            </c:ext>
          </c:extLst>
        </c:ser>
        <c:ser>
          <c:idx val="10"/>
          <c:order val="10"/>
          <c:tx>
            <c:strRef>
              <c:f>Census_ACS_occ!$A$93</c:f>
              <c:strCache>
                <c:ptCount val="1"/>
                <c:pt idx="0">
                  <c:v>Teachers, Non-Postsecondary and Librarians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Census_ACS_occ!$B$82:$H$82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Census_ACS_occ!$B$93:$H$93</c:f>
              <c:numCache>
                <c:formatCode>#,##0.00</c:formatCode>
                <c:ptCount val="7"/>
                <c:pt idx="0">
                  <c:v>6.0663531614748721E-4</c:v>
                </c:pt>
                <c:pt idx="1">
                  <c:v>3.2342563883246017E-3</c:v>
                </c:pt>
                <c:pt idx="2">
                  <c:v>4.5993397810093293E-3</c:v>
                </c:pt>
                <c:pt idx="3">
                  <c:v>5.14647896407872E-3</c:v>
                </c:pt>
                <c:pt idx="4">
                  <c:v>8.0988776584925339E-3</c:v>
                </c:pt>
                <c:pt idx="5">
                  <c:v>9.3971242013702917E-3</c:v>
                </c:pt>
                <c:pt idx="6">
                  <c:v>1.033751913969997E-2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BA8-4D52-9B48-73EE0E655F5A}"/>
            </c:ext>
          </c:extLst>
        </c:ser>
        <c:ser>
          <c:idx val="11"/>
          <c:order val="11"/>
          <c:tx>
            <c:strRef>
              <c:f>Census_ACS_occ!$A$94</c:f>
              <c:strCache>
                <c:ptCount val="1"/>
                <c:pt idx="0">
                  <c:v>Health and Science Technicians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Census_ACS_occ!$B$82:$H$82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Census_ACS_occ!$B$94:$H$94</c:f>
              <c:numCache>
                <c:formatCode>#,##0.00</c:formatCode>
                <c:ptCount val="7"/>
                <c:pt idx="0">
                  <c:v>1.8780764582100287E-2</c:v>
                </c:pt>
                <c:pt idx="1">
                  <c:v>2.8292032996405925E-2</c:v>
                </c:pt>
                <c:pt idx="2">
                  <c:v>3.0029086150433506E-2</c:v>
                </c:pt>
                <c:pt idx="3">
                  <c:v>3.5406289912940321E-2</c:v>
                </c:pt>
                <c:pt idx="4">
                  <c:v>3.2631395104891381E-2</c:v>
                </c:pt>
                <c:pt idx="5">
                  <c:v>3.4809865399980683E-2</c:v>
                </c:pt>
                <c:pt idx="6">
                  <c:v>3.4192009137108237E-2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BA8-4D52-9B48-73EE0E655F5A}"/>
            </c:ext>
          </c:extLst>
        </c:ser>
        <c:ser>
          <c:idx val="12"/>
          <c:order val="12"/>
          <c:tx>
            <c:strRef>
              <c:f>Census_ACS_occ!$A$95</c:f>
              <c:strCache>
                <c:ptCount val="1"/>
                <c:pt idx="0">
                  <c:v>Sales, All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Census_ACS_occ!$B$82:$H$82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Census_ACS_occ!$B$95:$H$95</c:f>
              <c:numCache>
                <c:formatCode>#,##0.00</c:formatCode>
                <c:ptCount val="7"/>
                <c:pt idx="0">
                  <c:v>4.5650923387591955E-2</c:v>
                </c:pt>
                <c:pt idx="1">
                  <c:v>4.7463175122749592E-2</c:v>
                </c:pt>
                <c:pt idx="2">
                  <c:v>6.2639356332947593E-2</c:v>
                </c:pt>
                <c:pt idx="3">
                  <c:v>7.9711058406892854E-2</c:v>
                </c:pt>
                <c:pt idx="4">
                  <c:v>7.3984125986801125E-2</c:v>
                </c:pt>
                <c:pt idx="5">
                  <c:v>7.6028084839864313E-2</c:v>
                </c:pt>
                <c:pt idx="6">
                  <c:v>7.0883070654420954E-2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BA8-4D52-9B48-73EE0E655F5A}"/>
            </c:ext>
          </c:extLst>
        </c:ser>
        <c:ser>
          <c:idx val="13"/>
          <c:order val="13"/>
          <c:tx>
            <c:strRef>
              <c:f>Census_ACS_occ!$A$96</c:f>
              <c:strCache>
                <c:ptCount val="1"/>
                <c:pt idx="0">
                  <c:v>Administrative Support, Clerks, Record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Census_ACS_occ!$B$82:$H$82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Census_ACS_occ!$B$96:$H$96</c:f>
              <c:numCache>
                <c:formatCode>#,##0.00</c:formatCode>
                <c:ptCount val="7"/>
                <c:pt idx="0">
                  <c:v>8.8749731076810001E-2</c:v>
                </c:pt>
                <c:pt idx="1">
                  <c:v>0.10540838398210364</c:v>
                </c:pt>
                <c:pt idx="2">
                  <c:v>0.12647200464853642</c:v>
                </c:pt>
                <c:pt idx="3">
                  <c:v>0.12067816452510992</c:v>
                </c:pt>
                <c:pt idx="4">
                  <c:v>0.11338961192478533</c:v>
                </c:pt>
                <c:pt idx="5">
                  <c:v>0.10391507818742153</c:v>
                </c:pt>
                <c:pt idx="6">
                  <c:v>9.5742065383823474E-2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BA8-4D52-9B48-73EE0E655F5A}"/>
            </c:ext>
          </c:extLst>
        </c:ser>
        <c:ser>
          <c:idx val="14"/>
          <c:order val="14"/>
          <c:tx>
            <c:strRef>
              <c:f>Census_ACS_occ!$A$97</c:f>
              <c:strCache>
                <c:ptCount val="1"/>
                <c:pt idx="0">
                  <c:v>Fire, Police, and Guards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Census_ACS_occ!$B$82:$H$82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Census_ACS_occ!$B$97:$H$97</c:f>
              <c:numCache>
                <c:formatCode>#,##0.00</c:formatCode>
                <c:ptCount val="7"/>
                <c:pt idx="0">
                  <c:v>7.7200576534385695E-3</c:v>
                </c:pt>
                <c:pt idx="1">
                  <c:v>1.0048195149232249E-2</c:v>
                </c:pt>
                <c:pt idx="2">
                  <c:v>1.2709680205401464E-2</c:v>
                </c:pt>
                <c:pt idx="3">
                  <c:v>1.4119714146391993E-2</c:v>
                </c:pt>
                <c:pt idx="4">
                  <c:v>1.7900596260565546E-2</c:v>
                </c:pt>
                <c:pt idx="5">
                  <c:v>1.8269779529909651E-2</c:v>
                </c:pt>
                <c:pt idx="6">
                  <c:v>1.8071650601065664E-2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8BA8-4D52-9B48-73EE0E655F5A}"/>
            </c:ext>
          </c:extLst>
        </c:ser>
        <c:ser>
          <c:idx val="15"/>
          <c:order val="15"/>
          <c:tx>
            <c:strRef>
              <c:f>Census_ACS_occ!$A$98</c:f>
              <c:strCache>
                <c:ptCount val="1"/>
                <c:pt idx="0">
                  <c:v>Food, Cleaning, and Personal Services and Private Household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Census_ACS_occ!$B$82:$H$82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Census_ACS_occ!$B$98:$H$98</c:f>
              <c:numCache>
                <c:formatCode>#,##0.00</c:formatCode>
                <c:ptCount val="7"/>
                <c:pt idx="0">
                  <c:v>6.3631150954319524E-2</c:v>
                </c:pt>
                <c:pt idx="1">
                  <c:v>5.607620755166997E-2</c:v>
                </c:pt>
                <c:pt idx="2">
                  <c:v>5.0773125293471659E-2</c:v>
                </c:pt>
                <c:pt idx="3">
                  <c:v>6.4001422818450907E-2</c:v>
                </c:pt>
                <c:pt idx="4">
                  <c:v>6.6219107387603449E-2</c:v>
                </c:pt>
                <c:pt idx="5">
                  <c:v>7.0566818563622583E-2</c:v>
                </c:pt>
                <c:pt idx="6">
                  <c:v>7.442492104093329E-2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8BA8-4D52-9B48-73EE0E655F5A}"/>
            </c:ext>
          </c:extLst>
        </c:ser>
        <c:ser>
          <c:idx val="16"/>
          <c:order val="16"/>
          <c:tx>
            <c:strRef>
              <c:f>Census_ACS_occ!$A$99</c:f>
              <c:strCache>
                <c:ptCount val="1"/>
                <c:pt idx="0">
                  <c:v>Farm, Related Agrigulture, Logging, and Extraction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Census_ACS_occ!$B$82:$H$82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Census_ACS_occ!$B$99:$H$99</c:f>
              <c:numCache>
                <c:formatCode>#,##0.00</c:formatCode>
                <c:ptCount val="7"/>
                <c:pt idx="0">
                  <c:v>3.2631809296755472E-2</c:v>
                </c:pt>
                <c:pt idx="1">
                  <c:v>1.8319913807992499E-2</c:v>
                </c:pt>
                <c:pt idx="2">
                  <c:v>1.8920483460907526E-2</c:v>
                </c:pt>
                <c:pt idx="3">
                  <c:v>2.204293667382962E-2</c:v>
                </c:pt>
                <c:pt idx="4">
                  <c:v>1.8726990614673398E-2</c:v>
                </c:pt>
                <c:pt idx="5">
                  <c:v>1.8544891550256234E-2</c:v>
                </c:pt>
                <c:pt idx="6">
                  <c:v>1.9548439049594229E-2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8BA8-4D52-9B48-73EE0E655F5A}"/>
            </c:ext>
          </c:extLst>
        </c:ser>
        <c:ser>
          <c:idx val="17"/>
          <c:order val="17"/>
          <c:tx>
            <c:strRef>
              <c:f>Census_ACS_occ!$A$100</c:f>
              <c:strCache>
                <c:ptCount val="1"/>
                <c:pt idx="0">
                  <c:v>Mechanics and Construction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Census_ACS_occ!$B$82:$H$82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Census_ACS_occ!$B$100:$H$100</c:f>
              <c:numCache>
                <c:formatCode>#,##0.00</c:formatCode>
                <c:ptCount val="7"/>
                <c:pt idx="0">
                  <c:v>5.7280408633980998E-2</c:v>
                </c:pt>
                <c:pt idx="1">
                  <c:v>7.0508022929705816E-2</c:v>
                </c:pt>
                <c:pt idx="2">
                  <c:v>7.2792997458719907E-2</c:v>
                </c:pt>
                <c:pt idx="3">
                  <c:v>8.1349840372668986E-2</c:v>
                </c:pt>
                <c:pt idx="4">
                  <c:v>7.6718894931838436E-2</c:v>
                </c:pt>
                <c:pt idx="5">
                  <c:v>7.0175808287895949E-2</c:v>
                </c:pt>
                <c:pt idx="6">
                  <c:v>5.8495473901468628E-2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8BA8-4D52-9B48-73EE0E655F5A}"/>
            </c:ext>
          </c:extLst>
        </c:ser>
        <c:ser>
          <c:idx val="18"/>
          <c:order val="18"/>
          <c:tx>
            <c:strRef>
              <c:f>Census_ACS_occ!$A$101</c:f>
              <c:strCache>
                <c:ptCount val="1"/>
                <c:pt idx="0">
                  <c:v>Precision Manufacturing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Census_ACS_occ!$B$82:$H$82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Census_ACS_occ!$B$101:$H$101</c:f>
              <c:numCache>
                <c:formatCode>#,##0.00</c:formatCode>
                <c:ptCount val="7"/>
                <c:pt idx="0">
                  <c:v>2.3647697232653416E-2</c:v>
                </c:pt>
                <c:pt idx="1">
                  <c:v>2.8456521560338517E-2</c:v>
                </c:pt>
                <c:pt idx="2">
                  <c:v>2.7461021223979757E-2</c:v>
                </c:pt>
                <c:pt idx="3">
                  <c:v>2.5200303717015482E-2</c:v>
                </c:pt>
                <c:pt idx="4">
                  <c:v>1.8614106849808149E-2</c:v>
                </c:pt>
                <c:pt idx="5">
                  <c:v>1.160387381138437E-2</c:v>
                </c:pt>
                <c:pt idx="6">
                  <c:v>1.0397456438625594E-2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8BA8-4D52-9B48-73EE0E655F5A}"/>
            </c:ext>
          </c:extLst>
        </c:ser>
        <c:ser>
          <c:idx val="19"/>
          <c:order val="19"/>
          <c:tx>
            <c:strRef>
              <c:f>Census_ACS_occ!$A$102</c:f>
              <c:strCache>
                <c:ptCount val="1"/>
                <c:pt idx="0">
                  <c:v>Manufacturing Operators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Census_ACS_occ!$B$82:$H$82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Census_ACS_occ!$B$102:$H$102</c:f>
              <c:numCache>
                <c:formatCode>#,##0.00</c:formatCode>
                <c:ptCount val="7"/>
                <c:pt idx="0">
                  <c:v>7.8797957199431584E-2</c:v>
                </c:pt>
                <c:pt idx="1">
                  <c:v>6.6385528296145205E-2</c:v>
                </c:pt>
                <c:pt idx="2">
                  <c:v>4.3811799870230178E-2</c:v>
                </c:pt>
                <c:pt idx="3">
                  <c:v>3.7775048103185611E-2</c:v>
                </c:pt>
                <c:pt idx="4">
                  <c:v>3.0134640513131257E-2</c:v>
                </c:pt>
                <c:pt idx="5">
                  <c:v>1.818841661325396E-2</c:v>
                </c:pt>
                <c:pt idx="6">
                  <c:v>1.7185355541952503E-2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8BA8-4D52-9B48-73EE0E655F5A}"/>
            </c:ext>
          </c:extLst>
        </c:ser>
        <c:ser>
          <c:idx val="20"/>
          <c:order val="20"/>
          <c:tx>
            <c:strRef>
              <c:f>Census_ACS_occ!$A$103</c:f>
              <c:strCache>
                <c:ptCount val="1"/>
                <c:pt idx="0">
                  <c:v>Fabricators, Inspectors, and Material Handlers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Census_ACS_occ!$B$82:$H$82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Census_ACS_occ!$B$103:$H$103</c:f>
              <c:numCache>
                <c:formatCode>#,##0.00</c:formatCode>
                <c:ptCount val="7"/>
                <c:pt idx="0">
                  <c:v>2.271327571067281E-2</c:v>
                </c:pt>
                <c:pt idx="1">
                  <c:v>3.4213621297979259E-2</c:v>
                </c:pt>
                <c:pt idx="2">
                  <c:v>4.537242681042291E-2</c:v>
                </c:pt>
                <c:pt idx="3">
                  <c:v>4.539631259399543E-2</c:v>
                </c:pt>
                <c:pt idx="4">
                  <c:v>3.5585009462002368E-2</c:v>
                </c:pt>
                <c:pt idx="5">
                  <c:v>2.8152739852317525E-2</c:v>
                </c:pt>
                <c:pt idx="6">
                  <c:v>2.8675002761000577E-2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8BA8-4D52-9B48-73EE0E655F5A}"/>
            </c:ext>
          </c:extLst>
        </c:ser>
        <c:ser>
          <c:idx val="21"/>
          <c:order val="21"/>
          <c:tx>
            <c:strRef>
              <c:f>Census_ACS_occ!$A$104</c:f>
              <c:strCache>
                <c:ptCount val="1"/>
                <c:pt idx="0">
                  <c:v>Vehicle Operators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Census_ACS_occ!$B$82:$H$82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Census_ACS_occ!$B$104:$H$104</c:f>
              <c:numCache>
                <c:formatCode>#,##0.00</c:formatCode>
                <c:ptCount val="7"/>
                <c:pt idx="0">
                  <c:v>3.6323328313433788E-2</c:v>
                </c:pt>
                <c:pt idx="1">
                  <c:v>2.9268683844755693E-2</c:v>
                </c:pt>
                <c:pt idx="2">
                  <c:v>3.3231787811585589E-2</c:v>
                </c:pt>
                <c:pt idx="3">
                  <c:v>3.4089498798519718E-2</c:v>
                </c:pt>
                <c:pt idx="4">
                  <c:v>3.114793204397355E-2</c:v>
                </c:pt>
                <c:pt idx="5">
                  <c:v>2.4249661231740903E-2</c:v>
                </c:pt>
                <c:pt idx="6">
                  <c:v>2.2041941679898196E-2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8BA8-4D52-9B48-73EE0E655F5A}"/>
            </c:ext>
          </c:extLst>
        </c:ser>
        <c:ser>
          <c:idx val="22"/>
          <c:order val="22"/>
          <c:tx>
            <c:strRef>
              <c:f>Census_ACS_occ!$A$105</c:f>
              <c:strCache>
                <c:ptCount val="1"/>
                <c:pt idx="0">
                  <c:v>Kindergarten - Secondary Teachers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Census_ACS_occ!$B$82:$H$82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Census_ACS_occ!$B$105:$H$105</c:f>
              <c:numCache>
                <c:formatCode>#,##0.00</c:formatCode>
                <c:ptCount val="7"/>
                <c:pt idx="0">
                  <c:v>1.9145484444928685E-2</c:v>
                </c:pt>
                <c:pt idx="1">
                  <c:v>3.3405571227660399E-2</c:v>
                </c:pt>
                <c:pt idx="2">
                  <c:v>3.852698682021851E-2</c:v>
                </c:pt>
                <c:pt idx="3">
                  <c:v>2.4523096858170602E-2</c:v>
                </c:pt>
                <c:pt idx="4">
                  <c:v>3.054837016077417E-2</c:v>
                </c:pt>
                <c:pt idx="5">
                  <c:v>4.1124564284020969E-2</c:v>
                </c:pt>
                <c:pt idx="6">
                  <c:v>3.8418698661344827E-2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8BA8-4D52-9B48-73EE0E655F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2924112"/>
        <c:axId val="7529267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Census_ACS_occ!$A$83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Census_ACS_occ!$B$82:$H$82</c15:sqref>
                        </c15:formulaRef>
                      </c:ext>
                    </c:extLst>
                    <c:strCache>
                      <c:ptCount val="7"/>
                      <c:pt idx="0">
                        <c:v>Census 1960</c:v>
                      </c:pt>
                      <c:pt idx="1">
                        <c:v>Census 1970</c:v>
                      </c:pt>
                      <c:pt idx="2">
                        <c:v>Census 1980</c:v>
                      </c:pt>
                      <c:pt idx="3">
                        <c:v>Census 1990</c:v>
                      </c:pt>
                      <c:pt idx="4">
                        <c:v>Census 2000</c:v>
                      </c:pt>
                      <c:pt idx="5">
                        <c:v>ACS 2006-2010</c:v>
                      </c:pt>
                      <c:pt idx="6">
                        <c:v>ACS 2011-2015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Census_ACS_occ!$B$83:$H$83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8BA8-4D52-9B48-73EE0E655F5A}"/>
                  </c:ext>
                </c:extLst>
              </c15:ser>
            </c15:filteredLineSeries>
          </c:ext>
        </c:extLst>
      </c:lineChart>
      <c:catAx>
        <c:axId val="752924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926736"/>
        <c:crosses val="autoZero"/>
        <c:auto val="1"/>
        <c:lblAlgn val="ctr"/>
        <c:lblOffset val="100"/>
        <c:noMultiLvlLbl val="0"/>
      </c:catAx>
      <c:valAx>
        <c:axId val="75292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924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Male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Census_ACS_occ!$A$111</c:f>
              <c:strCache>
                <c:ptCount val="1"/>
                <c:pt idx="0">
                  <c:v>Out of Labor Force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Census_ACS_occ!$B$109:$H$109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Census_ACS_occ!$B$111:$H$111</c:f>
              <c:numCache>
                <c:formatCode>#,##0.00</c:formatCode>
                <c:ptCount val="7"/>
                <c:pt idx="0">
                  <c:v>5.6145283620202525E-2</c:v>
                </c:pt>
                <c:pt idx="1">
                  <c:v>6.3044058515080811E-2</c:v>
                </c:pt>
                <c:pt idx="2">
                  <c:v>7.2991155912593808E-2</c:v>
                </c:pt>
                <c:pt idx="3">
                  <c:v>8.0147349455364794E-2</c:v>
                </c:pt>
                <c:pt idx="4">
                  <c:v>0.14449269428041894</c:v>
                </c:pt>
                <c:pt idx="5">
                  <c:v>0.12873510359669324</c:v>
                </c:pt>
                <c:pt idx="6">
                  <c:v>0.16141161921684352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CF-45B7-B13A-B3A446594A93}"/>
            </c:ext>
          </c:extLst>
        </c:ser>
        <c:ser>
          <c:idx val="2"/>
          <c:order val="2"/>
          <c:tx>
            <c:strRef>
              <c:f>Census_ACS_occ!$A$112</c:f>
              <c:strCache>
                <c:ptCount val="1"/>
                <c:pt idx="0">
                  <c:v>Unemployment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Census_ACS_occ!$B$109:$H$109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Census_ACS_occ!$B$112:$H$112</c:f>
              <c:numCache>
                <c:formatCode>#,##0.00</c:formatCode>
                <c:ptCount val="7"/>
                <c:pt idx="0">
                  <c:v>4.2034174029848992E-2</c:v>
                </c:pt>
                <c:pt idx="1">
                  <c:v>2.9352252865051963E-2</c:v>
                </c:pt>
                <c:pt idx="2">
                  <c:v>5.7898650207272799E-2</c:v>
                </c:pt>
                <c:pt idx="3">
                  <c:v>5.6638450102025055E-2</c:v>
                </c:pt>
                <c:pt idx="4">
                  <c:v>4.291517606999698E-2</c:v>
                </c:pt>
                <c:pt idx="5">
                  <c:v>6.6793849706053884E-2</c:v>
                </c:pt>
                <c:pt idx="6">
                  <c:v>6.972713189369216E-2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CF-45B7-B13A-B3A446594A93}"/>
            </c:ext>
          </c:extLst>
        </c:ser>
        <c:ser>
          <c:idx val="3"/>
          <c:order val="3"/>
          <c:tx>
            <c:strRef>
              <c:f>Census_ACS_occ!$A$113</c:f>
              <c:strCache>
                <c:ptCount val="1"/>
                <c:pt idx="0">
                  <c:v>Executives, Administrative, and Managerial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Census_ACS_occ!$B$109:$H$109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Census_ACS_occ!$B$113:$H$113</c:f>
              <c:numCache>
                <c:formatCode>#,##0.00</c:formatCode>
                <c:ptCount val="7"/>
                <c:pt idx="0">
                  <c:v>7.0410858730528061E-2</c:v>
                </c:pt>
                <c:pt idx="1">
                  <c:v>8.3786087600416739E-2</c:v>
                </c:pt>
                <c:pt idx="2">
                  <c:v>7.8455722453769541E-2</c:v>
                </c:pt>
                <c:pt idx="3">
                  <c:v>6.8798191036642739E-2</c:v>
                </c:pt>
                <c:pt idx="4">
                  <c:v>6.2667557432869267E-2</c:v>
                </c:pt>
                <c:pt idx="5">
                  <c:v>6.8500401788227069E-2</c:v>
                </c:pt>
                <c:pt idx="6">
                  <c:v>6.550039956962557E-2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8CF-45B7-B13A-B3A446594A93}"/>
            </c:ext>
          </c:extLst>
        </c:ser>
        <c:ser>
          <c:idx val="4"/>
          <c:order val="4"/>
          <c:tx>
            <c:strRef>
              <c:f>Census_ACS_occ!$A$114</c:f>
              <c:strCache>
                <c:ptCount val="1"/>
                <c:pt idx="0">
                  <c:v>Management Related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Census_ACS_occ!$B$109:$H$109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Census_ACS_occ!$B$114:$H$114</c:f>
              <c:numCache>
                <c:formatCode>#,##0.00</c:formatCode>
                <c:ptCount val="7"/>
                <c:pt idx="0">
                  <c:v>2.0170459544698215E-2</c:v>
                </c:pt>
                <c:pt idx="1">
                  <c:v>1.9368698392471219E-2</c:v>
                </c:pt>
                <c:pt idx="2">
                  <c:v>2.9650872427006605E-2</c:v>
                </c:pt>
                <c:pt idx="3">
                  <c:v>2.5712921367476781E-2</c:v>
                </c:pt>
                <c:pt idx="4">
                  <c:v>2.6006422136976855E-2</c:v>
                </c:pt>
                <c:pt idx="5">
                  <c:v>3.0482014138634304E-2</c:v>
                </c:pt>
                <c:pt idx="6">
                  <c:v>2.9240014107709683E-2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8CF-45B7-B13A-B3A446594A93}"/>
            </c:ext>
          </c:extLst>
        </c:ser>
        <c:ser>
          <c:idx val="5"/>
          <c:order val="5"/>
          <c:tx>
            <c:strRef>
              <c:f>Census_ACS_occ!$A$115</c:f>
              <c:strCache>
                <c:ptCount val="1"/>
                <c:pt idx="0">
                  <c:v>Architects, Engineers, Math, and Computer Science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Census_ACS_occ!$B$109:$H$109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Census_ACS_occ!$B$115:$H$115</c:f>
              <c:numCache>
                <c:formatCode>#,##0.00</c:formatCode>
                <c:ptCount val="7"/>
                <c:pt idx="0">
                  <c:v>2.7915243400509542E-2</c:v>
                </c:pt>
                <c:pt idx="1">
                  <c:v>3.5736733797711404E-2</c:v>
                </c:pt>
                <c:pt idx="2">
                  <c:v>2.9928579906967994E-2</c:v>
                </c:pt>
                <c:pt idx="3">
                  <c:v>3.3625129663106657E-2</c:v>
                </c:pt>
                <c:pt idx="4">
                  <c:v>3.8942286970389206E-2</c:v>
                </c:pt>
                <c:pt idx="5">
                  <c:v>4.381228166612177E-2</c:v>
                </c:pt>
                <c:pt idx="6">
                  <c:v>4.3584340442249909E-2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8CF-45B7-B13A-B3A446594A93}"/>
            </c:ext>
          </c:extLst>
        </c:ser>
        <c:ser>
          <c:idx val="6"/>
          <c:order val="6"/>
          <c:tx>
            <c:strRef>
              <c:f>Census_ACS_occ!$A$116</c:f>
              <c:strCache>
                <c:ptCount val="1"/>
                <c:pt idx="0">
                  <c:v>Natural and Social Scientists, Recreation, Religious, Arts, Athletes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Census_ACS_occ!$B$109:$H$109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Census_ACS_occ!$B$116:$H$116</c:f>
              <c:numCache>
                <c:formatCode>#,##0.00</c:formatCode>
                <c:ptCount val="7"/>
                <c:pt idx="0">
                  <c:v>2.7412741645663919E-2</c:v>
                </c:pt>
                <c:pt idx="1">
                  <c:v>2.7397732067056424E-2</c:v>
                </c:pt>
                <c:pt idx="2">
                  <c:v>3.0441442914316046E-2</c:v>
                </c:pt>
                <c:pt idx="3">
                  <c:v>2.5806218612499422E-2</c:v>
                </c:pt>
                <c:pt idx="4">
                  <c:v>2.6933106331623637E-2</c:v>
                </c:pt>
                <c:pt idx="5">
                  <c:v>3.0835300359154365E-2</c:v>
                </c:pt>
                <c:pt idx="6">
                  <c:v>3.0567076355746438E-2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8CF-45B7-B13A-B3A446594A93}"/>
            </c:ext>
          </c:extLst>
        </c:ser>
        <c:ser>
          <c:idx val="7"/>
          <c:order val="7"/>
          <c:tx>
            <c:strRef>
              <c:f>Census_ACS_occ!$A$117</c:f>
              <c:strCache>
                <c:ptCount val="1"/>
                <c:pt idx="0">
                  <c:v>Doctors and Lawyers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Census_ACS_occ!$B$109:$H$109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Census_ACS_occ!$B$117:$H$117</c:f>
              <c:numCache>
                <c:formatCode>#,##0.00</c:formatCode>
                <c:ptCount val="7"/>
                <c:pt idx="0">
                  <c:v>1.2370928415985421E-2</c:v>
                </c:pt>
                <c:pt idx="1">
                  <c:v>1.3828019390223953E-2</c:v>
                </c:pt>
                <c:pt idx="2">
                  <c:v>1.860528136918746E-2</c:v>
                </c:pt>
                <c:pt idx="3">
                  <c:v>1.3249211989398223E-2</c:v>
                </c:pt>
                <c:pt idx="4">
                  <c:v>1.1595405370458171E-2</c:v>
                </c:pt>
                <c:pt idx="5">
                  <c:v>1.3107517571498544E-2</c:v>
                </c:pt>
                <c:pt idx="6">
                  <c:v>1.2375497229799411E-2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8CF-45B7-B13A-B3A446594A93}"/>
            </c:ext>
          </c:extLst>
        </c:ser>
        <c:ser>
          <c:idx val="8"/>
          <c:order val="8"/>
          <c:tx>
            <c:strRef>
              <c:f>Census_ACS_occ!$A$118</c:f>
              <c:strCache>
                <c:ptCount val="1"/>
                <c:pt idx="0">
                  <c:v>Nurses, Therapists, and Other Health Service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Census_ACS_occ!$B$109:$H$109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Census_ACS_occ!$B$118:$H$118</c:f>
              <c:numCache>
                <c:formatCode>#,##0.00</c:formatCode>
                <c:ptCount val="7"/>
                <c:pt idx="0">
                  <c:v>5.1990356658930354E-3</c:v>
                </c:pt>
                <c:pt idx="1">
                  <c:v>5.846341946427188E-3</c:v>
                </c:pt>
                <c:pt idx="2">
                  <c:v>1.0081453395533837E-2</c:v>
                </c:pt>
                <c:pt idx="3">
                  <c:v>8.9394811870619796E-3</c:v>
                </c:pt>
                <c:pt idx="4">
                  <c:v>1.0535106245420455E-2</c:v>
                </c:pt>
                <c:pt idx="5">
                  <c:v>1.3526670714488447E-2</c:v>
                </c:pt>
                <c:pt idx="6">
                  <c:v>1.6588836158595657E-2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8CF-45B7-B13A-B3A446594A93}"/>
            </c:ext>
          </c:extLst>
        </c:ser>
        <c:ser>
          <c:idx val="9"/>
          <c:order val="9"/>
          <c:tx>
            <c:strRef>
              <c:f>Census_ACS_occ!$A$119</c:f>
              <c:strCache>
                <c:ptCount val="1"/>
                <c:pt idx="0">
                  <c:v>Teachers, Postsecondary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Census_ACS_occ!$B$109:$H$109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Census_ACS_occ!$B$119:$H$119</c:f>
              <c:numCache>
                <c:formatCode>#,##0.00</c:formatCode>
                <c:ptCount val="7"/>
                <c:pt idx="0">
                  <c:v>3.7560539729900419E-3</c:v>
                </c:pt>
                <c:pt idx="1">
                  <c:v>1.0426980997236119E-2</c:v>
                </c:pt>
                <c:pt idx="2">
                  <c:v>5.6739669393724261E-3</c:v>
                </c:pt>
                <c:pt idx="3">
                  <c:v>3.9154747024018523E-3</c:v>
                </c:pt>
                <c:pt idx="4">
                  <c:v>5.6193698547476398E-3</c:v>
                </c:pt>
                <c:pt idx="5">
                  <c:v>8.1519298409493453E-3</c:v>
                </c:pt>
                <c:pt idx="6">
                  <c:v>8.769325553258836E-3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8CF-45B7-B13A-B3A446594A93}"/>
            </c:ext>
          </c:extLst>
        </c:ser>
        <c:ser>
          <c:idx val="10"/>
          <c:order val="10"/>
          <c:tx>
            <c:strRef>
              <c:f>Census_ACS_occ!$A$120</c:f>
              <c:strCache>
                <c:ptCount val="1"/>
                <c:pt idx="0">
                  <c:v>Teachers, Non-Postsecondary and Librarians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Census_ACS_occ!$B$109:$H$109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Census_ACS_occ!$B$120:$H$120</c:f>
              <c:numCache>
                <c:formatCode>#,##0.00</c:formatCode>
                <c:ptCount val="7"/>
                <c:pt idx="0">
                  <c:v>2.932889619721532E-4</c:v>
                </c:pt>
                <c:pt idx="1">
                  <c:v>2.2558786302856013E-3</c:v>
                </c:pt>
                <c:pt idx="2">
                  <c:v>2.5217630841655224E-3</c:v>
                </c:pt>
                <c:pt idx="3">
                  <c:v>1.6743344294923627E-3</c:v>
                </c:pt>
                <c:pt idx="4">
                  <c:v>3.4384293780440498E-3</c:v>
                </c:pt>
                <c:pt idx="5">
                  <c:v>4.0993177384412533E-3</c:v>
                </c:pt>
                <c:pt idx="6">
                  <c:v>4.7412619257023716E-3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8CF-45B7-B13A-B3A446594A93}"/>
            </c:ext>
          </c:extLst>
        </c:ser>
        <c:ser>
          <c:idx val="11"/>
          <c:order val="11"/>
          <c:tx>
            <c:strRef>
              <c:f>Census_ACS_occ!$A$121</c:f>
              <c:strCache>
                <c:ptCount val="1"/>
                <c:pt idx="0">
                  <c:v>Health and Science Technicians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Census_ACS_occ!$B$109:$H$109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Census_ACS_occ!$B$121:$H$121</c:f>
              <c:numCache>
                <c:formatCode>#,##0.00</c:formatCode>
                <c:ptCount val="7"/>
                <c:pt idx="0">
                  <c:v>3.1919615361302674E-2</c:v>
                </c:pt>
                <c:pt idx="1">
                  <c:v>4.1552939960909585E-2</c:v>
                </c:pt>
                <c:pt idx="2">
                  <c:v>3.5263251013968239E-2</c:v>
                </c:pt>
                <c:pt idx="3">
                  <c:v>3.9133679904174698E-2</c:v>
                </c:pt>
                <c:pt idx="4">
                  <c:v>3.5592215852764966E-2</c:v>
                </c:pt>
                <c:pt idx="5">
                  <c:v>3.7732165931951084E-2</c:v>
                </c:pt>
                <c:pt idx="6">
                  <c:v>3.7242567781741232E-2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58CF-45B7-B13A-B3A446594A93}"/>
            </c:ext>
          </c:extLst>
        </c:ser>
        <c:ser>
          <c:idx val="12"/>
          <c:order val="12"/>
          <c:tx>
            <c:strRef>
              <c:f>Census_ACS_occ!$A$122</c:f>
              <c:strCache>
                <c:ptCount val="1"/>
                <c:pt idx="0">
                  <c:v>Sales, All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Census_ACS_occ!$B$109:$H$109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Census_ACS_occ!$B$122:$H$122</c:f>
              <c:numCache>
                <c:formatCode>#,##0.00</c:formatCode>
                <c:ptCount val="7"/>
                <c:pt idx="0">
                  <c:v>6.9186866129230931E-2</c:v>
                </c:pt>
                <c:pt idx="1">
                  <c:v>6.476179815913416E-2</c:v>
                </c:pt>
                <c:pt idx="2">
                  <c:v>7.5235211516797948E-2</c:v>
                </c:pt>
                <c:pt idx="3">
                  <c:v>8.7027268878647368E-2</c:v>
                </c:pt>
                <c:pt idx="4">
                  <c:v>7.7075341580104303E-2</c:v>
                </c:pt>
                <c:pt idx="5">
                  <c:v>8.0439080880988056E-2</c:v>
                </c:pt>
                <c:pt idx="6">
                  <c:v>7.2909179386671782E-2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58CF-45B7-B13A-B3A446594A93}"/>
            </c:ext>
          </c:extLst>
        </c:ser>
        <c:ser>
          <c:idx val="13"/>
          <c:order val="13"/>
          <c:tx>
            <c:strRef>
              <c:f>Census_ACS_occ!$A$123</c:f>
              <c:strCache>
                <c:ptCount val="1"/>
                <c:pt idx="0">
                  <c:v>Administrative Support, Clerks, Record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Census_ACS_occ!$B$109:$H$109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Census_ACS_occ!$B$123:$H$123</c:f>
              <c:numCache>
                <c:formatCode>#,##0.00</c:formatCode>
                <c:ptCount val="7"/>
                <c:pt idx="0">
                  <c:v>6.7098648719989204E-2</c:v>
                </c:pt>
                <c:pt idx="1">
                  <c:v>6.7702189579907188E-2</c:v>
                </c:pt>
                <c:pt idx="2">
                  <c:v>5.9287187607079746E-2</c:v>
                </c:pt>
                <c:pt idx="3">
                  <c:v>5.4504651820700752E-2</c:v>
                </c:pt>
                <c:pt idx="4">
                  <c:v>5.9233438213870095E-2</c:v>
                </c:pt>
                <c:pt idx="5">
                  <c:v>6.0584395287760606E-2</c:v>
                </c:pt>
                <c:pt idx="6">
                  <c:v>6.1222325897022652E-2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58CF-45B7-B13A-B3A446594A93}"/>
            </c:ext>
          </c:extLst>
        </c:ser>
        <c:ser>
          <c:idx val="14"/>
          <c:order val="14"/>
          <c:tx>
            <c:strRef>
              <c:f>Census_ACS_occ!$A$124</c:f>
              <c:strCache>
                <c:ptCount val="1"/>
                <c:pt idx="0">
                  <c:v>Fire, Police, and Guards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Census_ACS_occ!$B$109:$H$109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Census_ACS_occ!$B$124:$H$124</c:f>
              <c:numCache>
                <c:formatCode>#,##0.00</c:formatCode>
                <c:ptCount val="7"/>
                <c:pt idx="0">
                  <c:v>1.6074190375820478E-2</c:v>
                </c:pt>
                <c:pt idx="1">
                  <c:v>2.0199584987213817E-2</c:v>
                </c:pt>
                <c:pt idx="2">
                  <c:v>2.3451724809803971E-2</c:v>
                </c:pt>
                <c:pt idx="3">
                  <c:v>2.4312459495954109E-2</c:v>
                </c:pt>
                <c:pt idx="4">
                  <c:v>2.9310159044868757E-2</c:v>
                </c:pt>
                <c:pt idx="5">
                  <c:v>2.9770651375960012E-2</c:v>
                </c:pt>
                <c:pt idx="6">
                  <c:v>2.9195369456808531E-2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58CF-45B7-B13A-B3A446594A93}"/>
            </c:ext>
          </c:extLst>
        </c:ser>
        <c:ser>
          <c:idx val="15"/>
          <c:order val="15"/>
          <c:tx>
            <c:strRef>
              <c:f>Census_ACS_occ!$A$125</c:f>
              <c:strCache>
                <c:ptCount val="1"/>
                <c:pt idx="0">
                  <c:v>Food, Cleaning, and Personal Services and Private Household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Census_ACS_occ!$B$109:$H$109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Census_ACS_occ!$B$125:$H$125</c:f>
              <c:numCache>
                <c:formatCode>#,##0.00</c:formatCode>
                <c:ptCount val="7"/>
                <c:pt idx="0">
                  <c:v>7.3101296141685937E-2</c:v>
                </c:pt>
                <c:pt idx="1">
                  <c:v>5.4481190966153212E-2</c:v>
                </c:pt>
                <c:pt idx="2">
                  <c:v>3.9475894318866417E-2</c:v>
                </c:pt>
                <c:pt idx="3">
                  <c:v>5.0376499527494595E-2</c:v>
                </c:pt>
                <c:pt idx="4">
                  <c:v>5.1170208180681867E-2</c:v>
                </c:pt>
                <c:pt idx="5">
                  <c:v>5.7570085399458931E-2</c:v>
                </c:pt>
                <c:pt idx="6">
                  <c:v>6.2967931747257705E-2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58CF-45B7-B13A-B3A446594A93}"/>
            </c:ext>
          </c:extLst>
        </c:ser>
        <c:ser>
          <c:idx val="16"/>
          <c:order val="16"/>
          <c:tx>
            <c:strRef>
              <c:f>Census_ACS_occ!$A$126</c:f>
              <c:strCache>
                <c:ptCount val="1"/>
                <c:pt idx="0">
                  <c:v>Farm, Related Agrigulture, Logging, and Extraction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Census_ACS_occ!$B$109:$H$109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Census_ACS_occ!$B$126:$H$126</c:f>
              <c:numCache>
                <c:formatCode>#,##0.00</c:formatCode>
                <c:ptCount val="7"/>
                <c:pt idx="0">
                  <c:v>6.3559628578858565E-2</c:v>
                </c:pt>
                <c:pt idx="1">
                  <c:v>3.4690591608475901E-2</c:v>
                </c:pt>
                <c:pt idx="2">
                  <c:v>3.3720182839021486E-2</c:v>
                </c:pt>
                <c:pt idx="3">
                  <c:v>3.8340151723390725E-2</c:v>
                </c:pt>
                <c:pt idx="4">
                  <c:v>3.2280936166544545E-2</c:v>
                </c:pt>
                <c:pt idx="5">
                  <c:v>3.2456824232321019E-2</c:v>
                </c:pt>
                <c:pt idx="6">
                  <c:v>3.3345089758070635E-2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58CF-45B7-B13A-B3A446594A93}"/>
            </c:ext>
          </c:extLst>
        </c:ser>
        <c:ser>
          <c:idx val="17"/>
          <c:order val="17"/>
          <c:tx>
            <c:strRef>
              <c:f>Census_ACS_occ!$A$127</c:f>
              <c:strCache>
                <c:ptCount val="1"/>
                <c:pt idx="0">
                  <c:v>Mechanics and Construction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Census_ACS_occ!$B$109:$H$109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Census_ACS_occ!$B$127:$H$127</c:f>
              <c:numCache>
                <c:formatCode>#,##0.00</c:formatCode>
                <c:ptCount val="7"/>
                <c:pt idx="0">
                  <c:v>0.1203423268764139</c:v>
                </c:pt>
                <c:pt idx="1">
                  <c:v>0.14461731860411053</c:v>
                </c:pt>
                <c:pt idx="2">
                  <c:v>0.14444260301491782</c:v>
                </c:pt>
                <c:pt idx="3">
                  <c:v>0.16083140886865555</c:v>
                </c:pt>
                <c:pt idx="4">
                  <c:v>0.14960131028834964</c:v>
                </c:pt>
                <c:pt idx="5">
                  <c:v>0.139556440168284</c:v>
                </c:pt>
                <c:pt idx="6">
                  <c:v>0.11435057658566639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58CF-45B7-B13A-B3A446594A93}"/>
            </c:ext>
          </c:extLst>
        </c:ser>
        <c:ser>
          <c:idx val="18"/>
          <c:order val="18"/>
          <c:tx>
            <c:strRef>
              <c:f>Census_ACS_occ!$A$128</c:f>
              <c:strCache>
                <c:ptCount val="1"/>
                <c:pt idx="0">
                  <c:v>Precision Manufacturing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Census_ACS_occ!$B$109:$H$109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Census_ACS_occ!$B$128:$H$128</c:f>
              <c:numCache>
                <c:formatCode>#,##0.00</c:formatCode>
                <c:ptCount val="7"/>
                <c:pt idx="0">
                  <c:v>4.7106117812220766E-2</c:v>
                </c:pt>
                <c:pt idx="1">
                  <c:v>5.4287460931109602E-2</c:v>
                </c:pt>
                <c:pt idx="2">
                  <c:v>4.6744439691565533E-2</c:v>
                </c:pt>
                <c:pt idx="3">
                  <c:v>4.0549189718442957E-2</c:v>
                </c:pt>
                <c:pt idx="4">
                  <c:v>2.9264902374897633E-2</c:v>
                </c:pt>
                <c:pt idx="5">
                  <c:v>1.8148133511054265E-2</c:v>
                </c:pt>
                <c:pt idx="6">
                  <c:v>1.5601073257407663E-2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58CF-45B7-B13A-B3A446594A93}"/>
            </c:ext>
          </c:extLst>
        </c:ser>
        <c:ser>
          <c:idx val="19"/>
          <c:order val="19"/>
          <c:tx>
            <c:strRef>
              <c:f>Census_ACS_occ!$A$129</c:f>
              <c:strCache>
                <c:ptCount val="1"/>
                <c:pt idx="0">
                  <c:v>Manufacturing Operators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Census_ACS_occ!$B$109:$H$109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Census_ACS_occ!$B$129:$H$129</c:f>
              <c:numCache>
                <c:formatCode>#,##0.00</c:formatCode>
                <c:ptCount val="7"/>
                <c:pt idx="0">
                  <c:v>0.11530753302922526</c:v>
                </c:pt>
                <c:pt idx="1">
                  <c:v>8.9744362455980234E-2</c:v>
                </c:pt>
                <c:pt idx="2">
                  <c:v>5.6659044641477405E-2</c:v>
                </c:pt>
                <c:pt idx="3">
                  <c:v>4.8456382033157643E-2</c:v>
                </c:pt>
                <c:pt idx="4">
                  <c:v>4.1124304986854016E-2</c:v>
                </c:pt>
                <c:pt idx="5">
                  <c:v>2.7277288965374357E-2</c:v>
                </c:pt>
                <c:pt idx="6">
                  <c:v>2.6350389078132603E-2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58CF-45B7-B13A-B3A446594A93}"/>
            </c:ext>
          </c:extLst>
        </c:ser>
        <c:ser>
          <c:idx val="20"/>
          <c:order val="20"/>
          <c:tx>
            <c:strRef>
              <c:f>Census_ACS_occ!$A$130</c:f>
              <c:strCache>
                <c:ptCount val="1"/>
                <c:pt idx="0">
                  <c:v>Fabricators, Inspectors, and Material Handlers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Census_ACS_occ!$B$109:$H$109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Census_ACS_occ!$B$130:$H$130</c:f>
              <c:numCache>
                <c:formatCode>#,##0.00</c:formatCode>
                <c:ptCount val="7"/>
                <c:pt idx="0">
                  <c:v>3.673542011688543E-2</c:v>
                </c:pt>
                <c:pt idx="1">
                  <c:v>5.2875384231236167E-2</c:v>
                </c:pt>
                <c:pt idx="2">
                  <c:v>6.3153816350251843E-2</c:v>
                </c:pt>
                <c:pt idx="3">
                  <c:v>6.3078969597136478E-2</c:v>
                </c:pt>
                <c:pt idx="4">
                  <c:v>5.0494590750398687E-2</c:v>
                </c:pt>
                <c:pt idx="5">
                  <c:v>4.3912878420439345E-2</c:v>
                </c:pt>
                <c:pt idx="6">
                  <c:v>4.544044180346532E-2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58CF-45B7-B13A-B3A446594A93}"/>
            </c:ext>
          </c:extLst>
        </c:ser>
        <c:ser>
          <c:idx val="21"/>
          <c:order val="21"/>
          <c:tx>
            <c:strRef>
              <c:f>Census_ACS_occ!$A$131</c:f>
              <c:strCache>
                <c:ptCount val="1"/>
                <c:pt idx="0">
                  <c:v>Vehicle Operators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Census_ACS_occ!$B$109:$H$109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Census_ACS_occ!$B$131:$H$131</c:f>
              <c:numCache>
                <c:formatCode>#,##0.00</c:formatCode>
                <c:ptCount val="7"/>
                <c:pt idx="0">
                  <c:v>7.6030275241914511E-2</c:v>
                </c:pt>
                <c:pt idx="1">
                  <c:v>5.861409838041691E-2</c:v>
                </c:pt>
                <c:pt idx="2">
                  <c:v>6.2646552284032042E-2</c:v>
                </c:pt>
                <c:pt idx="3">
                  <c:v>6.2949557289524422E-2</c:v>
                </c:pt>
                <c:pt idx="4">
                  <c:v>5.6691521917158746E-2</c:v>
                </c:pt>
                <c:pt idx="5">
                  <c:v>4.5027825780792487E-2</c:v>
                </c:pt>
                <c:pt idx="6">
                  <c:v>4.0390015670272464E-2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58CF-45B7-B13A-B3A446594A93}"/>
            </c:ext>
          </c:extLst>
        </c:ser>
        <c:ser>
          <c:idx val="22"/>
          <c:order val="22"/>
          <c:tx>
            <c:strRef>
              <c:f>Census_ACS_occ!$A$132</c:f>
              <c:strCache>
                <c:ptCount val="1"/>
                <c:pt idx="0">
                  <c:v>Kindergarten - Secondary Teachers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Census_ACS_occ!$B$109:$H$109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Census_ACS_occ!$B$132:$H$132</c:f>
              <c:numCache>
                <c:formatCode>#,##0.00</c:formatCode>
                <c:ptCount val="7"/>
                <c:pt idx="0">
                  <c:v>1.7830013628160432E-2</c:v>
                </c:pt>
                <c:pt idx="1">
                  <c:v>2.5430295933391307E-2</c:v>
                </c:pt>
                <c:pt idx="2">
                  <c:v>2.367120330203152E-2</c:v>
                </c:pt>
                <c:pt idx="3">
                  <c:v>1.1933018597250841E-2</c:v>
                </c:pt>
                <c:pt idx="4">
                  <c:v>1.5015516572561527E-2</c:v>
                </c:pt>
                <c:pt idx="5">
                  <c:v>1.9479842925353614E-2</c:v>
                </c:pt>
                <c:pt idx="6">
                  <c:v>1.8479537124259458E-2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58CF-45B7-B13A-B3A446594A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3635744"/>
        <c:axId val="91364263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Census_ACS_occ!$A$110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Census_ACS_occ!$B$109:$H$109</c15:sqref>
                        </c15:formulaRef>
                      </c:ext>
                    </c:extLst>
                    <c:strCache>
                      <c:ptCount val="7"/>
                      <c:pt idx="0">
                        <c:v>Census 1960</c:v>
                      </c:pt>
                      <c:pt idx="1">
                        <c:v>Census 1970</c:v>
                      </c:pt>
                      <c:pt idx="2">
                        <c:v>Census 1980</c:v>
                      </c:pt>
                      <c:pt idx="3">
                        <c:v>Census 1990</c:v>
                      </c:pt>
                      <c:pt idx="4">
                        <c:v>Census 2000</c:v>
                      </c:pt>
                      <c:pt idx="5">
                        <c:v>ACS 2006-2010</c:v>
                      </c:pt>
                      <c:pt idx="6">
                        <c:v>ACS 2011-2015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Census_ACS_occ!$B$110:$H$110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58CF-45B7-B13A-B3A446594A93}"/>
                  </c:ext>
                </c:extLst>
              </c15:ser>
            </c15:filteredLineSeries>
          </c:ext>
        </c:extLst>
      </c:lineChart>
      <c:catAx>
        <c:axId val="913635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642632"/>
        <c:crosses val="autoZero"/>
        <c:auto val="1"/>
        <c:lblAlgn val="ctr"/>
        <c:lblOffset val="100"/>
        <c:noMultiLvlLbl val="0"/>
      </c:catAx>
      <c:valAx>
        <c:axId val="913642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635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Female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Census_ACS_occ!$A$138</c:f>
              <c:strCache>
                <c:ptCount val="1"/>
                <c:pt idx="0">
                  <c:v>Out of Labor Force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Census_ACS_occ!$B$136:$H$136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Census_ACS_occ!$B$138:$H$138</c:f>
              <c:numCache>
                <c:formatCode>#,##0.00</c:formatCode>
                <c:ptCount val="7"/>
                <c:pt idx="0">
                  <c:v>0.65792134811803027</c:v>
                </c:pt>
                <c:pt idx="1">
                  <c:v>0.55033179309964808</c:v>
                </c:pt>
                <c:pt idx="2">
                  <c:v>0.35281038310833251</c:v>
                </c:pt>
                <c:pt idx="3">
                  <c:v>0.26446141653680411</c:v>
                </c:pt>
                <c:pt idx="4">
                  <c:v>0.2750321579624378</c:v>
                </c:pt>
                <c:pt idx="5">
                  <c:v>0.23559329408343238</c:v>
                </c:pt>
                <c:pt idx="6">
                  <c:v>0.2366006232345276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43-4C4F-9EEA-F6EBB18B95D1}"/>
            </c:ext>
          </c:extLst>
        </c:ser>
        <c:ser>
          <c:idx val="2"/>
          <c:order val="2"/>
          <c:tx>
            <c:strRef>
              <c:f>Census_ACS_occ!$A$139</c:f>
              <c:strCache>
                <c:ptCount val="1"/>
                <c:pt idx="0">
                  <c:v>Unemployment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Census_ACS_occ!$B$136:$H$136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Census_ACS_occ!$B$139:$H$139</c:f>
              <c:numCache>
                <c:formatCode>#,##0.00</c:formatCode>
                <c:ptCount val="7"/>
                <c:pt idx="0">
                  <c:v>2.1185061810903773E-2</c:v>
                </c:pt>
                <c:pt idx="1">
                  <c:v>2.3583680345096312E-2</c:v>
                </c:pt>
                <c:pt idx="2">
                  <c:v>3.9609469364042089E-2</c:v>
                </c:pt>
                <c:pt idx="3">
                  <c:v>4.6846721558198107E-2</c:v>
                </c:pt>
                <c:pt idx="4">
                  <c:v>4.1428508270543729E-2</c:v>
                </c:pt>
                <c:pt idx="5">
                  <c:v>5.771613207568773E-2</c:v>
                </c:pt>
                <c:pt idx="6">
                  <c:v>6.2684412182546126E-2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43-4C4F-9EEA-F6EBB18B95D1}"/>
            </c:ext>
          </c:extLst>
        </c:ser>
        <c:ser>
          <c:idx val="3"/>
          <c:order val="3"/>
          <c:tx>
            <c:strRef>
              <c:f>Census_ACS_occ!$A$140</c:f>
              <c:strCache>
                <c:ptCount val="1"/>
                <c:pt idx="0">
                  <c:v>Executives, Administrative, and Managerial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Census_ACS_occ!$B$136:$H$136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Census_ACS_occ!$B$140:$H$140</c:f>
              <c:numCache>
                <c:formatCode>#,##0.00</c:formatCode>
                <c:ptCount val="7"/>
                <c:pt idx="0">
                  <c:v>7.2937916169508489E-3</c:v>
                </c:pt>
                <c:pt idx="1">
                  <c:v>1.1299857521824351E-2</c:v>
                </c:pt>
                <c:pt idx="2">
                  <c:v>3.3404637284312665E-2</c:v>
                </c:pt>
                <c:pt idx="3">
                  <c:v>5.5409076534441833E-2</c:v>
                </c:pt>
                <c:pt idx="4">
                  <c:v>5.017800037473763E-2</c:v>
                </c:pt>
                <c:pt idx="5">
                  <c:v>5.647497418070984E-2</c:v>
                </c:pt>
                <c:pt idx="6">
                  <c:v>6.0730595119431206E-2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943-4C4F-9EEA-F6EBB18B95D1}"/>
            </c:ext>
          </c:extLst>
        </c:ser>
        <c:ser>
          <c:idx val="4"/>
          <c:order val="4"/>
          <c:tx>
            <c:strRef>
              <c:f>Census_ACS_occ!$A$141</c:f>
              <c:strCache>
                <c:ptCount val="1"/>
                <c:pt idx="0">
                  <c:v>Management Related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Census_ACS_occ!$B$136:$H$136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Census_ACS_occ!$B$141:$H$141</c:f>
              <c:numCache>
                <c:formatCode>#,##0.00</c:formatCode>
                <c:ptCount val="7"/>
                <c:pt idx="0">
                  <c:v>2.1571707996402966E-3</c:v>
                </c:pt>
                <c:pt idx="1">
                  <c:v>3.7626833127356596E-3</c:v>
                </c:pt>
                <c:pt idx="2">
                  <c:v>1.9131387586277603E-2</c:v>
                </c:pt>
                <c:pt idx="3">
                  <c:v>3.1195586324616983E-2</c:v>
                </c:pt>
                <c:pt idx="4">
                  <c:v>3.5919022987416817E-2</c:v>
                </c:pt>
                <c:pt idx="5">
                  <c:v>3.9515536228299772E-2</c:v>
                </c:pt>
                <c:pt idx="6">
                  <c:v>3.5864133548363597E-2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943-4C4F-9EEA-F6EBB18B95D1}"/>
            </c:ext>
          </c:extLst>
        </c:ser>
        <c:ser>
          <c:idx val="5"/>
          <c:order val="5"/>
          <c:tx>
            <c:strRef>
              <c:f>Census_ACS_occ!$A$142</c:f>
              <c:strCache>
                <c:ptCount val="1"/>
                <c:pt idx="0">
                  <c:v>Architects, Engineers, Math, and Computer Science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Census_ACS_occ!$B$136:$H$136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Census_ACS_occ!$B$142:$H$142</c:f>
              <c:numCache>
                <c:formatCode>#,##0.00</c:formatCode>
                <c:ptCount val="7"/>
                <c:pt idx="0">
                  <c:v>3.7090041323904532E-4</c:v>
                </c:pt>
                <c:pt idx="1">
                  <c:v>1.192565945354503E-3</c:v>
                </c:pt>
                <c:pt idx="2">
                  <c:v>3.8713453165265328E-3</c:v>
                </c:pt>
                <c:pt idx="3">
                  <c:v>9.1815040178010107E-3</c:v>
                </c:pt>
                <c:pt idx="4">
                  <c:v>1.227686795130095E-2</c:v>
                </c:pt>
                <c:pt idx="5">
                  <c:v>1.3379086718465544E-2</c:v>
                </c:pt>
                <c:pt idx="6">
                  <c:v>1.3374264145028418E-2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943-4C4F-9EEA-F6EBB18B95D1}"/>
            </c:ext>
          </c:extLst>
        </c:ser>
        <c:ser>
          <c:idx val="6"/>
          <c:order val="6"/>
          <c:tx>
            <c:strRef>
              <c:f>Census_ACS_occ!$A$143</c:f>
              <c:strCache>
                <c:ptCount val="1"/>
                <c:pt idx="0">
                  <c:v>Natural and Social Scientists, Recreation, Religious, Arts, Athletes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Census_ACS_occ!$B$136:$H$136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Census_ACS_occ!$B$143:$H$143</c:f>
              <c:numCache>
                <c:formatCode>#,##0.00</c:formatCode>
                <c:ptCount val="7"/>
                <c:pt idx="0">
                  <c:v>7.9831065358951115E-3</c:v>
                </c:pt>
                <c:pt idx="1">
                  <c:v>9.7097695946850131E-3</c:v>
                </c:pt>
                <c:pt idx="2">
                  <c:v>2.0180121683058033E-2</c:v>
                </c:pt>
                <c:pt idx="3">
                  <c:v>2.4581169486811171E-2</c:v>
                </c:pt>
                <c:pt idx="4">
                  <c:v>2.8615849717578353E-2</c:v>
                </c:pt>
                <c:pt idx="5">
                  <c:v>3.5964954464160995E-2</c:v>
                </c:pt>
                <c:pt idx="6">
                  <c:v>3.7768277296314573E-2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943-4C4F-9EEA-F6EBB18B95D1}"/>
            </c:ext>
          </c:extLst>
        </c:ser>
        <c:ser>
          <c:idx val="7"/>
          <c:order val="7"/>
          <c:tx>
            <c:strRef>
              <c:f>Census_ACS_occ!$A$144</c:f>
              <c:strCache>
                <c:ptCount val="1"/>
                <c:pt idx="0">
                  <c:v>Doctors and Lawyers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Census_ACS_occ!$B$136:$H$136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Census_ACS_occ!$B$144:$H$144</c:f>
              <c:numCache>
                <c:formatCode>#,##0.00</c:formatCode>
                <c:ptCount val="7"/>
                <c:pt idx="0">
                  <c:v>6.0183840638788487E-4</c:v>
                </c:pt>
                <c:pt idx="1">
                  <c:v>9.170556609491723E-4</c:v>
                </c:pt>
                <c:pt idx="2">
                  <c:v>4.0753251663076546E-3</c:v>
                </c:pt>
                <c:pt idx="3">
                  <c:v>6.456295697961952E-3</c:v>
                </c:pt>
                <c:pt idx="4">
                  <c:v>8.2758068964355717E-3</c:v>
                </c:pt>
                <c:pt idx="5">
                  <c:v>1.2214642457217838E-2</c:v>
                </c:pt>
                <c:pt idx="6">
                  <c:v>1.2541960153170427E-2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943-4C4F-9EEA-F6EBB18B95D1}"/>
            </c:ext>
          </c:extLst>
        </c:ser>
        <c:ser>
          <c:idx val="8"/>
          <c:order val="8"/>
          <c:tx>
            <c:strRef>
              <c:f>Census_ACS_occ!$A$145</c:f>
              <c:strCache>
                <c:ptCount val="1"/>
                <c:pt idx="0">
                  <c:v>Nurses, Therapists, and Other Health Service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Census_ACS_occ!$B$136:$H$136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Census_ACS_occ!$B$145:$H$145</c:f>
              <c:numCache>
                <c:formatCode>#,##0.00</c:formatCode>
                <c:ptCount val="7"/>
                <c:pt idx="0">
                  <c:v>1.9911403788082899E-2</c:v>
                </c:pt>
                <c:pt idx="1">
                  <c:v>2.9656714185630959E-2</c:v>
                </c:pt>
                <c:pt idx="2">
                  <c:v>4.9844772402273897E-2</c:v>
                </c:pt>
                <c:pt idx="3">
                  <c:v>5.8249541829709248E-2</c:v>
                </c:pt>
                <c:pt idx="4">
                  <c:v>6.394223987839974E-2</c:v>
                </c:pt>
                <c:pt idx="5">
                  <c:v>8.4025473506316853E-2</c:v>
                </c:pt>
                <c:pt idx="6">
                  <c:v>9.62591578275762E-2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943-4C4F-9EEA-F6EBB18B95D1}"/>
            </c:ext>
          </c:extLst>
        </c:ser>
        <c:ser>
          <c:idx val="9"/>
          <c:order val="9"/>
          <c:tx>
            <c:strRef>
              <c:f>Census_ACS_occ!$A$146</c:f>
              <c:strCache>
                <c:ptCount val="1"/>
                <c:pt idx="0">
                  <c:v>Teachers, Postsecondary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Census_ACS_occ!$B$136:$H$136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Census_ACS_occ!$B$146:$H$146</c:f>
              <c:numCache>
                <c:formatCode>#,##0.00</c:formatCode>
                <c:ptCount val="7"/>
                <c:pt idx="0">
                  <c:v>6.6482149542847744E-4</c:v>
                </c:pt>
                <c:pt idx="1">
                  <c:v>3.1486889646323512E-3</c:v>
                </c:pt>
                <c:pt idx="2">
                  <c:v>4.086004739594625E-3</c:v>
                </c:pt>
                <c:pt idx="3">
                  <c:v>3.1729007037343262E-3</c:v>
                </c:pt>
                <c:pt idx="4">
                  <c:v>5.4547483257859491E-3</c:v>
                </c:pt>
                <c:pt idx="5">
                  <c:v>7.9976825612735839E-3</c:v>
                </c:pt>
                <c:pt idx="6">
                  <c:v>8.8837964542083786E-3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943-4C4F-9EEA-F6EBB18B95D1}"/>
            </c:ext>
          </c:extLst>
        </c:ser>
        <c:ser>
          <c:idx val="10"/>
          <c:order val="10"/>
          <c:tx>
            <c:strRef>
              <c:f>Census_ACS_occ!$A$147</c:f>
              <c:strCache>
                <c:ptCount val="1"/>
                <c:pt idx="0">
                  <c:v>Teachers, Non-Postsecondary and Librarians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Census_ACS_occ!$B$136:$H$136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Census_ACS_occ!$B$147:$H$147</c:f>
              <c:numCache>
                <c:formatCode>#,##0.00</c:formatCode>
                <c:ptCount val="7"/>
                <c:pt idx="0">
                  <c:v>8.8701183732167916E-4</c:v>
                </c:pt>
                <c:pt idx="1">
                  <c:v>4.1287184048741706E-3</c:v>
                </c:pt>
                <c:pt idx="2">
                  <c:v>6.5807530594307571E-3</c:v>
                </c:pt>
                <c:pt idx="3">
                  <c:v>8.4432878528673261E-3</c:v>
                </c:pt>
                <c:pt idx="4">
                  <c:v>1.2651605582327542E-2</c:v>
                </c:pt>
                <c:pt idx="5">
                  <c:v>1.4462237427551415E-2</c:v>
                </c:pt>
                <c:pt idx="6">
                  <c:v>1.5872279972050481E-2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943-4C4F-9EEA-F6EBB18B95D1}"/>
            </c:ext>
          </c:extLst>
        </c:ser>
        <c:ser>
          <c:idx val="11"/>
          <c:order val="11"/>
          <c:tx>
            <c:strRef>
              <c:f>Census_ACS_occ!$A$148</c:f>
              <c:strCache>
                <c:ptCount val="1"/>
                <c:pt idx="0">
                  <c:v>Health and Science Technicians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Census_ACS_occ!$B$136:$H$136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Census_ACS_occ!$B$148:$H$148</c:f>
              <c:numCache>
                <c:formatCode>#,##0.00</c:formatCode>
                <c:ptCount val="7"/>
                <c:pt idx="0">
                  <c:v>7.0243639582772029E-3</c:v>
                </c:pt>
                <c:pt idx="1">
                  <c:v>1.6168517833387124E-2</c:v>
                </c:pt>
                <c:pt idx="2">
                  <c:v>2.5037191613971874E-2</c:v>
                </c:pt>
                <c:pt idx="3">
                  <c:v>3.1867124900459884E-2</c:v>
                </c:pt>
                <c:pt idx="4">
                  <c:v>2.9739009976863108E-2</c:v>
                </c:pt>
                <c:pt idx="5">
                  <c:v>3.2015919796468423E-2</c:v>
                </c:pt>
                <c:pt idx="6">
                  <c:v>3.1174972596887802E-2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943-4C4F-9EEA-F6EBB18B95D1}"/>
            </c:ext>
          </c:extLst>
        </c:ser>
        <c:ser>
          <c:idx val="12"/>
          <c:order val="12"/>
          <c:tx>
            <c:strRef>
              <c:f>Census_ACS_occ!$A$149</c:f>
              <c:strCache>
                <c:ptCount val="1"/>
                <c:pt idx="0">
                  <c:v>Sales, All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Census_ACS_occ!$B$136:$H$136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Census_ACS_occ!$B$149:$H$149</c:f>
              <c:numCache>
                <c:formatCode>#,##0.00</c:formatCode>
                <c:ptCount val="7"/>
                <c:pt idx="0">
                  <c:v>2.4591397209849156E-2</c:v>
                </c:pt>
                <c:pt idx="1">
                  <c:v>3.164825995576092E-2</c:v>
                </c:pt>
                <c:pt idx="2">
                  <c:v>5.0626517166880082E-2</c:v>
                </c:pt>
                <c:pt idx="3">
                  <c:v>7.2764300437786006E-2</c:v>
                </c:pt>
                <c:pt idx="4">
                  <c:v>7.0964359924968259E-2</c:v>
                </c:pt>
                <c:pt idx="5">
                  <c:v>7.1810831049099022E-2</c:v>
                </c:pt>
                <c:pt idx="6">
                  <c:v>6.8879226509213298E-2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943-4C4F-9EEA-F6EBB18B95D1}"/>
            </c:ext>
          </c:extLst>
        </c:ser>
        <c:ser>
          <c:idx val="13"/>
          <c:order val="13"/>
          <c:tx>
            <c:strRef>
              <c:f>Census_ACS_occ!$A$150</c:f>
              <c:strCache>
                <c:ptCount val="1"/>
                <c:pt idx="0">
                  <c:v>Administrative Support, Clerks, Record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Census_ACS_occ!$B$136:$H$136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Census_ACS_occ!$B$150:$H$150</c:f>
              <c:numCache>
                <c:formatCode>#,##0.00</c:formatCode>
                <c:ptCount val="7"/>
                <c:pt idx="0">
                  <c:v>0.10812271904993509</c:v>
                </c:pt>
                <c:pt idx="1">
                  <c:v>0.1398805072537922</c:v>
                </c:pt>
                <c:pt idx="2">
                  <c:v>0.1905470825007716</c:v>
                </c:pt>
                <c:pt idx="3">
                  <c:v>0.18351006069565681</c:v>
                </c:pt>
                <c:pt idx="4">
                  <c:v>0.16629403430323011</c:v>
                </c:pt>
                <c:pt idx="5">
                  <c:v>0.14534256644889154</c:v>
                </c:pt>
                <c:pt idx="6">
                  <c:v>0.12988247293632213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943-4C4F-9EEA-F6EBB18B95D1}"/>
            </c:ext>
          </c:extLst>
        </c:ser>
        <c:ser>
          <c:idx val="14"/>
          <c:order val="14"/>
          <c:tx>
            <c:strRef>
              <c:f>Census_ACS_occ!$A$151</c:f>
              <c:strCache>
                <c:ptCount val="1"/>
                <c:pt idx="0">
                  <c:v>Fire, Police, and Guards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Census_ACS_occ!$B$136:$H$136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Census_ACS_occ!$B$151:$H$151</c:f>
              <c:numCache>
                <c:formatCode>#,##0.00</c:formatCode>
                <c:ptCount val="7"/>
                <c:pt idx="0">
                  <c:v>2.4493423515786013E-4</c:v>
                </c:pt>
                <c:pt idx="1">
                  <c:v>7.6749293512913563E-4</c:v>
                </c:pt>
                <c:pt idx="2">
                  <c:v>2.4648455146326171E-3</c:v>
                </c:pt>
                <c:pt idx="3">
                  <c:v>4.4416799704332516E-3</c:v>
                </c:pt>
                <c:pt idx="4">
                  <c:v>6.7547510626338163E-3</c:v>
                </c:pt>
                <c:pt idx="5">
                  <c:v>7.2740554490724517E-3</c:v>
                </c:pt>
                <c:pt idx="6">
                  <c:v>7.0701685250005794E-3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6943-4C4F-9EEA-F6EBB18B95D1}"/>
            </c:ext>
          </c:extLst>
        </c:ser>
        <c:ser>
          <c:idx val="15"/>
          <c:order val="15"/>
          <c:tx>
            <c:strRef>
              <c:f>Census_ACS_occ!$A$152</c:f>
              <c:strCache>
                <c:ptCount val="1"/>
                <c:pt idx="0">
                  <c:v>Food, Cleaning, and Personal Services and Private Household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Census_ACS_occ!$B$136:$H$136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Census_ACS_occ!$B$152:$H$152</c:f>
              <c:numCache>
                <c:formatCode>#,##0.00</c:formatCode>
                <c:ptCount val="7"/>
                <c:pt idx="0">
                  <c:v>5.5157440227298973E-2</c:v>
                </c:pt>
                <c:pt idx="1">
                  <c:v>5.7534419106244634E-2</c:v>
                </c:pt>
                <c:pt idx="2">
                  <c:v>6.1547448810135345E-2</c:v>
                </c:pt>
                <c:pt idx="3">
                  <c:v>7.6938317514869098E-2</c:v>
                </c:pt>
                <c:pt idx="4">
                  <c:v>8.0920170358253385E-2</c:v>
                </c:pt>
                <c:pt idx="5">
                  <c:v>8.2992701899979163E-2</c:v>
                </c:pt>
                <c:pt idx="6">
                  <c:v>8.5756011299023424E-2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6943-4C4F-9EEA-F6EBB18B95D1}"/>
            </c:ext>
          </c:extLst>
        </c:ser>
        <c:ser>
          <c:idx val="16"/>
          <c:order val="16"/>
          <c:tx>
            <c:strRef>
              <c:f>Census_ACS_occ!$A$153</c:f>
              <c:strCache>
                <c:ptCount val="1"/>
                <c:pt idx="0">
                  <c:v>Farm, Related Agrigulture, Logging, and Extraction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Census_ACS_occ!$B$136:$H$136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Census_ACS_occ!$B$153:$H$153</c:f>
              <c:numCache>
                <c:formatCode>#,##0.00</c:formatCode>
                <c:ptCount val="7"/>
                <c:pt idx="0">
                  <c:v>4.9581687316955399E-3</c:v>
                </c:pt>
                <c:pt idx="1">
                  <c:v>3.3533537473334541E-3</c:v>
                </c:pt>
                <c:pt idx="2">
                  <c:v>4.8058079791363853E-3</c:v>
                </c:pt>
                <c:pt idx="3">
                  <c:v>6.5686950624292738E-3</c:v>
                </c:pt>
                <c:pt idx="4">
                  <c:v>5.4863273396365047E-3</c:v>
                </c:pt>
                <c:pt idx="5">
                  <c:v>5.2440066042423782E-3</c:v>
                </c:pt>
                <c:pt idx="6">
                  <c:v>5.9033975443720686E-3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6943-4C4F-9EEA-F6EBB18B95D1}"/>
            </c:ext>
          </c:extLst>
        </c:ser>
        <c:ser>
          <c:idx val="17"/>
          <c:order val="17"/>
          <c:tx>
            <c:strRef>
              <c:f>Census_ACS_occ!$A$154</c:f>
              <c:strCache>
                <c:ptCount val="1"/>
                <c:pt idx="0">
                  <c:v>Mechanics and Construction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Census_ACS_occ!$B$136:$H$136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Census_ACS_occ!$B$154:$H$154</c:f>
              <c:numCache>
                <c:formatCode>#,##0.00</c:formatCode>
                <c:ptCount val="7"/>
                <c:pt idx="0">
                  <c:v>8.5377076255025526E-4</c:v>
                </c:pt>
                <c:pt idx="1">
                  <c:v>2.7551028440533074E-3</c:v>
                </c:pt>
                <c:pt idx="2">
                  <c:v>4.4597898046385654E-3</c:v>
                </c:pt>
                <c:pt idx="3">
                  <c:v>5.881915894794195E-3</c:v>
                </c:pt>
                <c:pt idx="4">
                  <c:v>5.5210642548721156E-3</c:v>
                </c:pt>
                <c:pt idx="5">
                  <c:v>3.8425515641566424E-3</c:v>
                </c:pt>
                <c:pt idx="6">
                  <c:v>3.2541540689620153E-3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6943-4C4F-9EEA-F6EBB18B95D1}"/>
            </c:ext>
          </c:extLst>
        </c:ser>
        <c:ser>
          <c:idx val="18"/>
          <c:order val="18"/>
          <c:tx>
            <c:strRef>
              <c:f>Census_ACS_occ!$A$155</c:f>
              <c:strCache>
                <c:ptCount val="1"/>
                <c:pt idx="0">
                  <c:v>Precision Manufacturing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Census_ACS_occ!$B$136:$H$136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Census_ACS_occ!$B$155:$H$155</c:f>
              <c:numCache>
                <c:formatCode>#,##0.00</c:formatCode>
                <c:ptCount val="7"/>
                <c:pt idx="0">
                  <c:v>2.6575364514627824E-3</c:v>
                </c:pt>
                <c:pt idx="1">
                  <c:v>4.8411092831222398E-3</c:v>
                </c:pt>
                <c:pt idx="2">
                  <c:v>9.0701615926234054E-3</c:v>
                </c:pt>
                <c:pt idx="3">
                  <c:v>1.0626502627097011E-2</c:v>
                </c:pt>
                <c:pt idx="4">
                  <c:v>8.2094909673494053E-3</c:v>
                </c:pt>
                <c:pt idx="5">
                  <c:v>5.3470547689545653E-3</c:v>
                </c:pt>
                <c:pt idx="6">
                  <c:v>5.2510213385523431E-3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6943-4C4F-9EEA-F6EBB18B95D1}"/>
            </c:ext>
          </c:extLst>
        </c:ser>
        <c:ser>
          <c:idx val="19"/>
          <c:order val="19"/>
          <c:tx>
            <c:strRef>
              <c:f>Census_ACS_occ!$A$156</c:f>
              <c:strCache>
                <c:ptCount val="1"/>
                <c:pt idx="0">
                  <c:v>Manufacturing Operators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Census_ACS_occ!$B$136:$H$136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Census_ACS_occ!$B$156:$H$156</c:f>
              <c:numCache>
                <c:formatCode>#,##0.00</c:formatCode>
                <c:ptCount val="7"/>
                <c:pt idx="0">
                  <c:v>4.6129864131480694E-2</c:v>
                </c:pt>
                <c:pt idx="1">
                  <c:v>4.5030188055448415E-2</c:v>
                </c:pt>
                <c:pt idx="2">
                  <c:v>3.1559207020324297E-2</c:v>
                </c:pt>
                <c:pt idx="3">
                  <c:v>2.7633097993195077E-2</c:v>
                </c:pt>
                <c:pt idx="4">
                  <c:v>1.939898820839623E-2</c:v>
                </c:pt>
                <c:pt idx="5">
                  <c:v>9.4987508272477671E-3</c:v>
                </c:pt>
                <c:pt idx="6">
                  <c:v>8.1210351035799003E-3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6943-4C4F-9EEA-F6EBB18B95D1}"/>
            </c:ext>
          </c:extLst>
        </c:ser>
        <c:ser>
          <c:idx val="20"/>
          <c:order val="20"/>
          <c:tx>
            <c:strRef>
              <c:f>Census_ACS_occ!$A$157</c:f>
              <c:strCache>
                <c:ptCount val="1"/>
                <c:pt idx="0">
                  <c:v>Fabricators, Inspectors, and Material Handlers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Census_ACS_occ!$B$136:$H$136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Census_ACS_occ!$B$157:$H$157</c:f>
              <c:numCache>
                <c:formatCode>#,##0.00</c:formatCode>
                <c:ptCount val="7"/>
                <c:pt idx="0">
                  <c:v>1.0166520289302322E-2</c:v>
                </c:pt>
                <c:pt idx="1">
                  <c:v>1.7152483134834733E-2</c:v>
                </c:pt>
                <c:pt idx="2">
                  <c:v>2.8414072687311706E-2</c:v>
                </c:pt>
                <c:pt idx="3">
                  <c:v>2.8606590793920528E-2</c:v>
                </c:pt>
                <c:pt idx="4">
                  <c:v>2.1020044252724742E-2</c:v>
                </c:pt>
                <c:pt idx="5">
                  <c:v>1.3084826959231856E-2</c:v>
                </c:pt>
                <c:pt idx="6">
                  <c:v>1.2093796465246894E-2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6943-4C4F-9EEA-F6EBB18B95D1}"/>
            </c:ext>
          </c:extLst>
        </c:ser>
        <c:ser>
          <c:idx val="21"/>
          <c:order val="21"/>
          <c:tx>
            <c:strRef>
              <c:f>Census_ACS_occ!$A$158</c:f>
              <c:strCache>
                <c:ptCount val="1"/>
                <c:pt idx="0">
                  <c:v>Vehicle Operators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Census_ACS_occ!$B$136:$H$136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Census_ACS_occ!$B$158:$H$158</c:f>
              <c:numCache>
                <c:formatCode>#,##0.00</c:formatCode>
                <c:ptCount val="7"/>
                <c:pt idx="0">
                  <c:v>7.9428673401191782E-4</c:v>
                </c:pt>
                <c:pt idx="1">
                  <c:v>2.4402339475900724E-3</c:v>
                </c:pt>
                <c:pt idx="2">
                  <c:v>5.1785250868516298E-3</c:v>
                </c:pt>
                <c:pt idx="3">
                  <c:v>6.6868096488186639E-3</c:v>
                </c:pt>
                <c:pt idx="4">
                  <c:v>6.1947498836839657E-3</c:v>
                </c:pt>
                <c:pt idx="5">
                  <c:v>4.3841269186995777E-3</c:v>
                </c:pt>
                <c:pt idx="6">
                  <c:v>3.8954917603008657E-3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6943-4C4F-9EEA-F6EBB18B95D1}"/>
            </c:ext>
          </c:extLst>
        </c:ser>
        <c:ser>
          <c:idx val="22"/>
          <c:order val="22"/>
          <c:tx>
            <c:strRef>
              <c:f>Census_ACS_occ!$A$159</c:f>
              <c:strCache>
                <c:ptCount val="1"/>
                <c:pt idx="0">
                  <c:v>Kindergarten - Secondary Teachers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Census_ACS_occ!$B$136:$H$136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Census_ACS_occ!$B$159:$H$159</c:f>
              <c:numCache>
                <c:formatCode>#,##0.00</c:formatCode>
                <c:ptCount val="7"/>
                <c:pt idx="0">
                  <c:v>2.0322543397097881E-2</c:v>
                </c:pt>
                <c:pt idx="1">
                  <c:v>4.0696804867873138E-2</c:v>
                </c:pt>
                <c:pt idx="2">
                  <c:v>5.2695150512566118E-2</c:v>
                </c:pt>
                <c:pt idx="3">
                  <c:v>3.6477403917594117E-2</c:v>
                </c:pt>
                <c:pt idx="4">
                  <c:v>4.5722201520424256E-2</c:v>
                </c:pt>
                <c:pt idx="5">
                  <c:v>6.1818594010840666E-2</c:v>
                </c:pt>
                <c:pt idx="6">
                  <c:v>5.8138751919321704E-2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6943-4C4F-9EEA-F6EBB18B95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4126560"/>
        <c:axId val="92413082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Census_ACS_occ!$A$137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Census_ACS_occ!$B$136:$H$136</c15:sqref>
                        </c15:formulaRef>
                      </c:ext>
                    </c:extLst>
                    <c:strCache>
                      <c:ptCount val="7"/>
                      <c:pt idx="0">
                        <c:v>Census 1960</c:v>
                      </c:pt>
                      <c:pt idx="1">
                        <c:v>Census 1970</c:v>
                      </c:pt>
                      <c:pt idx="2">
                        <c:v>Census 1980</c:v>
                      </c:pt>
                      <c:pt idx="3">
                        <c:v>Census 1990</c:v>
                      </c:pt>
                      <c:pt idx="4">
                        <c:v>Census 2000</c:v>
                      </c:pt>
                      <c:pt idx="5">
                        <c:v>ACS 2006-2010</c:v>
                      </c:pt>
                      <c:pt idx="6">
                        <c:v>ACS 2011-2015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Census_ACS_occ!$B$137:$H$137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6943-4C4F-9EEA-F6EBB18B95D1}"/>
                  </c:ext>
                </c:extLst>
              </c15:ser>
            </c15:filteredLineSeries>
          </c:ext>
        </c:extLst>
      </c:lineChart>
      <c:catAx>
        <c:axId val="924126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130824"/>
        <c:crosses val="autoZero"/>
        <c:auto val="1"/>
        <c:lblAlgn val="ctr"/>
        <c:lblOffset val="100"/>
        <c:noMultiLvlLbl val="0"/>
      </c:catAx>
      <c:valAx>
        <c:axId val="924130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126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CPS_occ!$A$85</c:f>
              <c:strCache>
                <c:ptCount val="1"/>
                <c:pt idx="0">
                  <c:v>Out of Labor Force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CPS_occ!$H$83:$BI$83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CPS_occ!$B$85:$BI$85</c:f>
              <c:numCache>
                <c:formatCode>#,##0.00</c:formatCode>
                <c:ptCount val="54"/>
                <c:pt idx="0">
                  <c:v>0.31416980585337584</c:v>
                </c:pt>
                <c:pt idx="1">
                  <c:v>0.30948945615982243</c:v>
                </c:pt>
                <c:pt idx="2">
                  <c:v>0.30306542272700931</c:v>
                </c:pt>
                <c:pt idx="3">
                  <c:v>0.30654761904761907</c:v>
                </c:pt>
                <c:pt idx="4">
                  <c:v>0.29395063159114615</c:v>
                </c:pt>
                <c:pt idx="5">
                  <c:v>0.28532822880306274</c:v>
                </c:pt>
                <c:pt idx="6">
                  <c:v>0.27221203533922322</c:v>
                </c:pt>
                <c:pt idx="7">
                  <c:v>0.26432593574031138</c:v>
                </c:pt>
                <c:pt idx="8">
                  <c:v>0.25415505316403425</c:v>
                </c:pt>
                <c:pt idx="9">
                  <c:v>0.23815111260109795</c:v>
                </c:pt>
                <c:pt idx="10">
                  <c:v>0.22325246623481096</c:v>
                </c:pt>
                <c:pt idx="11">
                  <c:v>0.21707934137945337</c:v>
                </c:pt>
                <c:pt idx="12">
                  <c:v>0.20410549118041468</c:v>
                </c:pt>
                <c:pt idx="13">
                  <c:v>0.19658689420705286</c:v>
                </c:pt>
                <c:pt idx="14">
                  <c:v>0.19400813341790099</c:v>
                </c:pt>
                <c:pt idx="15">
                  <c:v>0.19232901008757344</c:v>
                </c:pt>
                <c:pt idx="16">
                  <c:v>0.18924295450359183</c:v>
                </c:pt>
                <c:pt idx="17">
                  <c:v>0.1804635761589404</c:v>
                </c:pt>
                <c:pt idx="18">
                  <c:v>0.1794738792145239</c:v>
                </c:pt>
                <c:pt idx="19">
                  <c:v>0.17631224764468373</c:v>
                </c:pt>
                <c:pt idx="20">
                  <c:v>0.17357718959445645</c:v>
                </c:pt>
                <c:pt idx="21">
                  <c:v>0.16897996057818659</c:v>
                </c:pt>
                <c:pt idx="22">
                  <c:v>0.16869121510985874</c:v>
                </c:pt>
                <c:pt idx="23">
                  <c:v>0.17432002148310125</c:v>
                </c:pt>
                <c:pt idx="24">
                  <c:v>0.17180529785638152</c:v>
                </c:pt>
                <c:pt idx="25">
                  <c:v>0.17440677276242419</c:v>
                </c:pt>
                <c:pt idx="26">
                  <c:v>0.17344451571520206</c:v>
                </c:pt>
                <c:pt idx="27">
                  <c:v>0.17042551317064575</c:v>
                </c:pt>
                <c:pt idx="28">
                  <c:v>0.16853227325033998</c:v>
                </c:pt>
                <c:pt idx="29">
                  <c:v>0.16255283619475031</c:v>
                </c:pt>
                <c:pt idx="30">
                  <c:v>0.15642487875073283</c:v>
                </c:pt>
                <c:pt idx="31">
                  <c:v>0.16185096676080818</c:v>
                </c:pt>
                <c:pt idx="32">
                  <c:v>0.15472950908893002</c:v>
                </c:pt>
                <c:pt idx="33">
                  <c:v>0.16376585026923746</c:v>
                </c:pt>
                <c:pt idx="34">
                  <c:v>0.16722490568698656</c:v>
                </c:pt>
                <c:pt idx="35">
                  <c:v>0.17725019754327995</c:v>
                </c:pt>
                <c:pt idx="36">
                  <c:v>0.18353561221838696</c:v>
                </c:pt>
                <c:pt idx="37">
                  <c:v>0.1824664114688884</c:v>
                </c:pt>
                <c:pt idx="38">
                  <c:v>0.17899973007365133</c:v>
                </c:pt>
                <c:pt idx="39">
                  <c:v>0.17578457962030219</c:v>
                </c:pt>
                <c:pt idx="40">
                  <c:v>0.17216402507885822</c:v>
                </c:pt>
                <c:pt idx="41">
                  <c:v>0.17701210894228198</c:v>
                </c:pt>
                <c:pt idx="42">
                  <c:v>0.17971186692410515</c:v>
                </c:pt>
                <c:pt idx="43">
                  <c:v>0.18889809444904723</c:v>
                </c:pt>
                <c:pt idx="44">
                  <c:v>0.18873521593404477</c:v>
                </c:pt>
                <c:pt idx="45">
                  <c:v>0.19048545957098922</c:v>
                </c:pt>
                <c:pt idx="46">
                  <c:v>0.19473560700876094</c:v>
                </c:pt>
                <c:pt idx="47">
                  <c:v>0.19479195262559315</c:v>
                </c:pt>
                <c:pt idx="48">
                  <c:v>0.19301813251991187</c:v>
                </c:pt>
                <c:pt idx="49">
                  <c:v>0.18411460540815461</c:v>
                </c:pt>
                <c:pt idx="50">
                  <c:v>0.18230385447481126</c:v>
                </c:pt>
                <c:pt idx="51">
                  <c:v>0.17997281774738041</c:v>
                </c:pt>
                <c:pt idx="52">
                  <c:v>0.18109132443798348</c:v>
                </c:pt>
                <c:pt idx="53">
                  <c:v>0.1890715194208003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9C-4F85-9FB2-67FE69B9823D}"/>
            </c:ext>
          </c:extLst>
        </c:ser>
        <c:ser>
          <c:idx val="3"/>
          <c:order val="3"/>
          <c:tx>
            <c:strRef>
              <c:f>CPS_occ!$A$86</c:f>
              <c:strCache>
                <c:ptCount val="1"/>
                <c:pt idx="0">
                  <c:v>Unemployment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CPS_occ!$H$83:$BI$83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CPS_occ!$B$86:$BI$86</c:f>
              <c:numCache>
                <c:formatCode>#,##0.00</c:formatCode>
                <c:ptCount val="54"/>
                <c:pt idx="0">
                  <c:v>2.2602144305998263E-2</c:v>
                </c:pt>
                <c:pt idx="1">
                  <c:v>2.1531631520532741E-2</c:v>
                </c:pt>
                <c:pt idx="2">
                  <c:v>2.7525062293562032E-2</c:v>
                </c:pt>
                <c:pt idx="3">
                  <c:v>4.1666666666666664E-2</c:v>
                </c:pt>
                <c:pt idx="4">
                  <c:v>3.5635647236064431E-2</c:v>
                </c:pt>
                <c:pt idx="5">
                  <c:v>3.3442179934692041E-2</c:v>
                </c:pt>
                <c:pt idx="6">
                  <c:v>3.3227760182252597E-2</c:v>
                </c:pt>
                <c:pt idx="7">
                  <c:v>6.3045158440984878E-2</c:v>
                </c:pt>
                <c:pt idx="8">
                  <c:v>5.2751109734695982E-2</c:v>
                </c:pt>
                <c:pt idx="9">
                  <c:v>5.4100490298788918E-2</c:v>
                </c:pt>
                <c:pt idx="10">
                  <c:v>4.4244040814598415E-2</c:v>
                </c:pt>
                <c:pt idx="11">
                  <c:v>4.3341213553979512E-2</c:v>
                </c:pt>
                <c:pt idx="12">
                  <c:v>5.1095141491593027E-2</c:v>
                </c:pt>
                <c:pt idx="13">
                  <c:v>5.8196120258649425E-2</c:v>
                </c:pt>
                <c:pt idx="14">
                  <c:v>7.6222810879379169E-2</c:v>
                </c:pt>
                <c:pt idx="15">
                  <c:v>9.14163248715959E-2</c:v>
                </c:pt>
                <c:pt idx="16">
                  <c:v>6.7710443912322713E-2</c:v>
                </c:pt>
                <c:pt idx="17">
                  <c:v>6.0669610007358349E-2</c:v>
                </c:pt>
                <c:pt idx="18">
                  <c:v>5.9392367543534642E-2</c:v>
                </c:pt>
                <c:pt idx="19">
                  <c:v>5.529385374607447E-2</c:v>
                </c:pt>
                <c:pt idx="20">
                  <c:v>4.7711007611041689E-2</c:v>
                </c:pt>
                <c:pt idx="21">
                  <c:v>4.529402102496715E-2</c:v>
                </c:pt>
                <c:pt idx="22">
                  <c:v>4.725638779939835E-2</c:v>
                </c:pt>
                <c:pt idx="23">
                  <c:v>5.9385429853838184E-2</c:v>
                </c:pt>
                <c:pt idx="24">
                  <c:v>6.7348308396826026E-2</c:v>
                </c:pt>
                <c:pt idx="25">
                  <c:v>6.2151491717204604E-2</c:v>
                </c:pt>
                <c:pt idx="26">
                  <c:v>5.5334616206970277E-2</c:v>
                </c:pt>
                <c:pt idx="27">
                  <c:v>4.6780019381552289E-2</c:v>
                </c:pt>
                <c:pt idx="28">
                  <c:v>4.7599121246992365E-2</c:v>
                </c:pt>
                <c:pt idx="29">
                  <c:v>4.5347805667171108E-2</c:v>
                </c:pt>
                <c:pt idx="30">
                  <c:v>4.1091509886478708E-2</c:v>
                </c:pt>
                <c:pt idx="31">
                  <c:v>3.69867477731914E-2</c:v>
                </c:pt>
                <c:pt idx="32">
                  <c:v>3.3961031892892131E-2</c:v>
                </c:pt>
                <c:pt idx="33">
                  <c:v>3.7623762376237622E-2</c:v>
                </c:pt>
                <c:pt idx="34">
                  <c:v>4.9465853400557064E-2</c:v>
                </c:pt>
                <c:pt idx="35">
                  <c:v>5.0175993103943682E-2</c:v>
                </c:pt>
                <c:pt idx="36">
                  <c:v>4.9363471031436734E-2</c:v>
                </c:pt>
                <c:pt idx="37">
                  <c:v>4.4471965773474439E-2</c:v>
                </c:pt>
                <c:pt idx="38">
                  <c:v>4.149153588092392E-2</c:v>
                </c:pt>
                <c:pt idx="39">
                  <c:v>3.8589693917086401E-2</c:v>
                </c:pt>
                <c:pt idx="40">
                  <c:v>4.552357957864403E-2</c:v>
                </c:pt>
                <c:pt idx="41">
                  <c:v>7.7810458764658696E-2</c:v>
                </c:pt>
                <c:pt idx="42">
                  <c:v>8.4806178523689296E-2</c:v>
                </c:pt>
                <c:pt idx="43">
                  <c:v>7.6824583866837381E-2</c:v>
                </c:pt>
                <c:pt idx="44">
                  <c:v>7.0000385252533034E-2</c:v>
                </c:pt>
                <c:pt idx="45">
                  <c:v>6.2171526453069649E-2</c:v>
                </c:pt>
                <c:pt idx="46">
                  <c:v>5.5772841051314144E-2</c:v>
                </c:pt>
                <c:pt idx="47">
                  <c:v>4.6354759010157259E-2</c:v>
                </c:pt>
                <c:pt idx="48">
                  <c:v>4.3721403152008134E-2</c:v>
                </c:pt>
                <c:pt idx="49">
                  <c:v>3.8950580656099007E-2</c:v>
                </c:pt>
                <c:pt idx="50">
                  <c:v>3.4615214799770408E-2</c:v>
                </c:pt>
                <c:pt idx="51">
                  <c:v>3.239949142882196E-2</c:v>
                </c:pt>
                <c:pt idx="52">
                  <c:v>4.2209646435802918E-2</c:v>
                </c:pt>
                <c:pt idx="53">
                  <c:v>5.2000782702279619E-2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59C-4F85-9FB2-67FE69B9823D}"/>
            </c:ext>
          </c:extLst>
        </c:ser>
        <c:ser>
          <c:idx val="4"/>
          <c:order val="4"/>
          <c:tx>
            <c:strRef>
              <c:f>CPS_occ!$A$87</c:f>
              <c:strCache>
                <c:ptCount val="1"/>
                <c:pt idx="0">
                  <c:v>Executives, Administrative, and Managerial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CPS_occ!$H$83:$BI$83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CPS_occ!$B$87:$BI$87</c:f>
              <c:numCache>
                <c:formatCode>#,##0.00</c:formatCode>
                <c:ptCount val="54"/>
                <c:pt idx="0">
                  <c:v>4.920312952767314E-2</c:v>
                </c:pt>
                <c:pt idx="1">
                  <c:v>5.2996670366259713E-2</c:v>
                </c:pt>
                <c:pt idx="2">
                  <c:v>5.4470649591470126E-2</c:v>
                </c:pt>
                <c:pt idx="3">
                  <c:v>6.0897435897435896E-2</c:v>
                </c:pt>
                <c:pt idx="4">
                  <c:v>5.5568432031521613E-2</c:v>
                </c:pt>
                <c:pt idx="5">
                  <c:v>5.9677964193221487E-2</c:v>
                </c:pt>
                <c:pt idx="6">
                  <c:v>6.5622048119130971E-2</c:v>
                </c:pt>
                <c:pt idx="7">
                  <c:v>6.2934746604836042E-2</c:v>
                </c:pt>
                <c:pt idx="8">
                  <c:v>6.6687312893568704E-2</c:v>
                </c:pt>
                <c:pt idx="9">
                  <c:v>6.9773289192473706E-2</c:v>
                </c:pt>
                <c:pt idx="10">
                  <c:v>7.1679579999153226E-2</c:v>
                </c:pt>
                <c:pt idx="11">
                  <c:v>7.1751482725726845E-2</c:v>
                </c:pt>
                <c:pt idx="12">
                  <c:v>7.4132654815527971E-2</c:v>
                </c:pt>
                <c:pt idx="13">
                  <c:v>7.6461569228718079E-2</c:v>
                </c:pt>
                <c:pt idx="14">
                  <c:v>7.3573853673096296E-2</c:v>
                </c:pt>
                <c:pt idx="15">
                  <c:v>4.9366293463400213E-2</c:v>
                </c:pt>
                <c:pt idx="16">
                  <c:v>5.3564192300607848E-2</c:v>
                </c:pt>
                <c:pt idx="17">
                  <c:v>5.7137601177336274E-2</c:v>
                </c:pt>
                <c:pt idx="18">
                  <c:v>5.9762875138940345E-2</c:v>
                </c:pt>
                <c:pt idx="19">
                  <c:v>6.0714819799611186E-2</c:v>
                </c:pt>
                <c:pt idx="20">
                  <c:v>6.3463213298496718E-2</c:v>
                </c:pt>
                <c:pt idx="21">
                  <c:v>6.6236859395532199E-2</c:v>
                </c:pt>
                <c:pt idx="22">
                  <c:v>6.3592399375499792E-2</c:v>
                </c:pt>
                <c:pt idx="23">
                  <c:v>6.3451874016956303E-2</c:v>
                </c:pt>
                <c:pt idx="24">
                  <c:v>6.1268801073783109E-2</c:v>
                </c:pt>
                <c:pt idx="25">
                  <c:v>6.6180959746021409E-2</c:v>
                </c:pt>
                <c:pt idx="26">
                  <c:v>6.6794954030361342E-2</c:v>
                </c:pt>
                <c:pt idx="27">
                  <c:v>7.0037882124922915E-2</c:v>
                </c:pt>
                <c:pt idx="28">
                  <c:v>7.5740140182027405E-2</c:v>
                </c:pt>
                <c:pt idx="29">
                  <c:v>7.7701821217972131E-2</c:v>
                </c:pt>
                <c:pt idx="30">
                  <c:v>7.7652827373021371E-2</c:v>
                </c:pt>
                <c:pt idx="31">
                  <c:v>8.0708233760590914E-2</c:v>
                </c:pt>
                <c:pt idx="32">
                  <c:v>8.1691520626972894E-2</c:v>
                </c:pt>
                <c:pt idx="33">
                  <c:v>7.9416362688900469E-2</c:v>
                </c:pt>
                <c:pt idx="34">
                  <c:v>7.7988929238797022E-2</c:v>
                </c:pt>
                <c:pt idx="35">
                  <c:v>6.4686444939300342E-2</c:v>
                </c:pt>
                <c:pt idx="36">
                  <c:v>6.201981961919608E-2</c:v>
                </c:pt>
                <c:pt idx="37">
                  <c:v>5.9746303385123468E-2</c:v>
                </c:pt>
                <c:pt idx="38">
                  <c:v>6.4743762773300434E-2</c:v>
                </c:pt>
                <c:pt idx="39">
                  <c:v>6.3541263076327001E-2</c:v>
                </c:pt>
                <c:pt idx="40">
                  <c:v>6.2035125978425948E-2</c:v>
                </c:pt>
                <c:pt idx="41">
                  <c:v>6.2187249321975627E-2</c:v>
                </c:pt>
                <c:pt idx="42">
                  <c:v>6.0745581464428933E-2</c:v>
                </c:pt>
                <c:pt idx="43">
                  <c:v>6.2740076824583865E-2</c:v>
                </c:pt>
                <c:pt idx="44">
                  <c:v>6.4144546750394882E-2</c:v>
                </c:pt>
                <c:pt idx="45">
                  <c:v>6.5324872503601042E-2</c:v>
                </c:pt>
                <c:pt idx="46">
                  <c:v>6.6763141426783482E-2</c:v>
                </c:pt>
                <c:pt idx="47">
                  <c:v>6.8708576806933611E-2</c:v>
                </c:pt>
                <c:pt idx="48">
                  <c:v>7.2657176749703442E-2</c:v>
                </c:pt>
                <c:pt idx="49">
                  <c:v>7.1246927184877518E-2</c:v>
                </c:pt>
                <c:pt idx="50">
                  <c:v>7.3513179389818537E-2</c:v>
                </c:pt>
                <c:pt idx="51">
                  <c:v>7.8653163225042746E-2</c:v>
                </c:pt>
                <c:pt idx="52">
                  <c:v>8.0213903743315509E-2</c:v>
                </c:pt>
                <c:pt idx="53">
                  <c:v>8.3015360532237556E-2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59C-4F85-9FB2-67FE69B9823D}"/>
            </c:ext>
          </c:extLst>
        </c:ser>
        <c:ser>
          <c:idx val="5"/>
          <c:order val="5"/>
          <c:tx>
            <c:strRef>
              <c:f>CPS_occ!$A$88</c:f>
              <c:strCache>
                <c:ptCount val="1"/>
                <c:pt idx="0">
                  <c:v>Management Related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CPS_occ!$H$83:$BI$83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CPS_occ!$B$88:$BI$88</c:f>
              <c:numCache>
                <c:formatCode>#,##0.00</c:formatCode>
                <c:ptCount val="54"/>
                <c:pt idx="0">
                  <c:v>1.2807881773399015E-2</c:v>
                </c:pt>
                <c:pt idx="1">
                  <c:v>1.392896781354051E-2</c:v>
                </c:pt>
                <c:pt idx="2">
                  <c:v>1.3269977400475169E-2</c:v>
                </c:pt>
                <c:pt idx="3">
                  <c:v>1.127518315018315E-2</c:v>
                </c:pt>
                <c:pt idx="4">
                  <c:v>1.2110325646077181E-2</c:v>
                </c:pt>
                <c:pt idx="5">
                  <c:v>1.1316293210224074E-2</c:v>
                </c:pt>
                <c:pt idx="6">
                  <c:v>1.3113296660554536E-2</c:v>
                </c:pt>
                <c:pt idx="7">
                  <c:v>1.3801479518604394E-2</c:v>
                </c:pt>
                <c:pt idx="8">
                  <c:v>1.372974088985238E-2</c:v>
                </c:pt>
                <c:pt idx="9">
                  <c:v>1.2320328542094456E-2</c:v>
                </c:pt>
                <c:pt idx="10">
                  <c:v>1.5792370549134172E-2</c:v>
                </c:pt>
                <c:pt idx="11">
                  <c:v>1.5387167682800382E-2</c:v>
                </c:pt>
                <c:pt idx="12">
                  <c:v>1.5954337585531067E-2</c:v>
                </c:pt>
                <c:pt idx="13">
                  <c:v>1.6132257849476701E-2</c:v>
                </c:pt>
                <c:pt idx="14">
                  <c:v>1.5669887699138157E-2</c:v>
                </c:pt>
                <c:pt idx="15">
                  <c:v>2.4313638547093817E-2</c:v>
                </c:pt>
                <c:pt idx="16">
                  <c:v>2.5492724258611162E-2</c:v>
                </c:pt>
                <c:pt idx="17">
                  <c:v>2.6674025018395879E-2</c:v>
                </c:pt>
                <c:pt idx="18">
                  <c:v>2.6824749907373102E-2</c:v>
                </c:pt>
                <c:pt idx="19">
                  <c:v>2.7628233886645731E-2</c:v>
                </c:pt>
                <c:pt idx="20">
                  <c:v>2.7717823469271839E-2</c:v>
                </c:pt>
                <c:pt idx="21">
                  <c:v>2.6075886990801576E-2</c:v>
                </c:pt>
                <c:pt idx="22">
                  <c:v>2.7988271581432543E-2</c:v>
                </c:pt>
                <c:pt idx="23">
                  <c:v>2.6777151187324971E-2</c:v>
                </c:pt>
                <c:pt idx="24">
                  <c:v>2.6291895306146618E-2</c:v>
                </c:pt>
                <c:pt idx="25">
                  <c:v>2.8816801660629249E-2</c:v>
                </c:pt>
                <c:pt idx="26">
                  <c:v>2.642719692110327E-2</c:v>
                </c:pt>
                <c:pt idx="27">
                  <c:v>2.6649634393445511E-2</c:v>
                </c:pt>
                <c:pt idx="28">
                  <c:v>2.8873313108065696E-2</c:v>
                </c:pt>
                <c:pt idx="29">
                  <c:v>2.8544591139174451E-2</c:v>
                </c:pt>
                <c:pt idx="30">
                  <c:v>2.9313009646644992E-2</c:v>
                </c:pt>
                <c:pt idx="31">
                  <c:v>2.9491635889637192E-2</c:v>
                </c:pt>
                <c:pt idx="32">
                  <c:v>2.857298356373136E-2</c:v>
                </c:pt>
                <c:pt idx="33">
                  <c:v>3.0918881361820392E-2</c:v>
                </c:pt>
                <c:pt idx="34">
                  <c:v>2.9721820681874272E-2</c:v>
                </c:pt>
                <c:pt idx="35">
                  <c:v>2.9523741110552403E-2</c:v>
                </c:pt>
                <c:pt idx="36">
                  <c:v>2.9098467134320603E-2</c:v>
                </c:pt>
                <c:pt idx="37">
                  <c:v>2.9685506267357203E-2</c:v>
                </c:pt>
                <c:pt idx="38">
                  <c:v>2.9152045656113831E-2</c:v>
                </c:pt>
                <c:pt idx="39">
                  <c:v>3.1460674157303373E-2</c:v>
                </c:pt>
                <c:pt idx="40">
                  <c:v>3.1932707659955609E-2</c:v>
                </c:pt>
                <c:pt idx="41">
                  <c:v>3.1819397226784826E-2</c:v>
                </c:pt>
                <c:pt idx="42">
                  <c:v>3.1078271201544629E-2</c:v>
                </c:pt>
                <c:pt idx="43">
                  <c:v>3.069217443699631E-2</c:v>
                </c:pt>
                <c:pt idx="44">
                  <c:v>3.0820202642832376E-2</c:v>
                </c:pt>
                <c:pt idx="45">
                  <c:v>3.2234204072098725E-2</c:v>
                </c:pt>
                <c:pt idx="46">
                  <c:v>3.0819774718397999E-2</c:v>
                </c:pt>
                <c:pt idx="47">
                  <c:v>3.0746303776618692E-2</c:v>
                </c:pt>
                <c:pt idx="48">
                  <c:v>3.2663955261820032E-2</c:v>
                </c:pt>
                <c:pt idx="49">
                  <c:v>3.424599474442655E-2</c:v>
                </c:pt>
                <c:pt idx="50">
                  <c:v>3.426199832222173E-2</c:v>
                </c:pt>
                <c:pt idx="51">
                  <c:v>3.5775351834802051E-2</c:v>
                </c:pt>
                <c:pt idx="52">
                  <c:v>3.7640828617413427E-2</c:v>
                </c:pt>
                <c:pt idx="53">
                  <c:v>3.3851873593581841E-2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59C-4F85-9FB2-67FE69B9823D}"/>
            </c:ext>
          </c:extLst>
        </c:ser>
        <c:ser>
          <c:idx val="6"/>
          <c:order val="6"/>
          <c:tx>
            <c:strRef>
              <c:f>CPS_occ!$A$89</c:f>
              <c:strCache>
                <c:ptCount val="1"/>
                <c:pt idx="0">
                  <c:v>Architects, Engineers, Math, and Computer Science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CPS_occ!$H$83:$BI$83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CPS_occ!$B$89:$BI$89</c:f>
              <c:numCache>
                <c:formatCode>#,##0.00</c:formatCode>
                <c:ptCount val="54"/>
                <c:pt idx="0">
                  <c:v>1.6401043175891045E-2</c:v>
                </c:pt>
                <c:pt idx="1">
                  <c:v>1.5260821309655937E-2</c:v>
                </c:pt>
                <c:pt idx="2">
                  <c:v>1.5471982383960131E-2</c:v>
                </c:pt>
                <c:pt idx="3">
                  <c:v>1.7227564102564104E-2</c:v>
                </c:pt>
                <c:pt idx="4">
                  <c:v>1.5586974156912736E-2</c:v>
                </c:pt>
                <c:pt idx="5">
                  <c:v>1.4694291183425291E-2</c:v>
                </c:pt>
                <c:pt idx="6">
                  <c:v>1.5391454131244096E-2</c:v>
                </c:pt>
                <c:pt idx="7">
                  <c:v>1.4850391962018329E-2</c:v>
                </c:pt>
                <c:pt idx="8">
                  <c:v>1.6258903685351503E-2</c:v>
                </c:pt>
                <c:pt idx="9">
                  <c:v>1.445752839123329E-2</c:v>
                </c:pt>
                <c:pt idx="10">
                  <c:v>1.4479867902959482E-2</c:v>
                </c:pt>
                <c:pt idx="11">
                  <c:v>1.5677491601343786E-2</c:v>
                </c:pt>
                <c:pt idx="12">
                  <c:v>1.6401334112711892E-2</c:v>
                </c:pt>
                <c:pt idx="13">
                  <c:v>1.5932271181921205E-2</c:v>
                </c:pt>
                <c:pt idx="14">
                  <c:v>1.7050330186919375E-2</c:v>
                </c:pt>
                <c:pt idx="15">
                  <c:v>1.6258360122676719E-2</c:v>
                </c:pt>
                <c:pt idx="16">
                  <c:v>1.8309080862037207E-2</c:v>
                </c:pt>
                <c:pt idx="17">
                  <c:v>1.8727005150846212E-2</c:v>
                </c:pt>
                <c:pt idx="18">
                  <c:v>2.0377917747313821E-2</c:v>
                </c:pt>
                <c:pt idx="19">
                  <c:v>1.9365933901600119E-2</c:v>
                </c:pt>
                <c:pt idx="20">
                  <c:v>2.2113673368927261E-2</c:v>
                </c:pt>
                <c:pt idx="21">
                  <c:v>2.2749671484888306E-2</c:v>
                </c:pt>
                <c:pt idx="22">
                  <c:v>2.4637294847873272E-2</c:v>
                </c:pt>
                <c:pt idx="23">
                  <c:v>2.1905090727740054E-2</c:v>
                </c:pt>
                <c:pt idx="24">
                  <c:v>2.1317752950929691E-2</c:v>
                </c:pt>
                <c:pt idx="25">
                  <c:v>2.1571899548211159E-2</c:v>
                </c:pt>
                <c:pt idx="26">
                  <c:v>2.2963438101347017E-2</c:v>
                </c:pt>
                <c:pt idx="27">
                  <c:v>2.4447185270020263E-2</c:v>
                </c:pt>
                <c:pt idx="28">
                  <c:v>2.4636468249816926E-2</c:v>
                </c:pt>
                <c:pt idx="29">
                  <c:v>2.8022752178677661E-2</c:v>
                </c:pt>
                <c:pt idx="30">
                  <c:v>2.7074561637264828E-2</c:v>
                </c:pt>
                <c:pt idx="31">
                  <c:v>2.8188138170758201E-2</c:v>
                </c:pt>
                <c:pt idx="32">
                  <c:v>3.0314574942854031E-2</c:v>
                </c:pt>
                <c:pt idx="33">
                  <c:v>3.1891610213652943E-2</c:v>
                </c:pt>
                <c:pt idx="34">
                  <c:v>3.1766738356309276E-2</c:v>
                </c:pt>
                <c:pt idx="35">
                  <c:v>2.410028015228791E-2</c:v>
                </c:pt>
                <c:pt idx="36">
                  <c:v>2.2825965928070371E-2</c:v>
                </c:pt>
                <c:pt idx="37">
                  <c:v>2.3605794490730317E-2</c:v>
                </c:pt>
                <c:pt idx="38">
                  <c:v>2.4601858635715113E-2</c:v>
                </c:pt>
                <c:pt idx="39">
                  <c:v>2.4874079814025573E-2</c:v>
                </c:pt>
                <c:pt idx="40">
                  <c:v>2.6208185677012344E-2</c:v>
                </c:pt>
                <c:pt idx="41">
                  <c:v>2.6280606593070781E-2</c:v>
                </c:pt>
                <c:pt idx="42">
                  <c:v>2.4728946977573146E-2</c:v>
                </c:pt>
                <c:pt idx="43">
                  <c:v>2.6097763048881523E-2</c:v>
                </c:pt>
                <c:pt idx="44">
                  <c:v>2.6620950032746466E-2</c:v>
                </c:pt>
                <c:pt idx="45">
                  <c:v>2.6783976330439521E-2</c:v>
                </c:pt>
                <c:pt idx="46">
                  <c:v>2.5422403003754694E-2</c:v>
                </c:pt>
                <c:pt idx="47">
                  <c:v>2.6275540217263423E-2</c:v>
                </c:pt>
                <c:pt idx="48">
                  <c:v>2.8469750889679714E-2</c:v>
                </c:pt>
                <c:pt idx="49">
                  <c:v>2.9287106891582607E-2</c:v>
                </c:pt>
                <c:pt idx="50">
                  <c:v>3.2628372113559095E-2</c:v>
                </c:pt>
                <c:pt idx="51">
                  <c:v>3.1478802227191023E-2</c:v>
                </c:pt>
                <c:pt idx="52">
                  <c:v>3.5096827786719277E-2</c:v>
                </c:pt>
                <c:pt idx="53">
                  <c:v>3.1405928969768127E-2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59C-4F85-9FB2-67FE69B9823D}"/>
            </c:ext>
          </c:extLst>
        </c:ser>
        <c:ser>
          <c:idx val="7"/>
          <c:order val="7"/>
          <c:tx>
            <c:strRef>
              <c:f>CPS_occ!$A$90</c:f>
              <c:strCache>
                <c:ptCount val="1"/>
                <c:pt idx="0">
                  <c:v>Natural and Social Scientists, Recreation, Religious, Arts, Athletes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CPS_occ!$H$83:$BI$83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CPS_occ!$B$90:$BI$90</c:f>
              <c:numCache>
                <c:formatCode>#,##0.00</c:formatCode>
                <c:ptCount val="54"/>
                <c:pt idx="0">
                  <c:v>2.3007823819182847E-2</c:v>
                </c:pt>
                <c:pt idx="1">
                  <c:v>2.4417314095449501E-2</c:v>
                </c:pt>
                <c:pt idx="2">
                  <c:v>2.2599524830503565E-2</c:v>
                </c:pt>
                <c:pt idx="3">
                  <c:v>1.974587912087912E-2</c:v>
                </c:pt>
                <c:pt idx="4">
                  <c:v>2.1960829760111253E-2</c:v>
                </c:pt>
                <c:pt idx="5">
                  <c:v>2.2238486656908005E-2</c:v>
                </c:pt>
                <c:pt idx="6">
                  <c:v>2.2059232094237928E-2</c:v>
                </c:pt>
                <c:pt idx="7">
                  <c:v>2.2855250082808878E-2</c:v>
                </c:pt>
                <c:pt idx="8">
                  <c:v>2.3743160937338702E-2</c:v>
                </c:pt>
                <c:pt idx="9">
                  <c:v>2.5101621757532583E-2</c:v>
                </c:pt>
                <c:pt idx="10">
                  <c:v>2.7647233159744274E-2</c:v>
                </c:pt>
                <c:pt idx="11">
                  <c:v>2.5797353904856705E-2</c:v>
                </c:pt>
                <c:pt idx="12">
                  <c:v>2.7851322078190008E-2</c:v>
                </c:pt>
                <c:pt idx="13">
                  <c:v>2.7164855676288246E-2</c:v>
                </c:pt>
                <c:pt idx="14">
                  <c:v>2.7198447934932656E-2</c:v>
                </c:pt>
                <c:pt idx="15">
                  <c:v>2.5902523740900862E-2</c:v>
                </c:pt>
                <c:pt idx="16">
                  <c:v>2.7776754466752623E-2</c:v>
                </c:pt>
                <c:pt idx="17">
                  <c:v>2.545989698307579E-2</c:v>
                </c:pt>
                <c:pt idx="18">
                  <c:v>2.5676176361615413E-2</c:v>
                </c:pt>
                <c:pt idx="19">
                  <c:v>2.5758935247495139E-2</c:v>
                </c:pt>
                <c:pt idx="20">
                  <c:v>2.5218675451550609E-2</c:v>
                </c:pt>
                <c:pt idx="21">
                  <c:v>2.6158015768725361E-2</c:v>
                </c:pt>
                <c:pt idx="22">
                  <c:v>2.3571074978104414E-2</c:v>
                </c:pt>
                <c:pt idx="23">
                  <c:v>2.6815513868109105E-2</c:v>
                </c:pt>
                <c:pt idx="24">
                  <c:v>2.3410050925743161E-2</c:v>
                </c:pt>
                <c:pt idx="25">
                  <c:v>2.4583825145508567E-2</c:v>
                </c:pt>
                <c:pt idx="26">
                  <c:v>2.4588411374812914E-2</c:v>
                </c:pt>
                <c:pt idx="27">
                  <c:v>2.74425160778786E-2</c:v>
                </c:pt>
                <c:pt idx="28">
                  <c:v>2.913484674129093E-2</c:v>
                </c:pt>
                <c:pt idx="29">
                  <c:v>3.1310337629807443E-2</c:v>
                </c:pt>
                <c:pt idx="30">
                  <c:v>3.2350903373660929E-2</c:v>
                </c:pt>
                <c:pt idx="31">
                  <c:v>3.1175320443189224E-2</c:v>
                </c:pt>
                <c:pt idx="32">
                  <c:v>2.873625775552411E-2</c:v>
                </c:pt>
                <c:pt idx="33">
                  <c:v>3.0953621677957271E-2</c:v>
                </c:pt>
                <c:pt idx="34">
                  <c:v>2.7958960617706165E-2</c:v>
                </c:pt>
                <c:pt idx="35">
                  <c:v>2.9164571510667339E-2</c:v>
                </c:pt>
                <c:pt idx="36">
                  <c:v>2.9246928701332442E-2</c:v>
                </c:pt>
                <c:pt idx="37">
                  <c:v>2.9910680777602641E-2</c:v>
                </c:pt>
                <c:pt idx="38">
                  <c:v>3.0270311957737245E-2</c:v>
                </c:pt>
                <c:pt idx="39">
                  <c:v>3.0530802014722976E-2</c:v>
                </c:pt>
                <c:pt idx="40">
                  <c:v>3.1075976478834845E-2</c:v>
                </c:pt>
                <c:pt idx="41">
                  <c:v>2.8075938729516026E-2</c:v>
                </c:pt>
                <c:pt idx="42">
                  <c:v>3.148670726273578E-2</c:v>
                </c:pt>
                <c:pt idx="43">
                  <c:v>3.1332379302553288E-2</c:v>
                </c:pt>
                <c:pt idx="44">
                  <c:v>3.0011172323458027E-2</c:v>
                </c:pt>
                <c:pt idx="45">
                  <c:v>3.1105228325612178E-2</c:v>
                </c:pt>
                <c:pt idx="46">
                  <c:v>3.3166458072590742E-2</c:v>
                </c:pt>
                <c:pt idx="47">
                  <c:v>3.2628730538452486E-2</c:v>
                </c:pt>
                <c:pt idx="48">
                  <c:v>3.3765463480765971E-2</c:v>
                </c:pt>
                <c:pt idx="49">
                  <c:v>3.4924133254217171E-2</c:v>
                </c:pt>
                <c:pt idx="50">
                  <c:v>3.5939776590577947E-2</c:v>
                </c:pt>
                <c:pt idx="51">
                  <c:v>3.9633478013065021E-2</c:v>
                </c:pt>
                <c:pt idx="52">
                  <c:v>3.6135195472716888E-2</c:v>
                </c:pt>
                <c:pt idx="53">
                  <c:v>3.3362684668819101E-2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59C-4F85-9FB2-67FE69B9823D}"/>
            </c:ext>
          </c:extLst>
        </c:ser>
        <c:ser>
          <c:idx val="8"/>
          <c:order val="8"/>
          <c:tx>
            <c:strRef>
              <c:f>CPS_occ!$A$91</c:f>
              <c:strCache>
                <c:ptCount val="1"/>
                <c:pt idx="0">
                  <c:v>Doctors and Lawyers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CPS_occ!$H$83:$BI$83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CPS_occ!$B$91:$BI$91</c:f>
              <c:numCache>
                <c:formatCode>#,##0.00</c:formatCode>
                <c:ptCount val="54"/>
                <c:pt idx="0">
                  <c:v>6.3170095624456683E-3</c:v>
                </c:pt>
                <c:pt idx="1">
                  <c:v>6.2153163152053274E-3</c:v>
                </c:pt>
                <c:pt idx="2">
                  <c:v>7.1854899461088256E-3</c:v>
                </c:pt>
                <c:pt idx="3">
                  <c:v>6.753663003663004E-3</c:v>
                </c:pt>
                <c:pt idx="4">
                  <c:v>7.6486267238382198E-3</c:v>
                </c:pt>
                <c:pt idx="5">
                  <c:v>8.0508951694628975E-3</c:v>
                </c:pt>
                <c:pt idx="6">
                  <c:v>9.8905373117741842E-3</c:v>
                </c:pt>
                <c:pt idx="7">
                  <c:v>1.0213094843767251E-2</c:v>
                </c:pt>
                <c:pt idx="8">
                  <c:v>1.0736037989057499E-2</c:v>
                </c:pt>
                <c:pt idx="9">
                  <c:v>9.8897875371914672E-3</c:v>
                </c:pt>
                <c:pt idx="10">
                  <c:v>1.0965747914814344E-2</c:v>
                </c:pt>
                <c:pt idx="11">
                  <c:v>1.1156733441167932E-2</c:v>
                </c:pt>
                <c:pt idx="12">
                  <c:v>1.1690678403190867E-2</c:v>
                </c:pt>
                <c:pt idx="13">
                  <c:v>1.1665888940737284E-2</c:v>
                </c:pt>
                <c:pt idx="14">
                  <c:v>1.2983621236428758E-2</c:v>
                </c:pt>
                <c:pt idx="15">
                  <c:v>1.1159147175109929E-2</c:v>
                </c:pt>
                <c:pt idx="16">
                  <c:v>1.0020261558298028E-2</c:v>
                </c:pt>
                <c:pt idx="17">
                  <c:v>1.1331861662987492E-2</c:v>
                </c:pt>
                <c:pt idx="18">
                  <c:v>1.0744720266765468E-2</c:v>
                </c:pt>
                <c:pt idx="19">
                  <c:v>1.0542844324809331E-2</c:v>
                </c:pt>
                <c:pt idx="20">
                  <c:v>1.1624824870309363E-2</c:v>
                </c:pt>
                <c:pt idx="21">
                  <c:v>1.2031865965834429E-2</c:v>
                </c:pt>
                <c:pt idx="22">
                  <c:v>1.1042991508320324E-2</c:v>
                </c:pt>
                <c:pt idx="23">
                  <c:v>9.9742970038746315E-3</c:v>
                </c:pt>
                <c:pt idx="24">
                  <c:v>9.750898109036359E-3</c:v>
                </c:pt>
                <c:pt idx="25">
                  <c:v>9.0764784891529983E-3</c:v>
                </c:pt>
                <c:pt idx="26">
                  <c:v>9.1511652768868929E-3</c:v>
                </c:pt>
                <c:pt idx="27">
                  <c:v>1.0571755792441195E-2</c:v>
                </c:pt>
                <c:pt idx="28">
                  <c:v>1.077518568887959E-2</c:v>
                </c:pt>
                <c:pt idx="29">
                  <c:v>1.0280227521786776E-2</c:v>
                </c:pt>
                <c:pt idx="30">
                  <c:v>1.1245536428076533E-2</c:v>
                </c:pt>
                <c:pt idx="31">
                  <c:v>1.0427981751031936E-2</c:v>
                </c:pt>
                <c:pt idx="32">
                  <c:v>1.0177424621748123E-2</c:v>
                </c:pt>
                <c:pt idx="33">
                  <c:v>9.240924092409241E-3</c:v>
                </c:pt>
                <c:pt idx="34">
                  <c:v>9.9072735606247578E-3</c:v>
                </c:pt>
                <c:pt idx="35">
                  <c:v>1.0811004956540478E-2</c:v>
                </c:pt>
                <c:pt idx="36">
                  <c:v>1.0503655866087666E-2</c:v>
                </c:pt>
                <c:pt idx="37">
                  <c:v>9.5323876003903033E-3</c:v>
                </c:pt>
                <c:pt idx="38">
                  <c:v>9.8330312728955385E-3</c:v>
                </c:pt>
                <c:pt idx="39">
                  <c:v>9.8411468423091827E-3</c:v>
                </c:pt>
                <c:pt idx="40">
                  <c:v>1.0163947194205382E-2</c:v>
                </c:pt>
                <c:pt idx="41">
                  <c:v>1.1535963940563047E-2</c:v>
                </c:pt>
                <c:pt idx="42">
                  <c:v>1.0062379325709194E-2</c:v>
                </c:pt>
                <c:pt idx="43">
                  <c:v>1.1824960457934774E-2</c:v>
                </c:pt>
                <c:pt idx="44">
                  <c:v>1.2058404284008168E-2</c:v>
                </c:pt>
                <c:pt idx="45">
                  <c:v>1.0939385681473119E-2</c:v>
                </c:pt>
                <c:pt idx="46">
                  <c:v>1.2320087609511889E-2</c:v>
                </c:pt>
                <c:pt idx="47">
                  <c:v>1.2549511745558649E-2</c:v>
                </c:pt>
                <c:pt idx="48">
                  <c:v>1.4065412641925098E-2</c:v>
                </c:pt>
                <c:pt idx="49">
                  <c:v>1.2333644146816987E-2</c:v>
                </c:pt>
                <c:pt idx="50">
                  <c:v>1.3554682325930505E-2</c:v>
                </c:pt>
                <c:pt idx="51">
                  <c:v>1.2363540707615415E-2</c:v>
                </c:pt>
                <c:pt idx="52">
                  <c:v>1.2927677690670266E-2</c:v>
                </c:pt>
                <c:pt idx="53">
                  <c:v>1.1495939731924469E-2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59C-4F85-9FB2-67FE69B9823D}"/>
            </c:ext>
          </c:extLst>
        </c:ser>
        <c:ser>
          <c:idx val="9"/>
          <c:order val="9"/>
          <c:tx>
            <c:strRef>
              <c:f>CPS_occ!$A$92</c:f>
              <c:strCache>
                <c:ptCount val="1"/>
                <c:pt idx="0">
                  <c:v>Nurses, Therapists, and Other Health Service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CPS_occ!$H$83:$BI$83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CPS_occ!$B$92:$BI$92</c:f>
              <c:numCache>
                <c:formatCode>#,##0.00</c:formatCode>
                <c:ptCount val="54"/>
                <c:pt idx="0">
                  <c:v>1.6574905824398724E-2</c:v>
                </c:pt>
                <c:pt idx="1">
                  <c:v>1.7314095449500556E-2</c:v>
                </c:pt>
                <c:pt idx="2">
                  <c:v>1.6457089876571827E-2</c:v>
                </c:pt>
                <c:pt idx="3">
                  <c:v>1.9574175824175824E-2</c:v>
                </c:pt>
                <c:pt idx="4">
                  <c:v>1.9295399235137328E-2</c:v>
                </c:pt>
                <c:pt idx="5">
                  <c:v>1.9310888413466953E-2</c:v>
                </c:pt>
                <c:pt idx="6">
                  <c:v>2.0947935767072288E-2</c:v>
                </c:pt>
                <c:pt idx="7">
                  <c:v>2.2247984983990284E-2</c:v>
                </c:pt>
                <c:pt idx="8">
                  <c:v>2.1626922679880253E-2</c:v>
                </c:pt>
                <c:pt idx="9">
                  <c:v>2.3425386581737418E-2</c:v>
                </c:pt>
                <c:pt idx="10">
                  <c:v>2.4387145941826494E-2</c:v>
                </c:pt>
                <c:pt idx="11">
                  <c:v>2.7829621334660527E-2</c:v>
                </c:pt>
                <c:pt idx="12">
                  <c:v>3.0602069937764331E-2</c:v>
                </c:pt>
                <c:pt idx="13">
                  <c:v>2.9098060129324713E-2</c:v>
                </c:pt>
                <c:pt idx="14">
                  <c:v>3.0630899526172442E-2</c:v>
                </c:pt>
                <c:pt idx="15">
                  <c:v>3.1888556331522745E-2</c:v>
                </c:pt>
                <c:pt idx="16">
                  <c:v>3.2492171670657578E-2</c:v>
                </c:pt>
                <c:pt idx="17">
                  <c:v>3.3738042678440029E-2</c:v>
                </c:pt>
                <c:pt idx="18">
                  <c:v>3.5531678399407185E-2</c:v>
                </c:pt>
                <c:pt idx="19">
                  <c:v>3.5367130252729174E-2</c:v>
                </c:pt>
                <c:pt idx="20">
                  <c:v>3.4268620546025974E-2</c:v>
                </c:pt>
                <c:pt idx="21">
                  <c:v>3.3508541392904073E-2</c:v>
                </c:pt>
                <c:pt idx="22">
                  <c:v>3.2519706027950193E-2</c:v>
                </c:pt>
                <c:pt idx="23">
                  <c:v>3.3490620324548283E-2</c:v>
                </c:pt>
                <c:pt idx="24">
                  <c:v>3.3397812956456517E-2</c:v>
                </c:pt>
                <c:pt idx="25">
                  <c:v>3.3863812120965446E-2</c:v>
                </c:pt>
                <c:pt idx="26">
                  <c:v>3.4552063288432758E-2</c:v>
                </c:pt>
                <c:pt idx="27">
                  <c:v>3.519513699233548E-2</c:v>
                </c:pt>
                <c:pt idx="28">
                  <c:v>3.3528611779474839E-2</c:v>
                </c:pt>
                <c:pt idx="29">
                  <c:v>3.5745968794030164E-2</c:v>
                </c:pt>
                <c:pt idx="30">
                  <c:v>3.7787134253584181E-2</c:v>
                </c:pt>
                <c:pt idx="31">
                  <c:v>3.5303063219639365E-2</c:v>
                </c:pt>
                <c:pt idx="32">
                  <c:v>3.4342005007075217E-2</c:v>
                </c:pt>
                <c:pt idx="33">
                  <c:v>3.9464999131492096E-2</c:v>
                </c:pt>
                <c:pt idx="34">
                  <c:v>4.1321439904100414E-2</c:v>
                </c:pt>
                <c:pt idx="35">
                  <c:v>4.4644781265713668E-2</c:v>
                </c:pt>
                <c:pt idx="36">
                  <c:v>4.6728278216976581E-2</c:v>
                </c:pt>
                <c:pt idx="37">
                  <c:v>4.5635367409742549E-2</c:v>
                </c:pt>
                <c:pt idx="38">
                  <c:v>4.6658697412563142E-2</c:v>
                </c:pt>
                <c:pt idx="39">
                  <c:v>5.025184037194886E-2</c:v>
                </c:pt>
                <c:pt idx="40">
                  <c:v>5.3389929514389187E-2</c:v>
                </c:pt>
                <c:pt idx="41">
                  <c:v>5.1071469498452961E-2</c:v>
                </c:pt>
                <c:pt idx="42">
                  <c:v>5.5547304321996137E-2</c:v>
                </c:pt>
                <c:pt idx="43">
                  <c:v>5.5697823303457107E-2</c:v>
                </c:pt>
                <c:pt idx="44">
                  <c:v>5.8828061794506302E-2</c:v>
                </c:pt>
                <c:pt idx="45">
                  <c:v>6.0263946743488922E-2</c:v>
                </c:pt>
                <c:pt idx="46">
                  <c:v>6.015331664580726E-2</c:v>
                </c:pt>
                <c:pt idx="47">
                  <c:v>6.0120004706066904E-2</c:v>
                </c:pt>
                <c:pt idx="48">
                  <c:v>6.0879511947127603E-2</c:v>
                </c:pt>
                <c:pt idx="49">
                  <c:v>6.5609900822242939E-2</c:v>
                </c:pt>
                <c:pt idx="50">
                  <c:v>6.1857035630712175E-2</c:v>
                </c:pt>
                <c:pt idx="51">
                  <c:v>6.3746766627208559E-2</c:v>
                </c:pt>
                <c:pt idx="52">
                  <c:v>6.6818960593946319E-2</c:v>
                </c:pt>
                <c:pt idx="53">
                  <c:v>6.2714020154583702E-2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59C-4F85-9FB2-67FE69B9823D}"/>
            </c:ext>
          </c:extLst>
        </c:ser>
        <c:ser>
          <c:idx val="10"/>
          <c:order val="10"/>
          <c:tx>
            <c:strRef>
              <c:f>CPS_occ!$A$93</c:f>
              <c:strCache>
                <c:ptCount val="1"/>
                <c:pt idx="0">
                  <c:v>Teachers, Postsecondary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CPS_occ!$H$83:$BI$83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CPS_occ!$B$93:$BI$93</c:f>
              <c:numCache>
                <c:formatCode>#,##0.00</c:formatCode>
                <c:ptCount val="54"/>
                <c:pt idx="0">
                  <c:v>4.1727035641842946E-3</c:v>
                </c:pt>
                <c:pt idx="1">
                  <c:v>5.9933407325194225E-3</c:v>
                </c:pt>
                <c:pt idx="2">
                  <c:v>5.6788549574085878E-3</c:v>
                </c:pt>
                <c:pt idx="3">
                  <c:v>6.181318681318681E-3</c:v>
                </c:pt>
                <c:pt idx="4">
                  <c:v>6.8953528798238496E-3</c:v>
                </c:pt>
                <c:pt idx="5">
                  <c:v>6.2492962504222494E-3</c:v>
                </c:pt>
                <c:pt idx="6">
                  <c:v>5.7231760849030394E-3</c:v>
                </c:pt>
                <c:pt idx="7">
                  <c:v>6.0174450701115162E-3</c:v>
                </c:pt>
                <c:pt idx="8">
                  <c:v>5.4196345617838343E-3</c:v>
                </c:pt>
                <c:pt idx="9">
                  <c:v>6.7049407031806564E-3</c:v>
                </c:pt>
                <c:pt idx="10">
                  <c:v>5.588720945001905E-3</c:v>
                </c:pt>
                <c:pt idx="11">
                  <c:v>4.4792833146696529E-3</c:v>
                </c:pt>
                <c:pt idx="12">
                  <c:v>5.6734174603720383E-3</c:v>
                </c:pt>
                <c:pt idx="13">
                  <c:v>5.3663089127391509E-3</c:v>
                </c:pt>
                <c:pt idx="14">
                  <c:v>4.551729284035369E-3</c:v>
                </c:pt>
                <c:pt idx="15">
                  <c:v>5.173114584488046E-3</c:v>
                </c:pt>
                <c:pt idx="16">
                  <c:v>4.310186037944373E-3</c:v>
                </c:pt>
                <c:pt idx="17">
                  <c:v>3.8999264164827079E-3</c:v>
                </c:pt>
                <c:pt idx="18">
                  <c:v>4.631344942571323E-3</c:v>
                </c:pt>
                <c:pt idx="19">
                  <c:v>3.8133692238672052E-3</c:v>
                </c:pt>
                <c:pt idx="20">
                  <c:v>4.4681737286531107E-3</c:v>
                </c:pt>
                <c:pt idx="21">
                  <c:v>4.5170827858081472E-3</c:v>
                </c:pt>
                <c:pt idx="22">
                  <c:v>5.1026236624652525E-3</c:v>
                </c:pt>
                <c:pt idx="23">
                  <c:v>3.9513561207657191E-3</c:v>
                </c:pt>
                <c:pt idx="24">
                  <c:v>4.1845959496269397E-3</c:v>
                </c:pt>
                <c:pt idx="25">
                  <c:v>4.3957833041637839E-3</c:v>
                </c:pt>
                <c:pt idx="26">
                  <c:v>4.9176822749625827E-3</c:v>
                </c:pt>
                <c:pt idx="27">
                  <c:v>5.1537309488150825E-3</c:v>
                </c:pt>
                <c:pt idx="28">
                  <c:v>5.2306726645046549E-3</c:v>
                </c:pt>
                <c:pt idx="29">
                  <c:v>5.5314929812659815E-3</c:v>
                </c:pt>
                <c:pt idx="30">
                  <c:v>5.0098598305175083E-3</c:v>
                </c:pt>
                <c:pt idx="31">
                  <c:v>5.1596784705626765E-3</c:v>
                </c:pt>
                <c:pt idx="32">
                  <c:v>5.5513225209535217E-3</c:v>
                </c:pt>
                <c:pt idx="33">
                  <c:v>5.9058537432690635E-3</c:v>
                </c:pt>
                <c:pt idx="34">
                  <c:v>5.5353806014878538E-3</c:v>
                </c:pt>
                <c:pt idx="35">
                  <c:v>6.9678902377702748E-3</c:v>
                </c:pt>
                <c:pt idx="36">
                  <c:v>7.2375013918271908E-3</c:v>
                </c:pt>
                <c:pt idx="37">
                  <c:v>7.243113412894994E-3</c:v>
                </c:pt>
                <c:pt idx="38">
                  <c:v>6.8252805305980798E-3</c:v>
                </c:pt>
                <c:pt idx="39">
                  <c:v>8.0201472297559088E-3</c:v>
                </c:pt>
                <c:pt idx="40">
                  <c:v>7.3211573659410414E-3</c:v>
                </c:pt>
                <c:pt idx="41">
                  <c:v>8.5946751212804158E-3</c:v>
                </c:pt>
                <c:pt idx="42">
                  <c:v>7.5003713055101741E-3</c:v>
                </c:pt>
                <c:pt idx="43">
                  <c:v>7.418844618513218E-3</c:v>
                </c:pt>
                <c:pt idx="44">
                  <c:v>7.7050506607080939E-3</c:v>
                </c:pt>
                <c:pt idx="45">
                  <c:v>8.0585510180246813E-3</c:v>
                </c:pt>
                <c:pt idx="46">
                  <c:v>8.0960575719649566E-3</c:v>
                </c:pt>
                <c:pt idx="47">
                  <c:v>7.3336209263108361E-3</c:v>
                </c:pt>
                <c:pt idx="48">
                  <c:v>8.9391628537536013E-3</c:v>
                </c:pt>
                <c:pt idx="49">
                  <c:v>7.7562092057302705E-3</c:v>
                </c:pt>
                <c:pt idx="50">
                  <c:v>6.5786568943441209E-3</c:v>
                </c:pt>
                <c:pt idx="51">
                  <c:v>6.0940856679380945E-3</c:v>
                </c:pt>
                <c:pt idx="52">
                  <c:v>3.9457972067909247E-3</c:v>
                </c:pt>
                <c:pt idx="53">
                  <c:v>3.4732413658154779E-3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59C-4F85-9FB2-67FE69B9823D}"/>
            </c:ext>
          </c:extLst>
        </c:ser>
        <c:ser>
          <c:idx val="11"/>
          <c:order val="11"/>
          <c:tx>
            <c:strRef>
              <c:f>CPS_occ!$A$94</c:f>
              <c:strCache>
                <c:ptCount val="1"/>
                <c:pt idx="0">
                  <c:v>Teachers, Non-Postsecondary and Librarians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CPS_occ!$H$83:$BI$83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CPS_occ!$B$94:$BI$94</c:f>
              <c:numCache>
                <c:formatCode>#,##0.00</c:formatCode>
                <c:ptCount val="54"/>
                <c:pt idx="0">
                  <c:v>9.27267458707621E-4</c:v>
                </c:pt>
                <c:pt idx="1">
                  <c:v>1.3318534961154272E-3</c:v>
                </c:pt>
                <c:pt idx="2">
                  <c:v>9.8510749261169388E-4</c:v>
                </c:pt>
                <c:pt idx="3">
                  <c:v>4.9793956043956041E-3</c:v>
                </c:pt>
                <c:pt idx="4">
                  <c:v>4.8673079151697763E-3</c:v>
                </c:pt>
                <c:pt idx="5">
                  <c:v>4.6728971962616819E-3</c:v>
                </c:pt>
                <c:pt idx="6">
                  <c:v>4.8897038395288106E-3</c:v>
                </c:pt>
                <c:pt idx="7">
                  <c:v>6.2934746604836039E-3</c:v>
                </c:pt>
                <c:pt idx="8">
                  <c:v>7.6391039537524515E-3</c:v>
                </c:pt>
                <c:pt idx="9">
                  <c:v>5.9506348740728321E-3</c:v>
                </c:pt>
                <c:pt idx="10">
                  <c:v>6.0121088953808376E-3</c:v>
                </c:pt>
                <c:pt idx="11">
                  <c:v>7.4239973456098878E-3</c:v>
                </c:pt>
                <c:pt idx="12">
                  <c:v>7.7020940068081006E-3</c:v>
                </c:pt>
                <c:pt idx="13">
                  <c:v>6.366242250516632E-3</c:v>
                </c:pt>
                <c:pt idx="14">
                  <c:v>5.4844606946983544E-3</c:v>
                </c:pt>
                <c:pt idx="15">
                  <c:v>4.3971473968148394E-3</c:v>
                </c:pt>
                <c:pt idx="16">
                  <c:v>5.2311659605820595E-3</c:v>
                </c:pt>
                <c:pt idx="17">
                  <c:v>5.2244297277409864E-3</c:v>
                </c:pt>
                <c:pt idx="18">
                  <c:v>4.2978881067061879E-3</c:v>
                </c:pt>
                <c:pt idx="19">
                  <c:v>5.0471063257065945E-3</c:v>
                </c:pt>
                <c:pt idx="20">
                  <c:v>5.1876254307243741E-3</c:v>
                </c:pt>
                <c:pt idx="21">
                  <c:v>4.8866622864651771E-3</c:v>
                </c:pt>
                <c:pt idx="22">
                  <c:v>4.6456722897071706E-3</c:v>
                </c:pt>
                <c:pt idx="23">
                  <c:v>4.4500709709594504E-3</c:v>
                </c:pt>
                <c:pt idx="24">
                  <c:v>7.9744186964588841E-3</c:v>
                </c:pt>
                <c:pt idx="25">
                  <c:v>7.9368309658512763E-3</c:v>
                </c:pt>
                <c:pt idx="26">
                  <c:v>7.953816549069917E-3</c:v>
                </c:pt>
                <c:pt idx="27">
                  <c:v>8.1490617566734209E-3</c:v>
                </c:pt>
                <c:pt idx="28">
                  <c:v>7.9506224500470752E-3</c:v>
                </c:pt>
                <c:pt idx="29">
                  <c:v>8.3494233679486506E-3</c:v>
                </c:pt>
                <c:pt idx="30">
                  <c:v>7.9944571763577253E-3</c:v>
                </c:pt>
                <c:pt idx="31">
                  <c:v>7.9296111231805348E-3</c:v>
                </c:pt>
                <c:pt idx="32">
                  <c:v>8.3269837814302812E-3</c:v>
                </c:pt>
                <c:pt idx="33">
                  <c:v>9.1367031439986111E-3</c:v>
                </c:pt>
                <c:pt idx="34">
                  <c:v>9.0611007298240665E-3</c:v>
                </c:pt>
                <c:pt idx="35">
                  <c:v>8.9792399971266434E-3</c:v>
                </c:pt>
                <c:pt idx="36">
                  <c:v>8.8705786289574283E-3</c:v>
                </c:pt>
                <c:pt idx="37">
                  <c:v>9.1570967499812351E-3</c:v>
                </c:pt>
                <c:pt idx="38">
                  <c:v>9.7173485520379438E-3</c:v>
                </c:pt>
                <c:pt idx="39">
                  <c:v>9.9961255327392484E-3</c:v>
                </c:pt>
                <c:pt idx="40">
                  <c:v>1.0163947194205382E-2</c:v>
                </c:pt>
                <c:pt idx="41">
                  <c:v>1.0771992818671455E-2</c:v>
                </c:pt>
                <c:pt idx="42">
                  <c:v>1.0025248774691816E-2</c:v>
                </c:pt>
                <c:pt idx="43">
                  <c:v>1.0732846275514046E-2</c:v>
                </c:pt>
                <c:pt idx="44">
                  <c:v>9.8624648457063605E-3</c:v>
                </c:pt>
                <c:pt idx="45">
                  <c:v>1.0550083699926032E-2</c:v>
                </c:pt>
                <c:pt idx="46">
                  <c:v>1.1616082603254068E-2</c:v>
                </c:pt>
                <c:pt idx="47">
                  <c:v>1.0196478293266403E-2</c:v>
                </c:pt>
                <c:pt idx="48">
                  <c:v>1.1438739196746314E-2</c:v>
                </c:pt>
                <c:pt idx="49">
                  <c:v>1.1231669068407222E-2</c:v>
                </c:pt>
                <c:pt idx="50">
                  <c:v>1.1965208176961456E-2</c:v>
                </c:pt>
                <c:pt idx="51">
                  <c:v>1.2407383050550221E-2</c:v>
                </c:pt>
                <c:pt idx="52">
                  <c:v>1.5783188827163699E-2</c:v>
                </c:pt>
                <c:pt idx="53">
                  <c:v>1.6436747872028177E-2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59C-4F85-9FB2-67FE69B9823D}"/>
            </c:ext>
          </c:extLst>
        </c:ser>
        <c:ser>
          <c:idx val="12"/>
          <c:order val="12"/>
          <c:tx>
            <c:strRef>
              <c:f>CPS_occ!$A$95</c:f>
              <c:strCache>
                <c:ptCount val="1"/>
                <c:pt idx="0">
                  <c:v>Health and Science Technicians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CPS_occ!$H$83:$BI$83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CPS_occ!$B$95:$BI$95</c:f>
              <c:numCache>
                <c:formatCode>#,##0.00</c:formatCode>
                <c:ptCount val="54"/>
                <c:pt idx="0">
                  <c:v>3.1295276731382209E-2</c:v>
                </c:pt>
                <c:pt idx="1">
                  <c:v>3.4461709211986678E-2</c:v>
                </c:pt>
                <c:pt idx="2">
                  <c:v>3.4189024743582312E-2</c:v>
                </c:pt>
                <c:pt idx="3">
                  <c:v>2.386675824175824E-2</c:v>
                </c:pt>
                <c:pt idx="4">
                  <c:v>2.4104763008459845E-2</c:v>
                </c:pt>
                <c:pt idx="5">
                  <c:v>2.2632586420448148E-2</c:v>
                </c:pt>
                <c:pt idx="6">
                  <c:v>2.1892537645163083E-2</c:v>
                </c:pt>
                <c:pt idx="7">
                  <c:v>2.257922049243679E-2</c:v>
                </c:pt>
                <c:pt idx="8">
                  <c:v>2.3898007639103953E-2</c:v>
                </c:pt>
                <c:pt idx="9">
                  <c:v>2.2880610149603988E-2</c:v>
                </c:pt>
                <c:pt idx="10">
                  <c:v>2.7054490029213767E-2</c:v>
                </c:pt>
                <c:pt idx="11">
                  <c:v>2.5507029986313302E-2</c:v>
                </c:pt>
                <c:pt idx="12">
                  <c:v>2.6854175979094317E-2</c:v>
                </c:pt>
                <c:pt idx="13">
                  <c:v>3.0564629024731685E-2</c:v>
                </c:pt>
                <c:pt idx="14">
                  <c:v>2.760884975562437E-2</c:v>
                </c:pt>
                <c:pt idx="15">
                  <c:v>2.9006392491593688E-2</c:v>
                </c:pt>
                <c:pt idx="16">
                  <c:v>3.0687051022287713E-2</c:v>
                </c:pt>
                <c:pt idx="17">
                  <c:v>3.1015452538631347E-2</c:v>
                </c:pt>
                <c:pt idx="18">
                  <c:v>3.0381622823267878E-2</c:v>
                </c:pt>
                <c:pt idx="19">
                  <c:v>2.9946164199192462E-2</c:v>
                </c:pt>
                <c:pt idx="20">
                  <c:v>3.0254837366049454E-2</c:v>
                </c:pt>
                <c:pt idx="21">
                  <c:v>3.2112352168199736E-2</c:v>
                </c:pt>
                <c:pt idx="22">
                  <c:v>3.3509767335592702E-2</c:v>
                </c:pt>
                <c:pt idx="23">
                  <c:v>3.1956113093182949E-2</c:v>
                </c:pt>
                <c:pt idx="24">
                  <c:v>3.3160949034779522E-2</c:v>
                </c:pt>
                <c:pt idx="25">
                  <c:v>3.2032235744230537E-2</c:v>
                </c:pt>
                <c:pt idx="26">
                  <c:v>3.1558691468890315E-2</c:v>
                </c:pt>
                <c:pt idx="27">
                  <c:v>3.0481895868205443E-2</c:v>
                </c:pt>
                <c:pt idx="28">
                  <c:v>3.0860968720577465E-2</c:v>
                </c:pt>
                <c:pt idx="29">
                  <c:v>2.974482074831707E-2</c:v>
                </c:pt>
                <c:pt idx="30">
                  <c:v>3.08053083195651E-2</c:v>
                </c:pt>
                <c:pt idx="31">
                  <c:v>3.1012383228329349E-2</c:v>
                </c:pt>
                <c:pt idx="32">
                  <c:v>3.1239795363012954E-2</c:v>
                </c:pt>
                <c:pt idx="33">
                  <c:v>3.2725377800937989E-2</c:v>
                </c:pt>
                <c:pt idx="34">
                  <c:v>3.1801995557592638E-2</c:v>
                </c:pt>
                <c:pt idx="35">
                  <c:v>2.9990661590402989E-2</c:v>
                </c:pt>
                <c:pt idx="36">
                  <c:v>2.9543851835356121E-2</c:v>
                </c:pt>
                <c:pt idx="37">
                  <c:v>3.3363356601366058E-2</c:v>
                </c:pt>
                <c:pt idx="38">
                  <c:v>3.0810164655072688E-2</c:v>
                </c:pt>
                <c:pt idx="39">
                  <c:v>3.2158078264238665E-2</c:v>
                </c:pt>
                <c:pt idx="40">
                  <c:v>3.0647610888274467E-2</c:v>
                </c:pt>
                <c:pt idx="41">
                  <c:v>3.3003552465716797E-2</c:v>
                </c:pt>
                <c:pt idx="42">
                  <c:v>3.3380365364622008E-2</c:v>
                </c:pt>
                <c:pt idx="43">
                  <c:v>3.2763425472621829E-2</c:v>
                </c:pt>
                <c:pt idx="44">
                  <c:v>3.0820202642832376E-2</c:v>
                </c:pt>
                <c:pt idx="45">
                  <c:v>3.2506715459181684E-2</c:v>
                </c:pt>
                <c:pt idx="46">
                  <c:v>3.1015331664580727E-2</c:v>
                </c:pt>
                <c:pt idx="47">
                  <c:v>3.4589591748696025E-2</c:v>
                </c:pt>
                <c:pt idx="48">
                  <c:v>3.4994068801897982E-2</c:v>
                </c:pt>
                <c:pt idx="49">
                  <c:v>3.7551919979655846E-2</c:v>
                </c:pt>
                <c:pt idx="50">
                  <c:v>3.660205748598172E-2</c:v>
                </c:pt>
                <c:pt idx="51">
                  <c:v>3.9238896926651758E-2</c:v>
                </c:pt>
                <c:pt idx="52">
                  <c:v>4.0080992679507814E-2</c:v>
                </c:pt>
                <c:pt idx="53">
                  <c:v>4.1678896389785738E-2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359C-4F85-9FB2-67FE69B9823D}"/>
            </c:ext>
          </c:extLst>
        </c:ser>
        <c:ser>
          <c:idx val="13"/>
          <c:order val="13"/>
          <c:tx>
            <c:strRef>
              <c:f>CPS_occ!$A$96</c:f>
              <c:strCache>
                <c:ptCount val="1"/>
                <c:pt idx="0">
                  <c:v>Sales, All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CPS_occ!$H$83:$BI$83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CPS_occ!$B$96:$BI$96</c:f>
              <c:numCache>
                <c:formatCode>#,##0.00</c:formatCode>
                <c:ptCount val="54"/>
                <c:pt idx="0">
                  <c:v>4.277021153288902E-2</c:v>
                </c:pt>
                <c:pt idx="1">
                  <c:v>4.3673695893451721E-2</c:v>
                </c:pt>
                <c:pt idx="2">
                  <c:v>4.5314944660137912E-2</c:v>
                </c:pt>
                <c:pt idx="3">
                  <c:v>4.3154761904761904E-2</c:v>
                </c:pt>
                <c:pt idx="4">
                  <c:v>4.4559045080542356E-2</c:v>
                </c:pt>
                <c:pt idx="5">
                  <c:v>4.8305371016777392E-2</c:v>
                </c:pt>
                <c:pt idx="6">
                  <c:v>4.6229927210090574E-2</c:v>
                </c:pt>
                <c:pt idx="7">
                  <c:v>4.8967649332008388E-2</c:v>
                </c:pt>
                <c:pt idx="8">
                  <c:v>4.8725095488799421E-2</c:v>
                </c:pt>
                <c:pt idx="9">
                  <c:v>5.1711855173280814E-2</c:v>
                </c:pt>
                <c:pt idx="10">
                  <c:v>5.3008171387442314E-2</c:v>
                </c:pt>
                <c:pt idx="11">
                  <c:v>5.0557836672058397E-2</c:v>
                </c:pt>
                <c:pt idx="12">
                  <c:v>5.1817212804731283E-2</c:v>
                </c:pt>
                <c:pt idx="13">
                  <c:v>5.1429904673021797E-2</c:v>
                </c:pt>
                <c:pt idx="14">
                  <c:v>5.3202999664216689E-2</c:v>
                </c:pt>
                <c:pt idx="15">
                  <c:v>7.1943243542844468E-2</c:v>
                </c:pt>
                <c:pt idx="16">
                  <c:v>7.6183459200589429E-2</c:v>
                </c:pt>
                <c:pt idx="17">
                  <c:v>8.1604120676968359E-2</c:v>
                </c:pt>
                <c:pt idx="18">
                  <c:v>8.2919599851796963E-2</c:v>
                </c:pt>
                <c:pt idx="19">
                  <c:v>8.3856736952295494E-2</c:v>
                </c:pt>
                <c:pt idx="20">
                  <c:v>8.3948653867999545E-2</c:v>
                </c:pt>
                <c:pt idx="21">
                  <c:v>8.2867936925098556E-2</c:v>
                </c:pt>
                <c:pt idx="22">
                  <c:v>8.2137009253265295E-2</c:v>
                </c:pt>
                <c:pt idx="23">
                  <c:v>8.2479763685886373E-2</c:v>
                </c:pt>
                <c:pt idx="24">
                  <c:v>8.108641585409182E-2</c:v>
                </c:pt>
                <c:pt idx="25">
                  <c:v>8.5473564247629127E-2</c:v>
                </c:pt>
                <c:pt idx="26">
                  <c:v>8.3344023946974558E-2</c:v>
                </c:pt>
                <c:pt idx="27">
                  <c:v>8.7833671042198927E-2</c:v>
                </c:pt>
                <c:pt idx="28">
                  <c:v>8.614917878439167E-2</c:v>
                </c:pt>
                <c:pt idx="29">
                  <c:v>8.8869174972603451E-2</c:v>
                </c:pt>
                <c:pt idx="30">
                  <c:v>9.0390662474018016E-2</c:v>
                </c:pt>
                <c:pt idx="31">
                  <c:v>8.9995655007603731E-2</c:v>
                </c:pt>
                <c:pt idx="32">
                  <c:v>8.4684880809839991E-2</c:v>
                </c:pt>
                <c:pt idx="33">
                  <c:v>8.428000694806323E-2</c:v>
                </c:pt>
                <c:pt idx="34">
                  <c:v>8.0738990938899274E-2</c:v>
                </c:pt>
                <c:pt idx="35">
                  <c:v>7.865814237482939E-2</c:v>
                </c:pt>
                <c:pt idx="36">
                  <c:v>8.180232342352374E-2</c:v>
                </c:pt>
                <c:pt idx="37">
                  <c:v>7.9899422052090371E-2</c:v>
                </c:pt>
                <c:pt idx="38">
                  <c:v>8.1633440018509237E-2</c:v>
                </c:pt>
                <c:pt idx="39">
                  <c:v>7.8419217357613327E-2</c:v>
                </c:pt>
                <c:pt idx="40">
                  <c:v>8.2246193387592981E-2</c:v>
                </c:pt>
                <c:pt idx="41">
                  <c:v>7.3532220482065772E-2</c:v>
                </c:pt>
                <c:pt idx="42">
                  <c:v>7.2887271647111243E-2</c:v>
                </c:pt>
                <c:pt idx="43">
                  <c:v>7.2004217820290733E-2</c:v>
                </c:pt>
                <c:pt idx="44">
                  <c:v>7.1965173171013599E-2</c:v>
                </c:pt>
                <c:pt idx="45">
                  <c:v>7.1281192821271461E-2</c:v>
                </c:pt>
                <c:pt idx="46">
                  <c:v>7.4937421777221527E-2</c:v>
                </c:pt>
                <c:pt idx="47">
                  <c:v>7.557159104278599E-2</c:v>
                </c:pt>
                <c:pt idx="48">
                  <c:v>7.1343840027114053E-2</c:v>
                </c:pt>
                <c:pt idx="49">
                  <c:v>7.4001864880901921E-2</c:v>
                </c:pt>
                <c:pt idx="50">
                  <c:v>6.6669610137312901E-2</c:v>
                </c:pt>
                <c:pt idx="51">
                  <c:v>7.0235433381559909E-2</c:v>
                </c:pt>
                <c:pt idx="52">
                  <c:v>6.6247858366647636E-2</c:v>
                </c:pt>
                <c:pt idx="53">
                  <c:v>6.5159964778397417E-2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359C-4F85-9FB2-67FE69B9823D}"/>
            </c:ext>
          </c:extLst>
        </c:ser>
        <c:ser>
          <c:idx val="14"/>
          <c:order val="14"/>
          <c:tx>
            <c:strRef>
              <c:f>CPS_occ!$A$97</c:f>
              <c:strCache>
                <c:ptCount val="1"/>
                <c:pt idx="0">
                  <c:v>Administrative Support, Clerks, Record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CPS_occ!$H$83:$BI$83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CPS_occ!$B$97:$BI$97</c:f>
              <c:numCache>
                <c:formatCode>#,##0.00</c:formatCode>
                <c:ptCount val="54"/>
                <c:pt idx="0">
                  <c:v>0.10483917705013039</c:v>
                </c:pt>
                <c:pt idx="1">
                  <c:v>0.10088790233074361</c:v>
                </c:pt>
                <c:pt idx="2">
                  <c:v>0.10691313669815147</c:v>
                </c:pt>
                <c:pt idx="3">
                  <c:v>0.10033195970695971</c:v>
                </c:pt>
                <c:pt idx="4">
                  <c:v>0.10592189129678989</c:v>
                </c:pt>
                <c:pt idx="5">
                  <c:v>0.10567503659497804</c:v>
                </c:pt>
                <c:pt idx="6">
                  <c:v>0.11185197532922153</c:v>
                </c:pt>
                <c:pt idx="7">
                  <c:v>0.11179198410069559</c:v>
                </c:pt>
                <c:pt idx="8">
                  <c:v>0.11613502632393929</c:v>
                </c:pt>
                <c:pt idx="9">
                  <c:v>0.11515735657712776</c:v>
                </c:pt>
                <c:pt idx="10">
                  <c:v>0.11672805791947161</c:v>
                </c:pt>
                <c:pt idx="11">
                  <c:v>0.12268259300734105</c:v>
                </c:pt>
                <c:pt idx="12">
                  <c:v>0.12598425196850394</c:v>
                </c:pt>
                <c:pt idx="13">
                  <c:v>0.12529164722351843</c:v>
                </c:pt>
                <c:pt idx="14">
                  <c:v>0.12599335895235608</c:v>
                </c:pt>
                <c:pt idx="15">
                  <c:v>0.11960979935705576</c:v>
                </c:pt>
                <c:pt idx="16">
                  <c:v>0.11287529931847486</c:v>
                </c:pt>
                <c:pt idx="17">
                  <c:v>0.12259013980868286</c:v>
                </c:pt>
                <c:pt idx="18">
                  <c:v>0.12315672471285662</c:v>
                </c:pt>
                <c:pt idx="19">
                  <c:v>0.12427097353073127</c:v>
                </c:pt>
                <c:pt idx="20">
                  <c:v>0.12374569275625734</c:v>
                </c:pt>
                <c:pt idx="21">
                  <c:v>0.12097568988173456</c:v>
                </c:pt>
                <c:pt idx="22">
                  <c:v>0.1208255588134496</c:v>
                </c:pt>
                <c:pt idx="23">
                  <c:v>0.11769670464572064</c:v>
                </c:pt>
                <c:pt idx="24">
                  <c:v>0.12143223717974024</c:v>
                </c:pt>
                <c:pt idx="25">
                  <c:v>0.11416826081647605</c:v>
                </c:pt>
                <c:pt idx="26">
                  <c:v>0.11943553559974343</c:v>
                </c:pt>
                <c:pt idx="27">
                  <c:v>0.11646550964672717</c:v>
                </c:pt>
                <c:pt idx="28">
                  <c:v>0.11444711789936186</c:v>
                </c:pt>
                <c:pt idx="29">
                  <c:v>0.109429630016177</c:v>
                </c:pt>
                <c:pt idx="30">
                  <c:v>0.11229547513723818</c:v>
                </c:pt>
                <c:pt idx="31">
                  <c:v>0.10808168585704975</c:v>
                </c:pt>
                <c:pt idx="32">
                  <c:v>0.11255034287580276</c:v>
                </c:pt>
                <c:pt idx="33">
                  <c:v>0.10713913496612819</c:v>
                </c:pt>
                <c:pt idx="34">
                  <c:v>0.10312731375383422</c:v>
                </c:pt>
                <c:pt idx="35">
                  <c:v>0.11536527548308312</c:v>
                </c:pt>
                <c:pt idx="36">
                  <c:v>0.10934194410422002</c:v>
                </c:pt>
                <c:pt idx="37">
                  <c:v>0.11041056819034752</c:v>
                </c:pt>
                <c:pt idx="38">
                  <c:v>0.10766205221146802</c:v>
                </c:pt>
                <c:pt idx="39">
                  <c:v>0.10488182874854707</c:v>
                </c:pt>
                <c:pt idx="40">
                  <c:v>0.10818178277970326</c:v>
                </c:pt>
                <c:pt idx="41">
                  <c:v>9.6069368577867756E-2</c:v>
                </c:pt>
                <c:pt idx="42">
                  <c:v>9.7207782563493245E-2</c:v>
                </c:pt>
                <c:pt idx="43">
                  <c:v>9.448670633426226E-2</c:v>
                </c:pt>
                <c:pt idx="44">
                  <c:v>9.6004931232422847E-2</c:v>
                </c:pt>
                <c:pt idx="45">
                  <c:v>9.3782847354693041E-2</c:v>
                </c:pt>
                <c:pt idx="46">
                  <c:v>9.0386420525657069E-2</c:v>
                </c:pt>
                <c:pt idx="47">
                  <c:v>9.6435154319777242E-2</c:v>
                </c:pt>
                <c:pt idx="48">
                  <c:v>9.2907981698017283E-2</c:v>
                </c:pt>
                <c:pt idx="49">
                  <c:v>9.2184453674663047E-2</c:v>
                </c:pt>
                <c:pt idx="50">
                  <c:v>9.2366108878979211E-2</c:v>
                </c:pt>
                <c:pt idx="51">
                  <c:v>9.2595028278311189E-2</c:v>
                </c:pt>
                <c:pt idx="52">
                  <c:v>9.0649498987591504E-2</c:v>
                </c:pt>
                <c:pt idx="53">
                  <c:v>9.1038058898346541E-2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359C-4F85-9FB2-67FE69B9823D}"/>
            </c:ext>
          </c:extLst>
        </c:ser>
        <c:ser>
          <c:idx val="15"/>
          <c:order val="15"/>
          <c:tx>
            <c:strRef>
              <c:f>CPS_occ!$A$98</c:f>
              <c:strCache>
                <c:ptCount val="1"/>
                <c:pt idx="0">
                  <c:v>Fire, Police, and Guards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CPS_occ!$H$83:$BI$83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CPS_occ!$B$98:$BI$98</c:f>
              <c:numCache>
                <c:formatCode>#,##0.00</c:formatCode>
                <c:ptCount val="54"/>
                <c:pt idx="0">
                  <c:v>8.7510866415531734E-3</c:v>
                </c:pt>
                <c:pt idx="1">
                  <c:v>8.7125416204217529E-3</c:v>
                </c:pt>
                <c:pt idx="2">
                  <c:v>9.6192849278553625E-3</c:v>
                </c:pt>
                <c:pt idx="3">
                  <c:v>1.201923076923077E-2</c:v>
                </c:pt>
                <c:pt idx="4">
                  <c:v>1.3269208483022366E-2</c:v>
                </c:pt>
                <c:pt idx="5">
                  <c:v>1.1822992906204257E-2</c:v>
                </c:pt>
                <c:pt idx="6">
                  <c:v>1.2057565149747181E-2</c:v>
                </c:pt>
                <c:pt idx="7">
                  <c:v>1.3415038092083472E-2</c:v>
                </c:pt>
                <c:pt idx="8">
                  <c:v>1.3626509755342211E-2</c:v>
                </c:pt>
                <c:pt idx="9">
                  <c:v>1.2362234421489334E-2</c:v>
                </c:pt>
                <c:pt idx="10">
                  <c:v>1.2405266946102713E-2</c:v>
                </c:pt>
                <c:pt idx="11">
                  <c:v>1.1820330969267139E-2</c:v>
                </c:pt>
                <c:pt idx="12">
                  <c:v>1.1449987965478114E-2</c:v>
                </c:pt>
                <c:pt idx="13">
                  <c:v>1.1732551163255783E-2</c:v>
                </c:pt>
                <c:pt idx="14">
                  <c:v>1.1342013953661903E-2</c:v>
                </c:pt>
                <c:pt idx="15">
                  <c:v>1.1122196356649299E-2</c:v>
                </c:pt>
                <c:pt idx="16">
                  <c:v>1.1272794253085283E-2</c:v>
                </c:pt>
                <c:pt idx="17">
                  <c:v>1.2288447387785137E-2</c:v>
                </c:pt>
                <c:pt idx="18">
                  <c:v>1.2560207484253428E-2</c:v>
                </c:pt>
                <c:pt idx="19">
                  <c:v>1.3421564229101242E-2</c:v>
                </c:pt>
                <c:pt idx="20">
                  <c:v>1.2685069483888069E-2</c:v>
                </c:pt>
                <c:pt idx="21">
                  <c:v>1.387976346911958E-2</c:v>
                </c:pt>
                <c:pt idx="22">
                  <c:v>1.4622443928258634E-2</c:v>
                </c:pt>
                <c:pt idx="23">
                  <c:v>1.3810565082287951E-2</c:v>
                </c:pt>
                <c:pt idx="24">
                  <c:v>1.5435632229284277E-2</c:v>
                </c:pt>
                <c:pt idx="25">
                  <c:v>1.6565590785135739E-2</c:v>
                </c:pt>
                <c:pt idx="26">
                  <c:v>1.6164207825529187E-2</c:v>
                </c:pt>
                <c:pt idx="27">
                  <c:v>1.5373094881508237E-2</c:v>
                </c:pt>
                <c:pt idx="28">
                  <c:v>1.4227429647452662E-2</c:v>
                </c:pt>
                <c:pt idx="29">
                  <c:v>1.5707352710953401E-2</c:v>
                </c:pt>
                <c:pt idx="30">
                  <c:v>1.4176837392741034E-2</c:v>
                </c:pt>
                <c:pt idx="31">
                  <c:v>1.7108407560286771E-2</c:v>
                </c:pt>
                <c:pt idx="32">
                  <c:v>1.7851311636007401E-2</c:v>
                </c:pt>
                <c:pt idx="33">
                  <c:v>1.6223727635921486E-2</c:v>
                </c:pt>
                <c:pt idx="34">
                  <c:v>1.6570884603180201E-2</c:v>
                </c:pt>
                <c:pt idx="35">
                  <c:v>1.4833704475253215E-2</c:v>
                </c:pt>
                <c:pt idx="36">
                  <c:v>1.6850387855843817E-2</c:v>
                </c:pt>
                <c:pt idx="37">
                  <c:v>1.7113262778653455E-2</c:v>
                </c:pt>
                <c:pt idx="38">
                  <c:v>1.6388385454825898E-2</c:v>
                </c:pt>
                <c:pt idx="39">
                  <c:v>1.7667570709027507E-2</c:v>
                </c:pt>
                <c:pt idx="40">
                  <c:v>1.7601931539390162E-2</c:v>
                </c:pt>
                <c:pt idx="41">
                  <c:v>1.6654570457236718E-2</c:v>
                </c:pt>
                <c:pt idx="42">
                  <c:v>1.8379622753601662E-2</c:v>
                </c:pt>
                <c:pt idx="43">
                  <c:v>1.9394441515402577E-2</c:v>
                </c:pt>
                <c:pt idx="44">
                  <c:v>1.8299495319181725E-2</c:v>
                </c:pt>
                <c:pt idx="45">
                  <c:v>1.759644956592829E-2</c:v>
                </c:pt>
                <c:pt idx="46">
                  <c:v>1.7052565707133916E-2</c:v>
                </c:pt>
                <c:pt idx="47">
                  <c:v>1.509863131887525E-2</c:v>
                </c:pt>
                <c:pt idx="48">
                  <c:v>1.6861548890018643E-2</c:v>
                </c:pt>
                <c:pt idx="49">
                  <c:v>1.7843519538865812E-2</c:v>
                </c:pt>
                <c:pt idx="50">
                  <c:v>1.7704975937127467E-2</c:v>
                </c:pt>
                <c:pt idx="51">
                  <c:v>1.7186198430444125E-2</c:v>
                </c:pt>
                <c:pt idx="52">
                  <c:v>1.7340740356160116E-2</c:v>
                </c:pt>
                <c:pt idx="53">
                  <c:v>1.8002152431268955E-2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359C-4F85-9FB2-67FE69B9823D}"/>
            </c:ext>
          </c:extLst>
        </c:ser>
        <c:ser>
          <c:idx val="16"/>
          <c:order val="16"/>
          <c:tx>
            <c:strRef>
              <c:f>CPS_occ!$A$99</c:f>
              <c:strCache>
                <c:ptCount val="1"/>
                <c:pt idx="0">
                  <c:v>Food, Cleaning, and Personal Services and Private Household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CPS_occ!$H$83:$BI$83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CPS_occ!$B$99:$BI$99</c:f>
              <c:numCache>
                <c:formatCode>#,##0.00</c:formatCode>
                <c:ptCount val="54"/>
                <c:pt idx="0">
                  <c:v>6.3112141408287456E-2</c:v>
                </c:pt>
                <c:pt idx="1">
                  <c:v>6.3540510543840176E-2</c:v>
                </c:pt>
                <c:pt idx="2">
                  <c:v>6.3278669525409975E-2</c:v>
                </c:pt>
                <c:pt idx="3">
                  <c:v>5.6490384615384616E-2</c:v>
                </c:pt>
                <c:pt idx="4">
                  <c:v>5.7248812145092129E-2</c:v>
                </c:pt>
                <c:pt idx="5">
                  <c:v>5.4498367300979622E-2</c:v>
                </c:pt>
                <c:pt idx="6">
                  <c:v>5.1341890315052506E-2</c:v>
                </c:pt>
                <c:pt idx="7">
                  <c:v>5.4267417467152482E-2</c:v>
                </c:pt>
                <c:pt idx="8">
                  <c:v>5.3731805512542585E-2</c:v>
                </c:pt>
                <c:pt idx="9">
                  <c:v>6.2230230901395463E-2</c:v>
                </c:pt>
                <c:pt idx="10">
                  <c:v>6.4439646047673479E-2</c:v>
                </c:pt>
                <c:pt idx="11">
                  <c:v>6.5032557753722367E-2</c:v>
                </c:pt>
                <c:pt idx="12">
                  <c:v>6.3439122511432799E-2</c:v>
                </c:pt>
                <c:pt idx="13">
                  <c:v>6.5228984734351042E-2</c:v>
                </c:pt>
                <c:pt idx="14">
                  <c:v>6.4433085848599039E-2</c:v>
                </c:pt>
                <c:pt idx="15">
                  <c:v>5.8640948897018069E-2</c:v>
                </c:pt>
                <c:pt idx="16">
                  <c:v>6.4358076993921529E-2</c:v>
                </c:pt>
                <c:pt idx="17">
                  <c:v>6.4348785871964687E-2</c:v>
                </c:pt>
                <c:pt idx="18">
                  <c:v>6.4320118562430528E-2</c:v>
                </c:pt>
                <c:pt idx="19">
                  <c:v>6.5687154179751753E-2</c:v>
                </c:pt>
                <c:pt idx="20">
                  <c:v>6.8575106971108329E-2</c:v>
                </c:pt>
                <c:pt idx="21">
                  <c:v>6.8823915900131399E-2</c:v>
                </c:pt>
                <c:pt idx="22">
                  <c:v>7.3188378203419516E-2</c:v>
                </c:pt>
                <c:pt idx="23">
                  <c:v>7.1623125023976678E-2</c:v>
                </c:pt>
                <c:pt idx="24">
                  <c:v>7.1019699182819473E-2</c:v>
                </c:pt>
                <c:pt idx="25">
                  <c:v>6.9844112499491226E-2</c:v>
                </c:pt>
                <c:pt idx="26">
                  <c:v>7.192644857814838E-2</c:v>
                </c:pt>
                <c:pt idx="27">
                  <c:v>7.2680821073033211E-2</c:v>
                </c:pt>
                <c:pt idx="28">
                  <c:v>7.0091013704362382E-2</c:v>
                </c:pt>
                <c:pt idx="29">
                  <c:v>7.1700673172259047E-2</c:v>
                </c:pt>
                <c:pt idx="30">
                  <c:v>7.3549006022491079E-2</c:v>
                </c:pt>
                <c:pt idx="31">
                  <c:v>7.2398435802737346E-2</c:v>
                </c:pt>
                <c:pt idx="32">
                  <c:v>7.7446391640361378E-2</c:v>
                </c:pt>
                <c:pt idx="33">
                  <c:v>7.39621330554108E-2</c:v>
                </c:pt>
                <c:pt idx="34">
                  <c:v>7.4604237915594257E-2</c:v>
                </c:pt>
                <c:pt idx="35">
                  <c:v>8.5159112132749085E-2</c:v>
                </c:pt>
                <c:pt idx="36">
                  <c:v>8.2433285083324051E-2</c:v>
                </c:pt>
                <c:pt idx="37">
                  <c:v>7.8548374990617731E-2</c:v>
                </c:pt>
                <c:pt idx="38">
                  <c:v>8.2674584506227583E-2</c:v>
                </c:pt>
                <c:pt idx="39">
                  <c:v>8.2564897326617592E-2</c:v>
                </c:pt>
                <c:pt idx="40">
                  <c:v>8.1233692900813892E-2</c:v>
                </c:pt>
                <c:pt idx="41">
                  <c:v>8.3960426295886015E-2</c:v>
                </c:pt>
                <c:pt idx="42">
                  <c:v>8.3135303727907325E-2</c:v>
                </c:pt>
                <c:pt idx="43">
                  <c:v>7.9649017097235819E-2</c:v>
                </c:pt>
                <c:pt idx="44">
                  <c:v>8.1904688523327038E-2</c:v>
                </c:pt>
                <c:pt idx="45">
                  <c:v>8.346634484369525E-2</c:v>
                </c:pt>
                <c:pt idx="46">
                  <c:v>8.3385481852315396E-2</c:v>
                </c:pt>
                <c:pt idx="47">
                  <c:v>8.1728695242950705E-2</c:v>
                </c:pt>
                <c:pt idx="48">
                  <c:v>8.2147093712930011E-2</c:v>
                </c:pt>
                <c:pt idx="49">
                  <c:v>8.2860049165041957E-2</c:v>
                </c:pt>
                <c:pt idx="50">
                  <c:v>8.1946222791293211E-2</c:v>
                </c:pt>
                <c:pt idx="51">
                  <c:v>7.9223113683195234E-2</c:v>
                </c:pt>
                <c:pt idx="52">
                  <c:v>7.1699288718135093E-2</c:v>
                </c:pt>
                <c:pt idx="53">
                  <c:v>6.4670775853634677E-2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359C-4F85-9FB2-67FE69B9823D}"/>
            </c:ext>
          </c:extLst>
        </c:ser>
        <c:ser>
          <c:idx val="17"/>
          <c:order val="17"/>
          <c:tx>
            <c:strRef>
              <c:f>CPS_occ!$A$100</c:f>
              <c:strCache>
                <c:ptCount val="1"/>
                <c:pt idx="0">
                  <c:v>Farm, Related Agrigulture, Logging, and Extraction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CPS_occ!$H$83:$BI$83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CPS_occ!$B$100:$BI$100</c:f>
              <c:numCache>
                <c:formatCode>#,##0.00</c:formatCode>
                <c:ptCount val="54"/>
                <c:pt idx="0">
                  <c:v>2.2833961170675168E-2</c:v>
                </c:pt>
                <c:pt idx="1">
                  <c:v>2.1420643729189788E-2</c:v>
                </c:pt>
                <c:pt idx="2">
                  <c:v>1.9354464854841512E-2</c:v>
                </c:pt>
                <c:pt idx="3">
                  <c:v>1.9974816849816848E-2</c:v>
                </c:pt>
                <c:pt idx="4">
                  <c:v>1.8715957816664734E-2</c:v>
                </c:pt>
                <c:pt idx="5">
                  <c:v>1.7790789325526406E-2</c:v>
                </c:pt>
                <c:pt idx="6">
                  <c:v>2.0281157970772908E-2</c:v>
                </c:pt>
                <c:pt idx="7">
                  <c:v>1.8162747046483383E-2</c:v>
                </c:pt>
                <c:pt idx="8">
                  <c:v>1.8994528749870961E-2</c:v>
                </c:pt>
                <c:pt idx="9">
                  <c:v>2.1539622008967859E-2</c:v>
                </c:pt>
                <c:pt idx="10">
                  <c:v>2.3032304500613911E-2</c:v>
                </c:pt>
                <c:pt idx="11">
                  <c:v>2.2852639873916468E-2</c:v>
                </c:pt>
                <c:pt idx="12">
                  <c:v>2.3312588109892379E-2</c:v>
                </c:pt>
                <c:pt idx="13">
                  <c:v>2.3665088994067062E-2</c:v>
                </c:pt>
                <c:pt idx="14">
                  <c:v>2.4885274036488454E-2</c:v>
                </c:pt>
                <c:pt idx="15">
                  <c:v>2.6272031925507151E-2</c:v>
                </c:pt>
                <c:pt idx="16">
                  <c:v>2.5603241849327683E-2</c:v>
                </c:pt>
                <c:pt idx="17">
                  <c:v>2.097130242825607E-2</c:v>
                </c:pt>
                <c:pt idx="18">
                  <c:v>2.0192663949610966E-2</c:v>
                </c:pt>
                <c:pt idx="19">
                  <c:v>2.0450127112307464E-2</c:v>
                </c:pt>
                <c:pt idx="20">
                  <c:v>2.2037941610814495E-2</c:v>
                </c:pt>
                <c:pt idx="21">
                  <c:v>2.1271353482260183E-2</c:v>
                </c:pt>
                <c:pt idx="22">
                  <c:v>2.1743269487072083E-2</c:v>
                </c:pt>
                <c:pt idx="23">
                  <c:v>2.0715847623431927E-2</c:v>
                </c:pt>
                <c:pt idx="24">
                  <c:v>1.9778137460029214E-2</c:v>
                </c:pt>
                <c:pt idx="25">
                  <c:v>2.0391550327648663E-2</c:v>
                </c:pt>
                <c:pt idx="26">
                  <c:v>2.0697028009407741E-2</c:v>
                </c:pt>
                <c:pt idx="27">
                  <c:v>1.8764866531583119E-2</c:v>
                </c:pt>
                <c:pt idx="28">
                  <c:v>2.0556543571503296E-2</c:v>
                </c:pt>
                <c:pt idx="29">
                  <c:v>1.9934248290977404E-2</c:v>
                </c:pt>
                <c:pt idx="30">
                  <c:v>2.035921760912434E-2</c:v>
                </c:pt>
                <c:pt idx="31">
                  <c:v>1.9117966543558549E-2</c:v>
                </c:pt>
                <c:pt idx="32">
                  <c:v>2.0409273974093829E-2</c:v>
                </c:pt>
                <c:pt idx="33">
                  <c:v>1.8342886920270973E-2</c:v>
                </c:pt>
                <c:pt idx="34">
                  <c:v>1.6958713817297182E-2</c:v>
                </c:pt>
                <c:pt idx="35">
                  <c:v>1.8066230874218808E-2</c:v>
                </c:pt>
                <c:pt idx="36">
                  <c:v>1.9225772928033256E-2</c:v>
                </c:pt>
                <c:pt idx="37">
                  <c:v>1.7901373564512497E-2</c:v>
                </c:pt>
                <c:pt idx="38">
                  <c:v>1.9550379824933482E-2</c:v>
                </c:pt>
                <c:pt idx="39">
                  <c:v>1.9914761720263463E-2</c:v>
                </c:pt>
                <c:pt idx="40">
                  <c:v>2.0172125082752443E-2</c:v>
                </c:pt>
                <c:pt idx="41">
                  <c:v>1.8373505481492799E-2</c:v>
                </c:pt>
                <c:pt idx="42">
                  <c:v>1.9085103222931828E-2</c:v>
                </c:pt>
                <c:pt idx="43">
                  <c:v>1.9620396173834452E-2</c:v>
                </c:pt>
                <c:pt idx="44">
                  <c:v>1.9994606464537504E-2</c:v>
                </c:pt>
                <c:pt idx="45">
                  <c:v>1.9659750068127847E-2</c:v>
                </c:pt>
                <c:pt idx="46">
                  <c:v>2.1237484355444307E-2</c:v>
                </c:pt>
                <c:pt idx="47">
                  <c:v>2.1883211106317895E-2</c:v>
                </c:pt>
                <c:pt idx="48">
                  <c:v>2.1182850364345026E-2</c:v>
                </c:pt>
                <c:pt idx="49">
                  <c:v>2.0132237009409172E-2</c:v>
                </c:pt>
                <c:pt idx="50">
                  <c:v>2.0619011876904056E-2</c:v>
                </c:pt>
                <c:pt idx="51">
                  <c:v>2.1088166951641896E-2</c:v>
                </c:pt>
                <c:pt idx="52">
                  <c:v>1.8534863195057368E-2</c:v>
                </c:pt>
                <c:pt idx="53">
                  <c:v>1.9029449173270718E-2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359C-4F85-9FB2-67FE69B9823D}"/>
            </c:ext>
          </c:extLst>
        </c:ser>
        <c:ser>
          <c:idx val="18"/>
          <c:order val="18"/>
          <c:tx>
            <c:strRef>
              <c:f>CPS_occ!$A$101</c:f>
              <c:strCache>
                <c:ptCount val="1"/>
                <c:pt idx="0">
                  <c:v>Mechanics and Construction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CPS_occ!$H$83:$BI$83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CPS_occ!$B$101:$BI$101</c:f>
              <c:numCache>
                <c:formatCode>#,##0.00</c:formatCode>
                <c:ptCount val="54"/>
                <c:pt idx="0">
                  <c:v>5.8301941466241666E-2</c:v>
                </c:pt>
                <c:pt idx="1">
                  <c:v>5.9822419533851277E-2</c:v>
                </c:pt>
                <c:pt idx="2">
                  <c:v>5.8584922060613082E-2</c:v>
                </c:pt>
                <c:pt idx="3">
                  <c:v>6.4274267399267393E-2</c:v>
                </c:pt>
                <c:pt idx="4">
                  <c:v>7.1387182755823383E-2</c:v>
                </c:pt>
                <c:pt idx="5">
                  <c:v>7.4147055511766688E-2</c:v>
                </c:pt>
                <c:pt idx="6">
                  <c:v>7.6790576207145633E-2</c:v>
                </c:pt>
                <c:pt idx="7">
                  <c:v>6.4370100474770889E-2</c:v>
                </c:pt>
                <c:pt idx="8">
                  <c:v>6.6997006297099204E-2</c:v>
                </c:pt>
                <c:pt idx="9">
                  <c:v>7.3209571302853785E-2</c:v>
                </c:pt>
                <c:pt idx="10">
                  <c:v>7.2357000719759521E-2</c:v>
                </c:pt>
                <c:pt idx="11">
                  <c:v>7.3700800464518268E-2</c:v>
                </c:pt>
                <c:pt idx="12">
                  <c:v>7.5404875700581089E-2</c:v>
                </c:pt>
                <c:pt idx="13">
                  <c:v>7.7128191453903067E-2</c:v>
                </c:pt>
                <c:pt idx="14">
                  <c:v>7.2529194493153745E-2</c:v>
                </c:pt>
                <c:pt idx="15">
                  <c:v>7.0797768170564976E-2</c:v>
                </c:pt>
                <c:pt idx="16">
                  <c:v>7.7767544667526251E-2</c:v>
                </c:pt>
                <c:pt idx="17">
                  <c:v>8.127299484915379E-2</c:v>
                </c:pt>
                <c:pt idx="18">
                  <c:v>7.9510929974064462E-2</c:v>
                </c:pt>
                <c:pt idx="19">
                  <c:v>7.9893823837296249E-2</c:v>
                </c:pt>
                <c:pt idx="20">
                  <c:v>7.9139687227838998E-2</c:v>
                </c:pt>
                <c:pt idx="21">
                  <c:v>8.3853482260183965E-2</c:v>
                </c:pt>
                <c:pt idx="22">
                  <c:v>8.1680057880507209E-2</c:v>
                </c:pt>
                <c:pt idx="23">
                  <c:v>7.7799516630222124E-2</c:v>
                </c:pt>
                <c:pt idx="24">
                  <c:v>7.2993565196794438E-2</c:v>
                </c:pt>
                <c:pt idx="25">
                  <c:v>7.143147869266149E-2</c:v>
                </c:pt>
                <c:pt idx="26">
                  <c:v>7.2781697669446227E-2</c:v>
                </c:pt>
                <c:pt idx="27">
                  <c:v>7.4927319178926963E-2</c:v>
                </c:pt>
                <c:pt idx="28">
                  <c:v>7.4275551835966111E-2</c:v>
                </c:pt>
                <c:pt idx="29">
                  <c:v>7.2796534989302303E-2</c:v>
                </c:pt>
                <c:pt idx="30">
                  <c:v>7.4401748121302569E-2</c:v>
                </c:pt>
                <c:pt idx="31">
                  <c:v>7.7014990223767107E-2</c:v>
                </c:pt>
                <c:pt idx="32">
                  <c:v>7.9732230325459882E-2</c:v>
                </c:pt>
                <c:pt idx="33">
                  <c:v>7.8860517630710433E-2</c:v>
                </c:pt>
                <c:pt idx="34">
                  <c:v>7.8764587667030997E-2</c:v>
                </c:pt>
                <c:pt idx="35">
                  <c:v>7.9304647654622515E-2</c:v>
                </c:pt>
                <c:pt idx="36">
                  <c:v>8.0503284712170137E-2</c:v>
                </c:pt>
                <c:pt idx="37">
                  <c:v>8.5191023042858222E-2</c:v>
                </c:pt>
                <c:pt idx="38">
                  <c:v>8.9422743222920598E-2</c:v>
                </c:pt>
                <c:pt idx="39">
                  <c:v>8.9616427741185584E-2</c:v>
                </c:pt>
                <c:pt idx="40">
                  <c:v>8.1038981268740998E-2</c:v>
                </c:pt>
                <c:pt idx="41">
                  <c:v>6.9712364872607818E-2</c:v>
                </c:pt>
                <c:pt idx="42">
                  <c:v>6.7391950096539435E-2</c:v>
                </c:pt>
                <c:pt idx="43">
                  <c:v>6.5413873616027712E-2</c:v>
                </c:pt>
                <c:pt idx="44">
                  <c:v>6.5415880109411725E-2</c:v>
                </c:pt>
                <c:pt idx="45">
                  <c:v>6.3144781406937356E-2</c:v>
                </c:pt>
                <c:pt idx="46">
                  <c:v>6.3868898623279102E-2</c:v>
                </c:pt>
                <c:pt idx="47">
                  <c:v>6.6394760578846232E-2</c:v>
                </c:pt>
                <c:pt idx="48">
                  <c:v>6.2743602779189972E-2</c:v>
                </c:pt>
                <c:pt idx="49">
                  <c:v>6.6288039332033574E-2</c:v>
                </c:pt>
                <c:pt idx="50">
                  <c:v>6.8038323987814037E-2</c:v>
                </c:pt>
                <c:pt idx="51">
                  <c:v>6.4886667543513521E-2</c:v>
                </c:pt>
                <c:pt idx="52">
                  <c:v>6.375577592025336E-2</c:v>
                </c:pt>
                <c:pt idx="53">
                  <c:v>6.6921044907543289E-2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359C-4F85-9FB2-67FE69B9823D}"/>
            </c:ext>
          </c:extLst>
        </c:ser>
        <c:ser>
          <c:idx val="19"/>
          <c:order val="19"/>
          <c:tx>
            <c:strRef>
              <c:f>CPS_occ!$A$102</c:f>
              <c:strCache>
                <c:ptCount val="1"/>
                <c:pt idx="0">
                  <c:v>Precision Manufacturing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CPS_occ!$H$83:$BI$83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CPS_occ!$B$102:$BI$102</c:f>
              <c:numCache>
                <c:formatCode>#,##0.00</c:formatCode>
                <c:ptCount val="54"/>
                <c:pt idx="0">
                  <c:v>2.6369168356997971E-2</c:v>
                </c:pt>
                <c:pt idx="1">
                  <c:v>2.7524972253052164E-2</c:v>
                </c:pt>
                <c:pt idx="2">
                  <c:v>2.5844584806165614E-2</c:v>
                </c:pt>
                <c:pt idx="3">
                  <c:v>2.712912087912088E-2</c:v>
                </c:pt>
                <c:pt idx="4">
                  <c:v>2.6538416966044732E-2</c:v>
                </c:pt>
                <c:pt idx="5">
                  <c:v>2.7361783582929851E-2</c:v>
                </c:pt>
                <c:pt idx="6">
                  <c:v>2.8171361893648942E-2</c:v>
                </c:pt>
                <c:pt idx="7">
                  <c:v>2.5560340068455339E-2</c:v>
                </c:pt>
                <c:pt idx="8">
                  <c:v>2.5085165685970887E-2</c:v>
                </c:pt>
                <c:pt idx="9">
                  <c:v>2.5017809998742823E-2</c:v>
                </c:pt>
                <c:pt idx="10">
                  <c:v>2.5530293407849614E-2</c:v>
                </c:pt>
                <c:pt idx="11">
                  <c:v>2.6295052050931109E-2</c:v>
                </c:pt>
                <c:pt idx="12">
                  <c:v>2.5066189870371007E-2</c:v>
                </c:pt>
                <c:pt idx="13">
                  <c:v>2.5564962335844276E-2</c:v>
                </c:pt>
                <c:pt idx="14">
                  <c:v>2.4362944446517182E-2</c:v>
                </c:pt>
                <c:pt idx="15">
                  <c:v>2.3426818904038724E-2</c:v>
                </c:pt>
                <c:pt idx="16">
                  <c:v>2.4092834776201878E-2</c:v>
                </c:pt>
                <c:pt idx="17">
                  <c:v>2.2958057395143488E-2</c:v>
                </c:pt>
                <c:pt idx="18">
                  <c:v>2.2082252686180068E-2</c:v>
                </c:pt>
                <c:pt idx="19">
                  <c:v>2.3254075071033348E-2</c:v>
                </c:pt>
                <c:pt idx="20">
                  <c:v>2.3363247377787874E-2</c:v>
                </c:pt>
                <c:pt idx="21">
                  <c:v>2.3365637319316689E-2</c:v>
                </c:pt>
                <c:pt idx="22">
                  <c:v>2.383762994554663E-2</c:v>
                </c:pt>
                <c:pt idx="23">
                  <c:v>2.2633981662638584E-2</c:v>
                </c:pt>
                <c:pt idx="24">
                  <c:v>2.3015277722948167E-2</c:v>
                </c:pt>
                <c:pt idx="25">
                  <c:v>2.1897513126297365E-2</c:v>
                </c:pt>
                <c:pt idx="26">
                  <c:v>2.1295702373316228E-2</c:v>
                </c:pt>
                <c:pt idx="27">
                  <c:v>2.2420932076469034E-2</c:v>
                </c:pt>
                <c:pt idx="28">
                  <c:v>2.0085783031697876E-2</c:v>
                </c:pt>
                <c:pt idx="29">
                  <c:v>2.0873558419871627E-2</c:v>
                </c:pt>
                <c:pt idx="30">
                  <c:v>2.147844161381442E-2</c:v>
                </c:pt>
                <c:pt idx="31">
                  <c:v>1.8466217684119053E-2</c:v>
                </c:pt>
                <c:pt idx="32">
                  <c:v>1.9592903015130076E-2</c:v>
                </c:pt>
                <c:pt idx="33">
                  <c:v>1.8064964391175959E-2</c:v>
                </c:pt>
                <c:pt idx="34">
                  <c:v>1.6606141804463563E-2</c:v>
                </c:pt>
                <c:pt idx="35">
                  <c:v>1.5695711514977371E-2</c:v>
                </c:pt>
                <c:pt idx="36">
                  <c:v>1.5180195226960621E-2</c:v>
                </c:pt>
                <c:pt idx="37">
                  <c:v>1.5537041206935375E-2</c:v>
                </c:pt>
                <c:pt idx="38">
                  <c:v>1.4614583735009448E-2</c:v>
                </c:pt>
                <c:pt idx="39">
                  <c:v>1.468423091824874E-2</c:v>
                </c:pt>
                <c:pt idx="40">
                  <c:v>1.3980295182834222E-2</c:v>
                </c:pt>
                <c:pt idx="41">
                  <c:v>1.1765155277130524E-2</c:v>
                </c:pt>
                <c:pt idx="42">
                  <c:v>1.1064904203178376E-2</c:v>
                </c:pt>
                <c:pt idx="43">
                  <c:v>1.205091511636665E-2</c:v>
                </c:pt>
                <c:pt idx="44">
                  <c:v>1.1557575991062141E-2</c:v>
                </c:pt>
                <c:pt idx="45">
                  <c:v>1.0861525285163702E-2</c:v>
                </c:pt>
                <c:pt idx="46">
                  <c:v>1.095118898623279E-2</c:v>
                </c:pt>
                <c:pt idx="47">
                  <c:v>1.1255343346797914E-2</c:v>
                </c:pt>
                <c:pt idx="48">
                  <c:v>1.1904761904761904E-2</c:v>
                </c:pt>
                <c:pt idx="49">
                  <c:v>1.1528354666440621E-2</c:v>
                </c:pt>
                <c:pt idx="50">
                  <c:v>1.1744447878493531E-2</c:v>
                </c:pt>
                <c:pt idx="51">
                  <c:v>1.02152659038099E-2</c:v>
                </c:pt>
                <c:pt idx="52">
                  <c:v>1.0176003322776595E-2</c:v>
                </c:pt>
                <c:pt idx="53">
                  <c:v>1.0224048527541336E-2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359C-4F85-9FB2-67FE69B9823D}"/>
            </c:ext>
          </c:extLst>
        </c:ser>
        <c:ser>
          <c:idx val="20"/>
          <c:order val="20"/>
          <c:tx>
            <c:strRef>
              <c:f>CPS_occ!$A$103</c:f>
              <c:strCache>
                <c:ptCount val="1"/>
                <c:pt idx="0">
                  <c:v>Manufacturing Operators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CPS_occ!$H$83:$BI$83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CPS_occ!$B$103:$BI$103</c:f>
              <c:numCache>
                <c:formatCode>#,##0.00</c:formatCode>
                <c:ptCount val="54"/>
                <c:pt idx="0">
                  <c:v>8.8032454361054766E-2</c:v>
                </c:pt>
                <c:pt idx="1">
                  <c:v>8.1465038845726964E-2</c:v>
                </c:pt>
                <c:pt idx="2">
                  <c:v>8.0547024395897324E-2</c:v>
                </c:pt>
                <c:pt idx="3">
                  <c:v>6.0897435897435896E-2</c:v>
                </c:pt>
                <c:pt idx="4">
                  <c:v>5.8929192258662652E-2</c:v>
                </c:pt>
                <c:pt idx="5">
                  <c:v>6.2999662200202686E-2</c:v>
                </c:pt>
                <c:pt idx="6">
                  <c:v>5.9120964605211983E-2</c:v>
                </c:pt>
                <c:pt idx="7">
                  <c:v>4.8746825659710724E-2</c:v>
                </c:pt>
                <c:pt idx="8">
                  <c:v>5.5589965933725609E-2</c:v>
                </c:pt>
                <c:pt idx="9">
                  <c:v>5.1921384570255205E-2</c:v>
                </c:pt>
                <c:pt idx="10">
                  <c:v>5.4913417164147507E-2</c:v>
                </c:pt>
                <c:pt idx="11">
                  <c:v>5.2631578947368418E-2</c:v>
                </c:pt>
                <c:pt idx="12">
                  <c:v>4.8825774507444214E-2</c:v>
                </c:pt>
                <c:pt idx="13">
                  <c:v>4.9230051329911338E-2</c:v>
                </c:pt>
                <c:pt idx="14">
                  <c:v>4.4248778121852031E-2</c:v>
                </c:pt>
                <c:pt idx="15">
                  <c:v>3.66921627314045E-2</c:v>
                </c:pt>
                <c:pt idx="16">
                  <c:v>3.9344262295081971E-2</c:v>
                </c:pt>
                <c:pt idx="17">
                  <c:v>3.7306843267108168E-2</c:v>
                </c:pt>
                <c:pt idx="18">
                  <c:v>3.6865505742867725E-2</c:v>
                </c:pt>
                <c:pt idx="19">
                  <c:v>3.6750411245700616E-2</c:v>
                </c:pt>
                <c:pt idx="20">
                  <c:v>3.6729902684690827E-2</c:v>
                </c:pt>
                <c:pt idx="21">
                  <c:v>3.6752628120893562E-2</c:v>
                </c:pt>
                <c:pt idx="22">
                  <c:v>3.7279616160846886E-2</c:v>
                </c:pt>
                <c:pt idx="23">
                  <c:v>3.5984194575516937E-2</c:v>
                </c:pt>
                <c:pt idx="24">
                  <c:v>3.6437566617977972E-2</c:v>
                </c:pt>
                <c:pt idx="25">
                  <c:v>3.5451178314135696E-2</c:v>
                </c:pt>
                <c:pt idx="26">
                  <c:v>3.5920461834509303E-2</c:v>
                </c:pt>
                <c:pt idx="27">
                  <c:v>3.466654920271342E-2</c:v>
                </c:pt>
                <c:pt idx="28">
                  <c:v>3.3319384872894653E-2</c:v>
                </c:pt>
                <c:pt idx="29">
                  <c:v>3.1414705421906802E-2</c:v>
                </c:pt>
                <c:pt idx="30">
                  <c:v>3.0325640888983638E-2</c:v>
                </c:pt>
                <c:pt idx="31">
                  <c:v>3.2424505757114926E-2</c:v>
                </c:pt>
                <c:pt idx="32">
                  <c:v>3.1729617938391207E-2</c:v>
                </c:pt>
                <c:pt idx="33">
                  <c:v>2.741010943199583E-2</c:v>
                </c:pt>
                <c:pt idx="34">
                  <c:v>2.3269752847019005E-2</c:v>
                </c:pt>
                <c:pt idx="35">
                  <c:v>2.1406508153149918E-2</c:v>
                </c:pt>
                <c:pt idx="36">
                  <c:v>2.1489811824963814E-2</c:v>
                </c:pt>
                <c:pt idx="37">
                  <c:v>2.1053816707948661E-2</c:v>
                </c:pt>
                <c:pt idx="38">
                  <c:v>2.1324181544749934E-2</c:v>
                </c:pt>
                <c:pt idx="39">
                  <c:v>2.2200697404106934E-2</c:v>
                </c:pt>
                <c:pt idx="40">
                  <c:v>1.9821644145021224E-2</c:v>
                </c:pt>
                <c:pt idx="41">
                  <c:v>1.5623209442683066E-2</c:v>
                </c:pt>
                <c:pt idx="42">
                  <c:v>1.6523095202732808E-2</c:v>
                </c:pt>
                <c:pt idx="43">
                  <c:v>1.7360849589515705E-2</c:v>
                </c:pt>
                <c:pt idx="44">
                  <c:v>1.7798667026235698E-2</c:v>
                </c:pt>
                <c:pt idx="45">
                  <c:v>1.8530774321641297E-2</c:v>
                </c:pt>
                <c:pt idx="46">
                  <c:v>1.6192115143929913E-2</c:v>
                </c:pt>
                <c:pt idx="47">
                  <c:v>1.658888583866034E-2</c:v>
                </c:pt>
                <c:pt idx="48">
                  <c:v>1.6734451787832571E-2</c:v>
                </c:pt>
                <c:pt idx="49">
                  <c:v>1.7462066627108586E-2</c:v>
                </c:pt>
                <c:pt idx="50">
                  <c:v>1.8588017130999161E-2</c:v>
                </c:pt>
                <c:pt idx="51">
                  <c:v>1.6703932658161252E-2</c:v>
                </c:pt>
                <c:pt idx="52">
                  <c:v>1.6198535901562745E-2</c:v>
                </c:pt>
                <c:pt idx="53">
                  <c:v>1.7757557968887585E-2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359C-4F85-9FB2-67FE69B9823D}"/>
            </c:ext>
          </c:extLst>
        </c:ser>
        <c:ser>
          <c:idx val="21"/>
          <c:order val="21"/>
          <c:tx>
            <c:strRef>
              <c:f>CPS_occ!$A$104</c:f>
              <c:strCache>
                <c:ptCount val="1"/>
                <c:pt idx="0">
                  <c:v>Fabricators, Inspectors, and Material Handlers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CPS_occ!$H$83:$BI$83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CPS_occ!$B$104:$BI$104</c:f>
              <c:numCache>
                <c:formatCode>#,##0.00</c:formatCode>
                <c:ptCount val="54"/>
                <c:pt idx="0">
                  <c:v>2.6137351492321065E-2</c:v>
                </c:pt>
                <c:pt idx="1">
                  <c:v>2.6359600443951164E-2</c:v>
                </c:pt>
                <c:pt idx="2">
                  <c:v>2.549689980877325E-2</c:v>
                </c:pt>
                <c:pt idx="3">
                  <c:v>3.1307234432234432E-2</c:v>
                </c:pt>
                <c:pt idx="4">
                  <c:v>3.6388921080078802E-2</c:v>
                </c:pt>
                <c:pt idx="5">
                  <c:v>3.7720977367413581E-2</c:v>
                </c:pt>
                <c:pt idx="6">
                  <c:v>3.4394621325776517E-2</c:v>
                </c:pt>
                <c:pt idx="7">
                  <c:v>3.2902727172352875E-2</c:v>
                </c:pt>
                <c:pt idx="8">
                  <c:v>3.4685661195416537E-2</c:v>
                </c:pt>
                <c:pt idx="9">
                  <c:v>3.5326656329883084E-2</c:v>
                </c:pt>
                <c:pt idx="10">
                  <c:v>3.6496041322663958E-2</c:v>
                </c:pt>
                <c:pt idx="11">
                  <c:v>3.7493260337605243E-2</c:v>
                </c:pt>
                <c:pt idx="12">
                  <c:v>3.5828490870955541E-2</c:v>
                </c:pt>
                <c:pt idx="13">
                  <c:v>3.5097660155989599E-2</c:v>
                </c:pt>
                <c:pt idx="14">
                  <c:v>3.4996082528075213E-2</c:v>
                </c:pt>
                <c:pt idx="15">
                  <c:v>3.8613605291357204E-2</c:v>
                </c:pt>
                <c:pt idx="16">
                  <c:v>4.0412599005341686E-2</c:v>
                </c:pt>
                <c:pt idx="17">
                  <c:v>4.1022810890360556E-2</c:v>
                </c:pt>
                <c:pt idx="18">
                  <c:v>4.2274916635791034E-2</c:v>
                </c:pt>
                <c:pt idx="19">
                  <c:v>4.5573500822491404E-2</c:v>
                </c:pt>
                <c:pt idx="20">
                  <c:v>4.3697224431065169E-2</c:v>
                </c:pt>
                <c:pt idx="21">
                  <c:v>4.6402759526938238E-2</c:v>
                </c:pt>
                <c:pt idx="22">
                  <c:v>4.3867331784775906E-2</c:v>
                </c:pt>
                <c:pt idx="23">
                  <c:v>4.4577435071162776E-2</c:v>
                </c:pt>
                <c:pt idx="24">
                  <c:v>4.3504006948008371E-2</c:v>
                </c:pt>
                <c:pt idx="25">
                  <c:v>4.3835727949855512E-2</c:v>
                </c:pt>
                <c:pt idx="26">
                  <c:v>4.4301902929228136E-2</c:v>
                </c:pt>
                <c:pt idx="27">
                  <c:v>4.2375121134701786E-2</c:v>
                </c:pt>
                <c:pt idx="28">
                  <c:v>4.2263835129197617E-2</c:v>
                </c:pt>
                <c:pt idx="29">
                  <c:v>4.2634243072587799E-2</c:v>
                </c:pt>
                <c:pt idx="30">
                  <c:v>4.2317326653520226E-2</c:v>
                </c:pt>
                <c:pt idx="31">
                  <c:v>4.328698674777319E-2</c:v>
                </c:pt>
                <c:pt idx="32">
                  <c:v>4.1580494176553823E-2</c:v>
                </c:pt>
                <c:pt idx="33">
                  <c:v>3.9221816918533957E-2</c:v>
                </c:pt>
                <c:pt idx="34">
                  <c:v>3.8606635405281531E-2</c:v>
                </c:pt>
                <c:pt idx="35">
                  <c:v>3.0242080310322533E-2</c:v>
                </c:pt>
                <c:pt idx="36">
                  <c:v>3.1622313773521878E-2</c:v>
                </c:pt>
                <c:pt idx="37">
                  <c:v>3.3288298431284245E-2</c:v>
                </c:pt>
                <c:pt idx="38">
                  <c:v>3.038599467859484E-2</c:v>
                </c:pt>
                <c:pt idx="39">
                  <c:v>2.9872142580395195E-2</c:v>
                </c:pt>
                <c:pt idx="40">
                  <c:v>2.9089917831691264E-2</c:v>
                </c:pt>
                <c:pt idx="41">
                  <c:v>2.8954505519691354E-2</c:v>
                </c:pt>
                <c:pt idx="42">
                  <c:v>2.5731471855042327E-2</c:v>
                </c:pt>
                <c:pt idx="43">
                  <c:v>2.6022444829404232E-2</c:v>
                </c:pt>
                <c:pt idx="44">
                  <c:v>2.8354586431405787E-2</c:v>
                </c:pt>
                <c:pt idx="45">
                  <c:v>3.0599135749600964E-2</c:v>
                </c:pt>
                <c:pt idx="46">
                  <c:v>3.0311326658322903E-2</c:v>
                </c:pt>
                <c:pt idx="47">
                  <c:v>3.0628652104004079E-2</c:v>
                </c:pt>
                <c:pt idx="48">
                  <c:v>2.9994916115912557E-2</c:v>
                </c:pt>
                <c:pt idx="49">
                  <c:v>3.0007629058235143E-2</c:v>
                </c:pt>
                <c:pt idx="50">
                  <c:v>3.0685681487041372E-2</c:v>
                </c:pt>
                <c:pt idx="51">
                  <c:v>3.1128063483712571E-2</c:v>
                </c:pt>
                <c:pt idx="52">
                  <c:v>3.1358704117127878E-2</c:v>
                </c:pt>
                <c:pt idx="53">
                  <c:v>2.9938362195479896E-2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359C-4F85-9FB2-67FE69B9823D}"/>
            </c:ext>
          </c:extLst>
        </c:ser>
        <c:ser>
          <c:idx val="22"/>
          <c:order val="22"/>
          <c:tx>
            <c:strRef>
              <c:f>CPS_occ!$A$105</c:f>
              <c:strCache>
                <c:ptCount val="1"/>
                <c:pt idx="0">
                  <c:v>Vehicle Operators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CPS_occ!$H$83:$BI$83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CPS_occ!$B$105:$BI$105</c:f>
              <c:numCache>
                <c:formatCode>#,##0.00</c:formatCode>
                <c:ptCount val="54"/>
                <c:pt idx="0">
                  <c:v>3.2512315270935961E-2</c:v>
                </c:pt>
                <c:pt idx="1">
                  <c:v>3.3240843507214207E-2</c:v>
                </c:pt>
                <c:pt idx="2">
                  <c:v>3.192907226053196E-2</c:v>
                </c:pt>
                <c:pt idx="3">
                  <c:v>3.050595238095238E-2</c:v>
                </c:pt>
                <c:pt idx="4">
                  <c:v>3.0073009618727546E-2</c:v>
                </c:pt>
                <c:pt idx="5">
                  <c:v>3.1584281049431367E-2</c:v>
                </c:pt>
                <c:pt idx="6">
                  <c:v>3.0894037895204757E-2</c:v>
                </c:pt>
                <c:pt idx="7">
                  <c:v>2.8762283316771557E-2</c:v>
                </c:pt>
                <c:pt idx="8">
                  <c:v>2.673686383813358E-2</c:v>
                </c:pt>
                <c:pt idx="9">
                  <c:v>2.8118845073963877E-2</c:v>
                </c:pt>
                <c:pt idx="10">
                  <c:v>2.8494009060502139E-2</c:v>
                </c:pt>
                <c:pt idx="11">
                  <c:v>3.2101530421799182E-2</c:v>
                </c:pt>
                <c:pt idx="12">
                  <c:v>3.0086304714094143E-2</c:v>
                </c:pt>
                <c:pt idx="13">
                  <c:v>2.9498033464435705E-2</c:v>
                </c:pt>
                <c:pt idx="14">
                  <c:v>2.7981942319889565E-2</c:v>
                </c:pt>
                <c:pt idx="15">
                  <c:v>2.9782359679266894E-2</c:v>
                </c:pt>
                <c:pt idx="16">
                  <c:v>3.2050101307791491E-2</c:v>
                </c:pt>
                <c:pt idx="17">
                  <c:v>3.2597498160412068E-2</c:v>
                </c:pt>
                <c:pt idx="18">
                  <c:v>3.2085957762134125E-2</c:v>
                </c:pt>
                <c:pt idx="19">
                  <c:v>3.0768655600418724E-2</c:v>
                </c:pt>
                <c:pt idx="20">
                  <c:v>3.4836608731871707E-2</c:v>
                </c:pt>
                <c:pt idx="21">
                  <c:v>3.3878120893561105E-2</c:v>
                </c:pt>
                <c:pt idx="22">
                  <c:v>3.3738243021971745E-2</c:v>
                </c:pt>
                <c:pt idx="23">
                  <c:v>3.2071201135535354E-2</c:v>
                </c:pt>
                <c:pt idx="24">
                  <c:v>3.1384469622202045E-2</c:v>
                </c:pt>
                <c:pt idx="25">
                  <c:v>2.9345923725019332E-2</c:v>
                </c:pt>
                <c:pt idx="26">
                  <c:v>3.0489630104768014E-2</c:v>
                </c:pt>
                <c:pt idx="27">
                  <c:v>2.9865210113646373E-2</c:v>
                </c:pt>
                <c:pt idx="28">
                  <c:v>3.274401087979914E-2</c:v>
                </c:pt>
                <c:pt idx="29">
                  <c:v>3.2928038407347496E-2</c:v>
                </c:pt>
                <c:pt idx="30">
                  <c:v>3.165805041837659E-2</c:v>
                </c:pt>
                <c:pt idx="31">
                  <c:v>3.1338257658049096E-2</c:v>
                </c:pt>
                <c:pt idx="32">
                  <c:v>3.4505279198867964E-2</c:v>
                </c:pt>
                <c:pt idx="33">
                  <c:v>3.2308494007295463E-2</c:v>
                </c:pt>
                <c:pt idx="34">
                  <c:v>3.2683425589676691E-2</c:v>
                </c:pt>
                <c:pt idx="35">
                  <c:v>3.1750592629839813E-2</c:v>
                </c:pt>
                <c:pt idx="36">
                  <c:v>2.9098467134320603E-2</c:v>
                </c:pt>
                <c:pt idx="37">
                  <c:v>2.9310215416948136E-2</c:v>
                </c:pt>
                <c:pt idx="38">
                  <c:v>2.9923263795164461E-2</c:v>
                </c:pt>
                <c:pt idx="39">
                  <c:v>2.8942270437814801E-2</c:v>
                </c:pt>
                <c:pt idx="40">
                  <c:v>2.9712995054324544E-2</c:v>
                </c:pt>
                <c:pt idx="41">
                  <c:v>2.7884945949043127E-2</c:v>
                </c:pt>
                <c:pt idx="42">
                  <c:v>2.3726422100103967E-2</c:v>
                </c:pt>
                <c:pt idx="43">
                  <c:v>2.3536943586653612E-2</c:v>
                </c:pt>
                <c:pt idx="44">
                  <c:v>2.4078283314712793E-2</c:v>
                </c:pt>
                <c:pt idx="45">
                  <c:v>2.518783820609647E-2</c:v>
                </c:pt>
                <c:pt idx="46">
                  <c:v>2.4014392991239048E-2</c:v>
                </c:pt>
                <c:pt idx="47">
                  <c:v>2.3726420643946821E-2</c:v>
                </c:pt>
                <c:pt idx="48">
                  <c:v>2.5546517539400102E-2</c:v>
                </c:pt>
                <c:pt idx="49">
                  <c:v>2.5430194117148426E-2</c:v>
                </c:pt>
                <c:pt idx="50">
                  <c:v>2.8919599099297984E-2</c:v>
                </c:pt>
                <c:pt idx="51">
                  <c:v>2.8102941821210925E-2</c:v>
                </c:pt>
                <c:pt idx="52">
                  <c:v>2.5855355381340532E-2</c:v>
                </c:pt>
                <c:pt idx="53">
                  <c:v>2.5584580765091479E-2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359C-4F85-9FB2-67FE69B9823D}"/>
            </c:ext>
          </c:extLst>
        </c:ser>
        <c:ser>
          <c:idx val="23"/>
          <c:order val="23"/>
          <c:tx>
            <c:strRef>
              <c:f>CPS_occ!$A$106</c:f>
              <c:strCache>
                <c:ptCount val="1"/>
                <c:pt idx="0">
                  <c:v>Kindergarten - Secondary Teachers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CPS_occ!$H$83:$BI$83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CPS_occ!$B$106:$BI$106</c:f>
              <c:numCache>
                <c:formatCode>#,##0.000</c:formatCode>
                <c:ptCount val="54"/>
                <c:pt idx="0">
                  <c:v>2.8861237457308248E-2</c:v>
                </c:pt>
                <c:pt idx="1">
                  <c:v>3.041069116491656E-2</c:v>
                </c:pt>
                <c:pt idx="2">
                  <c:v>3.2218861147717458E-2</c:v>
                </c:pt>
                <c:pt idx="3">
                  <c:v>3.5199259766244488E-2</c:v>
                </c:pt>
                <c:pt idx="4">
                  <c:v>3.9344153555126722E-2</c:v>
                </c:pt>
                <c:pt idx="5">
                  <c:v>4.0479751927212454E-2</c:v>
                </c:pt>
                <c:pt idx="6">
                  <c:v>4.3896285968509363E-2</c:v>
                </c:pt>
                <c:pt idx="7">
                  <c:v>4.3888857622832206E-2</c:v>
                </c:pt>
                <c:pt idx="8">
                  <c:v>4.3047500299546411E-2</c:v>
                </c:pt>
                <c:pt idx="9">
                  <c:v>4.0648795169079689E-2</c:v>
                </c:pt>
                <c:pt idx="10">
                  <c:v>4.1492096861764978E-2</c:v>
                </c:pt>
                <c:pt idx="11">
                  <c:v>3.9401174057264281E-2</c:v>
                </c:pt>
                <c:pt idx="12">
                  <c:v>3.6722548442176137E-2</c:v>
                </c:pt>
                <c:pt idx="13">
                  <c:v>3.2597890043021438E-2</c:v>
                </c:pt>
                <c:pt idx="14">
                  <c:v>3.104138962287694E-2</c:v>
                </c:pt>
                <c:pt idx="15">
                  <c:v>3.1888664048496926E-2</c:v>
                </c:pt>
                <c:pt idx="16">
                  <c:v>3.1202877611372054E-2</c:v>
                </c:pt>
                <c:pt idx="17">
                  <c:v>2.8697635801117446E-2</c:v>
                </c:pt>
                <c:pt idx="18">
                  <c:v>2.6935961459448803E-2</c:v>
                </c:pt>
                <c:pt idx="19">
                  <c:v>2.6282393197801915E-2</c:v>
                </c:pt>
                <c:pt idx="20">
                  <c:v>2.5635246434300343E-2</c:v>
                </c:pt>
                <c:pt idx="21">
                  <c:v>2.5377839580502607E-2</c:v>
                </c:pt>
                <c:pt idx="22">
                  <c:v>2.4523101133741183E-2</c:v>
                </c:pt>
                <c:pt idx="23">
                  <c:v>2.413018118621944E-2</c:v>
                </c:pt>
                <c:pt idx="24">
                  <c:v>2.4002274545520837E-2</c:v>
                </c:pt>
                <c:pt idx="25">
                  <c:v>2.6578275545584781E-2</c:v>
                </c:pt>
                <c:pt idx="26">
                  <c:v>2.5956871341180826E-2</c:v>
                </c:pt>
                <c:pt idx="27">
                  <c:v>2.9292633702315756E-2</c:v>
                </c:pt>
                <c:pt idx="28">
                  <c:v>2.8977998709450472E-2</c:v>
                </c:pt>
                <c:pt idx="29">
                  <c:v>3.057983545000445E-2</c:v>
                </c:pt>
                <c:pt idx="30">
                  <c:v>3.2297677725328766E-2</c:v>
                </c:pt>
                <c:pt idx="31">
                  <c:v>3.2533195920981528E-2</c:v>
                </c:pt>
                <c:pt idx="32">
                  <c:v>3.2273924896908279E-2</c:v>
                </c:pt>
                <c:pt idx="33">
                  <c:v>3.3142304913607944E-2</c:v>
                </c:pt>
                <c:pt idx="34">
                  <c:v>3.6314980656189731E-2</c:v>
                </c:pt>
                <c:pt idx="35">
                  <c:v>3.32232478632805E-2</c:v>
                </c:pt>
                <c:pt idx="36">
                  <c:v>3.3478144697970752E-2</c:v>
                </c:pt>
                <c:pt idx="37">
                  <c:v>3.6928681313932725E-2</c:v>
                </c:pt>
                <c:pt idx="38">
                  <c:v>3.3316676912046254E-2</c:v>
                </c:pt>
                <c:pt idx="39">
                  <c:v>3.6187578321099229E-2</c:v>
                </c:pt>
                <c:pt idx="40">
                  <c:v>3.6294312560731574E-2</c:v>
                </c:pt>
                <c:pt idx="41">
                  <c:v>3.9306431049751039E-2</c:v>
                </c:pt>
                <c:pt idx="42">
                  <c:v>3.5793963892369371E-2</c:v>
                </c:pt>
                <c:pt idx="43">
                  <c:v>3.54373247894001E-2</c:v>
                </c:pt>
                <c:pt idx="44">
                  <c:v>3.5019549693029617E-2</c:v>
                </c:pt>
                <c:pt idx="45">
                  <c:v>3.5465496357848132E-2</c:v>
                </c:pt>
                <c:pt idx="46">
                  <c:v>3.7781684417704936E-2</c:v>
                </c:pt>
                <c:pt idx="47">
                  <c:v>3.6393650222317955E-2</c:v>
                </c:pt>
                <c:pt idx="48">
                  <c:v>3.4019720699454491E-2</c:v>
                </c:pt>
                <c:pt idx="49">
                  <c:v>3.5008958363111659E-2</c:v>
                </c:pt>
                <c:pt idx="50">
                  <c:v>3.8898024039183077E-2</c:v>
                </c:pt>
                <c:pt idx="51">
                  <c:v>3.6871462782964722E-2</c:v>
                </c:pt>
                <c:pt idx="52">
                  <c:v>3.6239111657758692E-2</c:v>
                </c:pt>
                <c:pt idx="53">
                  <c:v>3.3167093470052852E-2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359C-4F85-9FB2-67FE69B982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5746592"/>
        <c:axId val="45574167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CPS_occ!$A$83</c15:sqref>
                        </c15:formulaRef>
                      </c:ext>
                    </c:extLst>
                    <c:strCache>
                      <c:ptCount val="1"/>
                      <c:pt idx="0">
                        <c:v>All, 25-34 yrs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CPS_occ!$H$83:$BI$83</c15:sqref>
                        </c15:formulaRef>
                      </c:ext>
                    </c:extLst>
                    <c:numCache>
                      <c:formatCode>General</c:formatCode>
                      <c:ptCount val="54"/>
                      <c:pt idx="0">
                        <c:v>1968</c:v>
                      </c:pt>
                      <c:pt idx="1">
                        <c:v>1969</c:v>
                      </c:pt>
                      <c:pt idx="2">
                        <c:v>1970</c:v>
                      </c:pt>
                      <c:pt idx="3">
                        <c:v>1971</c:v>
                      </c:pt>
                      <c:pt idx="4">
                        <c:v>1972</c:v>
                      </c:pt>
                      <c:pt idx="5">
                        <c:v>1973</c:v>
                      </c:pt>
                      <c:pt idx="6">
                        <c:v>1974</c:v>
                      </c:pt>
                      <c:pt idx="7">
                        <c:v>1975</c:v>
                      </c:pt>
                      <c:pt idx="8">
                        <c:v>1976</c:v>
                      </c:pt>
                      <c:pt idx="9">
                        <c:v>1977</c:v>
                      </c:pt>
                      <c:pt idx="10">
                        <c:v>1978</c:v>
                      </c:pt>
                      <c:pt idx="11">
                        <c:v>1979</c:v>
                      </c:pt>
                      <c:pt idx="12">
                        <c:v>1980</c:v>
                      </c:pt>
                      <c:pt idx="13">
                        <c:v>1981</c:v>
                      </c:pt>
                      <c:pt idx="14">
                        <c:v>1982</c:v>
                      </c:pt>
                      <c:pt idx="15">
                        <c:v>1983</c:v>
                      </c:pt>
                      <c:pt idx="16">
                        <c:v>1984</c:v>
                      </c:pt>
                      <c:pt idx="17">
                        <c:v>1985</c:v>
                      </c:pt>
                      <c:pt idx="18">
                        <c:v>1986</c:v>
                      </c:pt>
                      <c:pt idx="19">
                        <c:v>1987</c:v>
                      </c:pt>
                      <c:pt idx="20">
                        <c:v>1988</c:v>
                      </c:pt>
                      <c:pt idx="21">
                        <c:v>1989</c:v>
                      </c:pt>
                      <c:pt idx="22">
                        <c:v>1990</c:v>
                      </c:pt>
                      <c:pt idx="23">
                        <c:v>1991</c:v>
                      </c:pt>
                      <c:pt idx="24">
                        <c:v>1992</c:v>
                      </c:pt>
                      <c:pt idx="25">
                        <c:v>1993</c:v>
                      </c:pt>
                      <c:pt idx="26">
                        <c:v>1994</c:v>
                      </c:pt>
                      <c:pt idx="27">
                        <c:v>1995</c:v>
                      </c:pt>
                      <c:pt idx="28">
                        <c:v>1996</c:v>
                      </c:pt>
                      <c:pt idx="29">
                        <c:v>1997</c:v>
                      </c:pt>
                      <c:pt idx="30">
                        <c:v>1998</c:v>
                      </c:pt>
                      <c:pt idx="31">
                        <c:v>1999</c:v>
                      </c:pt>
                      <c:pt idx="32">
                        <c:v>2000</c:v>
                      </c:pt>
                      <c:pt idx="33">
                        <c:v>2001</c:v>
                      </c:pt>
                      <c:pt idx="34">
                        <c:v>2002</c:v>
                      </c:pt>
                      <c:pt idx="35">
                        <c:v>2003</c:v>
                      </c:pt>
                      <c:pt idx="36">
                        <c:v>2004</c:v>
                      </c:pt>
                      <c:pt idx="37">
                        <c:v>2005</c:v>
                      </c:pt>
                      <c:pt idx="38">
                        <c:v>2006</c:v>
                      </c:pt>
                      <c:pt idx="39">
                        <c:v>2007</c:v>
                      </c:pt>
                      <c:pt idx="40">
                        <c:v>2008</c:v>
                      </c:pt>
                      <c:pt idx="41">
                        <c:v>2009</c:v>
                      </c:pt>
                      <c:pt idx="42">
                        <c:v>2010</c:v>
                      </c:pt>
                      <c:pt idx="43">
                        <c:v>2011</c:v>
                      </c:pt>
                      <c:pt idx="44">
                        <c:v>2012</c:v>
                      </c:pt>
                      <c:pt idx="45">
                        <c:v>2013</c:v>
                      </c:pt>
                      <c:pt idx="46">
                        <c:v>2014</c:v>
                      </c:pt>
                      <c:pt idx="47">
                        <c:v>2015</c:v>
                      </c:pt>
                      <c:pt idx="48">
                        <c:v>2016</c:v>
                      </c:pt>
                      <c:pt idx="49">
                        <c:v>2017</c:v>
                      </c:pt>
                      <c:pt idx="50">
                        <c:v>2018</c:v>
                      </c:pt>
                      <c:pt idx="51">
                        <c:v>2019</c:v>
                      </c:pt>
                      <c:pt idx="52">
                        <c:v>2020</c:v>
                      </c:pt>
                      <c:pt idx="53">
                        <c:v>2021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CPS_occ!$B$83:$BI$83</c15:sqref>
                        </c15:formulaRef>
                      </c:ext>
                    </c:extLst>
                    <c:numCache>
                      <c:formatCode>General</c:formatCode>
                      <c:ptCount val="54"/>
                      <c:pt idx="0">
                        <c:v>1968</c:v>
                      </c:pt>
                      <c:pt idx="1">
                        <c:v>1969</c:v>
                      </c:pt>
                      <c:pt idx="2">
                        <c:v>1970</c:v>
                      </c:pt>
                      <c:pt idx="3">
                        <c:v>1971</c:v>
                      </c:pt>
                      <c:pt idx="4">
                        <c:v>1972</c:v>
                      </c:pt>
                      <c:pt idx="5">
                        <c:v>1973</c:v>
                      </c:pt>
                      <c:pt idx="6">
                        <c:v>1974</c:v>
                      </c:pt>
                      <c:pt idx="7">
                        <c:v>1975</c:v>
                      </c:pt>
                      <c:pt idx="8">
                        <c:v>1976</c:v>
                      </c:pt>
                      <c:pt idx="9">
                        <c:v>1977</c:v>
                      </c:pt>
                      <c:pt idx="10">
                        <c:v>1978</c:v>
                      </c:pt>
                      <c:pt idx="11">
                        <c:v>1979</c:v>
                      </c:pt>
                      <c:pt idx="12">
                        <c:v>1980</c:v>
                      </c:pt>
                      <c:pt idx="13">
                        <c:v>1981</c:v>
                      </c:pt>
                      <c:pt idx="14">
                        <c:v>1982</c:v>
                      </c:pt>
                      <c:pt idx="15">
                        <c:v>1983</c:v>
                      </c:pt>
                      <c:pt idx="16">
                        <c:v>1984</c:v>
                      </c:pt>
                      <c:pt idx="17">
                        <c:v>1985</c:v>
                      </c:pt>
                      <c:pt idx="18">
                        <c:v>1986</c:v>
                      </c:pt>
                      <c:pt idx="19">
                        <c:v>1987</c:v>
                      </c:pt>
                      <c:pt idx="20">
                        <c:v>1988</c:v>
                      </c:pt>
                      <c:pt idx="21">
                        <c:v>1989</c:v>
                      </c:pt>
                      <c:pt idx="22">
                        <c:v>1990</c:v>
                      </c:pt>
                      <c:pt idx="23">
                        <c:v>1991</c:v>
                      </c:pt>
                      <c:pt idx="24">
                        <c:v>1992</c:v>
                      </c:pt>
                      <c:pt idx="25">
                        <c:v>1993</c:v>
                      </c:pt>
                      <c:pt idx="26">
                        <c:v>1994</c:v>
                      </c:pt>
                      <c:pt idx="27">
                        <c:v>1995</c:v>
                      </c:pt>
                      <c:pt idx="28">
                        <c:v>1996</c:v>
                      </c:pt>
                      <c:pt idx="29">
                        <c:v>1997</c:v>
                      </c:pt>
                      <c:pt idx="30">
                        <c:v>1998</c:v>
                      </c:pt>
                      <c:pt idx="31">
                        <c:v>1999</c:v>
                      </c:pt>
                      <c:pt idx="32">
                        <c:v>2000</c:v>
                      </c:pt>
                      <c:pt idx="33">
                        <c:v>2001</c:v>
                      </c:pt>
                      <c:pt idx="34">
                        <c:v>2002</c:v>
                      </c:pt>
                      <c:pt idx="35">
                        <c:v>2003</c:v>
                      </c:pt>
                      <c:pt idx="36">
                        <c:v>2004</c:v>
                      </c:pt>
                      <c:pt idx="37">
                        <c:v>2005</c:v>
                      </c:pt>
                      <c:pt idx="38">
                        <c:v>2006</c:v>
                      </c:pt>
                      <c:pt idx="39">
                        <c:v>2007</c:v>
                      </c:pt>
                      <c:pt idx="40">
                        <c:v>2008</c:v>
                      </c:pt>
                      <c:pt idx="41">
                        <c:v>2009</c:v>
                      </c:pt>
                      <c:pt idx="42">
                        <c:v>2010</c:v>
                      </c:pt>
                      <c:pt idx="43">
                        <c:v>2011</c:v>
                      </c:pt>
                      <c:pt idx="44">
                        <c:v>2012</c:v>
                      </c:pt>
                      <c:pt idx="45">
                        <c:v>2013</c:v>
                      </c:pt>
                      <c:pt idx="46">
                        <c:v>2014</c:v>
                      </c:pt>
                      <c:pt idx="47">
                        <c:v>2015</c:v>
                      </c:pt>
                      <c:pt idx="48">
                        <c:v>2016</c:v>
                      </c:pt>
                      <c:pt idx="49">
                        <c:v>2017</c:v>
                      </c:pt>
                      <c:pt idx="50">
                        <c:v>2018</c:v>
                      </c:pt>
                      <c:pt idx="51">
                        <c:v>2019</c:v>
                      </c:pt>
                      <c:pt idx="52">
                        <c:v>2020</c:v>
                      </c:pt>
                      <c:pt idx="53">
                        <c:v>2021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359C-4F85-9FB2-67FE69B9823D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CPS_occ!$A$84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CPS_occ!$H$83:$BI$83</c15:sqref>
                        </c15:formulaRef>
                      </c:ext>
                    </c:extLst>
                    <c:numCache>
                      <c:formatCode>General</c:formatCode>
                      <c:ptCount val="54"/>
                      <c:pt idx="0">
                        <c:v>1968</c:v>
                      </c:pt>
                      <c:pt idx="1">
                        <c:v>1969</c:v>
                      </c:pt>
                      <c:pt idx="2">
                        <c:v>1970</c:v>
                      </c:pt>
                      <c:pt idx="3">
                        <c:v>1971</c:v>
                      </c:pt>
                      <c:pt idx="4">
                        <c:v>1972</c:v>
                      </c:pt>
                      <c:pt idx="5">
                        <c:v>1973</c:v>
                      </c:pt>
                      <c:pt idx="6">
                        <c:v>1974</c:v>
                      </c:pt>
                      <c:pt idx="7">
                        <c:v>1975</c:v>
                      </c:pt>
                      <c:pt idx="8">
                        <c:v>1976</c:v>
                      </c:pt>
                      <c:pt idx="9">
                        <c:v>1977</c:v>
                      </c:pt>
                      <c:pt idx="10">
                        <c:v>1978</c:v>
                      </c:pt>
                      <c:pt idx="11">
                        <c:v>1979</c:v>
                      </c:pt>
                      <c:pt idx="12">
                        <c:v>1980</c:v>
                      </c:pt>
                      <c:pt idx="13">
                        <c:v>1981</c:v>
                      </c:pt>
                      <c:pt idx="14">
                        <c:v>1982</c:v>
                      </c:pt>
                      <c:pt idx="15">
                        <c:v>1983</c:v>
                      </c:pt>
                      <c:pt idx="16">
                        <c:v>1984</c:v>
                      </c:pt>
                      <c:pt idx="17">
                        <c:v>1985</c:v>
                      </c:pt>
                      <c:pt idx="18">
                        <c:v>1986</c:v>
                      </c:pt>
                      <c:pt idx="19">
                        <c:v>1987</c:v>
                      </c:pt>
                      <c:pt idx="20">
                        <c:v>1988</c:v>
                      </c:pt>
                      <c:pt idx="21">
                        <c:v>1989</c:v>
                      </c:pt>
                      <c:pt idx="22">
                        <c:v>1990</c:v>
                      </c:pt>
                      <c:pt idx="23">
                        <c:v>1991</c:v>
                      </c:pt>
                      <c:pt idx="24">
                        <c:v>1992</c:v>
                      </c:pt>
                      <c:pt idx="25">
                        <c:v>1993</c:v>
                      </c:pt>
                      <c:pt idx="26">
                        <c:v>1994</c:v>
                      </c:pt>
                      <c:pt idx="27">
                        <c:v>1995</c:v>
                      </c:pt>
                      <c:pt idx="28">
                        <c:v>1996</c:v>
                      </c:pt>
                      <c:pt idx="29">
                        <c:v>1997</c:v>
                      </c:pt>
                      <c:pt idx="30">
                        <c:v>1998</c:v>
                      </c:pt>
                      <c:pt idx="31">
                        <c:v>1999</c:v>
                      </c:pt>
                      <c:pt idx="32">
                        <c:v>2000</c:v>
                      </c:pt>
                      <c:pt idx="33">
                        <c:v>2001</c:v>
                      </c:pt>
                      <c:pt idx="34">
                        <c:v>2002</c:v>
                      </c:pt>
                      <c:pt idx="35">
                        <c:v>2003</c:v>
                      </c:pt>
                      <c:pt idx="36">
                        <c:v>2004</c:v>
                      </c:pt>
                      <c:pt idx="37">
                        <c:v>2005</c:v>
                      </c:pt>
                      <c:pt idx="38">
                        <c:v>2006</c:v>
                      </c:pt>
                      <c:pt idx="39">
                        <c:v>2007</c:v>
                      </c:pt>
                      <c:pt idx="40">
                        <c:v>2008</c:v>
                      </c:pt>
                      <c:pt idx="41">
                        <c:v>2009</c:v>
                      </c:pt>
                      <c:pt idx="42">
                        <c:v>2010</c:v>
                      </c:pt>
                      <c:pt idx="43">
                        <c:v>2011</c:v>
                      </c:pt>
                      <c:pt idx="44">
                        <c:v>2012</c:v>
                      </c:pt>
                      <c:pt idx="45">
                        <c:v>2013</c:v>
                      </c:pt>
                      <c:pt idx="46">
                        <c:v>2014</c:v>
                      </c:pt>
                      <c:pt idx="47">
                        <c:v>2015</c:v>
                      </c:pt>
                      <c:pt idx="48">
                        <c:v>2016</c:v>
                      </c:pt>
                      <c:pt idx="49">
                        <c:v>2017</c:v>
                      </c:pt>
                      <c:pt idx="50">
                        <c:v>2018</c:v>
                      </c:pt>
                      <c:pt idx="51">
                        <c:v>2019</c:v>
                      </c:pt>
                      <c:pt idx="52">
                        <c:v>2020</c:v>
                      </c:pt>
                      <c:pt idx="53">
                        <c:v>2021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CPS_occ!$B$84:$BI$84</c15:sqref>
                        </c15:formulaRef>
                      </c:ext>
                    </c:extLst>
                    <c:numCache>
                      <c:formatCode>General</c:formatCode>
                      <c:ptCount val="5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359C-4F85-9FB2-67FE69B9823D}"/>
                  </c:ext>
                </c:extLst>
              </c15:ser>
            </c15:filteredLineSeries>
          </c:ext>
        </c:extLst>
      </c:lineChart>
      <c:catAx>
        <c:axId val="45574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741672"/>
        <c:crosses val="autoZero"/>
        <c:auto val="1"/>
        <c:lblAlgn val="ctr"/>
        <c:lblOffset val="100"/>
        <c:noMultiLvlLbl val="0"/>
      </c:catAx>
      <c:valAx>
        <c:axId val="455741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746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Male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CPS_occ!$A$112</c:f>
              <c:strCache>
                <c:ptCount val="1"/>
                <c:pt idx="0">
                  <c:v>Out of Labor Force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CPS_occ!$H$110:$BI$110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CPS_occ!$B$112:$BI$112</c:f>
              <c:numCache>
                <c:formatCode>#,##0.00</c:formatCode>
                <c:ptCount val="54"/>
                <c:pt idx="0">
                  <c:v>3.0667991060342688E-2</c:v>
                </c:pt>
                <c:pt idx="1">
                  <c:v>3.2748262457297679E-2</c:v>
                </c:pt>
                <c:pt idx="2">
                  <c:v>3.3923303834808259E-2</c:v>
                </c:pt>
                <c:pt idx="3">
                  <c:v>4.2745481191988274E-2</c:v>
                </c:pt>
                <c:pt idx="4">
                  <c:v>4.2446483180428138E-2</c:v>
                </c:pt>
                <c:pt idx="5">
                  <c:v>4.7437425506555421E-2</c:v>
                </c:pt>
                <c:pt idx="6">
                  <c:v>4.5838218053927314E-2</c:v>
                </c:pt>
                <c:pt idx="7">
                  <c:v>4.6812981554984825E-2</c:v>
                </c:pt>
                <c:pt idx="8">
                  <c:v>4.9482288828337877E-2</c:v>
                </c:pt>
                <c:pt idx="9">
                  <c:v>4.6740467404674045E-2</c:v>
                </c:pt>
                <c:pt idx="10">
                  <c:v>4.9060909250482711E-2</c:v>
                </c:pt>
                <c:pt idx="11">
                  <c:v>4.9491171609985216E-2</c:v>
                </c:pt>
                <c:pt idx="12">
                  <c:v>4.8947520184544409E-2</c:v>
                </c:pt>
                <c:pt idx="13">
                  <c:v>4.9523414836303355E-2</c:v>
                </c:pt>
                <c:pt idx="14">
                  <c:v>5.2006871778853665E-2</c:v>
                </c:pt>
                <c:pt idx="15">
                  <c:v>5.6429232192414434E-2</c:v>
                </c:pt>
                <c:pt idx="16">
                  <c:v>6.0524494347458276E-2</c:v>
                </c:pt>
                <c:pt idx="17">
                  <c:v>5.760492876395841E-2</c:v>
                </c:pt>
                <c:pt idx="18">
                  <c:v>5.7033924680983505E-2</c:v>
                </c:pt>
                <c:pt idx="19">
                  <c:v>6.0378847671665355E-2</c:v>
                </c:pt>
                <c:pt idx="20">
                  <c:v>6.1460074834806144E-2</c:v>
                </c:pt>
                <c:pt idx="21">
                  <c:v>5.9575929264314535E-2</c:v>
                </c:pt>
                <c:pt idx="22">
                  <c:v>5.8394160583941604E-2</c:v>
                </c:pt>
                <c:pt idx="23">
                  <c:v>6.6093800192740124E-2</c:v>
                </c:pt>
                <c:pt idx="24">
                  <c:v>6.5446110512799277E-2</c:v>
                </c:pt>
                <c:pt idx="25">
                  <c:v>6.8377525790774996E-2</c:v>
                </c:pt>
                <c:pt idx="26">
                  <c:v>7.3664328116567729E-2</c:v>
                </c:pt>
                <c:pt idx="27">
                  <c:v>7.1488333178395466E-2</c:v>
                </c:pt>
                <c:pt idx="28">
                  <c:v>6.6828675577156743E-2</c:v>
                </c:pt>
                <c:pt idx="29">
                  <c:v>7.0454793325335371E-2</c:v>
                </c:pt>
                <c:pt idx="30">
                  <c:v>6.4927857935627081E-2</c:v>
                </c:pt>
                <c:pt idx="31">
                  <c:v>7.0884925593547657E-2</c:v>
                </c:pt>
                <c:pt idx="32">
                  <c:v>6.4857561085463353E-2</c:v>
                </c:pt>
                <c:pt idx="33">
                  <c:v>7.0076460544874181E-2</c:v>
                </c:pt>
                <c:pt idx="34">
                  <c:v>6.8316380749962047E-2</c:v>
                </c:pt>
                <c:pt idx="35">
                  <c:v>7.9256058033647173E-2</c:v>
                </c:pt>
                <c:pt idx="36">
                  <c:v>8.3432657926102508E-2</c:v>
                </c:pt>
                <c:pt idx="37">
                  <c:v>8.3547971667739862E-2</c:v>
                </c:pt>
                <c:pt idx="38">
                  <c:v>7.6325261780104708E-2</c:v>
                </c:pt>
                <c:pt idx="39">
                  <c:v>7.4649050371593723E-2</c:v>
                </c:pt>
                <c:pt idx="40">
                  <c:v>8.0931080185553353E-2</c:v>
                </c:pt>
                <c:pt idx="41">
                  <c:v>8.7141339001062704E-2</c:v>
                </c:pt>
                <c:pt idx="42">
                  <c:v>9.1024824952259706E-2</c:v>
                </c:pt>
                <c:pt idx="43">
                  <c:v>0.10069725960758878</c:v>
                </c:pt>
                <c:pt idx="44">
                  <c:v>9.9909023240426761E-2</c:v>
                </c:pt>
                <c:pt idx="45">
                  <c:v>9.9390143398714353E-2</c:v>
                </c:pt>
                <c:pt idx="46">
                  <c:v>0.10953565505804312</c:v>
                </c:pt>
                <c:pt idx="47">
                  <c:v>0.10503850016739204</c:v>
                </c:pt>
                <c:pt idx="48">
                  <c:v>0.10411380935121421</c:v>
                </c:pt>
                <c:pt idx="49">
                  <c:v>0.10534919625828716</c:v>
                </c:pt>
                <c:pt idx="50">
                  <c:v>0.10205815709969789</c:v>
                </c:pt>
                <c:pt idx="51">
                  <c:v>0.1008356022908647</c:v>
                </c:pt>
                <c:pt idx="52">
                  <c:v>0.10957551826258638</c:v>
                </c:pt>
                <c:pt idx="53">
                  <c:v>0.12066673483996318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2A-416C-A713-8B6E9394F8FF}"/>
            </c:ext>
          </c:extLst>
        </c:ser>
        <c:ser>
          <c:idx val="3"/>
          <c:order val="3"/>
          <c:tx>
            <c:strRef>
              <c:f>CPS_occ!$A$113</c:f>
              <c:strCache>
                <c:ptCount val="1"/>
                <c:pt idx="0">
                  <c:v>Unemployment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CPS_occ!$H$110:$BI$110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CPS_occ!$B$113:$BI$113</c:f>
              <c:numCache>
                <c:formatCode>#,##0.00</c:formatCode>
                <c:ptCount val="54"/>
                <c:pt idx="0">
                  <c:v>2.2473305189967718E-2</c:v>
                </c:pt>
                <c:pt idx="1">
                  <c:v>2.2381905995994818E-2</c:v>
                </c:pt>
                <c:pt idx="2">
                  <c:v>3.1833824975417896E-2</c:v>
                </c:pt>
                <c:pt idx="3">
                  <c:v>4.897410845139228E-2</c:v>
                </c:pt>
                <c:pt idx="4">
                  <c:v>4.0733944954128437E-2</c:v>
                </c:pt>
                <c:pt idx="5">
                  <c:v>3.7902264600715135E-2</c:v>
                </c:pt>
                <c:pt idx="6">
                  <c:v>3.7631887456037516E-2</c:v>
                </c:pt>
                <c:pt idx="7">
                  <c:v>7.8566425402755075E-2</c:v>
                </c:pt>
                <c:pt idx="8">
                  <c:v>6.1580381471389646E-2</c:v>
                </c:pt>
                <c:pt idx="9">
                  <c:v>6.2379195220523632E-2</c:v>
                </c:pt>
                <c:pt idx="10">
                  <c:v>4.9324205722309986E-2</c:v>
                </c:pt>
                <c:pt idx="11">
                  <c:v>4.7316691310776725E-2</c:v>
                </c:pt>
                <c:pt idx="12">
                  <c:v>6.040945790080738E-2</c:v>
                </c:pt>
                <c:pt idx="13">
                  <c:v>6.9277524519961317E-2</c:v>
                </c:pt>
                <c:pt idx="14">
                  <c:v>9.6361080743401537E-2</c:v>
                </c:pt>
                <c:pt idx="15">
                  <c:v>0.11894850447116867</c:v>
                </c:pt>
                <c:pt idx="16">
                  <c:v>8.0442974698146583E-2</c:v>
                </c:pt>
                <c:pt idx="17">
                  <c:v>6.9772814786291881E-2</c:v>
                </c:pt>
                <c:pt idx="18">
                  <c:v>6.7693744164332395E-2</c:v>
                </c:pt>
                <c:pt idx="19">
                  <c:v>6.4877663772691399E-2</c:v>
                </c:pt>
                <c:pt idx="20">
                  <c:v>5.8036780511105807E-2</c:v>
                </c:pt>
                <c:pt idx="21">
                  <c:v>5.2794231264486222E-2</c:v>
                </c:pt>
                <c:pt idx="22">
                  <c:v>5.3982513836528433E-2</c:v>
                </c:pt>
                <c:pt idx="23">
                  <c:v>7.4445872149052364E-2</c:v>
                </c:pt>
                <c:pt idx="24">
                  <c:v>8.3588766465081607E-2</c:v>
                </c:pt>
                <c:pt idx="25">
                  <c:v>7.6732884303862228E-2</c:v>
                </c:pt>
                <c:pt idx="26">
                  <c:v>6.3950350782514848E-2</c:v>
                </c:pt>
                <c:pt idx="27">
                  <c:v>5.168727340336525E-2</c:v>
                </c:pt>
                <c:pt idx="28">
                  <c:v>5.7991825914061636E-2</c:v>
                </c:pt>
                <c:pt idx="29">
                  <c:v>4.9405605845784711E-2</c:v>
                </c:pt>
                <c:pt idx="30">
                  <c:v>4.4506104328523866E-2</c:v>
                </c:pt>
                <c:pt idx="31">
                  <c:v>3.7941610814495055E-2</c:v>
                </c:pt>
                <c:pt idx="32">
                  <c:v>3.7383177570093455E-2</c:v>
                </c:pt>
                <c:pt idx="33">
                  <c:v>4.3352386608269615E-2</c:v>
                </c:pt>
                <c:pt idx="34">
                  <c:v>5.9283437073022617E-2</c:v>
                </c:pt>
                <c:pt idx="35">
                  <c:v>5.8419509183515975E-2</c:v>
                </c:pt>
                <c:pt idx="36">
                  <c:v>5.8482320222487089E-2</c:v>
                </c:pt>
                <c:pt idx="37">
                  <c:v>5.1110753380553764E-2</c:v>
                </c:pt>
                <c:pt idx="38">
                  <c:v>4.5729712041884814E-2</c:v>
                </c:pt>
                <c:pt idx="39">
                  <c:v>4.5664739884393062E-2</c:v>
                </c:pt>
                <c:pt idx="40">
                  <c:v>5.4754804506295558E-2</c:v>
                </c:pt>
                <c:pt idx="41">
                  <c:v>0.10259135126297719</c:v>
                </c:pt>
                <c:pt idx="42">
                  <c:v>0.10956397199236155</c:v>
                </c:pt>
                <c:pt idx="43">
                  <c:v>9.0724825685098098E-2</c:v>
                </c:pt>
                <c:pt idx="44">
                  <c:v>8.3615912662310804E-2</c:v>
                </c:pt>
                <c:pt idx="45">
                  <c:v>7.2605900774682708E-2</c:v>
                </c:pt>
                <c:pt idx="46">
                  <c:v>6.1857379767827528E-2</c:v>
                </c:pt>
                <c:pt idx="47">
                  <c:v>5.4318714429193171E-2</c:v>
                </c:pt>
                <c:pt idx="48">
                  <c:v>4.9927509967379484E-2</c:v>
                </c:pt>
                <c:pt idx="49">
                  <c:v>4.6680592135137589E-2</c:v>
                </c:pt>
                <c:pt idx="50">
                  <c:v>3.9935800604229604E-2</c:v>
                </c:pt>
                <c:pt idx="51">
                  <c:v>3.5395737489437612E-2</c:v>
                </c:pt>
                <c:pt idx="52">
                  <c:v>4.8809915542393334E-2</c:v>
                </c:pt>
                <c:pt idx="53">
                  <c:v>5.8288168524388999E-2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D2A-416C-A713-8B6E9394F8FF}"/>
            </c:ext>
          </c:extLst>
        </c:ser>
        <c:ser>
          <c:idx val="4"/>
          <c:order val="4"/>
          <c:tx>
            <c:strRef>
              <c:f>CPS_occ!$A$114</c:f>
              <c:strCache>
                <c:ptCount val="1"/>
                <c:pt idx="0">
                  <c:v>Executives, Administrative, and Managerial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CPS_occ!$H$110:$BI$110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CPS_occ!$B$114:$BI$114</c:f>
              <c:numCache>
                <c:formatCode>#,##0.00</c:formatCode>
                <c:ptCount val="54"/>
                <c:pt idx="0">
                  <c:v>9.436304941643904E-2</c:v>
                </c:pt>
                <c:pt idx="1">
                  <c:v>9.9893980445282124E-2</c:v>
                </c:pt>
                <c:pt idx="2">
                  <c:v>0.10422812192723697</c:v>
                </c:pt>
                <c:pt idx="3">
                  <c:v>0.11345872007816317</c:v>
                </c:pt>
                <c:pt idx="4">
                  <c:v>0.10103975535168196</c:v>
                </c:pt>
                <c:pt idx="5">
                  <c:v>0.10738974970202622</c:v>
                </c:pt>
                <c:pt idx="6">
                  <c:v>0.11512309495896834</c:v>
                </c:pt>
                <c:pt idx="7">
                  <c:v>0.10845201961242119</c:v>
                </c:pt>
                <c:pt idx="8">
                  <c:v>0.11520435967302452</c:v>
                </c:pt>
                <c:pt idx="9">
                  <c:v>0.11597258829731154</c:v>
                </c:pt>
                <c:pt idx="10">
                  <c:v>0.11286642092329296</c:v>
                </c:pt>
                <c:pt idx="11">
                  <c:v>0.11107245368356963</c:v>
                </c:pt>
                <c:pt idx="12">
                  <c:v>0.10892445213379469</c:v>
                </c:pt>
                <c:pt idx="13">
                  <c:v>0.11037436109959939</c:v>
                </c:pt>
                <c:pt idx="14">
                  <c:v>0.10456036233015774</c:v>
                </c:pt>
                <c:pt idx="15">
                  <c:v>6.444650015417823E-2</c:v>
                </c:pt>
                <c:pt idx="16">
                  <c:v>6.7907405983234637E-2</c:v>
                </c:pt>
                <c:pt idx="17">
                  <c:v>7.5240662302656913E-2</c:v>
                </c:pt>
                <c:pt idx="18">
                  <c:v>7.5474634298163715E-2</c:v>
                </c:pt>
                <c:pt idx="19">
                  <c:v>7.474348855564325E-2</c:v>
                </c:pt>
                <c:pt idx="20">
                  <c:v>7.4357137170607435E-2</c:v>
                </c:pt>
                <c:pt idx="21">
                  <c:v>7.5714653618336333E-2</c:v>
                </c:pt>
                <c:pt idx="22">
                  <c:v>7.1629100826181125E-2</c:v>
                </c:pt>
                <c:pt idx="23">
                  <c:v>7.0912303244458727E-2</c:v>
                </c:pt>
                <c:pt idx="24">
                  <c:v>6.7765719492999754E-2</c:v>
                </c:pt>
                <c:pt idx="25">
                  <c:v>7.5198226617784983E-2</c:v>
                </c:pt>
                <c:pt idx="26">
                  <c:v>7.1415722252203634E-2</c:v>
                </c:pt>
                <c:pt idx="27">
                  <c:v>7.8367574602584367E-2</c:v>
                </c:pt>
                <c:pt idx="28">
                  <c:v>8.560698111123384E-2</c:v>
                </c:pt>
                <c:pt idx="29">
                  <c:v>8.9104591558512372E-2</c:v>
                </c:pt>
                <c:pt idx="30">
                  <c:v>8.6126526082130964E-2</c:v>
                </c:pt>
                <c:pt idx="31">
                  <c:v>8.7129387708735656E-2</c:v>
                </c:pt>
                <c:pt idx="32">
                  <c:v>8.8841346695191989E-2</c:v>
                </c:pt>
                <c:pt idx="33">
                  <c:v>8.7892509835943877E-2</c:v>
                </c:pt>
                <c:pt idx="34">
                  <c:v>8.3573705784120239E-2</c:v>
                </c:pt>
                <c:pt idx="35">
                  <c:v>7.578329989195863E-2</c:v>
                </c:pt>
                <c:pt idx="36">
                  <c:v>7.262614223281684E-2</c:v>
                </c:pt>
                <c:pt idx="37">
                  <c:v>6.8013522215067609E-2</c:v>
                </c:pt>
                <c:pt idx="38">
                  <c:v>7.8125E-2</c:v>
                </c:pt>
                <c:pt idx="39">
                  <c:v>7.5144508670520235E-2</c:v>
                </c:pt>
                <c:pt idx="40">
                  <c:v>7.2564612326043734E-2</c:v>
                </c:pt>
                <c:pt idx="41">
                  <c:v>7.2427041608763176E-2</c:v>
                </c:pt>
                <c:pt idx="42">
                  <c:v>7.1769573520050922E-2</c:v>
                </c:pt>
                <c:pt idx="43">
                  <c:v>6.7942273390627528E-2</c:v>
                </c:pt>
                <c:pt idx="44">
                  <c:v>7.2946819948722194E-2</c:v>
                </c:pt>
                <c:pt idx="45">
                  <c:v>7.3924509642327343E-2</c:v>
                </c:pt>
                <c:pt idx="46">
                  <c:v>7.6368159203980102E-2</c:v>
                </c:pt>
                <c:pt idx="47">
                  <c:v>7.8088382992969538E-2</c:v>
                </c:pt>
                <c:pt idx="48">
                  <c:v>8.1823124320405949E-2</c:v>
                </c:pt>
                <c:pt idx="49">
                  <c:v>7.7195531740986284E-2</c:v>
                </c:pt>
                <c:pt idx="50">
                  <c:v>7.7322507552870096E-2</c:v>
                </c:pt>
                <c:pt idx="51">
                  <c:v>8.3278565392920847E-2</c:v>
                </c:pt>
                <c:pt idx="52">
                  <c:v>8.4457606668860374E-2</c:v>
                </c:pt>
                <c:pt idx="53">
                  <c:v>8.8250332344820534E-2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D2A-416C-A713-8B6E9394F8FF}"/>
            </c:ext>
          </c:extLst>
        </c:ser>
        <c:ser>
          <c:idx val="5"/>
          <c:order val="5"/>
          <c:tx>
            <c:strRef>
              <c:f>CPS_occ!$A$115</c:f>
              <c:strCache>
                <c:ptCount val="1"/>
                <c:pt idx="0">
                  <c:v>Management Related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CPS_occ!$H$110:$BI$110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CPS_occ!$B$115:$BI$115</c:f>
              <c:numCache>
                <c:formatCode>#,##0.00</c:formatCode>
                <c:ptCount val="54"/>
                <c:pt idx="0">
                  <c:v>2.2845790911348397E-2</c:v>
                </c:pt>
                <c:pt idx="1">
                  <c:v>2.4973495111320531E-2</c:v>
                </c:pt>
                <c:pt idx="2">
                  <c:v>2.384464110127827E-2</c:v>
                </c:pt>
                <c:pt idx="3">
                  <c:v>1.978505129457743E-2</c:v>
                </c:pt>
                <c:pt idx="4">
                  <c:v>2.1773700305810398E-2</c:v>
                </c:pt>
                <c:pt idx="5">
                  <c:v>1.9189511323003575E-2</c:v>
                </c:pt>
                <c:pt idx="6">
                  <c:v>2.2860492379835874E-2</c:v>
                </c:pt>
                <c:pt idx="7">
                  <c:v>2.3231379873920148E-2</c:v>
                </c:pt>
                <c:pt idx="8">
                  <c:v>2.1907356948228884E-2</c:v>
                </c:pt>
                <c:pt idx="9">
                  <c:v>1.9855912844842734E-2</c:v>
                </c:pt>
                <c:pt idx="10">
                  <c:v>2.2555731086536773E-2</c:v>
                </c:pt>
                <c:pt idx="11">
                  <c:v>2.3571366443420023E-2</c:v>
                </c:pt>
                <c:pt idx="12">
                  <c:v>2.2779700115340255E-2</c:v>
                </c:pt>
                <c:pt idx="13">
                  <c:v>1.9132476861444953E-2</c:v>
                </c:pt>
                <c:pt idx="14">
                  <c:v>1.9444010620021865E-2</c:v>
                </c:pt>
                <c:pt idx="15">
                  <c:v>2.9370952821461609E-2</c:v>
                </c:pt>
                <c:pt idx="16">
                  <c:v>2.9685457202184112E-2</c:v>
                </c:pt>
                <c:pt idx="17">
                  <c:v>2.7339237581825184E-2</c:v>
                </c:pt>
                <c:pt idx="18">
                  <c:v>2.7544351073762838E-2</c:v>
                </c:pt>
                <c:pt idx="19">
                  <c:v>2.8334648776637727E-2</c:v>
                </c:pt>
                <c:pt idx="20">
                  <c:v>2.7625189077302763E-2</c:v>
                </c:pt>
                <c:pt idx="21">
                  <c:v>2.6354193493003691E-2</c:v>
                </c:pt>
                <c:pt idx="22">
                  <c:v>2.8394962701532044E-2</c:v>
                </c:pt>
                <c:pt idx="23">
                  <c:v>2.5056215868936717E-2</c:v>
                </c:pt>
                <c:pt idx="24">
                  <c:v>2.3610305691326321E-2</c:v>
                </c:pt>
                <c:pt idx="25">
                  <c:v>2.6856509506351777E-2</c:v>
                </c:pt>
                <c:pt idx="26">
                  <c:v>2.4284943335132217E-2</c:v>
                </c:pt>
                <c:pt idx="27">
                  <c:v>2.3891419540764153E-2</c:v>
                </c:pt>
                <c:pt idx="28">
                  <c:v>2.1760742295371699E-2</c:v>
                </c:pt>
                <c:pt idx="29">
                  <c:v>2.2794197840549677E-2</c:v>
                </c:pt>
                <c:pt idx="30">
                  <c:v>2.541620421753607E-2</c:v>
                </c:pt>
                <c:pt idx="31">
                  <c:v>2.5559468363058047E-2</c:v>
                </c:pt>
                <c:pt idx="32">
                  <c:v>2.2407386555568065E-2</c:v>
                </c:pt>
                <c:pt idx="33">
                  <c:v>2.5462103778487122E-2</c:v>
                </c:pt>
                <c:pt idx="34">
                  <c:v>2.6112038864429938E-2</c:v>
                </c:pt>
                <c:pt idx="35">
                  <c:v>2.5312548232751968E-2</c:v>
                </c:pt>
                <c:pt idx="36">
                  <c:v>2.6698450536352801E-2</c:v>
                </c:pt>
                <c:pt idx="37">
                  <c:v>2.632002575660013E-2</c:v>
                </c:pt>
                <c:pt idx="38">
                  <c:v>2.5359947643979058E-2</c:v>
                </c:pt>
                <c:pt idx="39">
                  <c:v>2.7250206440957887E-2</c:v>
                </c:pt>
                <c:pt idx="40">
                  <c:v>2.6673293571901922E-2</c:v>
                </c:pt>
                <c:pt idx="41">
                  <c:v>2.975557917109458E-2</c:v>
                </c:pt>
                <c:pt idx="42">
                  <c:v>2.5779758115849778E-2</c:v>
                </c:pt>
                <c:pt idx="43">
                  <c:v>2.9755148370358361E-2</c:v>
                </c:pt>
                <c:pt idx="44">
                  <c:v>2.7954677032503514E-2</c:v>
                </c:pt>
                <c:pt idx="45">
                  <c:v>2.9421460359320917E-2</c:v>
                </c:pt>
                <c:pt idx="46">
                  <c:v>2.8441127694859038E-2</c:v>
                </c:pt>
                <c:pt idx="47">
                  <c:v>3.1051221961834616E-2</c:v>
                </c:pt>
                <c:pt idx="48">
                  <c:v>3.0898876404494381E-2</c:v>
                </c:pt>
                <c:pt idx="49">
                  <c:v>3.3057851239669422E-2</c:v>
                </c:pt>
                <c:pt idx="50">
                  <c:v>3.3515861027190334E-2</c:v>
                </c:pt>
                <c:pt idx="51">
                  <c:v>3.4926298000187775E-2</c:v>
                </c:pt>
                <c:pt idx="52">
                  <c:v>3.5318635516068883E-2</c:v>
                </c:pt>
                <c:pt idx="53">
                  <c:v>3.0575723489109315E-2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D2A-416C-A713-8B6E9394F8FF}"/>
            </c:ext>
          </c:extLst>
        </c:ser>
        <c:ser>
          <c:idx val="6"/>
          <c:order val="6"/>
          <c:tx>
            <c:strRef>
              <c:f>CPS_occ!$A$116</c:f>
              <c:strCache>
                <c:ptCount val="1"/>
                <c:pt idx="0">
                  <c:v>Architects, Engineers, Math, and Computer Science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CPS_occ!$H$110:$BI$110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CPS_occ!$B$116:$BI$116</c:f>
              <c:numCache>
                <c:formatCode>#,##0.00</c:formatCode>
                <c:ptCount val="54"/>
                <c:pt idx="0">
                  <c:v>3.4889495902657067E-2</c:v>
                </c:pt>
                <c:pt idx="1">
                  <c:v>3.1570267404876902E-2</c:v>
                </c:pt>
                <c:pt idx="2">
                  <c:v>3.1710914454277289E-2</c:v>
                </c:pt>
                <c:pt idx="3">
                  <c:v>3.5173424523693209E-2</c:v>
                </c:pt>
                <c:pt idx="4">
                  <c:v>3.2171253822629968E-2</c:v>
                </c:pt>
                <c:pt idx="5">
                  <c:v>2.9797377830750895E-2</c:v>
                </c:pt>
                <c:pt idx="6">
                  <c:v>3.0597889800703399E-2</c:v>
                </c:pt>
                <c:pt idx="7">
                  <c:v>2.9185150595377071E-2</c:v>
                </c:pt>
                <c:pt idx="8">
                  <c:v>3.1825613079019072E-2</c:v>
                </c:pt>
                <c:pt idx="9">
                  <c:v>2.7850992795642241E-2</c:v>
                </c:pt>
                <c:pt idx="10">
                  <c:v>2.7295067579427769E-2</c:v>
                </c:pt>
                <c:pt idx="11">
                  <c:v>3.0703661824823866E-2</c:v>
                </c:pt>
                <c:pt idx="12">
                  <c:v>3.1213956170703574E-2</c:v>
                </c:pt>
                <c:pt idx="13">
                  <c:v>2.9285812957590827E-2</c:v>
                </c:pt>
                <c:pt idx="14">
                  <c:v>2.998594408870842E-2</c:v>
                </c:pt>
                <c:pt idx="15">
                  <c:v>2.7520814061054579E-2</c:v>
                </c:pt>
                <c:pt idx="16">
                  <c:v>3.1838806429285549E-2</c:v>
                </c:pt>
                <c:pt idx="17">
                  <c:v>3.296110897189064E-2</c:v>
                </c:pt>
                <c:pt idx="18">
                  <c:v>3.5091814503579212E-2</c:v>
                </c:pt>
                <c:pt idx="19">
                  <c:v>3.1886345698500393E-2</c:v>
                </c:pt>
                <c:pt idx="20">
                  <c:v>3.678051110580368E-2</c:v>
                </c:pt>
                <c:pt idx="21">
                  <c:v>3.7342261138295134E-2</c:v>
                </c:pt>
                <c:pt idx="22">
                  <c:v>3.9143338413411409E-2</c:v>
                </c:pt>
                <c:pt idx="23">
                  <c:v>3.3488596209444263E-2</c:v>
                </c:pt>
                <c:pt idx="24">
                  <c:v>3.5539723303785936E-2</c:v>
                </c:pt>
                <c:pt idx="25">
                  <c:v>3.4529797936738001E-2</c:v>
                </c:pt>
                <c:pt idx="26">
                  <c:v>3.8136355459615037E-2</c:v>
                </c:pt>
                <c:pt idx="27">
                  <c:v>4.062470949149391E-2</c:v>
                </c:pt>
                <c:pt idx="28">
                  <c:v>3.9213520379984539E-2</c:v>
                </c:pt>
                <c:pt idx="29">
                  <c:v>4.3952448467662775E-2</c:v>
                </c:pt>
                <c:pt idx="30">
                  <c:v>4.4395116537180909E-2</c:v>
                </c:pt>
                <c:pt idx="31">
                  <c:v>4.4984664318982168E-2</c:v>
                </c:pt>
                <c:pt idx="32">
                  <c:v>4.6616372030176781E-2</c:v>
                </c:pt>
                <c:pt idx="33">
                  <c:v>5.0478806324697499E-2</c:v>
                </c:pt>
                <c:pt idx="34">
                  <c:v>5.1616821011082434E-2</c:v>
                </c:pt>
                <c:pt idx="35">
                  <c:v>3.9435098008952001E-2</c:v>
                </c:pt>
                <c:pt idx="36">
                  <c:v>3.8061183949145809E-2</c:v>
                </c:pt>
                <c:pt idx="37">
                  <c:v>3.8715389568576945E-2</c:v>
                </c:pt>
                <c:pt idx="38">
                  <c:v>3.9021596858638742E-2</c:v>
                </c:pt>
                <c:pt idx="39">
                  <c:v>4.0214698596201484E-2</c:v>
                </c:pt>
                <c:pt idx="40">
                  <c:v>4.3240556660039758E-2</c:v>
                </c:pt>
                <c:pt idx="41">
                  <c:v>4.2753208534292486E-2</c:v>
                </c:pt>
                <c:pt idx="42">
                  <c:v>4.1454487587523868E-2</c:v>
                </c:pt>
                <c:pt idx="43">
                  <c:v>4.3132803632236094E-2</c:v>
                </c:pt>
                <c:pt idx="44">
                  <c:v>4.1849309403688695E-2</c:v>
                </c:pt>
                <c:pt idx="45">
                  <c:v>4.2195483764628318E-2</c:v>
                </c:pt>
                <c:pt idx="46">
                  <c:v>4.0215588723051407E-2</c:v>
                </c:pt>
                <c:pt idx="47">
                  <c:v>4.3270840308001338E-2</c:v>
                </c:pt>
                <c:pt idx="48">
                  <c:v>4.76621964479884E-2</c:v>
                </c:pt>
                <c:pt idx="49">
                  <c:v>4.6589773862501134E-2</c:v>
                </c:pt>
                <c:pt idx="50">
                  <c:v>5.1642749244712988E-2</c:v>
                </c:pt>
                <c:pt idx="51">
                  <c:v>5.1732231715331894E-2</c:v>
                </c:pt>
                <c:pt idx="52">
                  <c:v>5.3636064494899639E-2</c:v>
                </c:pt>
                <c:pt idx="53">
                  <c:v>4.8880253604663054E-2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D2A-416C-A713-8B6E9394F8FF}"/>
            </c:ext>
          </c:extLst>
        </c:ser>
        <c:ser>
          <c:idx val="7"/>
          <c:order val="7"/>
          <c:tx>
            <c:strRef>
              <c:f>CPS_occ!$A$117</c:f>
              <c:strCache>
                <c:ptCount val="1"/>
                <c:pt idx="0">
                  <c:v>Natural and Social Scientists, Recreation, Religious, Arts, Athletes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CPS_occ!$H$110:$BI$110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CPS_occ!$B$117:$BI$117</c:f>
              <c:numCache>
                <c:formatCode>#,##0.00</c:formatCode>
                <c:ptCount val="54"/>
                <c:pt idx="0">
                  <c:v>3.4020362552768808E-2</c:v>
                </c:pt>
                <c:pt idx="1">
                  <c:v>3.557545058310755E-2</c:v>
                </c:pt>
                <c:pt idx="2">
                  <c:v>3.2817109144542771E-2</c:v>
                </c:pt>
                <c:pt idx="3">
                  <c:v>2.9921836834391792E-2</c:v>
                </c:pt>
                <c:pt idx="4">
                  <c:v>3.1804281345565746E-2</c:v>
                </c:pt>
                <c:pt idx="5">
                  <c:v>3.1466030989272947E-2</c:v>
                </c:pt>
                <c:pt idx="6">
                  <c:v>3.0597889800703399E-2</c:v>
                </c:pt>
                <c:pt idx="7">
                  <c:v>3.1870184450151766E-2</c:v>
                </c:pt>
                <c:pt idx="8">
                  <c:v>3.2588555858310629E-2</c:v>
                </c:pt>
                <c:pt idx="9">
                  <c:v>3.3913196274819889E-2</c:v>
                </c:pt>
                <c:pt idx="10">
                  <c:v>3.5281727224855189E-2</c:v>
                </c:pt>
                <c:pt idx="11">
                  <c:v>3.2878142124032353E-2</c:v>
                </c:pt>
                <c:pt idx="12">
                  <c:v>3.6404267589388695E-2</c:v>
                </c:pt>
                <c:pt idx="13">
                  <c:v>3.4327945848874157E-2</c:v>
                </c:pt>
                <c:pt idx="14">
                  <c:v>3.1157270029673591E-2</c:v>
                </c:pt>
                <c:pt idx="15">
                  <c:v>3.1914893617021274E-2</c:v>
                </c:pt>
                <c:pt idx="16">
                  <c:v>3.2146427747442897E-2</c:v>
                </c:pt>
                <c:pt idx="17">
                  <c:v>2.8648440508278784E-2</c:v>
                </c:pt>
                <c:pt idx="18">
                  <c:v>2.8789293495175849E-2</c:v>
                </c:pt>
                <c:pt idx="19">
                  <c:v>2.8808208366219414E-2</c:v>
                </c:pt>
                <c:pt idx="20">
                  <c:v>2.8819361515802881E-2</c:v>
                </c:pt>
                <c:pt idx="21">
                  <c:v>2.8929521847368873E-2</c:v>
                </c:pt>
                <c:pt idx="22">
                  <c:v>2.542712761690864E-2</c:v>
                </c:pt>
                <c:pt idx="23">
                  <c:v>2.7867009315772566E-2</c:v>
                </c:pt>
                <c:pt idx="24">
                  <c:v>2.3444619335597713E-2</c:v>
                </c:pt>
                <c:pt idx="25">
                  <c:v>2.7112285787364653E-2</c:v>
                </c:pt>
                <c:pt idx="26">
                  <c:v>2.7253103076092824E-2</c:v>
                </c:pt>
                <c:pt idx="27">
                  <c:v>2.7609928418704098E-2</c:v>
                </c:pt>
                <c:pt idx="28">
                  <c:v>2.6400088368496631E-2</c:v>
                </c:pt>
                <c:pt idx="29">
                  <c:v>3.326426000654379E-2</c:v>
                </c:pt>
                <c:pt idx="30">
                  <c:v>3.4406215316315207E-2</c:v>
                </c:pt>
                <c:pt idx="31">
                  <c:v>3.2602521867545156E-2</c:v>
                </c:pt>
                <c:pt idx="32">
                  <c:v>2.7474383515369891E-2</c:v>
                </c:pt>
                <c:pt idx="33">
                  <c:v>3.0881152104520821E-2</c:v>
                </c:pt>
                <c:pt idx="34">
                  <c:v>2.8541065735539699E-2</c:v>
                </c:pt>
                <c:pt idx="35">
                  <c:v>3.1486340484642689E-2</c:v>
                </c:pt>
                <c:pt idx="36">
                  <c:v>3.0115216527612235E-2</c:v>
                </c:pt>
                <c:pt idx="37">
                  <c:v>2.8734707018673537E-2</c:v>
                </c:pt>
                <c:pt idx="38">
                  <c:v>2.9041230366492147E-2</c:v>
                </c:pt>
                <c:pt idx="39">
                  <c:v>3.0635838150289016E-2</c:v>
                </c:pt>
                <c:pt idx="40">
                  <c:v>2.8744201457919151E-2</c:v>
                </c:pt>
                <c:pt idx="41">
                  <c:v>2.6812719692634678E-2</c:v>
                </c:pt>
                <c:pt idx="42">
                  <c:v>2.8644175684277531E-2</c:v>
                </c:pt>
                <c:pt idx="43">
                  <c:v>3.0971298848710881E-2</c:v>
                </c:pt>
                <c:pt idx="44">
                  <c:v>2.7706558597303779E-2</c:v>
                </c:pt>
                <c:pt idx="45">
                  <c:v>2.8350090654359651E-2</c:v>
                </c:pt>
                <c:pt idx="46">
                  <c:v>3.0597014925373135E-2</c:v>
                </c:pt>
                <c:pt idx="47">
                  <c:v>3.0381653833277535E-2</c:v>
                </c:pt>
                <c:pt idx="48">
                  <c:v>3.2711127220007248E-2</c:v>
                </c:pt>
                <c:pt idx="49">
                  <c:v>3.260375987648715E-2</c:v>
                </c:pt>
                <c:pt idx="50">
                  <c:v>3.5592900302114802E-2</c:v>
                </c:pt>
                <c:pt idx="51">
                  <c:v>3.5489625387287581E-2</c:v>
                </c:pt>
                <c:pt idx="52">
                  <c:v>3.4770209498738623E-2</c:v>
                </c:pt>
                <c:pt idx="53">
                  <c:v>2.883730442785561E-2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D2A-416C-A713-8B6E9394F8FF}"/>
            </c:ext>
          </c:extLst>
        </c:ser>
        <c:ser>
          <c:idx val="8"/>
          <c:order val="8"/>
          <c:tx>
            <c:strRef>
              <c:f>CPS_occ!$A$118</c:f>
              <c:strCache>
                <c:ptCount val="1"/>
                <c:pt idx="0">
                  <c:v>Doctors and Lawyers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CPS_occ!$H$110:$BI$110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CPS_occ!$B$118:$BI$118</c:f>
              <c:numCache>
                <c:formatCode>#,##0.00</c:formatCode>
                <c:ptCount val="54"/>
                <c:pt idx="0">
                  <c:v>1.2540352619816241E-2</c:v>
                </c:pt>
                <c:pt idx="1">
                  <c:v>1.2486747555660265E-2</c:v>
                </c:pt>
                <c:pt idx="2">
                  <c:v>1.4380530973451327E-2</c:v>
                </c:pt>
                <c:pt idx="3">
                  <c:v>1.306790425012213E-2</c:v>
                </c:pt>
                <c:pt idx="4">
                  <c:v>1.4189602446483181E-2</c:v>
                </c:pt>
                <c:pt idx="5">
                  <c:v>1.5017878426698451E-2</c:v>
                </c:pt>
                <c:pt idx="6">
                  <c:v>1.8874560375146541E-2</c:v>
                </c:pt>
                <c:pt idx="7">
                  <c:v>1.9495680597711885E-2</c:v>
                </c:pt>
                <c:pt idx="8">
                  <c:v>2.0381471389645776E-2</c:v>
                </c:pt>
                <c:pt idx="9">
                  <c:v>1.8274468458970305E-2</c:v>
                </c:pt>
                <c:pt idx="10">
                  <c:v>2.0800421274354924E-2</c:v>
                </c:pt>
                <c:pt idx="11">
                  <c:v>2.0005218752718101E-2</c:v>
                </c:pt>
                <c:pt idx="12">
                  <c:v>2.0040369088811995E-2</c:v>
                </c:pt>
                <c:pt idx="13">
                  <c:v>1.9961320624395634E-2</c:v>
                </c:pt>
                <c:pt idx="14">
                  <c:v>2.2411369670466967E-2</c:v>
                </c:pt>
                <c:pt idx="15">
                  <c:v>1.7884674683934627E-2</c:v>
                </c:pt>
                <c:pt idx="16">
                  <c:v>1.6150119203260788E-2</c:v>
                </c:pt>
                <c:pt idx="17">
                  <c:v>1.6557566422795534E-2</c:v>
                </c:pt>
                <c:pt idx="18">
                  <c:v>1.5950824774354187E-2</c:v>
                </c:pt>
                <c:pt idx="19">
                  <c:v>1.6258879242304656E-2</c:v>
                </c:pt>
                <c:pt idx="20">
                  <c:v>1.7116471618501713E-2</c:v>
                </c:pt>
                <c:pt idx="21">
                  <c:v>1.8284831315992789E-2</c:v>
                </c:pt>
                <c:pt idx="22">
                  <c:v>1.6282987085906794E-2</c:v>
                </c:pt>
                <c:pt idx="23">
                  <c:v>1.4214584002569869E-2</c:v>
                </c:pt>
                <c:pt idx="24">
                  <c:v>1.4000497059067186E-2</c:v>
                </c:pt>
                <c:pt idx="25">
                  <c:v>1.253303776963083E-2</c:v>
                </c:pt>
                <c:pt idx="26">
                  <c:v>1.2682137075013492E-2</c:v>
                </c:pt>
                <c:pt idx="27">
                  <c:v>1.3479594682532304E-2</c:v>
                </c:pt>
                <c:pt idx="28">
                  <c:v>1.2813432011487904E-2</c:v>
                </c:pt>
                <c:pt idx="29">
                  <c:v>1.2978514559930199E-2</c:v>
                </c:pt>
                <c:pt idx="30">
                  <c:v>1.2874583795782464E-2</c:v>
                </c:pt>
                <c:pt idx="31">
                  <c:v>1.2268544814267862E-2</c:v>
                </c:pt>
                <c:pt idx="32">
                  <c:v>1.2160792703524378E-2</c:v>
                </c:pt>
                <c:pt idx="33">
                  <c:v>1.002152772622671E-2</c:v>
                </c:pt>
                <c:pt idx="34">
                  <c:v>1.1386063458327008E-2</c:v>
                </c:pt>
                <c:pt idx="35">
                  <c:v>1.2887791325821886E-2</c:v>
                </c:pt>
                <c:pt idx="36">
                  <c:v>1.3190305919745729E-2</c:v>
                </c:pt>
                <c:pt idx="37">
                  <c:v>1.1107533805537669E-2</c:v>
                </c:pt>
                <c:pt idx="38">
                  <c:v>1.0798429319371727E-2</c:v>
                </c:pt>
                <c:pt idx="39">
                  <c:v>1.1808422791081751E-2</c:v>
                </c:pt>
                <c:pt idx="40">
                  <c:v>1.0851557322730285E-2</c:v>
                </c:pt>
                <c:pt idx="41">
                  <c:v>1.1853184010463501E-2</c:v>
                </c:pt>
                <c:pt idx="42">
                  <c:v>1.1059834500318269E-2</c:v>
                </c:pt>
                <c:pt idx="43">
                  <c:v>1.2566888276309389E-2</c:v>
                </c:pt>
                <c:pt idx="44">
                  <c:v>1.3977338516251757E-2</c:v>
                </c:pt>
                <c:pt idx="45">
                  <c:v>1.3680567001813087E-2</c:v>
                </c:pt>
                <c:pt idx="46">
                  <c:v>1.4344941956882256E-2</c:v>
                </c:pt>
                <c:pt idx="47">
                  <c:v>1.3391362571141614E-2</c:v>
                </c:pt>
                <c:pt idx="48">
                  <c:v>1.5313519391083726E-2</c:v>
                </c:pt>
                <c:pt idx="49">
                  <c:v>1.2805376441740079E-2</c:v>
                </c:pt>
                <c:pt idx="50">
                  <c:v>1.3878398791540786E-2</c:v>
                </c:pt>
                <c:pt idx="51">
                  <c:v>1.3332081494695334E-2</c:v>
                </c:pt>
                <c:pt idx="52">
                  <c:v>1.2504113195129977E-2</c:v>
                </c:pt>
                <c:pt idx="53">
                  <c:v>1.2066673483996319E-2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D2A-416C-A713-8B6E9394F8FF}"/>
            </c:ext>
          </c:extLst>
        </c:ser>
        <c:ser>
          <c:idx val="9"/>
          <c:order val="9"/>
          <c:tx>
            <c:strRef>
              <c:f>CPS_occ!$A$119</c:f>
              <c:strCache>
                <c:ptCount val="1"/>
                <c:pt idx="0">
                  <c:v>Nurses, Therapists, and Other Health Service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CPS_occ!$H$110:$BI$110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CPS_occ!$B$119:$BI$119</c:f>
              <c:numCache>
                <c:formatCode>#,##0.00</c:formatCode>
                <c:ptCount val="54"/>
                <c:pt idx="0">
                  <c:v>3.2282095852992302E-3</c:v>
                </c:pt>
                <c:pt idx="1">
                  <c:v>4.9475792201672756E-3</c:v>
                </c:pt>
                <c:pt idx="2">
                  <c:v>4.4247787610619468E-3</c:v>
                </c:pt>
                <c:pt idx="3">
                  <c:v>3.9081582804103565E-3</c:v>
                </c:pt>
                <c:pt idx="4">
                  <c:v>6.6055045871559635E-3</c:v>
                </c:pt>
                <c:pt idx="5">
                  <c:v>5.4827175208581646E-3</c:v>
                </c:pt>
                <c:pt idx="6">
                  <c:v>6.5650644783118405E-3</c:v>
                </c:pt>
                <c:pt idx="7">
                  <c:v>8.8722857809946307E-3</c:v>
                </c:pt>
                <c:pt idx="8">
                  <c:v>7.4114441416893734E-3</c:v>
                </c:pt>
                <c:pt idx="9">
                  <c:v>7.5557898436127216E-3</c:v>
                </c:pt>
                <c:pt idx="10">
                  <c:v>7.8111286642092333E-3</c:v>
                </c:pt>
                <c:pt idx="11">
                  <c:v>8.4369835609289373E-3</c:v>
                </c:pt>
                <c:pt idx="12">
                  <c:v>8.6505190311418692E-3</c:v>
                </c:pt>
                <c:pt idx="13">
                  <c:v>9.4626329603536407E-3</c:v>
                </c:pt>
                <c:pt idx="14">
                  <c:v>9.9172263001717949E-3</c:v>
                </c:pt>
                <c:pt idx="15">
                  <c:v>1.0329941412272586E-2</c:v>
                </c:pt>
                <c:pt idx="16">
                  <c:v>8.6133969084057523E-3</c:v>
                </c:pt>
                <c:pt idx="17">
                  <c:v>1.0858683095879861E-2</c:v>
                </c:pt>
                <c:pt idx="18">
                  <c:v>1.0971055088702147E-2</c:v>
                </c:pt>
                <c:pt idx="19">
                  <c:v>9.7868981846882391E-3</c:v>
                </c:pt>
                <c:pt idx="20">
                  <c:v>1.0110659979301011E-2</c:v>
                </c:pt>
                <c:pt idx="21">
                  <c:v>1.0043780582024209E-2</c:v>
                </c:pt>
                <c:pt idx="22">
                  <c:v>8.3420229405630868E-3</c:v>
                </c:pt>
                <c:pt idx="23">
                  <c:v>9.3960809508512686E-3</c:v>
                </c:pt>
                <c:pt idx="24">
                  <c:v>8.3671609642945906E-3</c:v>
                </c:pt>
                <c:pt idx="25">
                  <c:v>8.0143234717367211E-3</c:v>
                </c:pt>
                <c:pt idx="26">
                  <c:v>9.8938658032020153E-3</c:v>
                </c:pt>
                <c:pt idx="27">
                  <c:v>1.0132936692386353E-2</c:v>
                </c:pt>
                <c:pt idx="28">
                  <c:v>8.0636253175742842E-3</c:v>
                </c:pt>
                <c:pt idx="29">
                  <c:v>1.1015377903806304E-2</c:v>
                </c:pt>
                <c:pt idx="30">
                  <c:v>1.2652608213096559E-2</c:v>
                </c:pt>
                <c:pt idx="31">
                  <c:v>8.6334204248551625E-3</c:v>
                </c:pt>
                <c:pt idx="32">
                  <c:v>9.908794054723568E-3</c:v>
                </c:pt>
                <c:pt idx="33">
                  <c:v>1.2174300348897632E-2</c:v>
                </c:pt>
                <c:pt idx="34">
                  <c:v>1.2296948534993168E-2</c:v>
                </c:pt>
                <c:pt idx="35">
                  <c:v>1.1730205278592375E-2</c:v>
                </c:pt>
                <c:pt idx="36">
                  <c:v>1.2077870480731029E-2</c:v>
                </c:pt>
                <c:pt idx="37">
                  <c:v>1.2073406310367031E-2</c:v>
                </c:pt>
                <c:pt idx="38">
                  <c:v>1.4479712041884817E-2</c:v>
                </c:pt>
                <c:pt idx="39">
                  <c:v>1.2303881090008257E-2</c:v>
                </c:pt>
                <c:pt idx="40">
                  <c:v>1.4082173624917163E-2</c:v>
                </c:pt>
                <c:pt idx="41">
                  <c:v>1.250715278345459E-2</c:v>
                </c:pt>
                <c:pt idx="42">
                  <c:v>1.5276893698281349E-2</c:v>
                </c:pt>
                <c:pt idx="43">
                  <c:v>1.6134263012810117E-2</c:v>
                </c:pt>
                <c:pt idx="44">
                  <c:v>1.439086924158465E-2</c:v>
                </c:pt>
                <c:pt idx="45">
                  <c:v>1.8130871930113729E-2</c:v>
                </c:pt>
                <c:pt idx="46">
                  <c:v>1.9154228855721392E-2</c:v>
                </c:pt>
                <c:pt idx="47">
                  <c:v>1.7492467358553733E-2</c:v>
                </c:pt>
                <c:pt idx="48">
                  <c:v>1.5766582094961942E-2</c:v>
                </c:pt>
                <c:pt idx="49">
                  <c:v>2.1342294069566798E-2</c:v>
                </c:pt>
                <c:pt idx="50">
                  <c:v>1.8882175226586102E-2</c:v>
                </c:pt>
                <c:pt idx="51">
                  <c:v>2.0092010139892969E-2</c:v>
                </c:pt>
                <c:pt idx="52">
                  <c:v>2.1059559065482066E-2</c:v>
                </c:pt>
                <c:pt idx="53">
                  <c:v>1.9633909397688925E-2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D2A-416C-A713-8B6E9394F8FF}"/>
            </c:ext>
          </c:extLst>
        </c:ser>
        <c:ser>
          <c:idx val="10"/>
          <c:order val="10"/>
          <c:tx>
            <c:strRef>
              <c:f>CPS_occ!$A$120</c:f>
              <c:strCache>
                <c:ptCount val="1"/>
                <c:pt idx="0">
                  <c:v>Teachers, Postsecondary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CPS_occ!$H$110:$BI$110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CPS_occ!$B$120:$BI$120</c:f>
              <c:numCache>
                <c:formatCode>#,##0.00</c:formatCode>
                <c:ptCount val="54"/>
                <c:pt idx="0">
                  <c:v>6.7047429848522471E-3</c:v>
                </c:pt>
                <c:pt idx="1">
                  <c:v>1.0366356461302862E-2</c:v>
                </c:pt>
                <c:pt idx="2">
                  <c:v>9.3411996066863328E-3</c:v>
                </c:pt>
                <c:pt idx="3">
                  <c:v>1.0136785539814362E-2</c:v>
                </c:pt>
                <c:pt idx="4">
                  <c:v>1.0397553516819572E-2</c:v>
                </c:pt>
                <c:pt idx="5">
                  <c:v>9.1775923718712751E-3</c:v>
                </c:pt>
                <c:pt idx="6">
                  <c:v>7.8546307151230958E-3</c:v>
                </c:pt>
                <c:pt idx="7">
                  <c:v>9.3392481905206631E-3</c:v>
                </c:pt>
                <c:pt idx="8">
                  <c:v>6.8664850136239781E-3</c:v>
                </c:pt>
                <c:pt idx="9">
                  <c:v>8.5222280794236514E-3</c:v>
                </c:pt>
                <c:pt idx="10">
                  <c:v>7.0212392487274001E-3</c:v>
                </c:pt>
                <c:pt idx="11">
                  <c:v>6.1755240497521095E-3</c:v>
                </c:pt>
                <c:pt idx="12">
                  <c:v>6.8483275663206462E-3</c:v>
                </c:pt>
                <c:pt idx="13">
                  <c:v>6.3544688492885755E-3</c:v>
                </c:pt>
                <c:pt idx="14">
                  <c:v>5.0757457441824149E-3</c:v>
                </c:pt>
                <c:pt idx="15">
                  <c:v>6.012950971322849E-3</c:v>
                </c:pt>
                <c:pt idx="16">
                  <c:v>4.9988464200569098E-3</c:v>
                </c:pt>
                <c:pt idx="17">
                  <c:v>4.0816326530612249E-3</c:v>
                </c:pt>
                <c:pt idx="18">
                  <c:v>5.2910052910052907E-3</c:v>
                </c:pt>
                <c:pt idx="19">
                  <c:v>5.209155485398579E-3</c:v>
                </c:pt>
                <c:pt idx="20">
                  <c:v>5.0155242417005011E-3</c:v>
                </c:pt>
                <c:pt idx="21">
                  <c:v>4.3780582024208091E-3</c:v>
                </c:pt>
                <c:pt idx="22">
                  <c:v>6.2565172054223151E-3</c:v>
                </c:pt>
                <c:pt idx="23">
                  <c:v>4.4169611307420496E-3</c:v>
                </c:pt>
                <c:pt idx="24">
                  <c:v>5.3019633833153836E-3</c:v>
                </c:pt>
                <c:pt idx="25">
                  <c:v>4.5187142978941088E-3</c:v>
                </c:pt>
                <c:pt idx="26">
                  <c:v>5.1268213707501347E-3</c:v>
                </c:pt>
                <c:pt idx="27">
                  <c:v>6.6933159802919032E-3</c:v>
                </c:pt>
                <c:pt idx="28">
                  <c:v>6.8485584888987074E-3</c:v>
                </c:pt>
                <c:pt idx="29">
                  <c:v>6.8709782964336353E-3</c:v>
                </c:pt>
                <c:pt idx="30">
                  <c:v>5.6603773584905656E-3</c:v>
                </c:pt>
                <c:pt idx="31">
                  <c:v>5.45268658411905E-3</c:v>
                </c:pt>
                <c:pt idx="32">
                  <c:v>4.7291971624817027E-3</c:v>
                </c:pt>
                <c:pt idx="33">
                  <c:v>6.9037191002895111E-3</c:v>
                </c:pt>
                <c:pt idx="34">
                  <c:v>6.3002884469409446E-3</c:v>
                </c:pt>
                <c:pt idx="35">
                  <c:v>7.5628955085661372E-3</c:v>
                </c:pt>
                <c:pt idx="36">
                  <c:v>8.9789431863329366E-3</c:v>
                </c:pt>
                <c:pt idx="37">
                  <c:v>8.3708950418544745E-3</c:v>
                </c:pt>
                <c:pt idx="38">
                  <c:v>6.5445026178010471E-3</c:v>
                </c:pt>
                <c:pt idx="39">
                  <c:v>9.0008257638315436E-3</c:v>
                </c:pt>
                <c:pt idx="40">
                  <c:v>8.6149768058316773E-3</c:v>
                </c:pt>
                <c:pt idx="41">
                  <c:v>9.4825472083708007E-3</c:v>
                </c:pt>
                <c:pt idx="42">
                  <c:v>8.4341183959261625E-3</c:v>
                </c:pt>
                <c:pt idx="43">
                  <c:v>7.9455164585698068E-3</c:v>
                </c:pt>
                <c:pt idx="44">
                  <c:v>6.9473161855925893E-3</c:v>
                </c:pt>
                <c:pt idx="45">
                  <c:v>8.8181968023734961E-3</c:v>
                </c:pt>
                <c:pt idx="46">
                  <c:v>9.2868988391376448E-3</c:v>
                </c:pt>
                <c:pt idx="47">
                  <c:v>7.030465349849347E-3</c:v>
                </c:pt>
                <c:pt idx="48">
                  <c:v>8.0645161290322578E-3</c:v>
                </c:pt>
                <c:pt idx="49">
                  <c:v>6.993006993006993E-3</c:v>
                </c:pt>
                <c:pt idx="50">
                  <c:v>6.3255287009063446E-3</c:v>
                </c:pt>
                <c:pt idx="51">
                  <c:v>6.7599286451976342E-3</c:v>
                </c:pt>
                <c:pt idx="52">
                  <c:v>3.0711856970494682E-3</c:v>
                </c:pt>
                <c:pt idx="53">
                  <c:v>3.0677983433888946E-3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D2A-416C-A713-8B6E9394F8FF}"/>
            </c:ext>
          </c:extLst>
        </c:ser>
        <c:ser>
          <c:idx val="11"/>
          <c:order val="11"/>
          <c:tx>
            <c:strRef>
              <c:f>CPS_occ!$A$121</c:f>
              <c:strCache>
                <c:ptCount val="1"/>
                <c:pt idx="0">
                  <c:v>Teachers, Non-Postsecondary and Librarians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CPS_occ!$H$110:$BI$110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CPS_occ!$B$121:$BI$121</c:f>
              <c:numCache>
                <c:formatCode>#,##0.00</c:formatCode>
                <c:ptCount val="54"/>
                <c:pt idx="0">
                  <c:v>1.2416190712689348E-4</c:v>
                </c:pt>
                <c:pt idx="1">
                  <c:v>3.5339851572623396E-4</c:v>
                </c:pt>
                <c:pt idx="2">
                  <c:v>2.4582104228121929E-4</c:v>
                </c:pt>
                <c:pt idx="3">
                  <c:v>2.3204689789936492E-3</c:v>
                </c:pt>
                <c:pt idx="4">
                  <c:v>2.8134556574923547E-3</c:v>
                </c:pt>
                <c:pt idx="5">
                  <c:v>2.8605482717520858E-3</c:v>
                </c:pt>
                <c:pt idx="6">
                  <c:v>2.2274325908558032E-3</c:v>
                </c:pt>
                <c:pt idx="7">
                  <c:v>4.3194022881158064E-3</c:v>
                </c:pt>
                <c:pt idx="8">
                  <c:v>4.0326975476839234E-3</c:v>
                </c:pt>
                <c:pt idx="9">
                  <c:v>2.8114566859954314E-3</c:v>
                </c:pt>
                <c:pt idx="10">
                  <c:v>2.8962611901000527E-3</c:v>
                </c:pt>
                <c:pt idx="11">
                  <c:v>3.2182308428285638E-3</c:v>
                </c:pt>
                <c:pt idx="12">
                  <c:v>2.8114186851211074E-3</c:v>
                </c:pt>
                <c:pt idx="13">
                  <c:v>2.2793203481143802E-3</c:v>
                </c:pt>
                <c:pt idx="14">
                  <c:v>2.498828674059035E-3</c:v>
                </c:pt>
                <c:pt idx="15">
                  <c:v>1.7730496453900709E-3</c:v>
                </c:pt>
                <c:pt idx="16">
                  <c:v>2.3071598861801124E-3</c:v>
                </c:pt>
                <c:pt idx="17">
                  <c:v>1.8482864844050829E-3</c:v>
                </c:pt>
                <c:pt idx="18">
                  <c:v>1.4783691254279491E-3</c:v>
                </c:pt>
                <c:pt idx="19">
                  <c:v>1.4996053670086819E-3</c:v>
                </c:pt>
                <c:pt idx="20">
                  <c:v>1.8310644057001832E-3</c:v>
                </c:pt>
                <c:pt idx="21">
                  <c:v>1.2876641771825909E-3</c:v>
                </c:pt>
                <c:pt idx="22">
                  <c:v>1.5240234218336407E-3</c:v>
                </c:pt>
                <c:pt idx="23">
                  <c:v>1.5258592997108899E-3</c:v>
                </c:pt>
                <c:pt idx="24">
                  <c:v>1.6568635572860575E-3</c:v>
                </c:pt>
                <c:pt idx="25">
                  <c:v>2.6430215704663653E-3</c:v>
                </c:pt>
                <c:pt idx="26">
                  <c:v>2.8782155063860407E-3</c:v>
                </c:pt>
                <c:pt idx="27">
                  <c:v>2.138142604815469E-3</c:v>
                </c:pt>
                <c:pt idx="28">
                  <c:v>1.215066828675577E-3</c:v>
                </c:pt>
                <c:pt idx="29">
                  <c:v>1.7450103609990184E-3</c:v>
                </c:pt>
                <c:pt idx="30">
                  <c:v>1.3318534961154272E-3</c:v>
                </c:pt>
                <c:pt idx="31">
                  <c:v>2.0447574690446437E-3</c:v>
                </c:pt>
                <c:pt idx="32">
                  <c:v>3.2653980407611753E-3</c:v>
                </c:pt>
                <c:pt idx="33">
                  <c:v>2.3012397000965034E-3</c:v>
                </c:pt>
                <c:pt idx="34">
                  <c:v>3.1121906786093822E-3</c:v>
                </c:pt>
                <c:pt idx="35">
                  <c:v>3.6271029479858002E-3</c:v>
                </c:pt>
                <c:pt idx="36">
                  <c:v>4.2113627334127929E-3</c:v>
                </c:pt>
                <c:pt idx="37">
                  <c:v>4.1854475209272372E-3</c:v>
                </c:pt>
                <c:pt idx="38">
                  <c:v>4.6629581151832458E-3</c:v>
                </c:pt>
                <c:pt idx="39">
                  <c:v>3.9636663914120558E-3</c:v>
                </c:pt>
                <c:pt idx="40">
                  <c:v>4.8873426110006626E-3</c:v>
                </c:pt>
                <c:pt idx="41">
                  <c:v>4.0055587345704247E-3</c:v>
                </c:pt>
                <c:pt idx="42">
                  <c:v>3.66008911521324E-3</c:v>
                </c:pt>
                <c:pt idx="43">
                  <c:v>4.8646019134100859E-3</c:v>
                </c:pt>
                <c:pt idx="44">
                  <c:v>4.6315441237283934E-3</c:v>
                </c:pt>
                <c:pt idx="45">
                  <c:v>4.6151310367562219E-3</c:v>
                </c:pt>
                <c:pt idx="46">
                  <c:v>5.3897180762852402E-3</c:v>
                </c:pt>
                <c:pt idx="47">
                  <c:v>4.1011047874121194E-3</c:v>
                </c:pt>
                <c:pt idx="48">
                  <c:v>4.9836897426603841E-3</c:v>
                </c:pt>
                <c:pt idx="49">
                  <c:v>6.1756425392789031E-3</c:v>
                </c:pt>
                <c:pt idx="50">
                  <c:v>5.8534743202416917E-3</c:v>
                </c:pt>
                <c:pt idx="51">
                  <c:v>4.3188433010984883E-3</c:v>
                </c:pt>
                <c:pt idx="52">
                  <c:v>7.8973346495557744E-3</c:v>
                </c:pt>
                <c:pt idx="53">
                  <c:v>8.7943552510481651E-3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D2A-416C-A713-8B6E9394F8FF}"/>
            </c:ext>
          </c:extLst>
        </c:ser>
        <c:ser>
          <c:idx val="12"/>
          <c:order val="12"/>
          <c:tx>
            <c:strRef>
              <c:f>CPS_occ!$A$122</c:f>
              <c:strCache>
                <c:ptCount val="1"/>
                <c:pt idx="0">
                  <c:v>Health and Science Technicians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CPS_occ!$H$110:$BI$110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CPS_occ!$B$122:$BI$122</c:f>
              <c:numCache>
                <c:formatCode>#,##0.00</c:formatCode>
                <c:ptCount val="54"/>
                <c:pt idx="0">
                  <c:v>5.3141296250310402E-2</c:v>
                </c:pt>
                <c:pt idx="1">
                  <c:v>5.5130168453292494E-2</c:v>
                </c:pt>
                <c:pt idx="2">
                  <c:v>5.4326450344149457E-2</c:v>
                </c:pt>
                <c:pt idx="3">
                  <c:v>3.7616023448949681E-2</c:v>
                </c:pt>
                <c:pt idx="4">
                  <c:v>3.6085626911314984E-2</c:v>
                </c:pt>
                <c:pt idx="5">
                  <c:v>3.2657926102502982E-2</c:v>
                </c:pt>
                <c:pt idx="6">
                  <c:v>3.1066822977725676E-2</c:v>
                </c:pt>
                <c:pt idx="7">
                  <c:v>3.1519962643007236E-2</c:v>
                </c:pt>
                <c:pt idx="8">
                  <c:v>3.1607629427792917E-2</c:v>
                </c:pt>
                <c:pt idx="9">
                  <c:v>2.9696011245826746E-2</c:v>
                </c:pt>
                <c:pt idx="10">
                  <c:v>3.4228541337546076E-2</c:v>
                </c:pt>
                <c:pt idx="11">
                  <c:v>3.2269287640253982E-2</c:v>
                </c:pt>
                <c:pt idx="12">
                  <c:v>3.1790657439446368E-2</c:v>
                </c:pt>
                <c:pt idx="13">
                  <c:v>3.5364000552562509E-2</c:v>
                </c:pt>
                <c:pt idx="14">
                  <c:v>3.2172419178510075E-2</c:v>
                </c:pt>
                <c:pt idx="15">
                  <c:v>3.2223250077089115E-2</c:v>
                </c:pt>
                <c:pt idx="16">
                  <c:v>3.3223102360993614E-2</c:v>
                </c:pt>
                <c:pt idx="17">
                  <c:v>3.3808240277242975E-2</c:v>
                </c:pt>
                <c:pt idx="18">
                  <c:v>3.3068783068783067E-2</c:v>
                </c:pt>
                <c:pt idx="19">
                  <c:v>3.0228887134964483E-2</c:v>
                </c:pt>
                <c:pt idx="20">
                  <c:v>3.3118382294403309E-2</c:v>
                </c:pt>
                <c:pt idx="21">
                  <c:v>3.4852777062408788E-2</c:v>
                </c:pt>
                <c:pt idx="22">
                  <c:v>3.5934868051656375E-2</c:v>
                </c:pt>
                <c:pt idx="23">
                  <c:v>3.4532605203983296E-2</c:v>
                </c:pt>
                <c:pt idx="24">
                  <c:v>3.6699527793886175E-2</c:v>
                </c:pt>
                <c:pt idx="25">
                  <c:v>3.4615056697075625E-2</c:v>
                </c:pt>
                <c:pt idx="26">
                  <c:v>3.0940816693649936E-2</c:v>
                </c:pt>
                <c:pt idx="27">
                  <c:v>3.2908803569768524E-2</c:v>
                </c:pt>
                <c:pt idx="28">
                  <c:v>3.1591737545565005E-2</c:v>
                </c:pt>
                <c:pt idx="29">
                  <c:v>3.1082997055295016E-2</c:v>
                </c:pt>
                <c:pt idx="30">
                  <c:v>3.074361820199778E-2</c:v>
                </c:pt>
                <c:pt idx="31">
                  <c:v>3.2375326593206862E-2</c:v>
                </c:pt>
                <c:pt idx="32">
                  <c:v>3.0401981758810946E-2</c:v>
                </c:pt>
                <c:pt idx="33">
                  <c:v>3.244005641748942E-2</c:v>
                </c:pt>
                <c:pt idx="34">
                  <c:v>3.1197813875816001E-2</c:v>
                </c:pt>
                <c:pt idx="35">
                  <c:v>3.4264546997993514E-2</c:v>
                </c:pt>
                <c:pt idx="36">
                  <c:v>3.392928088994835E-2</c:v>
                </c:pt>
                <c:pt idx="37">
                  <c:v>3.7347070186735352E-2</c:v>
                </c:pt>
                <c:pt idx="38">
                  <c:v>3.4276832460732987E-2</c:v>
                </c:pt>
                <c:pt idx="39">
                  <c:v>3.5177539223782001E-2</c:v>
                </c:pt>
                <c:pt idx="40">
                  <c:v>3.5702451954937042E-2</c:v>
                </c:pt>
                <c:pt idx="41">
                  <c:v>3.7112727867244337E-2</c:v>
                </c:pt>
                <c:pt idx="42">
                  <c:v>3.5566518141311267E-2</c:v>
                </c:pt>
                <c:pt idx="43">
                  <c:v>3.6241284254905137E-2</c:v>
                </c:pt>
                <c:pt idx="44">
                  <c:v>3.6142585394094782E-2</c:v>
                </c:pt>
                <c:pt idx="45">
                  <c:v>3.8486896324377781E-2</c:v>
                </c:pt>
                <c:pt idx="46">
                  <c:v>3.5737976782752902E-2</c:v>
                </c:pt>
                <c:pt idx="47">
                  <c:v>3.6826247070639438E-2</c:v>
                </c:pt>
                <c:pt idx="48">
                  <c:v>4.0322580645161289E-2</c:v>
                </c:pt>
                <c:pt idx="49">
                  <c:v>4.4955044955044952E-2</c:v>
                </c:pt>
                <c:pt idx="50">
                  <c:v>4.2201661631419939E-2</c:v>
                </c:pt>
                <c:pt idx="51">
                  <c:v>4.6662285231433669E-2</c:v>
                </c:pt>
                <c:pt idx="52">
                  <c:v>4.738400789733465E-2</c:v>
                </c:pt>
                <c:pt idx="53">
                  <c:v>4.8777993659883424E-2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D2A-416C-A713-8B6E9394F8FF}"/>
            </c:ext>
          </c:extLst>
        </c:ser>
        <c:ser>
          <c:idx val="13"/>
          <c:order val="13"/>
          <c:tx>
            <c:strRef>
              <c:f>CPS_occ!$A$123</c:f>
              <c:strCache>
                <c:ptCount val="1"/>
                <c:pt idx="0">
                  <c:v>Sales, All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CPS_occ!$H$110:$BI$110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CPS_occ!$B$123:$BI$123</c:f>
              <c:numCache>
                <c:formatCode>#,##0.00</c:formatCode>
                <c:ptCount val="54"/>
                <c:pt idx="0">
                  <c:v>5.984603923516265E-2</c:v>
                </c:pt>
                <c:pt idx="1">
                  <c:v>6.0431146189186005E-2</c:v>
                </c:pt>
                <c:pt idx="2">
                  <c:v>6.0103244837758113E-2</c:v>
                </c:pt>
                <c:pt idx="3">
                  <c:v>5.972154372252076E-2</c:v>
                </c:pt>
                <c:pt idx="4">
                  <c:v>6.0550458715596334E-2</c:v>
                </c:pt>
                <c:pt idx="5">
                  <c:v>6.3647199046483915E-2</c:v>
                </c:pt>
                <c:pt idx="6">
                  <c:v>5.9085580304806568E-2</c:v>
                </c:pt>
                <c:pt idx="7">
                  <c:v>6.0004669624095258E-2</c:v>
                </c:pt>
                <c:pt idx="8">
                  <c:v>6.1362397820163485E-2</c:v>
                </c:pt>
                <c:pt idx="9">
                  <c:v>6.0007028641714991E-2</c:v>
                </c:pt>
                <c:pt idx="10">
                  <c:v>5.8890644198701068E-2</c:v>
                </c:pt>
                <c:pt idx="11">
                  <c:v>5.4362007480212228E-2</c:v>
                </c:pt>
                <c:pt idx="12">
                  <c:v>5.6012110726643596E-2</c:v>
                </c:pt>
                <c:pt idx="13">
                  <c:v>5.2907860201685315E-2</c:v>
                </c:pt>
                <c:pt idx="14">
                  <c:v>5.5286584413556147E-2</c:v>
                </c:pt>
                <c:pt idx="15">
                  <c:v>8.5260561208757329E-2</c:v>
                </c:pt>
                <c:pt idx="16">
                  <c:v>8.9440898254249016E-2</c:v>
                </c:pt>
                <c:pt idx="17">
                  <c:v>9.4493646515209861E-2</c:v>
                </c:pt>
                <c:pt idx="18">
                  <c:v>9.6716464363523186E-2</c:v>
                </c:pt>
                <c:pt idx="19">
                  <c:v>9.9684293606945543E-2</c:v>
                </c:pt>
                <c:pt idx="20">
                  <c:v>9.2986227211209305E-2</c:v>
                </c:pt>
                <c:pt idx="21">
                  <c:v>8.9192205339514122E-2</c:v>
                </c:pt>
                <c:pt idx="22">
                  <c:v>8.8393358466351171E-2</c:v>
                </c:pt>
                <c:pt idx="23">
                  <c:v>9.0346932219723744E-2</c:v>
                </c:pt>
                <c:pt idx="24">
                  <c:v>8.9967691160632926E-2</c:v>
                </c:pt>
                <c:pt idx="25">
                  <c:v>9.4807741495438663E-2</c:v>
                </c:pt>
                <c:pt idx="26">
                  <c:v>9.0393955747436583E-2</c:v>
                </c:pt>
                <c:pt idx="27">
                  <c:v>9.7796783489820585E-2</c:v>
                </c:pt>
                <c:pt idx="28">
                  <c:v>9.356014580801944E-2</c:v>
                </c:pt>
                <c:pt idx="29">
                  <c:v>9.2812738575635295E-2</c:v>
                </c:pt>
                <c:pt idx="30">
                  <c:v>9.7891231964483905E-2</c:v>
                </c:pt>
                <c:pt idx="31">
                  <c:v>9.7125979779620578E-2</c:v>
                </c:pt>
                <c:pt idx="32">
                  <c:v>8.8390946965431816E-2</c:v>
                </c:pt>
                <c:pt idx="33">
                  <c:v>9.0045282458614803E-2</c:v>
                </c:pt>
                <c:pt idx="34">
                  <c:v>8.3573705784120239E-2</c:v>
                </c:pt>
                <c:pt idx="35">
                  <c:v>8.4812471060348824E-2</c:v>
                </c:pt>
                <c:pt idx="36">
                  <c:v>9.0266189908621369E-2</c:v>
                </c:pt>
                <c:pt idx="37">
                  <c:v>8.8538312942691572E-2</c:v>
                </c:pt>
                <c:pt idx="38">
                  <c:v>8.8514397905759157E-2</c:v>
                </c:pt>
                <c:pt idx="39">
                  <c:v>8.3980181668042941E-2</c:v>
                </c:pt>
                <c:pt idx="40">
                  <c:v>8.7143803843605039E-2</c:v>
                </c:pt>
                <c:pt idx="41">
                  <c:v>7.8476252758930762E-2</c:v>
                </c:pt>
                <c:pt idx="42">
                  <c:v>7.5907065563335457E-2</c:v>
                </c:pt>
                <c:pt idx="43">
                  <c:v>7.6049943246311008E-2</c:v>
                </c:pt>
                <c:pt idx="44">
                  <c:v>7.9232486973782157E-2</c:v>
                </c:pt>
                <c:pt idx="45">
                  <c:v>7.788033624526125E-2</c:v>
                </c:pt>
                <c:pt idx="46">
                  <c:v>8.0597014925373134E-2</c:v>
                </c:pt>
                <c:pt idx="47">
                  <c:v>7.909273518580516E-2</c:v>
                </c:pt>
                <c:pt idx="48">
                  <c:v>7.4211670895251908E-2</c:v>
                </c:pt>
                <c:pt idx="49">
                  <c:v>7.7195531740986284E-2</c:v>
                </c:pt>
                <c:pt idx="50">
                  <c:v>6.8259063444108758E-2</c:v>
                </c:pt>
                <c:pt idx="51">
                  <c:v>7.4922542484273782E-2</c:v>
                </c:pt>
                <c:pt idx="52">
                  <c:v>7.1405067456400129E-2</c:v>
                </c:pt>
                <c:pt idx="53">
                  <c:v>6.7491563554555684E-2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D2A-416C-A713-8B6E9394F8FF}"/>
            </c:ext>
          </c:extLst>
        </c:ser>
        <c:ser>
          <c:idx val="14"/>
          <c:order val="14"/>
          <c:tx>
            <c:strRef>
              <c:f>CPS_occ!$A$124</c:f>
              <c:strCache>
                <c:ptCount val="1"/>
                <c:pt idx="0">
                  <c:v>Administrative Support, Clerks, Record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CPS_occ!$H$110:$BI$110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CPS_occ!$B$124:$BI$124</c:f>
              <c:numCache>
                <c:formatCode>#,##0.00</c:formatCode>
                <c:ptCount val="54"/>
                <c:pt idx="0">
                  <c:v>6.8040725105537617E-2</c:v>
                </c:pt>
                <c:pt idx="1">
                  <c:v>5.93709506420073E-2</c:v>
                </c:pt>
                <c:pt idx="2">
                  <c:v>6.3421828908554578E-2</c:v>
                </c:pt>
                <c:pt idx="3">
                  <c:v>6.0087933561309231E-2</c:v>
                </c:pt>
                <c:pt idx="4">
                  <c:v>6.0550458715596334E-2</c:v>
                </c:pt>
                <c:pt idx="5">
                  <c:v>5.5423122765196661E-2</c:v>
                </c:pt>
                <c:pt idx="6">
                  <c:v>5.7327080890973034E-2</c:v>
                </c:pt>
                <c:pt idx="7">
                  <c:v>5.7553116974083586E-2</c:v>
                </c:pt>
                <c:pt idx="8">
                  <c:v>5.525885558583106E-2</c:v>
                </c:pt>
                <c:pt idx="9">
                  <c:v>5.2714812862414341E-2</c:v>
                </c:pt>
                <c:pt idx="10">
                  <c:v>5.2395997893628227E-2</c:v>
                </c:pt>
                <c:pt idx="11">
                  <c:v>5.4622945116117247E-2</c:v>
                </c:pt>
                <c:pt idx="12">
                  <c:v>5.3921568627450983E-2</c:v>
                </c:pt>
                <c:pt idx="13">
                  <c:v>5.0006907031357919E-2</c:v>
                </c:pt>
                <c:pt idx="14">
                  <c:v>5.130407621427456E-2</c:v>
                </c:pt>
                <c:pt idx="15">
                  <c:v>4.9491211840888068E-2</c:v>
                </c:pt>
                <c:pt idx="16">
                  <c:v>4.4681996462354844E-2</c:v>
                </c:pt>
                <c:pt idx="17">
                  <c:v>4.6823257604928767E-2</c:v>
                </c:pt>
                <c:pt idx="18">
                  <c:v>5.1353874883286646E-2</c:v>
                </c:pt>
                <c:pt idx="19">
                  <c:v>4.9092344119968427E-2</c:v>
                </c:pt>
                <c:pt idx="20">
                  <c:v>4.7289228564604727E-2</c:v>
                </c:pt>
                <c:pt idx="21">
                  <c:v>4.6956820327925142E-2</c:v>
                </c:pt>
                <c:pt idx="22">
                  <c:v>4.9971925884334641E-2</c:v>
                </c:pt>
                <c:pt idx="23">
                  <c:v>4.6257629296498556E-2</c:v>
                </c:pt>
                <c:pt idx="24">
                  <c:v>5.0368652141496148E-2</c:v>
                </c:pt>
                <c:pt idx="25">
                  <c:v>4.9279563475147073E-2</c:v>
                </c:pt>
                <c:pt idx="26">
                  <c:v>5.3516819571865444E-2</c:v>
                </c:pt>
                <c:pt idx="27">
                  <c:v>5.0850608905828765E-2</c:v>
                </c:pt>
                <c:pt idx="28">
                  <c:v>5.6003534739865239E-2</c:v>
                </c:pt>
                <c:pt idx="29">
                  <c:v>5.0823426764096409E-2</c:v>
                </c:pt>
                <c:pt idx="30">
                  <c:v>5.0499445061043285E-2</c:v>
                </c:pt>
                <c:pt idx="31">
                  <c:v>4.8165398159718278E-2</c:v>
                </c:pt>
                <c:pt idx="32">
                  <c:v>5.2471568517058892E-2</c:v>
                </c:pt>
                <c:pt idx="33">
                  <c:v>4.565362630836612E-2</c:v>
                </c:pt>
                <c:pt idx="34">
                  <c:v>4.6379231820252012E-2</c:v>
                </c:pt>
                <c:pt idx="35">
                  <c:v>6.0425991665380457E-2</c:v>
                </c:pt>
                <c:pt idx="36">
                  <c:v>5.6177989670242352E-2</c:v>
                </c:pt>
                <c:pt idx="37">
                  <c:v>5.7308435286542177E-2</c:v>
                </c:pt>
                <c:pt idx="38">
                  <c:v>5.9145942408376964E-2</c:v>
                </c:pt>
                <c:pt idx="39">
                  <c:v>5.5986787778695292E-2</c:v>
                </c:pt>
                <c:pt idx="40">
                  <c:v>5.7902584493041746E-2</c:v>
                </c:pt>
                <c:pt idx="41">
                  <c:v>5.1336548679800538E-2</c:v>
                </c:pt>
                <c:pt idx="42">
                  <c:v>5.9993634627625719E-2</c:v>
                </c:pt>
                <c:pt idx="43">
                  <c:v>5.8456299659477864E-2</c:v>
                </c:pt>
                <c:pt idx="44">
                  <c:v>6.1781490364734098E-2</c:v>
                </c:pt>
                <c:pt idx="45">
                  <c:v>5.8595681555958463E-2</c:v>
                </c:pt>
                <c:pt idx="46">
                  <c:v>5.8291873963515754E-2</c:v>
                </c:pt>
                <c:pt idx="47">
                  <c:v>6.6538332775359893E-2</c:v>
                </c:pt>
                <c:pt idx="48">
                  <c:v>6.533164189923886E-2</c:v>
                </c:pt>
                <c:pt idx="49">
                  <c:v>6.1302334029606755E-2</c:v>
                </c:pt>
                <c:pt idx="50">
                  <c:v>6.2027945619335348E-2</c:v>
                </c:pt>
                <c:pt idx="51">
                  <c:v>6.309266735517792E-2</c:v>
                </c:pt>
                <c:pt idx="52">
                  <c:v>6.3398047603378305E-2</c:v>
                </c:pt>
                <c:pt idx="53">
                  <c:v>6.5241844769403826E-2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D2A-416C-A713-8B6E9394F8FF}"/>
            </c:ext>
          </c:extLst>
        </c:ser>
        <c:ser>
          <c:idx val="15"/>
          <c:order val="15"/>
          <c:tx>
            <c:strRef>
              <c:f>CPS_occ!$A$125</c:f>
              <c:strCache>
                <c:ptCount val="1"/>
                <c:pt idx="0">
                  <c:v>Fire, Police, and Guards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CPS_occ!$H$110:$BI$110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CPS_occ!$B$125:$BI$125</c:f>
              <c:numCache>
                <c:formatCode>#,##0.00</c:formatCode>
                <c:ptCount val="54"/>
                <c:pt idx="0">
                  <c:v>1.8500124161907126E-2</c:v>
                </c:pt>
                <c:pt idx="1">
                  <c:v>1.8141123807280009E-2</c:v>
                </c:pt>
                <c:pt idx="2">
                  <c:v>1.9911504424778761E-2</c:v>
                </c:pt>
                <c:pt idx="3">
                  <c:v>2.4914509037616023E-2</c:v>
                </c:pt>
                <c:pt idx="4">
                  <c:v>2.6911314984709479E-2</c:v>
                </c:pt>
                <c:pt idx="5">
                  <c:v>2.4195470798569724E-2</c:v>
                </c:pt>
                <c:pt idx="6">
                  <c:v>2.4267291910902697E-2</c:v>
                </c:pt>
                <c:pt idx="7">
                  <c:v>2.6850338547746905E-2</c:v>
                </c:pt>
                <c:pt idx="8">
                  <c:v>2.6702997275204358E-2</c:v>
                </c:pt>
                <c:pt idx="9">
                  <c:v>2.3721665788086453E-2</c:v>
                </c:pt>
                <c:pt idx="10">
                  <c:v>2.3170089520800422E-2</c:v>
                </c:pt>
                <c:pt idx="11">
                  <c:v>2.2005740627989909E-2</c:v>
                </c:pt>
                <c:pt idx="12">
                  <c:v>2.2347174163783162E-2</c:v>
                </c:pt>
                <c:pt idx="13">
                  <c:v>2.2240640972510016E-2</c:v>
                </c:pt>
                <c:pt idx="14">
                  <c:v>2.1161955333437451E-2</c:v>
                </c:pt>
                <c:pt idx="15">
                  <c:v>2.0582793709528216E-2</c:v>
                </c:pt>
                <c:pt idx="16">
                  <c:v>2.0764438975621011E-2</c:v>
                </c:pt>
                <c:pt idx="17">
                  <c:v>2.15633423180593E-2</c:v>
                </c:pt>
                <c:pt idx="18">
                  <c:v>2.3109243697478993E-2</c:v>
                </c:pt>
                <c:pt idx="19">
                  <c:v>2.399368587213891E-2</c:v>
                </c:pt>
                <c:pt idx="20">
                  <c:v>2.3326168298702332E-2</c:v>
                </c:pt>
                <c:pt idx="21">
                  <c:v>2.377886513863851E-2</c:v>
                </c:pt>
                <c:pt idx="22">
                  <c:v>2.542712761690864E-2</c:v>
                </c:pt>
                <c:pt idx="23">
                  <c:v>2.4172823642788308E-2</c:v>
                </c:pt>
                <c:pt idx="24">
                  <c:v>2.7255405517355644E-2</c:v>
                </c:pt>
                <c:pt idx="25">
                  <c:v>2.9243754795805269E-2</c:v>
                </c:pt>
                <c:pt idx="26">
                  <c:v>2.8332433890987586E-2</c:v>
                </c:pt>
                <c:pt idx="27">
                  <c:v>2.7795853862601097E-2</c:v>
                </c:pt>
                <c:pt idx="28">
                  <c:v>2.5405942781398433E-2</c:v>
                </c:pt>
                <c:pt idx="29">
                  <c:v>2.6284218562547715E-2</c:v>
                </c:pt>
                <c:pt idx="30">
                  <c:v>2.3751387347391788E-2</c:v>
                </c:pt>
                <c:pt idx="31">
                  <c:v>3.0444166761331364E-2</c:v>
                </c:pt>
                <c:pt idx="32">
                  <c:v>3.186578088053147E-2</c:v>
                </c:pt>
                <c:pt idx="33">
                  <c:v>2.9322247791552222E-2</c:v>
                </c:pt>
                <c:pt idx="34">
                  <c:v>2.9451950812205859E-2</c:v>
                </c:pt>
                <c:pt idx="35">
                  <c:v>2.6392961876832845E-2</c:v>
                </c:pt>
                <c:pt idx="36">
                  <c:v>2.9241160111243544E-2</c:v>
                </c:pt>
                <c:pt idx="37">
                  <c:v>2.994204764971024E-2</c:v>
                </c:pt>
                <c:pt idx="38">
                  <c:v>2.6259816753926701E-2</c:v>
                </c:pt>
                <c:pt idx="39">
                  <c:v>2.9232039636663914E-2</c:v>
                </c:pt>
                <c:pt idx="40">
                  <c:v>2.9489728296885353E-2</c:v>
                </c:pt>
                <c:pt idx="41">
                  <c:v>2.6240497016267472E-2</c:v>
                </c:pt>
                <c:pt idx="42">
                  <c:v>3.0792488860598346E-2</c:v>
                </c:pt>
                <c:pt idx="43">
                  <c:v>3.1944219231392901E-2</c:v>
                </c:pt>
                <c:pt idx="44">
                  <c:v>3.0518567529567445E-2</c:v>
                </c:pt>
                <c:pt idx="45">
                  <c:v>2.9503873413548706E-2</c:v>
                </c:pt>
                <c:pt idx="46">
                  <c:v>2.8109452736318409E-2</c:v>
                </c:pt>
                <c:pt idx="47">
                  <c:v>2.5694676933377972E-2</c:v>
                </c:pt>
                <c:pt idx="48">
                  <c:v>2.8905400507430228E-2</c:v>
                </c:pt>
                <c:pt idx="49">
                  <c:v>2.9697575152120608E-2</c:v>
                </c:pt>
                <c:pt idx="50">
                  <c:v>3.0022658610271903E-2</c:v>
                </c:pt>
                <c:pt idx="51">
                  <c:v>2.854192094639001E-2</c:v>
                </c:pt>
                <c:pt idx="52">
                  <c:v>2.7860041680377316E-2</c:v>
                </c:pt>
                <c:pt idx="53">
                  <c:v>2.883730442785561E-2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8D2A-416C-A713-8B6E9394F8FF}"/>
            </c:ext>
          </c:extLst>
        </c:ser>
        <c:ser>
          <c:idx val="16"/>
          <c:order val="16"/>
          <c:tx>
            <c:strRef>
              <c:f>CPS_occ!$A$126</c:f>
              <c:strCache>
                <c:ptCount val="1"/>
                <c:pt idx="0">
                  <c:v>Food, Cleaning, and Personal Services and Private Household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CPS_occ!$H$110:$BI$110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CPS_occ!$B$126:$BI$126</c:f>
              <c:numCache>
                <c:formatCode>#,##0.00</c:formatCode>
                <c:ptCount val="54"/>
                <c:pt idx="0">
                  <c:v>6.5309163148745963E-2</c:v>
                </c:pt>
                <c:pt idx="1">
                  <c:v>6.4436329367416653E-2</c:v>
                </c:pt>
                <c:pt idx="2">
                  <c:v>5.9365781710914452E-2</c:v>
                </c:pt>
                <c:pt idx="3">
                  <c:v>4.9951148021494869E-2</c:v>
                </c:pt>
                <c:pt idx="4">
                  <c:v>4.8807339449541284E-2</c:v>
                </c:pt>
                <c:pt idx="5">
                  <c:v>4.3265792610250299E-2</c:v>
                </c:pt>
                <c:pt idx="6">
                  <c:v>4.0445486518171161E-2</c:v>
                </c:pt>
                <c:pt idx="7">
                  <c:v>4.4361428904973146E-2</c:v>
                </c:pt>
                <c:pt idx="8">
                  <c:v>4.5122615803814714E-2</c:v>
                </c:pt>
                <c:pt idx="9">
                  <c:v>5.2539096819539624E-2</c:v>
                </c:pt>
                <c:pt idx="10">
                  <c:v>5.6959803405301039E-2</c:v>
                </c:pt>
                <c:pt idx="11">
                  <c:v>5.4535965904148907E-2</c:v>
                </c:pt>
                <c:pt idx="12">
                  <c:v>5.3128604382929642E-2</c:v>
                </c:pt>
                <c:pt idx="13">
                  <c:v>5.6016024312750379E-2</c:v>
                </c:pt>
                <c:pt idx="14">
                  <c:v>5.684835233484304E-2</c:v>
                </c:pt>
                <c:pt idx="15">
                  <c:v>4.4788775824853529E-2</c:v>
                </c:pt>
                <c:pt idx="16">
                  <c:v>4.9680842882411751E-2</c:v>
                </c:pt>
                <c:pt idx="17">
                  <c:v>5.2137081247593378E-2</c:v>
                </c:pt>
                <c:pt idx="18">
                  <c:v>4.9797696856520385E-2</c:v>
                </c:pt>
                <c:pt idx="19">
                  <c:v>4.9565903709550121E-2</c:v>
                </c:pt>
                <c:pt idx="20">
                  <c:v>5.2304752806305234E-2</c:v>
                </c:pt>
                <c:pt idx="21">
                  <c:v>5.2107477036655504E-2</c:v>
                </c:pt>
                <c:pt idx="22">
                  <c:v>5.6789925403064087E-2</c:v>
                </c:pt>
                <c:pt idx="23">
                  <c:v>5.7340186315451333E-2</c:v>
                </c:pt>
                <c:pt idx="24">
                  <c:v>6.1552481153177033E-2</c:v>
                </c:pt>
                <c:pt idx="25">
                  <c:v>5.7890698269247164E-2</c:v>
                </c:pt>
                <c:pt idx="26">
                  <c:v>5.7834142831444502E-2</c:v>
                </c:pt>
                <c:pt idx="27">
                  <c:v>5.912429115924514E-2</c:v>
                </c:pt>
                <c:pt idx="28">
                  <c:v>5.7439522810118195E-2</c:v>
                </c:pt>
                <c:pt idx="29">
                  <c:v>5.7803468208092484E-2</c:v>
                </c:pt>
                <c:pt idx="30">
                  <c:v>6.3596004439511647E-2</c:v>
                </c:pt>
                <c:pt idx="31">
                  <c:v>5.7934794956264912E-2</c:v>
                </c:pt>
                <c:pt idx="32">
                  <c:v>6.6321360207183877E-2</c:v>
                </c:pt>
                <c:pt idx="33">
                  <c:v>6.0054932818647468E-2</c:v>
                </c:pt>
                <c:pt idx="34">
                  <c:v>6.0649764688021864E-2</c:v>
                </c:pt>
                <c:pt idx="35">
                  <c:v>6.9918197252662448E-2</c:v>
                </c:pt>
                <c:pt idx="36">
                  <c:v>6.6348827969805318E-2</c:v>
                </c:pt>
                <c:pt idx="37">
                  <c:v>6.3264649066323245E-2</c:v>
                </c:pt>
                <c:pt idx="38">
                  <c:v>6.8962696335078538E-2</c:v>
                </c:pt>
                <c:pt idx="39">
                  <c:v>6.5895953757225428E-2</c:v>
                </c:pt>
                <c:pt idx="40">
                  <c:v>6.6683233929754809E-2</c:v>
                </c:pt>
                <c:pt idx="41">
                  <c:v>6.6786560941715034E-2</c:v>
                </c:pt>
                <c:pt idx="42">
                  <c:v>7.0019096117122856E-2</c:v>
                </c:pt>
                <c:pt idx="43">
                  <c:v>6.8023350089184365E-2</c:v>
                </c:pt>
                <c:pt idx="44">
                  <c:v>7.0382929451658263E-2</c:v>
                </c:pt>
                <c:pt idx="45">
                  <c:v>7.5243118509971979E-2</c:v>
                </c:pt>
                <c:pt idx="46">
                  <c:v>7.1144278606965178E-2</c:v>
                </c:pt>
                <c:pt idx="47">
                  <c:v>7.1057917643120194E-2</c:v>
                </c:pt>
                <c:pt idx="48">
                  <c:v>7.3124320405944188E-2</c:v>
                </c:pt>
                <c:pt idx="49">
                  <c:v>6.8295341022613754E-2</c:v>
                </c:pt>
                <c:pt idx="50">
                  <c:v>6.9108761329305129E-2</c:v>
                </c:pt>
                <c:pt idx="51">
                  <c:v>6.7505398554126378E-2</c:v>
                </c:pt>
                <c:pt idx="52">
                  <c:v>6.3178677196446195E-2</c:v>
                </c:pt>
                <c:pt idx="53">
                  <c:v>5.4095510788424173E-2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8D2A-416C-A713-8B6E9394F8FF}"/>
            </c:ext>
          </c:extLst>
        </c:ser>
        <c:ser>
          <c:idx val="17"/>
          <c:order val="17"/>
          <c:tx>
            <c:strRef>
              <c:f>CPS_occ!$A$127</c:f>
              <c:strCache>
                <c:ptCount val="1"/>
                <c:pt idx="0">
                  <c:v>Farm, Related Agrigulture, Logging, and Extraction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CPS_occ!$H$110:$BI$110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CPS_occ!$B$127:$BI$127</c:f>
              <c:numCache>
                <c:formatCode>#,##0.00</c:formatCode>
                <c:ptCount val="54"/>
                <c:pt idx="0">
                  <c:v>4.1718400794636207E-2</c:v>
                </c:pt>
                <c:pt idx="1">
                  <c:v>3.8167039698433269E-2</c:v>
                </c:pt>
                <c:pt idx="2">
                  <c:v>3.6258603736479843E-2</c:v>
                </c:pt>
                <c:pt idx="3">
                  <c:v>3.6761113825109916E-2</c:v>
                </c:pt>
                <c:pt idx="4">
                  <c:v>3.3883792048929662E-2</c:v>
                </c:pt>
                <c:pt idx="5">
                  <c:v>3.1823599523241958E-2</c:v>
                </c:pt>
                <c:pt idx="6">
                  <c:v>3.6459554513481832E-2</c:v>
                </c:pt>
                <c:pt idx="7">
                  <c:v>3.3971515293018915E-2</c:v>
                </c:pt>
                <c:pt idx="8">
                  <c:v>3.5531335149863758E-2</c:v>
                </c:pt>
                <c:pt idx="9">
                  <c:v>3.9360393603936041E-2</c:v>
                </c:pt>
                <c:pt idx="10">
                  <c:v>4.0986484114446199E-2</c:v>
                </c:pt>
                <c:pt idx="11">
                  <c:v>4.070627120118292E-2</c:v>
                </c:pt>
                <c:pt idx="12">
                  <c:v>4.0585351787773935E-2</c:v>
                </c:pt>
                <c:pt idx="13">
                  <c:v>4.2340102224064098E-2</c:v>
                </c:pt>
                <c:pt idx="14">
                  <c:v>4.4354208964547871E-2</c:v>
                </c:pt>
                <c:pt idx="15">
                  <c:v>4.6870181930311443E-2</c:v>
                </c:pt>
                <c:pt idx="16">
                  <c:v>4.5989387064523574E-2</c:v>
                </c:pt>
                <c:pt idx="17">
                  <c:v>3.7350789372352713E-2</c:v>
                </c:pt>
                <c:pt idx="18">
                  <c:v>3.7270463741051973E-2</c:v>
                </c:pt>
                <c:pt idx="19">
                  <c:v>3.7726913970007894E-2</c:v>
                </c:pt>
                <c:pt idx="20">
                  <c:v>3.9407690470503944E-2</c:v>
                </c:pt>
                <c:pt idx="21">
                  <c:v>3.7256416859816295E-2</c:v>
                </c:pt>
                <c:pt idx="22">
                  <c:v>3.9383973690543035E-2</c:v>
                </c:pt>
                <c:pt idx="23">
                  <c:v>3.6941856729842598E-2</c:v>
                </c:pt>
                <c:pt idx="24">
                  <c:v>3.5374036948057325E-2</c:v>
                </c:pt>
                <c:pt idx="25">
                  <c:v>3.6234973143490494E-2</c:v>
                </c:pt>
                <c:pt idx="26">
                  <c:v>3.5617916891527254E-2</c:v>
                </c:pt>
                <c:pt idx="27">
                  <c:v>3.2908803569768524E-2</c:v>
                </c:pt>
                <c:pt idx="28">
                  <c:v>3.6893847343422069E-2</c:v>
                </c:pt>
                <c:pt idx="29">
                  <c:v>3.5118333515105245E-2</c:v>
                </c:pt>
                <c:pt idx="30">
                  <c:v>3.6847946725860156E-2</c:v>
                </c:pt>
                <c:pt idx="31">
                  <c:v>3.4760876973758945E-2</c:v>
                </c:pt>
                <c:pt idx="32">
                  <c:v>3.5131178921292645E-2</c:v>
                </c:pt>
                <c:pt idx="33">
                  <c:v>3.2959691188478954E-2</c:v>
                </c:pt>
                <c:pt idx="34">
                  <c:v>3.021102170942766E-2</c:v>
                </c:pt>
                <c:pt idx="35">
                  <c:v>3.2643926531872203E-2</c:v>
                </c:pt>
                <c:pt idx="36">
                  <c:v>3.4167659912594357E-2</c:v>
                </c:pt>
                <c:pt idx="37">
                  <c:v>3.324211204121056E-2</c:v>
                </c:pt>
                <c:pt idx="38">
                  <c:v>3.5912958115183247E-2</c:v>
                </c:pt>
                <c:pt idx="39">
                  <c:v>3.7654830718414536E-2</c:v>
                </c:pt>
                <c:pt idx="40">
                  <c:v>3.6447978793903248E-2</c:v>
                </c:pt>
                <c:pt idx="41">
                  <c:v>3.26166925529306E-2</c:v>
                </c:pt>
                <c:pt idx="42">
                  <c:v>3.4373010821133039E-2</c:v>
                </c:pt>
                <c:pt idx="43">
                  <c:v>3.6646667747689314E-2</c:v>
                </c:pt>
                <c:pt idx="44">
                  <c:v>3.630799768422794E-2</c:v>
                </c:pt>
                <c:pt idx="45">
                  <c:v>3.4695895829899459E-2</c:v>
                </c:pt>
                <c:pt idx="46">
                  <c:v>3.8640132669983417E-2</c:v>
                </c:pt>
                <c:pt idx="47">
                  <c:v>3.8751255440241043E-2</c:v>
                </c:pt>
                <c:pt idx="48">
                  <c:v>3.6607466473359912E-2</c:v>
                </c:pt>
                <c:pt idx="49">
                  <c:v>3.4874216692398513E-2</c:v>
                </c:pt>
                <c:pt idx="50">
                  <c:v>3.6159365558912387E-2</c:v>
                </c:pt>
                <c:pt idx="51">
                  <c:v>3.6428504365787248E-2</c:v>
                </c:pt>
                <c:pt idx="52">
                  <c:v>3.0273116156630472E-2</c:v>
                </c:pt>
                <c:pt idx="53">
                  <c:v>3.2927702219040803E-2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8D2A-416C-A713-8B6E9394F8FF}"/>
            </c:ext>
          </c:extLst>
        </c:ser>
        <c:ser>
          <c:idx val="18"/>
          <c:order val="18"/>
          <c:tx>
            <c:strRef>
              <c:f>CPS_occ!$A$128</c:f>
              <c:strCache>
                <c:ptCount val="1"/>
                <c:pt idx="0">
                  <c:v>Mechanics and Construction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CPS_occ!$H$110:$BI$110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CPS_occ!$B$128:$BI$128</c:f>
              <c:numCache>
                <c:formatCode>#,##0.00</c:formatCode>
                <c:ptCount val="54"/>
                <c:pt idx="0">
                  <c:v>0.12428606903402037</c:v>
                </c:pt>
                <c:pt idx="1">
                  <c:v>0.12592767110378136</c:v>
                </c:pt>
                <c:pt idx="2">
                  <c:v>0.12315634218289086</c:v>
                </c:pt>
                <c:pt idx="3">
                  <c:v>0.136419149975574</c:v>
                </c:pt>
                <c:pt idx="4">
                  <c:v>0.14996941896024465</c:v>
                </c:pt>
                <c:pt idx="5">
                  <c:v>0.15554231227651966</c:v>
                </c:pt>
                <c:pt idx="6">
                  <c:v>0.15978898007033998</c:v>
                </c:pt>
                <c:pt idx="7">
                  <c:v>0.13425169273873452</c:v>
                </c:pt>
                <c:pt idx="8">
                  <c:v>0.13929155313351499</c:v>
                </c:pt>
                <c:pt idx="9">
                  <c:v>0.15111579687225443</c:v>
                </c:pt>
                <c:pt idx="10">
                  <c:v>0.14700719677022994</c:v>
                </c:pt>
                <c:pt idx="11">
                  <c:v>0.15047403670522744</c:v>
                </c:pt>
                <c:pt idx="12">
                  <c:v>0.1544838523644752</c:v>
                </c:pt>
                <c:pt idx="13">
                  <c:v>0.15520099461251555</c:v>
                </c:pt>
                <c:pt idx="14">
                  <c:v>0.14758706856161175</c:v>
                </c:pt>
                <c:pt idx="15">
                  <c:v>0.14284613012642614</c:v>
                </c:pt>
                <c:pt idx="16">
                  <c:v>0.15773283088518034</c:v>
                </c:pt>
                <c:pt idx="17">
                  <c:v>0.16503658067000385</c:v>
                </c:pt>
                <c:pt idx="18">
                  <c:v>0.16051976346093993</c:v>
                </c:pt>
                <c:pt idx="19">
                  <c:v>0.16345698500394634</c:v>
                </c:pt>
                <c:pt idx="20">
                  <c:v>0.16208900565241621</c:v>
                </c:pt>
                <c:pt idx="21">
                  <c:v>0.16971413855266546</c:v>
                </c:pt>
                <c:pt idx="22">
                  <c:v>0.16764257640170049</c:v>
                </c:pt>
                <c:pt idx="23">
                  <c:v>0.1583681336331513</c:v>
                </c:pt>
                <c:pt idx="24">
                  <c:v>0.14812360202137353</c:v>
                </c:pt>
                <c:pt idx="25">
                  <c:v>0.14519566885497484</c:v>
                </c:pt>
                <c:pt idx="26">
                  <c:v>0.14903759669005218</c:v>
                </c:pt>
                <c:pt idx="27">
                  <c:v>0.1519940503857953</c:v>
                </c:pt>
                <c:pt idx="28">
                  <c:v>0.15210427482602451</c:v>
                </c:pt>
                <c:pt idx="29">
                  <c:v>0.14788962809466683</c:v>
                </c:pt>
                <c:pt idx="30">
                  <c:v>0.15094339622641509</c:v>
                </c:pt>
                <c:pt idx="31">
                  <c:v>0.15494717709871636</c:v>
                </c:pt>
                <c:pt idx="32">
                  <c:v>0.15932890440265735</c:v>
                </c:pt>
                <c:pt idx="33">
                  <c:v>0.16279415039714942</c:v>
                </c:pt>
                <c:pt idx="34">
                  <c:v>0.1628207074540762</c:v>
                </c:pt>
                <c:pt idx="35">
                  <c:v>0.16484025312548234</c:v>
                </c:pt>
                <c:pt idx="36">
                  <c:v>0.16583234008740563</c:v>
                </c:pt>
                <c:pt idx="37">
                  <c:v>0.17715711526078556</c:v>
                </c:pt>
                <c:pt idx="38">
                  <c:v>0.18308246073298429</c:v>
                </c:pt>
                <c:pt idx="39">
                  <c:v>0.18538398018166805</c:v>
                </c:pt>
                <c:pt idx="40">
                  <c:v>0.16757786613651424</c:v>
                </c:pt>
                <c:pt idx="41">
                  <c:v>0.14558979808714134</c:v>
                </c:pt>
                <c:pt idx="42">
                  <c:v>0.13884468491406748</c:v>
                </c:pt>
                <c:pt idx="43">
                  <c:v>0.13661423706826659</c:v>
                </c:pt>
                <c:pt idx="44">
                  <c:v>0.13671325779505417</c:v>
                </c:pt>
                <c:pt idx="45">
                  <c:v>0.13021262567990768</c:v>
                </c:pt>
                <c:pt idx="46">
                  <c:v>0.13217247097844112</c:v>
                </c:pt>
                <c:pt idx="47">
                  <c:v>0.13742885838634081</c:v>
                </c:pt>
                <c:pt idx="48">
                  <c:v>0.12948532076839434</c:v>
                </c:pt>
                <c:pt idx="49">
                  <c:v>0.1375896830442285</c:v>
                </c:pt>
                <c:pt idx="50">
                  <c:v>0.1402001510574018</c:v>
                </c:pt>
                <c:pt idx="51">
                  <c:v>0.13529246080180266</c:v>
                </c:pt>
                <c:pt idx="52">
                  <c:v>0.12898979927607765</c:v>
                </c:pt>
                <c:pt idx="53">
                  <c:v>0.13477860721955209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8D2A-416C-A713-8B6E9394F8FF}"/>
            </c:ext>
          </c:extLst>
        </c:ser>
        <c:ser>
          <c:idx val="19"/>
          <c:order val="19"/>
          <c:tx>
            <c:strRef>
              <c:f>CPS_occ!$A$129</c:f>
              <c:strCache>
                <c:ptCount val="1"/>
                <c:pt idx="0">
                  <c:v>Precision Manufacturing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CPS_occ!$H$110:$BI$110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CPS_occ!$B$129:$BI$129</c:f>
              <c:numCache>
                <c:formatCode>#,##0.00</c:formatCode>
                <c:ptCount val="54"/>
                <c:pt idx="0">
                  <c:v>5.3637943878817977E-2</c:v>
                </c:pt>
                <c:pt idx="1">
                  <c:v>5.4658970432324185E-2</c:v>
                </c:pt>
                <c:pt idx="2">
                  <c:v>5.0762045231071778E-2</c:v>
                </c:pt>
                <c:pt idx="3">
                  <c:v>5.3737176355642402E-2</c:v>
                </c:pt>
                <c:pt idx="4">
                  <c:v>5.1987767584097858E-2</c:v>
                </c:pt>
                <c:pt idx="5">
                  <c:v>5.2443384982121574E-2</c:v>
                </c:pt>
                <c:pt idx="6">
                  <c:v>5.216881594372802E-2</c:v>
                </c:pt>
                <c:pt idx="7">
                  <c:v>4.7279943964510858E-2</c:v>
                </c:pt>
                <c:pt idx="8">
                  <c:v>4.8501362397820165E-2</c:v>
                </c:pt>
                <c:pt idx="9">
                  <c:v>4.7004041468986117E-2</c:v>
                </c:pt>
                <c:pt idx="10">
                  <c:v>4.5638055116728103E-2</c:v>
                </c:pt>
                <c:pt idx="11">
                  <c:v>4.6968774462903366E-2</c:v>
                </c:pt>
                <c:pt idx="12">
                  <c:v>4.6640715109573239E-2</c:v>
                </c:pt>
                <c:pt idx="13">
                  <c:v>4.5586406962287607E-2</c:v>
                </c:pt>
                <c:pt idx="14">
                  <c:v>4.1933468686553177E-2</c:v>
                </c:pt>
                <c:pt idx="15">
                  <c:v>3.9238359543632438E-2</c:v>
                </c:pt>
                <c:pt idx="16">
                  <c:v>4.0067676689994614E-2</c:v>
                </c:pt>
                <c:pt idx="17">
                  <c:v>3.9045051983057376E-2</c:v>
                </c:pt>
                <c:pt idx="18">
                  <c:v>3.7659508247743542E-2</c:v>
                </c:pt>
                <c:pt idx="19">
                  <c:v>3.8121546961325969E-2</c:v>
                </c:pt>
                <c:pt idx="20">
                  <c:v>3.8850409999203882E-2</c:v>
                </c:pt>
                <c:pt idx="21">
                  <c:v>3.8629925315477723E-2</c:v>
                </c:pt>
                <c:pt idx="22">
                  <c:v>3.874227961819203E-2</c:v>
                </c:pt>
                <c:pt idx="23">
                  <c:v>3.8066174108576933E-2</c:v>
                </c:pt>
                <c:pt idx="24">
                  <c:v>3.7527959572529204E-2</c:v>
                </c:pt>
                <c:pt idx="25">
                  <c:v>3.6831784465853869E-2</c:v>
                </c:pt>
                <c:pt idx="26">
                  <c:v>3.5078251484079871E-2</c:v>
                </c:pt>
                <c:pt idx="27">
                  <c:v>3.8114715998884448E-2</c:v>
                </c:pt>
                <c:pt idx="28">
                  <c:v>3.3359107478184026E-2</c:v>
                </c:pt>
                <c:pt idx="29">
                  <c:v>3.4682080924855488E-2</c:v>
                </c:pt>
                <c:pt idx="30">
                  <c:v>3.4406215316315207E-2</c:v>
                </c:pt>
                <c:pt idx="31">
                  <c:v>2.9535385663978189E-2</c:v>
                </c:pt>
                <c:pt idx="32">
                  <c:v>3.0401981758810946E-2</c:v>
                </c:pt>
                <c:pt idx="33">
                  <c:v>3.050998441095687E-2</c:v>
                </c:pt>
                <c:pt idx="34">
                  <c:v>2.785790192804008E-2</c:v>
                </c:pt>
                <c:pt idx="35">
                  <c:v>2.4463651798116992E-2</c:v>
                </c:pt>
                <c:pt idx="36">
                  <c:v>2.4314660309892728E-2</c:v>
                </c:pt>
                <c:pt idx="37">
                  <c:v>2.5032195750160979E-2</c:v>
                </c:pt>
                <c:pt idx="38">
                  <c:v>2.3723821989528795E-2</c:v>
                </c:pt>
                <c:pt idx="39">
                  <c:v>2.3203963666391412E-2</c:v>
                </c:pt>
                <c:pt idx="40">
                  <c:v>2.3194168323392977E-2</c:v>
                </c:pt>
                <c:pt idx="41">
                  <c:v>1.961906318973269E-2</c:v>
                </c:pt>
                <c:pt idx="42">
                  <c:v>1.7345639719923617E-2</c:v>
                </c:pt>
                <c:pt idx="43">
                  <c:v>2.0188097940651857E-2</c:v>
                </c:pt>
                <c:pt idx="44">
                  <c:v>1.7202878173848316E-2</c:v>
                </c:pt>
                <c:pt idx="45">
                  <c:v>1.7389154442063622E-2</c:v>
                </c:pt>
                <c:pt idx="46">
                  <c:v>1.7827529021558871E-2</c:v>
                </c:pt>
                <c:pt idx="47">
                  <c:v>1.8496819551389355E-2</c:v>
                </c:pt>
                <c:pt idx="48">
                  <c:v>1.8484958318231243E-2</c:v>
                </c:pt>
                <c:pt idx="49">
                  <c:v>1.671056216510762E-2</c:v>
                </c:pt>
                <c:pt idx="50">
                  <c:v>1.680513595166163E-2</c:v>
                </c:pt>
                <c:pt idx="51">
                  <c:v>1.5303727349544643E-2</c:v>
                </c:pt>
                <c:pt idx="52">
                  <c:v>1.4588132060984972E-2</c:v>
                </c:pt>
                <c:pt idx="53">
                  <c:v>1.4418652213927805E-2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8D2A-416C-A713-8B6E9394F8FF}"/>
            </c:ext>
          </c:extLst>
        </c:ser>
        <c:ser>
          <c:idx val="20"/>
          <c:order val="20"/>
          <c:tx>
            <c:strRef>
              <c:f>CPS_occ!$A$130</c:f>
              <c:strCache>
                <c:ptCount val="1"/>
                <c:pt idx="0">
                  <c:v>Manufacturing Operators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CPS_occ!$H$110:$BI$110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CPS_occ!$B$130:$BI$130</c:f>
              <c:numCache>
                <c:formatCode>#,##0.00</c:formatCode>
                <c:ptCount val="54"/>
                <c:pt idx="0">
                  <c:v>0.12267196424137075</c:v>
                </c:pt>
                <c:pt idx="1">
                  <c:v>0.1166215101896572</c:v>
                </c:pt>
                <c:pt idx="2">
                  <c:v>0.11639626352015732</c:v>
                </c:pt>
                <c:pt idx="3">
                  <c:v>8.4025403028822665E-2</c:v>
                </c:pt>
                <c:pt idx="4">
                  <c:v>7.9510703363914373E-2</c:v>
                </c:pt>
                <c:pt idx="5">
                  <c:v>8.3909415971394521E-2</c:v>
                </c:pt>
                <c:pt idx="6">
                  <c:v>7.4443141852286052E-2</c:v>
                </c:pt>
                <c:pt idx="7">
                  <c:v>6.6775624562222746E-2</c:v>
                </c:pt>
                <c:pt idx="8">
                  <c:v>7.0626702997275206E-2</c:v>
                </c:pt>
                <c:pt idx="9">
                  <c:v>6.3960639606396058E-2</c:v>
                </c:pt>
                <c:pt idx="10">
                  <c:v>6.8808144637528518E-2</c:v>
                </c:pt>
                <c:pt idx="11">
                  <c:v>6.7234930851526487E-2</c:v>
                </c:pt>
                <c:pt idx="12">
                  <c:v>6.1274509803921566E-2</c:v>
                </c:pt>
                <c:pt idx="13">
                  <c:v>6.5271446332366354E-2</c:v>
                </c:pt>
                <c:pt idx="14">
                  <c:v>5.4739965641105733E-2</c:v>
                </c:pt>
                <c:pt idx="15">
                  <c:v>4.5097132284921369E-2</c:v>
                </c:pt>
                <c:pt idx="16">
                  <c:v>4.6527724371298929E-2</c:v>
                </c:pt>
                <c:pt idx="17">
                  <c:v>4.7978436657681943E-2</c:v>
                </c:pt>
                <c:pt idx="18">
                  <c:v>4.8786181139122316E-2</c:v>
                </c:pt>
                <c:pt idx="19">
                  <c:v>4.6329913180741908E-2</c:v>
                </c:pt>
                <c:pt idx="20">
                  <c:v>4.5935833134304591E-2</c:v>
                </c:pt>
                <c:pt idx="21">
                  <c:v>4.7128508884882819E-2</c:v>
                </c:pt>
                <c:pt idx="22">
                  <c:v>4.7966631908237745E-2</c:v>
                </c:pt>
                <c:pt idx="23">
                  <c:v>4.6498554449084482E-2</c:v>
                </c:pt>
                <c:pt idx="24">
                  <c:v>4.9374534007124514E-2</c:v>
                </c:pt>
                <c:pt idx="25">
                  <c:v>4.501662545826584E-2</c:v>
                </c:pt>
                <c:pt idx="26">
                  <c:v>4.8210109731966183E-2</c:v>
                </c:pt>
                <c:pt idx="27">
                  <c:v>4.9642093520498282E-2</c:v>
                </c:pt>
                <c:pt idx="28">
                  <c:v>4.5841157627305867E-2</c:v>
                </c:pt>
                <c:pt idx="29">
                  <c:v>4.1443996073726688E-2</c:v>
                </c:pt>
                <c:pt idx="30">
                  <c:v>4.3063263041065482E-2</c:v>
                </c:pt>
                <c:pt idx="31">
                  <c:v>4.6688628876519367E-2</c:v>
                </c:pt>
                <c:pt idx="32">
                  <c:v>4.3350973989415606E-2</c:v>
                </c:pt>
                <c:pt idx="33">
                  <c:v>3.8452973053225446E-2</c:v>
                </c:pt>
                <c:pt idx="34">
                  <c:v>3.5752239259146806E-2</c:v>
                </c:pt>
                <c:pt idx="35">
                  <c:v>3.1409168081494056E-2</c:v>
                </c:pt>
                <c:pt idx="36">
                  <c:v>3.0194676201827572E-2</c:v>
                </c:pt>
                <c:pt idx="37">
                  <c:v>3.066645202833226E-2</c:v>
                </c:pt>
                <c:pt idx="38">
                  <c:v>3.125E-2</c:v>
                </c:pt>
                <c:pt idx="39">
                  <c:v>3.2039636663914121E-2</c:v>
                </c:pt>
                <c:pt idx="40">
                  <c:v>2.9324055666003976E-2</c:v>
                </c:pt>
                <c:pt idx="41">
                  <c:v>2.3542875827679229E-2</c:v>
                </c:pt>
                <c:pt idx="42">
                  <c:v>2.5779758115849778E-2</c:v>
                </c:pt>
                <c:pt idx="43">
                  <c:v>2.6268850332414464E-2</c:v>
                </c:pt>
                <c:pt idx="44">
                  <c:v>2.721032172690431E-2</c:v>
                </c:pt>
                <c:pt idx="45">
                  <c:v>2.9833525630459864E-2</c:v>
                </c:pt>
                <c:pt idx="46">
                  <c:v>2.6782752902155888E-2</c:v>
                </c:pt>
                <c:pt idx="47">
                  <c:v>2.7452293270840308E-2</c:v>
                </c:pt>
                <c:pt idx="48">
                  <c:v>2.6640086988039144E-2</c:v>
                </c:pt>
                <c:pt idx="49">
                  <c:v>2.833530106257379E-2</c:v>
                </c:pt>
                <c:pt idx="50">
                  <c:v>2.8323262839879154E-2</c:v>
                </c:pt>
                <c:pt idx="51">
                  <c:v>2.62886113979908E-2</c:v>
                </c:pt>
                <c:pt idx="52">
                  <c:v>2.5337282000658112E-2</c:v>
                </c:pt>
                <c:pt idx="53">
                  <c:v>2.6792105532263012E-2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8D2A-416C-A713-8B6E9394F8FF}"/>
            </c:ext>
          </c:extLst>
        </c:ser>
        <c:ser>
          <c:idx val="21"/>
          <c:order val="21"/>
          <c:tx>
            <c:strRef>
              <c:f>CPS_occ!$A$131</c:f>
              <c:strCache>
                <c:ptCount val="1"/>
                <c:pt idx="0">
                  <c:v>Fabricators, Inspectors, and Material Handlers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CPS_occ!$H$110:$BI$110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CPS_occ!$B$131:$BI$131</c:f>
              <c:numCache>
                <c:formatCode>#,##0.00</c:formatCode>
                <c:ptCount val="54"/>
                <c:pt idx="0">
                  <c:v>4.0228457909113481E-2</c:v>
                </c:pt>
                <c:pt idx="1">
                  <c:v>3.9934032277064435E-2</c:v>
                </c:pt>
                <c:pt idx="2">
                  <c:v>3.8593903638151426E-2</c:v>
                </c:pt>
                <c:pt idx="3">
                  <c:v>4.7874938935026867E-2</c:v>
                </c:pt>
                <c:pt idx="4">
                  <c:v>5.6391437308868503E-2</c:v>
                </c:pt>
                <c:pt idx="5">
                  <c:v>5.5899880810488675E-2</c:v>
                </c:pt>
                <c:pt idx="6">
                  <c:v>5.2403282532239158E-2</c:v>
                </c:pt>
                <c:pt idx="7">
                  <c:v>5.0081718421667053E-2</c:v>
                </c:pt>
                <c:pt idx="8">
                  <c:v>5.133514986376022E-2</c:v>
                </c:pt>
                <c:pt idx="9">
                  <c:v>5.2714812862414341E-2</c:v>
                </c:pt>
                <c:pt idx="10">
                  <c:v>5.2395997893628227E-2</c:v>
                </c:pt>
                <c:pt idx="11">
                  <c:v>5.4362007480212228E-2</c:v>
                </c:pt>
                <c:pt idx="12">
                  <c:v>5.1758938869665511E-2</c:v>
                </c:pt>
                <c:pt idx="13">
                  <c:v>4.9799696090620252E-2</c:v>
                </c:pt>
                <c:pt idx="14">
                  <c:v>5.0288927065438076E-2</c:v>
                </c:pt>
                <c:pt idx="15">
                  <c:v>5.4579093432007397E-2</c:v>
                </c:pt>
                <c:pt idx="16">
                  <c:v>6.044758901791894E-2</c:v>
                </c:pt>
                <c:pt idx="17">
                  <c:v>5.8760107816711593E-2</c:v>
                </c:pt>
                <c:pt idx="18">
                  <c:v>6.1079987550575789E-2</c:v>
                </c:pt>
                <c:pt idx="19">
                  <c:v>6.7876874506708762E-2</c:v>
                </c:pt>
                <c:pt idx="20">
                  <c:v>6.2654247273306263E-2</c:v>
                </c:pt>
                <c:pt idx="21">
                  <c:v>6.773113571980427E-2</c:v>
                </c:pt>
                <c:pt idx="22">
                  <c:v>6.3848560198925167E-2</c:v>
                </c:pt>
                <c:pt idx="23">
                  <c:v>6.4969482814005788E-2</c:v>
                </c:pt>
                <c:pt idx="24">
                  <c:v>6.3789246955513218E-2</c:v>
                </c:pt>
                <c:pt idx="25">
                  <c:v>6.4285105294569017E-2</c:v>
                </c:pt>
                <c:pt idx="26">
                  <c:v>6.8357618276668461E-2</c:v>
                </c:pt>
                <c:pt idx="27">
                  <c:v>6.0425769266524126E-2</c:v>
                </c:pt>
                <c:pt idx="28">
                  <c:v>6.2410250745609193E-2</c:v>
                </c:pt>
                <c:pt idx="29">
                  <c:v>6.2820372995964657E-2</c:v>
                </c:pt>
                <c:pt idx="30">
                  <c:v>5.9600443951165372E-2</c:v>
                </c:pt>
                <c:pt idx="31">
                  <c:v>6.3501079177553113E-2</c:v>
                </c:pt>
                <c:pt idx="32">
                  <c:v>6.2267762639342417E-2</c:v>
                </c:pt>
                <c:pt idx="33">
                  <c:v>5.7530992502412587E-2</c:v>
                </c:pt>
                <c:pt idx="34">
                  <c:v>5.8979808714133899E-2</c:v>
                </c:pt>
                <c:pt idx="35">
                  <c:v>4.7152338323815407E-2</c:v>
                </c:pt>
                <c:pt idx="36">
                  <c:v>5.0536352800953518E-2</c:v>
                </c:pt>
                <c:pt idx="37">
                  <c:v>5.054732775273664E-2</c:v>
                </c:pt>
                <c:pt idx="38">
                  <c:v>4.630235602094241E-2</c:v>
                </c:pt>
                <c:pt idx="39">
                  <c:v>4.6407927332782824E-2</c:v>
                </c:pt>
                <c:pt idx="40">
                  <c:v>4.7051027170311462E-2</c:v>
                </c:pt>
                <c:pt idx="41">
                  <c:v>4.6758767268862911E-2</c:v>
                </c:pt>
                <c:pt idx="42">
                  <c:v>4.1772756206238063E-2</c:v>
                </c:pt>
                <c:pt idx="43">
                  <c:v>4.1997729852440407E-2</c:v>
                </c:pt>
                <c:pt idx="44">
                  <c:v>4.6232735092217349E-2</c:v>
                </c:pt>
                <c:pt idx="45">
                  <c:v>5.1260919729685182E-2</c:v>
                </c:pt>
                <c:pt idx="46">
                  <c:v>4.9419568822553897E-2</c:v>
                </c:pt>
                <c:pt idx="47">
                  <c:v>5.0887177770338132E-2</c:v>
                </c:pt>
                <c:pt idx="48">
                  <c:v>5.0289960130482057E-2</c:v>
                </c:pt>
                <c:pt idx="49">
                  <c:v>4.7679593134138588E-2</c:v>
                </c:pt>
                <c:pt idx="50">
                  <c:v>4.8999244712990934E-2</c:v>
                </c:pt>
                <c:pt idx="51">
                  <c:v>5.079335273683222E-2</c:v>
                </c:pt>
                <c:pt idx="52">
                  <c:v>5.0674564001316223E-2</c:v>
                </c:pt>
                <c:pt idx="53">
                  <c:v>4.4687595868698228E-2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8D2A-416C-A713-8B6E9394F8FF}"/>
            </c:ext>
          </c:extLst>
        </c:ser>
        <c:ser>
          <c:idx val="22"/>
          <c:order val="22"/>
          <c:tx>
            <c:strRef>
              <c:f>CPS_occ!$A$132</c:f>
              <c:strCache>
                <c:ptCount val="1"/>
                <c:pt idx="0">
                  <c:v>Vehicle Operators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CPS_occ!$H$110:$BI$110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CPS_occ!$B$132:$BI$132</c:f>
              <c:numCache>
                <c:formatCode>#,##0.00</c:formatCode>
                <c:ptCount val="54"/>
                <c:pt idx="0">
                  <c:v>6.8164887012664516E-2</c:v>
                </c:pt>
                <c:pt idx="1">
                  <c:v>6.8088114029921071E-2</c:v>
                </c:pt>
                <c:pt idx="2">
                  <c:v>6.4528023598820053E-2</c:v>
                </c:pt>
                <c:pt idx="3">
                  <c:v>6.2286272594040057E-2</c:v>
                </c:pt>
                <c:pt idx="4">
                  <c:v>6.0795107033639141E-2</c:v>
                </c:pt>
                <c:pt idx="5">
                  <c:v>6.4600715137067943E-2</c:v>
                </c:pt>
                <c:pt idx="6">
                  <c:v>6.2133645955451351E-2</c:v>
                </c:pt>
                <c:pt idx="7">
                  <c:v>5.6852673359794534E-2</c:v>
                </c:pt>
                <c:pt idx="8">
                  <c:v>5.2534059945504086E-2</c:v>
                </c:pt>
                <c:pt idx="9">
                  <c:v>5.4647689334036201E-2</c:v>
                </c:pt>
                <c:pt idx="10">
                  <c:v>5.5380024574337369E-2</c:v>
                </c:pt>
                <c:pt idx="11">
                  <c:v>6.3233887100982863E-2</c:v>
                </c:pt>
                <c:pt idx="12">
                  <c:v>5.7165513264129178E-2</c:v>
                </c:pt>
                <c:pt idx="13">
                  <c:v>5.5670672744854259E-2</c:v>
                </c:pt>
                <c:pt idx="14">
                  <c:v>5.3334374511947523E-2</c:v>
                </c:pt>
                <c:pt idx="15">
                  <c:v>5.6583410422448348E-2</c:v>
                </c:pt>
                <c:pt idx="16">
                  <c:v>6.0985926324694302E-2</c:v>
                </c:pt>
                <c:pt idx="17">
                  <c:v>6.2764728532922601E-2</c:v>
                </c:pt>
                <c:pt idx="18">
                  <c:v>6.0768751945222535E-2</c:v>
                </c:pt>
                <c:pt idx="19">
                  <c:v>5.8484609313338598E-2</c:v>
                </c:pt>
                <c:pt idx="20">
                  <c:v>6.7032879547806706E-2</c:v>
                </c:pt>
                <c:pt idx="21">
                  <c:v>6.4812430251523737E-2</c:v>
                </c:pt>
                <c:pt idx="22">
                  <c:v>6.4570466030320045E-2</c:v>
                </c:pt>
                <c:pt idx="23">
                  <c:v>6.2319306135560554E-2</c:v>
                </c:pt>
                <c:pt idx="24">
                  <c:v>5.9978460773755279E-2</c:v>
                </c:pt>
                <c:pt idx="25">
                  <c:v>5.6867593145195669E-2</c:v>
                </c:pt>
                <c:pt idx="26">
                  <c:v>5.9273250584637525E-2</c:v>
                </c:pt>
                <c:pt idx="27">
                  <c:v>5.6800223110532677E-2</c:v>
                </c:pt>
                <c:pt idx="28">
                  <c:v>6.2741632607975259E-2</c:v>
                </c:pt>
                <c:pt idx="29">
                  <c:v>6.2820372995964657E-2</c:v>
                </c:pt>
                <c:pt idx="30">
                  <c:v>5.9600443951165372E-2</c:v>
                </c:pt>
                <c:pt idx="31">
                  <c:v>5.9865954788140406E-2</c:v>
                </c:pt>
                <c:pt idx="32">
                  <c:v>6.5420560747663545E-2</c:v>
                </c:pt>
                <c:pt idx="33">
                  <c:v>6.1391136515477694E-2</c:v>
                </c:pt>
                <c:pt idx="34">
                  <c:v>6.2547441931076364E-2</c:v>
                </c:pt>
                <c:pt idx="35">
                  <c:v>6.1274888100015433E-2</c:v>
                </c:pt>
                <c:pt idx="36">
                  <c:v>5.5542312276519665E-2</c:v>
                </c:pt>
                <c:pt idx="37">
                  <c:v>5.6905988409529942E-2</c:v>
                </c:pt>
                <c:pt idx="38">
                  <c:v>5.6282722513089002E-2</c:v>
                </c:pt>
                <c:pt idx="39">
                  <c:v>5.5821635012386454E-2</c:v>
                </c:pt>
                <c:pt idx="40">
                  <c:v>5.6080185553346588E-2</c:v>
                </c:pt>
                <c:pt idx="41">
                  <c:v>5.3298454998773809E-2</c:v>
                </c:pt>
                <c:pt idx="42">
                  <c:v>4.5432845321451303E-2</c:v>
                </c:pt>
                <c:pt idx="43">
                  <c:v>4.6700178368736828E-2</c:v>
                </c:pt>
                <c:pt idx="44">
                  <c:v>4.6728971962616821E-2</c:v>
                </c:pt>
                <c:pt idx="45">
                  <c:v>4.8458875885940333E-2</c:v>
                </c:pt>
                <c:pt idx="46">
                  <c:v>4.6600331674958542E-2</c:v>
                </c:pt>
                <c:pt idx="47">
                  <c:v>4.5195848677602943E-2</c:v>
                </c:pt>
                <c:pt idx="48">
                  <c:v>4.9655672345052554E-2</c:v>
                </c:pt>
                <c:pt idx="49">
                  <c:v>4.8406139315230225E-2</c:v>
                </c:pt>
                <c:pt idx="50">
                  <c:v>5.343655589123867E-2</c:v>
                </c:pt>
                <c:pt idx="51">
                  <c:v>5.2483334898131631E-2</c:v>
                </c:pt>
                <c:pt idx="52">
                  <c:v>4.793243391466491E-2</c:v>
                </c:pt>
                <c:pt idx="53">
                  <c:v>4.7141834543409346E-2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8D2A-416C-A713-8B6E9394F8FF}"/>
            </c:ext>
          </c:extLst>
        </c:ser>
        <c:ser>
          <c:idx val="23"/>
          <c:order val="23"/>
          <c:tx>
            <c:strRef>
              <c:f>CPS_occ!$A$133</c:f>
              <c:strCache>
                <c:ptCount val="1"/>
                <c:pt idx="0">
                  <c:v>Kindergarten - Secondary Teachers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CPS_occ!$H$110:$BI$110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CPS_occ!$B$133:$BI$133</c:f>
              <c:numCache>
                <c:formatCode>#,##0.000</c:formatCode>
                <c:ptCount val="54"/>
                <c:pt idx="0">
                  <c:v>2.2597530151625484E-2</c:v>
                </c:pt>
                <c:pt idx="1">
                  <c:v>2.3795562797744099E-2</c:v>
                </c:pt>
                <c:pt idx="2">
                  <c:v>2.6425865442032362E-2</c:v>
                </c:pt>
                <c:pt idx="3">
                  <c:v>2.7113010238825584E-2</c:v>
                </c:pt>
                <c:pt idx="4">
                  <c:v>3.058119213365101E-2</c:v>
                </c:pt>
                <c:pt idx="5">
                  <c:v>3.0870222890507306E-2</c:v>
                </c:pt>
                <c:pt idx="6">
                  <c:v>3.2239298150719777E-2</c:v>
                </c:pt>
                <c:pt idx="7">
                  <c:v>3.0352835012111577E-2</c:v>
                </c:pt>
                <c:pt idx="8">
                  <c:v>3.0844893671969346E-2</c:v>
                </c:pt>
                <c:pt idx="9">
                  <c:v>2.8641871960720655E-2</c:v>
                </c:pt>
                <c:pt idx="10">
                  <c:v>2.9226034891254818E-2</c:v>
                </c:pt>
                <c:pt idx="11">
                  <c:v>2.6354809691432089E-2</c:v>
                </c:pt>
                <c:pt idx="12">
                  <c:v>2.386111890406992E-2</c:v>
                </c:pt>
                <c:pt idx="13">
                  <c:v>1.961606291975963E-2</c:v>
                </c:pt>
                <c:pt idx="14">
                  <c:v>1.7570021323304964E-2</c:v>
                </c:pt>
                <c:pt idx="15">
                  <c:v>1.7807748859473851E-2</c:v>
                </c:pt>
                <c:pt idx="16">
                  <c:v>1.5842595895219622E-2</c:v>
                </c:pt>
                <c:pt idx="17">
                  <c:v>1.5325457782081428E-2</c:v>
                </c:pt>
                <c:pt idx="18">
                  <c:v>1.455034118947043E-2</c:v>
                </c:pt>
                <c:pt idx="19">
                  <c:v>1.3654371417815146E-2</c:v>
                </c:pt>
                <c:pt idx="20">
                  <c:v>1.3852464290456935E-2</c:v>
                </c:pt>
                <c:pt idx="21">
                  <c:v>1.3134234132697594E-2</c:v>
                </c:pt>
                <c:pt idx="22">
                  <c:v>1.1951603848369304E-2</c:v>
                </c:pt>
                <c:pt idx="23">
                  <c:v>1.2769109428805653E-2</c:v>
                </c:pt>
                <c:pt idx="24">
                  <c:v>1.1266750209075639E-2</c:v>
                </c:pt>
                <c:pt idx="25">
                  <c:v>1.3215194308123105E-2</c:v>
                </c:pt>
                <c:pt idx="26">
                  <c:v>1.4121326053584696E-2</c:v>
                </c:pt>
                <c:pt idx="27">
                  <c:v>1.552484916213844E-2</c:v>
                </c:pt>
                <c:pt idx="28">
                  <c:v>1.5906431287196963E-2</c:v>
                </c:pt>
                <c:pt idx="29">
                  <c:v>1.483266799181464E-2</c:v>
                </c:pt>
                <c:pt idx="30">
                  <c:v>1.6759239277297642E-2</c:v>
                </c:pt>
                <c:pt idx="31">
                  <c:v>1.7153317144664695E-2</c:v>
                </c:pt>
                <c:pt idx="32">
                  <c:v>1.7002661368484304E-2</c:v>
                </c:pt>
                <c:pt idx="33">
                  <c:v>1.9300782179123368E-2</c:v>
                </c:pt>
                <c:pt idx="34">
                  <c:v>2.003956186534878E-2</c:v>
                </c:pt>
                <c:pt idx="35">
                  <c:v>1.6900832484823162E-2</c:v>
                </c:pt>
                <c:pt idx="36">
                  <c:v>1.5574168519150619E-2</c:v>
                </c:pt>
                <c:pt idx="37">
                  <c:v>1.7868714848959907E-2</c:v>
                </c:pt>
                <c:pt idx="38">
                  <c:v>1.6197704574310037E-2</c:v>
                </c:pt>
                <c:pt idx="39">
                  <c:v>1.8579756270828838E-2</c:v>
                </c:pt>
                <c:pt idx="40">
                  <c:v>1.805839867330095E-2</c:v>
                </c:pt>
                <c:pt idx="41">
                  <c:v>1.9292240596503855E-2</c:v>
                </c:pt>
                <c:pt idx="42">
                  <c:v>1.7504926631865945E-2</c:v>
                </c:pt>
                <c:pt idx="43">
                  <c:v>1.6134381691986908E-2</c:v>
                </c:pt>
                <c:pt idx="44">
                  <c:v>1.7616530727176803E-2</c:v>
                </c:pt>
                <c:pt idx="45">
                  <c:v>1.7306844946354615E-2</c:v>
                </c:pt>
                <c:pt idx="46">
                  <c:v>1.9486003760624773E-2</c:v>
                </c:pt>
                <c:pt idx="47">
                  <c:v>1.8413207246547218E-2</c:v>
                </c:pt>
                <c:pt idx="48">
                  <c:v>1.5676040473510965E-2</c:v>
                </c:pt>
                <c:pt idx="49">
                  <c:v>1.616572106306707E-2</c:v>
                </c:pt>
                <c:pt idx="50">
                  <c:v>1.9448713812307099E-2</c:v>
                </c:pt>
                <c:pt idx="51">
                  <c:v>1.6524324935749471E-2</c:v>
                </c:pt>
                <c:pt idx="52">
                  <c:v>1.7878783883068041E-2</c:v>
                </c:pt>
                <c:pt idx="53">
                  <c:v>1.5748125363471227E-2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8D2A-416C-A713-8B6E9394F8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1800208"/>
        <c:axId val="45180348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CPS_occ!$A$110</c15:sqref>
                        </c15:formulaRef>
                      </c:ext>
                    </c:extLst>
                    <c:strCache>
                      <c:ptCount val="1"/>
                      <c:pt idx="0">
                        <c:v>Male, 25-34 yrs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CPS_occ!$H$110:$BI$110</c15:sqref>
                        </c15:formulaRef>
                      </c:ext>
                    </c:extLst>
                    <c:numCache>
                      <c:formatCode>General</c:formatCode>
                      <c:ptCount val="54"/>
                      <c:pt idx="0">
                        <c:v>1968</c:v>
                      </c:pt>
                      <c:pt idx="1">
                        <c:v>1969</c:v>
                      </c:pt>
                      <c:pt idx="2">
                        <c:v>1970</c:v>
                      </c:pt>
                      <c:pt idx="3">
                        <c:v>1971</c:v>
                      </c:pt>
                      <c:pt idx="4">
                        <c:v>1972</c:v>
                      </c:pt>
                      <c:pt idx="5">
                        <c:v>1973</c:v>
                      </c:pt>
                      <c:pt idx="6">
                        <c:v>1974</c:v>
                      </c:pt>
                      <c:pt idx="7">
                        <c:v>1975</c:v>
                      </c:pt>
                      <c:pt idx="8">
                        <c:v>1976</c:v>
                      </c:pt>
                      <c:pt idx="9">
                        <c:v>1977</c:v>
                      </c:pt>
                      <c:pt idx="10">
                        <c:v>1978</c:v>
                      </c:pt>
                      <c:pt idx="11">
                        <c:v>1979</c:v>
                      </c:pt>
                      <c:pt idx="12">
                        <c:v>1980</c:v>
                      </c:pt>
                      <c:pt idx="13">
                        <c:v>1981</c:v>
                      </c:pt>
                      <c:pt idx="14">
                        <c:v>1982</c:v>
                      </c:pt>
                      <c:pt idx="15">
                        <c:v>1983</c:v>
                      </c:pt>
                      <c:pt idx="16">
                        <c:v>1984</c:v>
                      </c:pt>
                      <c:pt idx="17">
                        <c:v>1985</c:v>
                      </c:pt>
                      <c:pt idx="18">
                        <c:v>1986</c:v>
                      </c:pt>
                      <c:pt idx="19">
                        <c:v>1987</c:v>
                      </c:pt>
                      <c:pt idx="20">
                        <c:v>1988</c:v>
                      </c:pt>
                      <c:pt idx="21">
                        <c:v>1989</c:v>
                      </c:pt>
                      <c:pt idx="22">
                        <c:v>1990</c:v>
                      </c:pt>
                      <c:pt idx="23">
                        <c:v>1991</c:v>
                      </c:pt>
                      <c:pt idx="24">
                        <c:v>1992</c:v>
                      </c:pt>
                      <c:pt idx="25">
                        <c:v>1993</c:v>
                      </c:pt>
                      <c:pt idx="26">
                        <c:v>1994</c:v>
                      </c:pt>
                      <c:pt idx="27">
                        <c:v>1995</c:v>
                      </c:pt>
                      <c:pt idx="28">
                        <c:v>1996</c:v>
                      </c:pt>
                      <c:pt idx="29">
                        <c:v>1997</c:v>
                      </c:pt>
                      <c:pt idx="30">
                        <c:v>1998</c:v>
                      </c:pt>
                      <c:pt idx="31">
                        <c:v>1999</c:v>
                      </c:pt>
                      <c:pt idx="32">
                        <c:v>2000</c:v>
                      </c:pt>
                      <c:pt idx="33">
                        <c:v>2001</c:v>
                      </c:pt>
                      <c:pt idx="34">
                        <c:v>2002</c:v>
                      </c:pt>
                      <c:pt idx="35">
                        <c:v>2003</c:v>
                      </c:pt>
                      <c:pt idx="36">
                        <c:v>2004</c:v>
                      </c:pt>
                      <c:pt idx="37">
                        <c:v>2005</c:v>
                      </c:pt>
                      <c:pt idx="38">
                        <c:v>2006</c:v>
                      </c:pt>
                      <c:pt idx="39">
                        <c:v>2007</c:v>
                      </c:pt>
                      <c:pt idx="40">
                        <c:v>2008</c:v>
                      </c:pt>
                      <c:pt idx="41">
                        <c:v>2009</c:v>
                      </c:pt>
                      <c:pt idx="42">
                        <c:v>2010</c:v>
                      </c:pt>
                      <c:pt idx="43">
                        <c:v>2011</c:v>
                      </c:pt>
                      <c:pt idx="44">
                        <c:v>2012</c:v>
                      </c:pt>
                      <c:pt idx="45">
                        <c:v>2013</c:v>
                      </c:pt>
                      <c:pt idx="46">
                        <c:v>2014</c:v>
                      </c:pt>
                      <c:pt idx="47">
                        <c:v>2015</c:v>
                      </c:pt>
                      <c:pt idx="48">
                        <c:v>2016</c:v>
                      </c:pt>
                      <c:pt idx="49">
                        <c:v>2017</c:v>
                      </c:pt>
                      <c:pt idx="50">
                        <c:v>2018</c:v>
                      </c:pt>
                      <c:pt idx="51">
                        <c:v>2019</c:v>
                      </c:pt>
                      <c:pt idx="52">
                        <c:v>2020</c:v>
                      </c:pt>
                      <c:pt idx="53">
                        <c:v>2021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CPS_occ!$B$110:$BI$110</c15:sqref>
                        </c15:formulaRef>
                      </c:ext>
                    </c:extLst>
                    <c:numCache>
                      <c:formatCode>General</c:formatCode>
                      <c:ptCount val="54"/>
                      <c:pt idx="0">
                        <c:v>1968</c:v>
                      </c:pt>
                      <c:pt idx="1">
                        <c:v>1969</c:v>
                      </c:pt>
                      <c:pt idx="2">
                        <c:v>1970</c:v>
                      </c:pt>
                      <c:pt idx="3">
                        <c:v>1971</c:v>
                      </c:pt>
                      <c:pt idx="4">
                        <c:v>1972</c:v>
                      </c:pt>
                      <c:pt idx="5">
                        <c:v>1973</c:v>
                      </c:pt>
                      <c:pt idx="6">
                        <c:v>1974</c:v>
                      </c:pt>
                      <c:pt idx="7">
                        <c:v>1975</c:v>
                      </c:pt>
                      <c:pt idx="8">
                        <c:v>1976</c:v>
                      </c:pt>
                      <c:pt idx="9">
                        <c:v>1977</c:v>
                      </c:pt>
                      <c:pt idx="10">
                        <c:v>1978</c:v>
                      </c:pt>
                      <c:pt idx="11">
                        <c:v>1979</c:v>
                      </c:pt>
                      <c:pt idx="12">
                        <c:v>1980</c:v>
                      </c:pt>
                      <c:pt idx="13">
                        <c:v>1981</c:v>
                      </c:pt>
                      <c:pt idx="14">
                        <c:v>1982</c:v>
                      </c:pt>
                      <c:pt idx="15">
                        <c:v>1983</c:v>
                      </c:pt>
                      <c:pt idx="16">
                        <c:v>1984</c:v>
                      </c:pt>
                      <c:pt idx="17">
                        <c:v>1985</c:v>
                      </c:pt>
                      <c:pt idx="18">
                        <c:v>1986</c:v>
                      </c:pt>
                      <c:pt idx="19">
                        <c:v>1987</c:v>
                      </c:pt>
                      <c:pt idx="20">
                        <c:v>1988</c:v>
                      </c:pt>
                      <c:pt idx="21">
                        <c:v>1989</c:v>
                      </c:pt>
                      <c:pt idx="22">
                        <c:v>1990</c:v>
                      </c:pt>
                      <c:pt idx="23">
                        <c:v>1991</c:v>
                      </c:pt>
                      <c:pt idx="24">
                        <c:v>1992</c:v>
                      </c:pt>
                      <c:pt idx="25">
                        <c:v>1993</c:v>
                      </c:pt>
                      <c:pt idx="26">
                        <c:v>1994</c:v>
                      </c:pt>
                      <c:pt idx="27">
                        <c:v>1995</c:v>
                      </c:pt>
                      <c:pt idx="28">
                        <c:v>1996</c:v>
                      </c:pt>
                      <c:pt idx="29">
                        <c:v>1997</c:v>
                      </c:pt>
                      <c:pt idx="30">
                        <c:v>1998</c:v>
                      </c:pt>
                      <c:pt idx="31">
                        <c:v>1999</c:v>
                      </c:pt>
                      <c:pt idx="32">
                        <c:v>2000</c:v>
                      </c:pt>
                      <c:pt idx="33">
                        <c:v>2001</c:v>
                      </c:pt>
                      <c:pt idx="34">
                        <c:v>2002</c:v>
                      </c:pt>
                      <c:pt idx="35">
                        <c:v>2003</c:v>
                      </c:pt>
                      <c:pt idx="36">
                        <c:v>2004</c:v>
                      </c:pt>
                      <c:pt idx="37">
                        <c:v>2005</c:v>
                      </c:pt>
                      <c:pt idx="38">
                        <c:v>2006</c:v>
                      </c:pt>
                      <c:pt idx="39">
                        <c:v>2007</c:v>
                      </c:pt>
                      <c:pt idx="40">
                        <c:v>2008</c:v>
                      </c:pt>
                      <c:pt idx="41">
                        <c:v>2009</c:v>
                      </c:pt>
                      <c:pt idx="42">
                        <c:v>2010</c:v>
                      </c:pt>
                      <c:pt idx="43">
                        <c:v>2011</c:v>
                      </c:pt>
                      <c:pt idx="44">
                        <c:v>2012</c:v>
                      </c:pt>
                      <c:pt idx="45">
                        <c:v>2013</c:v>
                      </c:pt>
                      <c:pt idx="46">
                        <c:v>2014</c:v>
                      </c:pt>
                      <c:pt idx="47">
                        <c:v>2015</c:v>
                      </c:pt>
                      <c:pt idx="48">
                        <c:v>2016</c:v>
                      </c:pt>
                      <c:pt idx="49">
                        <c:v>2017</c:v>
                      </c:pt>
                      <c:pt idx="50">
                        <c:v>2018</c:v>
                      </c:pt>
                      <c:pt idx="51">
                        <c:v>2019</c:v>
                      </c:pt>
                      <c:pt idx="52">
                        <c:v>2020</c:v>
                      </c:pt>
                      <c:pt idx="53">
                        <c:v>2021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8D2A-416C-A713-8B6E9394F8FF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CPS_occ!$A$111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CPS_occ!$H$110:$BI$110</c15:sqref>
                        </c15:formulaRef>
                      </c:ext>
                    </c:extLst>
                    <c:numCache>
                      <c:formatCode>General</c:formatCode>
                      <c:ptCount val="54"/>
                      <c:pt idx="0">
                        <c:v>1968</c:v>
                      </c:pt>
                      <c:pt idx="1">
                        <c:v>1969</c:v>
                      </c:pt>
                      <c:pt idx="2">
                        <c:v>1970</c:v>
                      </c:pt>
                      <c:pt idx="3">
                        <c:v>1971</c:v>
                      </c:pt>
                      <c:pt idx="4">
                        <c:v>1972</c:v>
                      </c:pt>
                      <c:pt idx="5">
                        <c:v>1973</c:v>
                      </c:pt>
                      <c:pt idx="6">
                        <c:v>1974</c:v>
                      </c:pt>
                      <c:pt idx="7">
                        <c:v>1975</c:v>
                      </c:pt>
                      <c:pt idx="8">
                        <c:v>1976</c:v>
                      </c:pt>
                      <c:pt idx="9">
                        <c:v>1977</c:v>
                      </c:pt>
                      <c:pt idx="10">
                        <c:v>1978</c:v>
                      </c:pt>
                      <c:pt idx="11">
                        <c:v>1979</c:v>
                      </c:pt>
                      <c:pt idx="12">
                        <c:v>1980</c:v>
                      </c:pt>
                      <c:pt idx="13">
                        <c:v>1981</c:v>
                      </c:pt>
                      <c:pt idx="14">
                        <c:v>1982</c:v>
                      </c:pt>
                      <c:pt idx="15">
                        <c:v>1983</c:v>
                      </c:pt>
                      <c:pt idx="16">
                        <c:v>1984</c:v>
                      </c:pt>
                      <c:pt idx="17">
                        <c:v>1985</c:v>
                      </c:pt>
                      <c:pt idx="18">
                        <c:v>1986</c:v>
                      </c:pt>
                      <c:pt idx="19">
                        <c:v>1987</c:v>
                      </c:pt>
                      <c:pt idx="20">
                        <c:v>1988</c:v>
                      </c:pt>
                      <c:pt idx="21">
                        <c:v>1989</c:v>
                      </c:pt>
                      <c:pt idx="22">
                        <c:v>1990</c:v>
                      </c:pt>
                      <c:pt idx="23">
                        <c:v>1991</c:v>
                      </c:pt>
                      <c:pt idx="24">
                        <c:v>1992</c:v>
                      </c:pt>
                      <c:pt idx="25">
                        <c:v>1993</c:v>
                      </c:pt>
                      <c:pt idx="26">
                        <c:v>1994</c:v>
                      </c:pt>
                      <c:pt idx="27">
                        <c:v>1995</c:v>
                      </c:pt>
                      <c:pt idx="28">
                        <c:v>1996</c:v>
                      </c:pt>
                      <c:pt idx="29">
                        <c:v>1997</c:v>
                      </c:pt>
                      <c:pt idx="30">
                        <c:v>1998</c:v>
                      </c:pt>
                      <c:pt idx="31">
                        <c:v>1999</c:v>
                      </c:pt>
                      <c:pt idx="32">
                        <c:v>2000</c:v>
                      </c:pt>
                      <c:pt idx="33">
                        <c:v>2001</c:v>
                      </c:pt>
                      <c:pt idx="34">
                        <c:v>2002</c:v>
                      </c:pt>
                      <c:pt idx="35">
                        <c:v>2003</c:v>
                      </c:pt>
                      <c:pt idx="36">
                        <c:v>2004</c:v>
                      </c:pt>
                      <c:pt idx="37">
                        <c:v>2005</c:v>
                      </c:pt>
                      <c:pt idx="38">
                        <c:v>2006</c:v>
                      </c:pt>
                      <c:pt idx="39">
                        <c:v>2007</c:v>
                      </c:pt>
                      <c:pt idx="40">
                        <c:v>2008</c:v>
                      </c:pt>
                      <c:pt idx="41">
                        <c:v>2009</c:v>
                      </c:pt>
                      <c:pt idx="42">
                        <c:v>2010</c:v>
                      </c:pt>
                      <c:pt idx="43">
                        <c:v>2011</c:v>
                      </c:pt>
                      <c:pt idx="44">
                        <c:v>2012</c:v>
                      </c:pt>
                      <c:pt idx="45">
                        <c:v>2013</c:v>
                      </c:pt>
                      <c:pt idx="46">
                        <c:v>2014</c:v>
                      </c:pt>
                      <c:pt idx="47">
                        <c:v>2015</c:v>
                      </c:pt>
                      <c:pt idx="48">
                        <c:v>2016</c:v>
                      </c:pt>
                      <c:pt idx="49">
                        <c:v>2017</c:v>
                      </c:pt>
                      <c:pt idx="50">
                        <c:v>2018</c:v>
                      </c:pt>
                      <c:pt idx="51">
                        <c:v>2019</c:v>
                      </c:pt>
                      <c:pt idx="52">
                        <c:v>2020</c:v>
                      </c:pt>
                      <c:pt idx="53">
                        <c:v>2021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CPS_occ!$B$111:$BI$111</c15:sqref>
                        </c15:formulaRef>
                      </c:ext>
                    </c:extLst>
                    <c:numCache>
                      <c:formatCode>General</c:formatCode>
                      <c:ptCount val="5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8D2A-416C-A713-8B6E9394F8FF}"/>
                  </c:ext>
                </c:extLst>
              </c15:ser>
            </c15:filteredLineSeries>
          </c:ext>
        </c:extLst>
      </c:lineChart>
      <c:catAx>
        <c:axId val="451800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803488"/>
        <c:crosses val="autoZero"/>
        <c:auto val="1"/>
        <c:lblAlgn val="ctr"/>
        <c:lblOffset val="100"/>
        <c:noMultiLvlLbl val="0"/>
      </c:catAx>
      <c:valAx>
        <c:axId val="45180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80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Female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CPS_occ!$A$139</c:f>
              <c:strCache>
                <c:ptCount val="1"/>
                <c:pt idx="0">
                  <c:v>Out of Labor Force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CPS_occ!$H$137:$BI$137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CPS_occ!$B$139:$BI$139</c:f>
              <c:numCache>
                <c:formatCode>#,##0.00</c:formatCode>
                <c:ptCount val="54"/>
                <c:pt idx="0">
                  <c:v>0.56233018150201064</c:v>
                </c:pt>
                <c:pt idx="1">
                  <c:v>0.55597523869478549</c:v>
                </c:pt>
                <c:pt idx="2">
                  <c:v>0.54314219932024999</c:v>
                </c:pt>
                <c:pt idx="3">
                  <c:v>0.539207238259371</c:v>
                </c:pt>
                <c:pt idx="4">
                  <c:v>0.52031267202466147</c:v>
                </c:pt>
                <c:pt idx="5">
                  <c:v>0.49829278702518137</c:v>
                </c:pt>
                <c:pt idx="6">
                  <c:v>0.47618041618252877</c:v>
                </c:pt>
                <c:pt idx="7">
                  <c:v>0.45946795140343527</c:v>
                </c:pt>
                <c:pt idx="8">
                  <c:v>0.43827826257476221</c:v>
                </c:pt>
                <c:pt idx="9">
                  <c:v>0.41270731511898084</c:v>
                </c:pt>
                <c:pt idx="10">
                  <c:v>0.38560327198364008</c:v>
                </c:pt>
                <c:pt idx="11">
                  <c:v>0.36982717615348026</c:v>
                </c:pt>
                <c:pt idx="12">
                  <c:v>0.34560515416474918</c:v>
                </c:pt>
                <c:pt idx="13">
                  <c:v>0.33374130378768357</c:v>
                </c:pt>
                <c:pt idx="14">
                  <c:v>0.3239265556905051</c:v>
                </c:pt>
                <c:pt idx="15">
                  <c:v>0.31743666169895679</c:v>
                </c:pt>
                <c:pt idx="16">
                  <c:v>0.30759439966058549</c:v>
                </c:pt>
                <c:pt idx="17">
                  <c:v>0.2928495949277915</c:v>
                </c:pt>
                <c:pt idx="18">
                  <c:v>0.29077663035790069</c:v>
                </c:pt>
                <c:pt idx="19">
                  <c:v>0.28065066060519961</c:v>
                </c:pt>
                <c:pt idx="20">
                  <c:v>0.27527440785673024</c:v>
                </c:pt>
                <c:pt idx="21">
                  <c:v>0.26930646304022671</c:v>
                </c:pt>
                <c:pt idx="22">
                  <c:v>0.26837755545889519</c:v>
                </c:pt>
                <c:pt idx="23">
                  <c:v>0.2733015056922512</c:v>
                </c:pt>
                <c:pt idx="24">
                  <c:v>0.26862745098039215</c:v>
                </c:pt>
                <c:pt idx="25">
                  <c:v>0.27126168224299063</c:v>
                </c:pt>
                <c:pt idx="26">
                  <c:v>0.26387869894839816</c:v>
                </c:pt>
                <c:pt idx="27">
                  <c:v>0.25952281289242363</c:v>
                </c:pt>
                <c:pt idx="28">
                  <c:v>0.26000993541977147</c:v>
                </c:pt>
                <c:pt idx="29">
                  <c:v>0.24704822893736242</c:v>
                </c:pt>
                <c:pt idx="30">
                  <c:v>0.24095150210191735</c:v>
                </c:pt>
                <c:pt idx="31">
                  <c:v>0.24518680403788115</c:v>
                </c:pt>
                <c:pt idx="32">
                  <c:v>0.2388075423996629</c:v>
                </c:pt>
                <c:pt idx="33">
                  <c:v>0.24617996604414261</c:v>
                </c:pt>
                <c:pt idx="34">
                  <c:v>0.25301204819277107</c:v>
                </c:pt>
                <c:pt idx="35">
                  <c:v>0.26256382692824509</c:v>
                </c:pt>
                <c:pt idx="36">
                  <c:v>0.27127733667641735</c:v>
                </c:pt>
                <c:pt idx="37">
                  <c:v>0.26887920123751935</c:v>
                </c:pt>
                <c:pt idx="38">
                  <c:v>0.27055219199066305</c:v>
                </c:pt>
                <c:pt idx="39">
                  <c:v>0.26518248175182479</c:v>
                </c:pt>
                <c:pt idx="40">
                  <c:v>0.25310501947527009</c:v>
                </c:pt>
                <c:pt idx="41">
                  <c:v>0.25584396959701705</c:v>
                </c:pt>
                <c:pt idx="42">
                  <c:v>0.25730994152046782</c:v>
                </c:pt>
                <c:pt idx="43">
                  <c:v>0.26540084388185653</c:v>
                </c:pt>
                <c:pt idx="44">
                  <c:v>0.26619068224433867</c:v>
                </c:pt>
                <c:pt idx="45">
                  <c:v>0.27204309009075484</c:v>
                </c:pt>
                <c:pt idx="46">
                  <c:v>0.27080248741486529</c:v>
                </c:pt>
                <c:pt idx="47">
                  <c:v>0.27392812338572797</c:v>
                </c:pt>
                <c:pt idx="48">
                  <c:v>0.2710852959898154</c:v>
                </c:pt>
                <c:pt idx="49">
                  <c:v>0.25303981562425493</c:v>
                </c:pt>
                <c:pt idx="50">
                  <c:v>0.25279920378203535</c:v>
                </c:pt>
                <c:pt idx="51">
                  <c:v>0.24930087185392336</c:v>
                </c:pt>
                <c:pt idx="52">
                  <c:v>0.24536671924290221</c:v>
                </c:pt>
                <c:pt idx="53">
                  <c:v>0.25180530807465068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16-4960-8B72-413244AA5716}"/>
            </c:ext>
          </c:extLst>
        </c:ser>
        <c:ser>
          <c:idx val="3"/>
          <c:order val="3"/>
          <c:tx>
            <c:strRef>
              <c:f>CPS_occ!$A$140</c:f>
              <c:strCache>
                <c:ptCount val="1"/>
                <c:pt idx="0">
                  <c:v>Unemployment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CPS_occ!$H$137:$BI$137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CPS_occ!$B$140:$BI$140</c:f>
              <c:numCache>
                <c:formatCode>#,##0.00</c:formatCode>
                <c:ptCount val="54"/>
                <c:pt idx="0">
                  <c:v>2.2714922291055321E-2</c:v>
                </c:pt>
                <c:pt idx="1">
                  <c:v>2.0774315391879131E-2</c:v>
                </c:pt>
                <c:pt idx="2">
                  <c:v>2.3681613858129592E-2</c:v>
                </c:pt>
                <c:pt idx="3">
                  <c:v>3.5221887117621711E-2</c:v>
                </c:pt>
                <c:pt idx="4">
                  <c:v>3.1047010899482551E-2</c:v>
                </c:pt>
                <c:pt idx="5">
                  <c:v>2.9449423815621E-2</c:v>
                </c:pt>
                <c:pt idx="6">
                  <c:v>2.9259533115031162E-2</c:v>
                </c:pt>
                <c:pt idx="7">
                  <c:v>4.912023460410557E-2</c:v>
                </c:pt>
                <c:pt idx="8">
                  <c:v>4.4808314540641242E-2</c:v>
                </c:pt>
                <c:pt idx="9">
                  <c:v>4.6550757150869322E-2</c:v>
                </c:pt>
                <c:pt idx="10">
                  <c:v>3.950920245398773E-2</c:v>
                </c:pt>
                <c:pt idx="11">
                  <c:v>3.9717773902013635E-2</c:v>
                </c:pt>
                <c:pt idx="12">
                  <c:v>4.2600749457629344E-2</c:v>
                </c:pt>
                <c:pt idx="13">
                  <c:v>4.7861375934037616E-2</c:v>
                </c:pt>
                <c:pt idx="14">
                  <c:v>5.779809959276988E-2</c:v>
                </c:pt>
                <c:pt idx="15">
                  <c:v>6.607054148037754E-2</c:v>
                </c:pt>
                <c:pt idx="16">
                  <c:v>5.6003394145099701E-2</c:v>
                </c:pt>
                <c:pt idx="17">
                  <c:v>5.2342374075378652E-2</c:v>
                </c:pt>
                <c:pt idx="18">
                  <c:v>5.1846088555665581E-2</c:v>
                </c:pt>
                <c:pt idx="19">
                  <c:v>4.6668560875124304E-2</c:v>
                </c:pt>
                <c:pt idx="20">
                  <c:v>3.8344887348353555E-2</c:v>
                </c:pt>
                <c:pt idx="21">
                  <c:v>3.8416122175863966E-2</c:v>
                </c:pt>
                <c:pt idx="22">
                  <c:v>4.1177323473974195E-2</c:v>
                </c:pt>
                <c:pt idx="23">
                  <c:v>4.5611457950789573E-2</c:v>
                </c:pt>
                <c:pt idx="24">
                  <c:v>5.2564102564102565E-2</c:v>
                </c:pt>
                <c:pt idx="25">
                  <c:v>4.8831775700934582E-2</c:v>
                </c:pt>
                <c:pt idx="26">
                  <c:v>4.75258824488465E-2</c:v>
                </c:pt>
                <c:pt idx="27">
                  <c:v>4.2360820426956887E-2</c:v>
                </c:pt>
                <c:pt idx="28">
                  <c:v>3.825136612021858E-2</c:v>
                </c:pt>
                <c:pt idx="29">
                  <c:v>4.1624974984990994E-2</c:v>
                </c:pt>
                <c:pt idx="30">
                  <c:v>3.7937045011791244E-2</c:v>
                </c:pt>
                <c:pt idx="31">
                  <c:v>3.6111978353626811E-2</c:v>
                </c:pt>
                <c:pt idx="32">
                  <c:v>3.0759507005161699E-2</c:v>
                </c:pt>
                <c:pt idx="33">
                  <c:v>3.2584563144834794E-2</c:v>
                </c:pt>
                <c:pt idx="34">
                  <c:v>4.0950687997893212E-2</c:v>
                </c:pt>
                <c:pt idx="35">
                  <c:v>4.2999193765116905E-2</c:v>
                </c:pt>
                <c:pt idx="36">
                  <c:v>4.1370664437944002E-2</c:v>
                </c:pt>
                <c:pt idx="37">
                  <c:v>3.8672479257488401E-2</c:v>
                </c:pt>
                <c:pt idx="38">
                  <c:v>3.7712451674082721E-2</c:v>
                </c:pt>
                <c:pt idx="39">
                  <c:v>3.2335766423357663E-2</c:v>
                </c:pt>
                <c:pt idx="40">
                  <c:v>3.7333725288454474E-2</c:v>
                </c:pt>
                <c:pt idx="41">
                  <c:v>5.6073426071991971E-2</c:v>
                </c:pt>
                <c:pt idx="42">
                  <c:v>6.3143971038707877E-2</c:v>
                </c:pt>
                <c:pt idx="43">
                  <c:v>6.476793248945148E-2</c:v>
                </c:pt>
                <c:pt idx="44">
                  <c:v>5.8127794605509882E-2</c:v>
                </c:pt>
                <c:pt idx="45">
                  <c:v>5.2829631815834131E-2</c:v>
                </c:pt>
                <c:pt idx="46">
                  <c:v>5.0340538939887478E-2</c:v>
                </c:pt>
                <c:pt idx="47">
                  <c:v>3.9332890561582172E-2</c:v>
                </c:pt>
                <c:pt idx="48">
                  <c:v>3.8271801400381923E-2</c:v>
                </c:pt>
                <c:pt idx="49">
                  <c:v>3.2186283080346496E-2</c:v>
                </c:pt>
                <c:pt idx="50">
                  <c:v>2.994111304636311E-2</c:v>
                </c:pt>
                <c:pt idx="51">
                  <c:v>2.9774633985852936E-2</c:v>
                </c:pt>
                <c:pt idx="52">
                  <c:v>3.6277602523659309E-2</c:v>
                </c:pt>
                <c:pt idx="53">
                  <c:v>4.6234643158585761E-2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816-4960-8B72-413244AA5716}"/>
            </c:ext>
          </c:extLst>
        </c:ser>
        <c:ser>
          <c:idx val="4"/>
          <c:order val="4"/>
          <c:tx>
            <c:strRef>
              <c:f>CPS_occ!$A$141</c:f>
              <c:strCache>
                <c:ptCount val="1"/>
                <c:pt idx="0">
                  <c:v>Executives, Administrative, and Managerial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CPS_occ!$H$137:$BI$137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CPS_occ!$B$141:$BI$141</c:f>
              <c:numCache>
                <c:formatCode>#,##0.00</c:formatCode>
                <c:ptCount val="54"/>
                <c:pt idx="0">
                  <c:v>9.6728616454733185E-3</c:v>
                </c:pt>
                <c:pt idx="1">
                  <c:v>1.1226523974399329E-2</c:v>
                </c:pt>
                <c:pt idx="2">
                  <c:v>1.0086613309944086E-2</c:v>
                </c:pt>
                <c:pt idx="3">
                  <c:v>1.4541146057733736E-2</c:v>
                </c:pt>
                <c:pt idx="4">
                  <c:v>1.4642739183089287E-2</c:v>
                </c:pt>
                <c:pt idx="5">
                  <c:v>1.6965428937259924E-2</c:v>
                </c:pt>
                <c:pt idx="6">
                  <c:v>2.1020386606105418E-2</c:v>
                </c:pt>
                <c:pt idx="7">
                  <c:v>2.2098868873062422E-2</c:v>
                </c:pt>
                <c:pt idx="8">
                  <c:v>2.3041474654377881E-2</c:v>
                </c:pt>
                <c:pt idx="9">
                  <c:v>2.7642015864113453E-2</c:v>
                </c:pt>
                <c:pt idx="10">
                  <c:v>3.329243353783231E-2</c:v>
                </c:pt>
                <c:pt idx="11">
                  <c:v>3.5912478198826703E-2</c:v>
                </c:pt>
                <c:pt idx="12">
                  <c:v>4.240352376569588E-2</c:v>
                </c:pt>
                <c:pt idx="13">
                  <c:v>4.4833805720175215E-2</c:v>
                </c:pt>
                <c:pt idx="14">
                  <c:v>4.5223976566407087E-2</c:v>
                </c:pt>
                <c:pt idx="15">
                  <c:v>3.5483642041019094E-2</c:v>
                </c:pt>
                <c:pt idx="16">
                  <c:v>4.0376184415217085E-2</c:v>
                </c:pt>
                <c:pt idx="17">
                  <c:v>4.0577668193025711E-2</c:v>
                </c:pt>
                <c:pt idx="18">
                  <c:v>4.5480265949922195E-2</c:v>
                </c:pt>
                <c:pt idx="19">
                  <c:v>4.8089217218354879E-2</c:v>
                </c:pt>
                <c:pt idx="20">
                  <c:v>5.3581744656268054E-2</c:v>
                </c:pt>
                <c:pt idx="21">
                  <c:v>5.754546170196017E-2</c:v>
                </c:pt>
                <c:pt idx="22">
                  <c:v>5.632883862548934E-2</c:v>
                </c:pt>
                <c:pt idx="23">
                  <c:v>5.6628718325376422E-2</c:v>
                </c:pt>
                <c:pt idx="24">
                  <c:v>5.5354449472096529E-2</c:v>
                </c:pt>
                <c:pt idx="25">
                  <c:v>5.7943925233644861E-2</c:v>
                </c:pt>
                <c:pt idx="26">
                  <c:v>6.2606994375152852E-2</c:v>
                </c:pt>
                <c:pt idx="27">
                  <c:v>6.2536626203432394E-2</c:v>
                </c:pt>
                <c:pt idx="28">
                  <c:v>6.6865375062096374E-2</c:v>
                </c:pt>
                <c:pt idx="29">
                  <c:v>6.7240344206523917E-2</c:v>
                </c:pt>
                <c:pt idx="30">
                  <c:v>6.9824669332513079E-2</c:v>
                </c:pt>
                <c:pt idx="31">
                  <c:v>7.4825684254344882E-2</c:v>
                </c:pt>
                <c:pt idx="32">
                  <c:v>7.5002633519435369E-2</c:v>
                </c:pt>
                <c:pt idx="33">
                  <c:v>7.1960297766749379E-2</c:v>
                </c:pt>
                <c:pt idx="34">
                  <c:v>7.3145039173085791E-2</c:v>
                </c:pt>
                <c:pt idx="35">
                  <c:v>5.5025530771298035E-2</c:v>
                </c:pt>
                <c:pt idx="36">
                  <c:v>5.2723220504248505E-2</c:v>
                </c:pt>
                <c:pt idx="37">
                  <c:v>5.2524258191534244E-2</c:v>
                </c:pt>
                <c:pt idx="38">
                  <c:v>5.2812021299875993E-2</c:v>
                </c:pt>
                <c:pt idx="39">
                  <c:v>5.3284671532846717E-2</c:v>
                </c:pt>
                <c:pt idx="40">
                  <c:v>5.2693466598074522E-2</c:v>
                </c:pt>
                <c:pt idx="41">
                  <c:v>5.3205220134805678E-2</c:v>
                </c:pt>
                <c:pt idx="42">
                  <c:v>5.1099972152603729E-2</c:v>
                </c:pt>
                <c:pt idx="43">
                  <c:v>5.8227848101265821E-2</c:v>
                </c:pt>
                <c:pt idx="44">
                  <c:v>5.6469061012548678E-2</c:v>
                </c:pt>
                <c:pt idx="45">
                  <c:v>5.7625617944366561E-2</c:v>
                </c:pt>
                <c:pt idx="46">
                  <c:v>5.8187740598164048E-2</c:v>
                </c:pt>
                <c:pt idx="47">
                  <c:v>6.043834403365065E-2</c:v>
                </c:pt>
                <c:pt idx="48">
                  <c:v>6.4608529598981543E-2</c:v>
                </c:pt>
                <c:pt idx="49">
                  <c:v>6.6041484542636891E-2</c:v>
                </c:pt>
                <c:pt idx="50">
                  <c:v>7.0166708136352327E-2</c:v>
                </c:pt>
                <c:pt idx="51">
                  <c:v>7.4601085704885675E-2</c:v>
                </c:pt>
                <c:pt idx="52">
                  <c:v>7.6399842271293372E-2</c:v>
                </c:pt>
                <c:pt idx="53">
                  <c:v>7.8214386195254615E-2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816-4960-8B72-413244AA5716}"/>
            </c:ext>
          </c:extLst>
        </c:ser>
        <c:ser>
          <c:idx val="5"/>
          <c:order val="5"/>
          <c:tx>
            <c:strRef>
              <c:f>CPS_occ!$A$142</c:f>
              <c:strCache>
                <c:ptCount val="1"/>
                <c:pt idx="0">
                  <c:v>Management Related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CPS_occ!$H$137:$BI$137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CPS_occ!$B$142:$BI$142</c:f>
              <c:numCache>
                <c:formatCode>#,##0.00</c:formatCode>
                <c:ptCount val="54"/>
                <c:pt idx="0">
                  <c:v>4.0213020323877843E-3</c:v>
                </c:pt>
                <c:pt idx="1">
                  <c:v>4.0919106074913444E-3</c:v>
                </c:pt>
                <c:pt idx="2">
                  <c:v>3.8372985418265539E-3</c:v>
                </c:pt>
                <c:pt idx="3">
                  <c:v>3.7699267557087463E-3</c:v>
                </c:pt>
                <c:pt idx="4">
                  <c:v>3.4129692832764505E-3</c:v>
                </c:pt>
                <c:pt idx="5">
                  <c:v>4.268032437046522E-3</c:v>
                </c:pt>
                <c:pt idx="6">
                  <c:v>4.3308334213584031E-3</c:v>
                </c:pt>
                <c:pt idx="7">
                  <c:v>5.3414327607875997E-3</c:v>
                </c:pt>
                <c:pt idx="8">
                  <c:v>6.3731738405726048E-3</c:v>
                </c:pt>
                <c:pt idx="9">
                  <c:v>5.4482813877093179E-3</c:v>
                </c:pt>
                <c:pt idx="10">
                  <c:v>9.4887525562372191E-3</c:v>
                </c:pt>
                <c:pt idx="11">
                  <c:v>7.9276993816394491E-3</c:v>
                </c:pt>
                <c:pt idx="12">
                  <c:v>9.729800802051148E-3</c:v>
                </c:pt>
                <c:pt idx="13">
                  <c:v>1.3334192218500386E-2</c:v>
                </c:pt>
                <c:pt idx="14">
                  <c:v>1.2216903622204758E-2</c:v>
                </c:pt>
                <c:pt idx="15">
                  <c:v>1.9657937690724575E-2</c:v>
                </c:pt>
                <c:pt idx="16">
                  <c:v>2.1637675010606705E-2</c:v>
                </c:pt>
                <c:pt idx="17">
                  <c:v>2.6065516026769989E-2</c:v>
                </c:pt>
                <c:pt idx="18">
                  <c:v>2.6170604045833924E-2</c:v>
                </c:pt>
                <c:pt idx="19">
                  <c:v>2.6992470521380877E-2</c:v>
                </c:pt>
                <c:pt idx="20">
                  <c:v>2.7801848642403235E-2</c:v>
                </c:pt>
                <c:pt idx="21">
                  <c:v>2.5820672282138076E-2</c:v>
                </c:pt>
                <c:pt idx="22">
                  <c:v>2.7620704654197477E-2</c:v>
                </c:pt>
                <c:pt idx="23">
                  <c:v>2.8351083363936835E-2</c:v>
                </c:pt>
                <c:pt idx="24">
                  <c:v>2.8733031674208143E-2</c:v>
                </c:pt>
                <c:pt idx="25">
                  <c:v>3.0607476635514018E-2</c:v>
                </c:pt>
                <c:pt idx="26">
                  <c:v>2.8368794326241134E-2</c:v>
                </c:pt>
                <c:pt idx="27">
                  <c:v>2.9133528673084972E-2</c:v>
                </c:pt>
                <c:pt idx="28">
                  <c:v>3.5270740188772978E-2</c:v>
                </c:pt>
                <c:pt idx="29">
                  <c:v>3.3820292175305182E-2</c:v>
                </c:pt>
                <c:pt idx="30">
                  <c:v>3.2912949861581053E-2</c:v>
                </c:pt>
                <c:pt idx="31">
                  <c:v>3.3093974399000935E-2</c:v>
                </c:pt>
                <c:pt idx="32">
                  <c:v>3.4341093437269564E-2</c:v>
                </c:pt>
                <c:pt idx="33">
                  <c:v>3.5718949980410079E-2</c:v>
                </c:pt>
                <c:pt idx="34">
                  <c:v>3.2852722364869316E-2</c:v>
                </c:pt>
                <c:pt idx="35">
                  <c:v>3.3190002687449607E-2</c:v>
                </c:pt>
                <c:pt idx="36">
                  <c:v>3.1202117286530159E-2</c:v>
                </c:pt>
                <c:pt idx="37">
                  <c:v>3.262550977359021E-2</c:v>
                </c:pt>
                <c:pt idx="38">
                  <c:v>3.2533372237216425E-2</c:v>
                </c:pt>
                <c:pt idx="39">
                  <c:v>3.5182481751824819E-2</c:v>
                </c:pt>
                <c:pt idx="40">
                  <c:v>3.6598809436319539E-2</c:v>
                </c:pt>
                <c:pt idx="41">
                  <c:v>3.3629714613509248E-2</c:v>
                </c:pt>
                <c:pt idx="42">
                  <c:v>3.5714285714285712E-2</c:v>
                </c:pt>
                <c:pt idx="43">
                  <c:v>3.1504922644163151E-2</c:v>
                </c:pt>
                <c:pt idx="44">
                  <c:v>3.3318909562959756E-2</c:v>
                </c:pt>
                <c:pt idx="45">
                  <c:v>3.475245333136575E-2</c:v>
                </c:pt>
                <c:pt idx="46">
                  <c:v>3.2943440923896949E-2</c:v>
                </c:pt>
                <c:pt idx="47">
                  <c:v>3.0477455538336654E-2</c:v>
                </c:pt>
                <c:pt idx="48">
                  <c:v>3.4213876511775938E-2</c:v>
                </c:pt>
                <c:pt idx="49">
                  <c:v>3.5285702932528015E-2</c:v>
                </c:pt>
                <c:pt idx="50">
                  <c:v>3.4917475325537031E-2</c:v>
                </c:pt>
                <c:pt idx="51">
                  <c:v>3.6519164336239515E-2</c:v>
                </c:pt>
                <c:pt idx="52">
                  <c:v>3.9727917981072558E-2</c:v>
                </c:pt>
                <c:pt idx="53">
                  <c:v>3.6856419394166742E-2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816-4960-8B72-413244AA5716}"/>
            </c:ext>
          </c:extLst>
        </c:ser>
        <c:ser>
          <c:idx val="6"/>
          <c:order val="6"/>
          <c:tx>
            <c:strRef>
              <c:f>CPS_occ!$A$143</c:f>
              <c:strCache>
                <c:ptCount val="1"/>
                <c:pt idx="0">
                  <c:v>Architects, Engineers, Math, and Computer Science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CPS_occ!$H$137:$BI$137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CPS_occ!$B$143:$BI$143</c:f>
              <c:numCache>
                <c:formatCode>#,##0.00</c:formatCode>
                <c:ptCount val="54"/>
                <c:pt idx="0">
                  <c:v>2.1736767742636671E-4</c:v>
                </c:pt>
                <c:pt idx="1">
                  <c:v>7.3444549365229257E-4</c:v>
                </c:pt>
                <c:pt idx="2">
                  <c:v>9.8673391075539954E-4</c:v>
                </c:pt>
                <c:pt idx="3">
                  <c:v>1.4002585092632487E-3</c:v>
                </c:pt>
                <c:pt idx="4">
                  <c:v>6.6057469998899042E-4</c:v>
                </c:pt>
                <c:pt idx="5">
                  <c:v>1.1737089201877935E-3</c:v>
                </c:pt>
                <c:pt idx="6">
                  <c:v>1.6900813351642548E-3</c:v>
                </c:pt>
                <c:pt idx="7">
                  <c:v>1.9899455383326353E-3</c:v>
                </c:pt>
                <c:pt idx="8">
                  <c:v>2.2551230512795374E-3</c:v>
                </c:pt>
                <c:pt idx="9">
                  <c:v>2.2434099831744251E-3</c:v>
                </c:pt>
                <c:pt idx="10">
                  <c:v>2.5357873210633945E-3</c:v>
                </c:pt>
                <c:pt idx="11">
                  <c:v>1.9819248454098623E-3</c:v>
                </c:pt>
                <c:pt idx="12">
                  <c:v>2.8926434816908815E-3</c:v>
                </c:pt>
                <c:pt idx="13">
                  <c:v>3.4784849265653184E-3</c:v>
                </c:pt>
                <c:pt idx="14">
                  <c:v>5.2154033007072945E-3</c:v>
                </c:pt>
                <c:pt idx="15">
                  <c:v>5.890284578809169E-3</c:v>
                </c:pt>
                <c:pt idx="16">
                  <c:v>5.8690425682364584E-3</c:v>
                </c:pt>
                <c:pt idx="17">
                  <c:v>5.7062345896442407E-3</c:v>
                </c:pt>
                <c:pt idx="18">
                  <c:v>7.0024048663177253E-3</c:v>
                </c:pt>
                <c:pt idx="19">
                  <c:v>8.0977411564142638E-3</c:v>
                </c:pt>
                <c:pt idx="20">
                  <c:v>8.8099364529173885E-3</c:v>
                </c:pt>
                <c:pt idx="21">
                  <c:v>9.3678658584586318E-3</c:v>
                </c:pt>
                <c:pt idx="22">
                  <c:v>1.1526750761200522E-2</c:v>
                </c:pt>
                <c:pt idx="23">
                  <c:v>1.1311053984575836E-2</c:v>
                </c:pt>
                <c:pt idx="24">
                  <c:v>8.3710407239819002E-3</c:v>
                </c:pt>
                <c:pt idx="25">
                  <c:v>9.7352024922118374E-3</c:v>
                </c:pt>
                <c:pt idx="26">
                  <c:v>9.2117062036357715E-3</c:v>
                </c:pt>
                <c:pt idx="27">
                  <c:v>9.8786102971954795E-3</c:v>
                </c:pt>
                <c:pt idx="28">
                  <c:v>1.1525086934923E-2</c:v>
                </c:pt>
                <c:pt idx="29">
                  <c:v>1.3408044826896138E-2</c:v>
                </c:pt>
                <c:pt idx="30">
                  <c:v>1.1073515841279606E-2</c:v>
                </c:pt>
                <c:pt idx="31">
                  <c:v>1.2800499531689042E-2</c:v>
                </c:pt>
                <c:pt idx="32">
                  <c:v>1.5063731170336037E-2</c:v>
                </c:pt>
                <c:pt idx="33">
                  <c:v>1.5541334726394148E-2</c:v>
                </c:pt>
                <c:pt idx="34">
                  <c:v>1.4550003291855948E-2</c:v>
                </c:pt>
                <c:pt idx="35">
                  <c:v>1.0749798441279226E-2</c:v>
                </c:pt>
                <c:pt idx="36">
                  <c:v>9.4720713191252266E-3</c:v>
                </c:pt>
                <c:pt idx="37">
                  <c:v>1.0406412600196879E-2</c:v>
                </c:pt>
                <c:pt idx="38">
                  <c:v>1.1744109708950325E-2</c:v>
                </c:pt>
                <c:pt idx="39">
                  <c:v>1.1313868613138687E-2</c:v>
                </c:pt>
                <c:pt idx="40">
                  <c:v>1.1097229367237451E-2</c:v>
                </c:pt>
                <c:pt idx="41">
                  <c:v>1.1831349490893445E-2</c:v>
                </c:pt>
                <c:pt idx="42">
                  <c:v>1.0094681147312726E-2</c:v>
                </c:pt>
                <c:pt idx="43">
                  <c:v>1.1322081575246131E-2</c:v>
                </c:pt>
                <c:pt idx="44">
                  <c:v>1.3341987595557478E-2</c:v>
                </c:pt>
                <c:pt idx="45">
                  <c:v>1.2986054748026268E-2</c:v>
                </c:pt>
                <c:pt idx="46">
                  <c:v>1.2214983713355049E-2</c:v>
                </c:pt>
                <c:pt idx="47">
                  <c:v>1.1290679654638034E-2</c:v>
                </c:pt>
                <c:pt idx="48">
                  <c:v>1.1616804583068109E-2</c:v>
                </c:pt>
                <c:pt idx="49">
                  <c:v>1.4146070094572041E-2</c:v>
                </c:pt>
                <c:pt idx="50">
                  <c:v>1.5924359293356557E-2</c:v>
                </c:pt>
                <c:pt idx="51">
                  <c:v>1.373581181115315E-2</c:v>
                </c:pt>
                <c:pt idx="52">
                  <c:v>1.8434542586750789E-2</c:v>
                </c:pt>
                <c:pt idx="53">
                  <c:v>1.5380286973647191E-2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816-4960-8B72-413244AA5716}"/>
            </c:ext>
          </c:extLst>
        </c:ser>
        <c:ser>
          <c:idx val="7"/>
          <c:order val="7"/>
          <c:tx>
            <c:strRef>
              <c:f>CPS_occ!$A$144</c:f>
              <c:strCache>
                <c:ptCount val="1"/>
                <c:pt idx="0">
                  <c:v>Natural and Social Scientists, Recreation, Religious, Arts, Athletes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CPS_occ!$H$137:$BI$137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CPS_occ!$B$144:$BI$144</c:f>
              <c:numCache>
                <c:formatCode>#,##0.00</c:formatCode>
                <c:ptCount val="54"/>
                <c:pt idx="0">
                  <c:v>1.3368112161721553E-2</c:v>
                </c:pt>
                <c:pt idx="1">
                  <c:v>1.447906830343091E-2</c:v>
                </c:pt>
                <c:pt idx="2">
                  <c:v>1.3485363446990462E-2</c:v>
                </c:pt>
                <c:pt idx="3">
                  <c:v>1.0771219302024989E-2</c:v>
                </c:pt>
                <c:pt idx="4">
                  <c:v>1.3101398216448311E-2</c:v>
                </c:pt>
                <c:pt idx="5">
                  <c:v>1.3977806231327359E-2</c:v>
                </c:pt>
                <c:pt idx="6">
                  <c:v>1.4365691348896165E-2</c:v>
                </c:pt>
                <c:pt idx="7">
                  <c:v>1.4767490573942187E-2</c:v>
                </c:pt>
                <c:pt idx="8">
                  <c:v>1.5785861358956762E-2</c:v>
                </c:pt>
                <c:pt idx="9">
                  <c:v>1.7065940229148306E-2</c:v>
                </c:pt>
                <c:pt idx="10">
                  <c:v>2.0531697341513291E-2</c:v>
                </c:pt>
                <c:pt idx="11">
                  <c:v>1.9343586491200254E-2</c:v>
                </c:pt>
                <c:pt idx="12">
                  <c:v>2.0051278679902702E-2</c:v>
                </c:pt>
                <c:pt idx="13">
                  <c:v>2.0484411234217986E-2</c:v>
                </c:pt>
                <c:pt idx="14">
                  <c:v>2.3576480674430234E-2</c:v>
                </c:pt>
                <c:pt idx="15">
                  <c:v>2.0367610531544959E-2</c:v>
                </c:pt>
                <c:pt idx="16">
                  <c:v>2.3759015697921087E-2</c:v>
                </c:pt>
                <c:pt idx="17">
                  <c:v>2.2543148996125396E-2</c:v>
                </c:pt>
                <c:pt idx="18">
                  <c:v>2.2846230018390153E-2</c:v>
                </c:pt>
                <c:pt idx="19">
                  <c:v>2.3014632760335274E-2</c:v>
                </c:pt>
                <c:pt idx="20">
                  <c:v>2.1952628538417101E-2</c:v>
                </c:pt>
                <c:pt idx="21">
                  <c:v>2.3616468550736045E-2</c:v>
                </c:pt>
                <c:pt idx="22">
                  <c:v>2.1893576917500362E-2</c:v>
                </c:pt>
                <c:pt idx="23">
                  <c:v>2.5853837679030482E-2</c:v>
                </c:pt>
                <c:pt idx="24">
                  <c:v>2.3378582202111614E-2</c:v>
                </c:pt>
                <c:pt idx="25">
                  <c:v>2.2274143302180686E-2</c:v>
                </c:pt>
                <c:pt idx="26">
                  <c:v>2.2173310507866636E-2</c:v>
                </c:pt>
                <c:pt idx="27">
                  <c:v>2.7291753871912933E-2</c:v>
                </c:pt>
                <c:pt idx="28">
                  <c:v>3.1594634873323396E-2</c:v>
                </c:pt>
                <c:pt idx="29">
                  <c:v>2.9517710626375825E-2</c:v>
                </c:pt>
                <c:pt idx="30">
                  <c:v>3.0452168563518917E-2</c:v>
                </c:pt>
                <c:pt idx="31">
                  <c:v>2.9867832240607763E-2</c:v>
                </c:pt>
                <c:pt idx="32">
                  <c:v>2.9916780785842201E-2</c:v>
                </c:pt>
                <c:pt idx="33">
                  <c:v>3.1017369727047148E-2</c:v>
                </c:pt>
                <c:pt idx="34">
                  <c:v>2.7454078609520049E-2</c:v>
                </c:pt>
                <c:pt idx="35">
                  <c:v>2.7143241064230047E-2</c:v>
                </c:pt>
                <c:pt idx="36">
                  <c:v>2.8485861540604542E-2</c:v>
                </c:pt>
                <c:pt idx="37">
                  <c:v>3.0937983405990719E-2</c:v>
                </c:pt>
                <c:pt idx="38">
                  <c:v>3.1366255744401488E-2</c:v>
                </c:pt>
                <c:pt idx="39">
                  <c:v>3.0437956204379561E-2</c:v>
                </c:pt>
                <c:pt idx="40">
                  <c:v>3.3144704931285365E-2</c:v>
                </c:pt>
                <c:pt idx="41">
                  <c:v>2.9183995410870502E-2</c:v>
                </c:pt>
                <c:pt idx="42">
                  <c:v>3.3973823447507656E-2</c:v>
                </c:pt>
                <c:pt idx="43">
                  <c:v>3.1645569620253167E-2</c:v>
                </c:pt>
                <c:pt idx="44">
                  <c:v>3.2020770229337948E-2</c:v>
                </c:pt>
                <c:pt idx="45">
                  <c:v>3.3571902899726995E-2</c:v>
                </c:pt>
                <c:pt idx="46">
                  <c:v>3.5460467870891327E-2</c:v>
                </c:pt>
                <c:pt idx="47">
                  <c:v>3.4609991882517899E-2</c:v>
                </c:pt>
                <c:pt idx="48">
                  <c:v>3.4691279439847234E-2</c:v>
                </c:pt>
                <c:pt idx="49">
                  <c:v>3.6954621314471907E-2</c:v>
                </c:pt>
                <c:pt idx="50">
                  <c:v>3.624450526665008E-2</c:v>
                </c:pt>
                <c:pt idx="51">
                  <c:v>4.3263694686626088E-2</c:v>
                </c:pt>
                <c:pt idx="52">
                  <c:v>3.7361987381703467E-2</c:v>
                </c:pt>
                <c:pt idx="53">
                  <c:v>3.7512895057676077E-2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816-4960-8B72-413244AA5716}"/>
            </c:ext>
          </c:extLst>
        </c:ser>
        <c:ser>
          <c:idx val="8"/>
          <c:order val="8"/>
          <c:tx>
            <c:strRef>
              <c:f>CPS_occ!$A$145</c:f>
              <c:strCache>
                <c:ptCount val="1"/>
                <c:pt idx="0">
                  <c:v>Doctors and Lawyers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CPS_occ!$H$137:$BI$137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CPS_occ!$B$145:$BI$145</c:f>
              <c:numCache>
                <c:formatCode>#,##0.00</c:formatCode>
                <c:ptCount val="54"/>
                <c:pt idx="0">
                  <c:v>8.6947070970546682E-4</c:v>
                </c:pt>
                <c:pt idx="1">
                  <c:v>6.2952470884482215E-4</c:v>
                </c:pt>
                <c:pt idx="2">
                  <c:v>7.6745970836531081E-4</c:v>
                </c:pt>
                <c:pt idx="3">
                  <c:v>1.1848341232227489E-3</c:v>
                </c:pt>
                <c:pt idx="4">
                  <c:v>1.7615325333039744E-3</c:v>
                </c:pt>
                <c:pt idx="5">
                  <c:v>1.8139137857447717E-3</c:v>
                </c:pt>
                <c:pt idx="6">
                  <c:v>1.7957114186120207E-3</c:v>
                </c:pt>
                <c:pt idx="7">
                  <c:v>1.8852115626309175E-3</c:v>
                </c:pt>
                <c:pt idx="8">
                  <c:v>2.0590253946465341E-3</c:v>
                </c:pt>
                <c:pt idx="9">
                  <c:v>2.2434099831744251E-3</c:v>
                </c:pt>
                <c:pt idx="10">
                  <c:v>1.7995910020449897E-3</c:v>
                </c:pt>
                <c:pt idx="11">
                  <c:v>3.0918027588393848E-3</c:v>
                </c:pt>
                <c:pt idx="12">
                  <c:v>4.0759976332916965E-3</c:v>
                </c:pt>
                <c:pt idx="13">
                  <c:v>3.9293996392682296E-3</c:v>
                </c:pt>
                <c:pt idx="14">
                  <c:v>4.3580767307280135E-3</c:v>
                </c:pt>
                <c:pt idx="15">
                  <c:v>4.9677098857426726E-3</c:v>
                </c:pt>
                <c:pt idx="16">
                  <c:v>4.3841040871163911E-3</c:v>
                </c:pt>
                <c:pt idx="17">
                  <c:v>6.5516026769989431E-3</c:v>
                </c:pt>
                <c:pt idx="18">
                  <c:v>6.0121657943131984E-3</c:v>
                </c:pt>
                <c:pt idx="19">
                  <c:v>5.3984941042761756E-3</c:v>
                </c:pt>
                <c:pt idx="20">
                  <c:v>6.6435586366262274E-3</c:v>
                </c:pt>
                <c:pt idx="21">
                  <c:v>6.2977249468629459E-3</c:v>
                </c:pt>
                <c:pt idx="22">
                  <c:v>6.3070900391474557E-3</c:v>
                </c:pt>
                <c:pt idx="23">
                  <c:v>6.0962174072713921E-3</c:v>
                </c:pt>
                <c:pt idx="24">
                  <c:v>5.8823529411764705E-3</c:v>
                </c:pt>
                <c:pt idx="25">
                  <c:v>5.9190031152647976E-3</c:v>
                </c:pt>
                <c:pt idx="26">
                  <c:v>5.9509252465965602E-3</c:v>
                </c:pt>
                <c:pt idx="27">
                  <c:v>7.9531184596065303E-3</c:v>
                </c:pt>
                <c:pt idx="28">
                  <c:v>8.9418777943368107E-3</c:v>
                </c:pt>
                <c:pt idx="29">
                  <c:v>7.8046828096858117E-3</c:v>
                </c:pt>
                <c:pt idx="30">
                  <c:v>9.7405926381626158E-3</c:v>
                </c:pt>
                <c:pt idx="31">
                  <c:v>8.7418045582266617E-3</c:v>
                </c:pt>
                <c:pt idx="32">
                  <c:v>8.3219214157800488E-3</c:v>
                </c:pt>
                <c:pt idx="33">
                  <c:v>8.5542640720908964E-3</c:v>
                </c:pt>
                <c:pt idx="34">
                  <c:v>8.62466258476529E-3</c:v>
                </c:pt>
                <c:pt idx="35">
                  <c:v>9.0029561945713515E-3</c:v>
                </c:pt>
                <c:pt idx="36">
                  <c:v>8.1487672377768498E-3</c:v>
                </c:pt>
                <c:pt idx="37">
                  <c:v>8.1563774433975524E-3</c:v>
                </c:pt>
                <c:pt idx="38">
                  <c:v>8.9722080385148447E-3</c:v>
                </c:pt>
                <c:pt idx="39">
                  <c:v>8.1021897810218974E-3</c:v>
                </c:pt>
                <c:pt idx="40">
                  <c:v>9.5539060777540975E-3</c:v>
                </c:pt>
                <c:pt idx="41">
                  <c:v>1.1257708303456189E-2</c:v>
                </c:pt>
                <c:pt idx="42">
                  <c:v>9.1896407685881365E-3</c:v>
                </c:pt>
                <c:pt idx="43">
                  <c:v>1.1181434599156118E-2</c:v>
                </c:pt>
                <c:pt idx="44">
                  <c:v>1.038511466897447E-2</c:v>
                </c:pt>
                <c:pt idx="45">
                  <c:v>8.4852062274035269E-3</c:v>
                </c:pt>
                <c:pt idx="46">
                  <c:v>1.0512289013917679E-2</c:v>
                </c:pt>
                <c:pt idx="47">
                  <c:v>1.180724669766069E-2</c:v>
                </c:pt>
                <c:pt idx="48">
                  <c:v>1.2969446212603437E-2</c:v>
                </c:pt>
                <c:pt idx="49">
                  <c:v>1.1920845585313517E-2</c:v>
                </c:pt>
                <c:pt idx="50">
                  <c:v>1.3270299411130464E-2</c:v>
                </c:pt>
                <c:pt idx="51">
                  <c:v>1.151505181773318E-2</c:v>
                </c:pt>
                <c:pt idx="52">
                  <c:v>1.3308359621451105E-2</c:v>
                </c:pt>
                <c:pt idx="53">
                  <c:v>1.0972521804370252E-2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816-4960-8B72-413244AA5716}"/>
            </c:ext>
          </c:extLst>
        </c:ser>
        <c:ser>
          <c:idx val="9"/>
          <c:order val="9"/>
          <c:tx>
            <c:strRef>
              <c:f>CPS_occ!$A$146</c:f>
              <c:strCache>
                <c:ptCount val="1"/>
                <c:pt idx="0">
                  <c:v>Nurses, Therapists, and Other Health Service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CPS_occ!$H$137:$BI$137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CPS_occ!$B$146:$BI$146</c:f>
              <c:numCache>
                <c:formatCode>#,##0.00</c:formatCode>
                <c:ptCount val="54"/>
                <c:pt idx="0">
                  <c:v>2.8257798065427671E-2</c:v>
                </c:pt>
                <c:pt idx="1">
                  <c:v>2.8328611898016998E-2</c:v>
                </c:pt>
                <c:pt idx="2">
                  <c:v>2.719000109637101E-2</c:v>
                </c:pt>
                <c:pt idx="3">
                  <c:v>3.3390779836277466E-2</c:v>
                </c:pt>
                <c:pt idx="4">
                  <c:v>3.0716723549488054E-2</c:v>
                </c:pt>
                <c:pt idx="5">
                  <c:v>3.1690140845070422E-2</c:v>
                </c:pt>
                <c:pt idx="6">
                  <c:v>3.3907256786732863E-2</c:v>
                </c:pt>
                <c:pt idx="7">
                  <c:v>3.4248010054461667E-2</c:v>
                </c:pt>
                <c:pt idx="8">
                  <c:v>3.441513873909207E-2</c:v>
                </c:pt>
                <c:pt idx="9">
                  <c:v>3.789760435862511E-2</c:v>
                </c:pt>
                <c:pt idx="10">
                  <c:v>3.9836400817995908E-2</c:v>
                </c:pt>
                <c:pt idx="11">
                  <c:v>4.5504994450610431E-2</c:v>
                </c:pt>
                <c:pt idx="12">
                  <c:v>5.0621260929590427E-2</c:v>
                </c:pt>
                <c:pt idx="13">
                  <c:v>4.7410461221334708E-2</c:v>
                </c:pt>
                <c:pt idx="14">
                  <c:v>4.9582053297135102E-2</c:v>
                </c:pt>
                <c:pt idx="15">
                  <c:v>5.1735150095805836E-2</c:v>
                </c:pt>
                <c:pt idx="16">
                  <c:v>5.4447744307735822E-2</c:v>
                </c:pt>
                <c:pt idx="17">
                  <c:v>5.4667136315604083E-2</c:v>
                </c:pt>
                <c:pt idx="18">
                  <c:v>5.785825434997878E-2</c:v>
                </c:pt>
                <c:pt idx="19">
                  <c:v>5.8388975706776529E-2</c:v>
                </c:pt>
                <c:pt idx="20">
                  <c:v>5.6181398035817447E-2</c:v>
                </c:pt>
                <c:pt idx="21">
                  <c:v>5.5026371723214985E-2</c:v>
                </c:pt>
                <c:pt idx="22">
                  <c:v>5.4371465854719442E-2</c:v>
                </c:pt>
                <c:pt idx="23">
                  <c:v>5.5526992287917736E-2</c:v>
                </c:pt>
                <c:pt idx="24">
                  <c:v>5.6184012066365009E-2</c:v>
                </c:pt>
                <c:pt idx="25">
                  <c:v>5.7476635514018694E-2</c:v>
                </c:pt>
                <c:pt idx="26">
                  <c:v>5.690062770033423E-2</c:v>
                </c:pt>
                <c:pt idx="27">
                  <c:v>5.7764755127668481E-2</c:v>
                </c:pt>
                <c:pt idx="28">
                  <c:v>5.6433184302036761E-2</c:v>
                </c:pt>
                <c:pt idx="29">
                  <c:v>5.8435061036621973E-2</c:v>
                </c:pt>
                <c:pt idx="30">
                  <c:v>6.100686968112376E-2</c:v>
                </c:pt>
                <c:pt idx="31">
                  <c:v>5.9735664481215527E-2</c:v>
                </c:pt>
                <c:pt idx="32">
                  <c:v>5.7200042136310969E-2</c:v>
                </c:pt>
                <c:pt idx="33">
                  <c:v>6.3471333420399637E-2</c:v>
                </c:pt>
                <c:pt idx="34">
                  <c:v>6.649549015735072E-2</c:v>
                </c:pt>
                <c:pt idx="35">
                  <c:v>7.3300188121472723E-2</c:v>
                </c:pt>
                <c:pt idx="36">
                  <c:v>7.7099874634350182E-2</c:v>
                </c:pt>
                <c:pt idx="37">
                  <c:v>7.4954296160877509E-2</c:v>
                </c:pt>
                <c:pt idx="38">
                  <c:v>7.5351958567364499E-2</c:v>
                </c:pt>
                <c:pt idx="39">
                  <c:v>8.37956204379562E-2</c:v>
                </c:pt>
                <c:pt idx="40">
                  <c:v>8.8263393841405163E-2</c:v>
                </c:pt>
                <c:pt idx="41">
                  <c:v>8.4898895740714186E-2</c:v>
                </c:pt>
                <c:pt idx="42">
                  <c:v>9.0782511835143409E-2</c:v>
                </c:pt>
                <c:pt idx="43">
                  <c:v>9.0014064697609003E-2</c:v>
                </c:pt>
                <c:pt idx="44">
                  <c:v>9.7576806577239286E-2</c:v>
                </c:pt>
                <c:pt idx="45">
                  <c:v>9.7985685826016383E-2</c:v>
                </c:pt>
                <c:pt idx="46">
                  <c:v>9.6757477050636656E-2</c:v>
                </c:pt>
                <c:pt idx="47">
                  <c:v>9.7704966423142206E-2</c:v>
                </c:pt>
                <c:pt idx="48">
                  <c:v>0.100493316359007</c:v>
                </c:pt>
                <c:pt idx="49">
                  <c:v>0.10434713502344432</c:v>
                </c:pt>
                <c:pt idx="50">
                  <c:v>9.9610184954798037E-2</c:v>
                </c:pt>
                <c:pt idx="51">
                  <c:v>0.10199045895706531</c:v>
                </c:pt>
                <c:pt idx="52">
                  <c:v>0.10794558359621451</c:v>
                </c:pt>
                <c:pt idx="53">
                  <c:v>0.1022226390321673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816-4960-8B72-413244AA5716}"/>
            </c:ext>
          </c:extLst>
        </c:ser>
        <c:ser>
          <c:idx val="10"/>
          <c:order val="10"/>
          <c:tx>
            <c:strRef>
              <c:f>CPS_occ!$A$147</c:f>
              <c:strCache>
                <c:ptCount val="1"/>
                <c:pt idx="0">
                  <c:v>Teachers, Postsecondary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CPS_occ!$H$137:$BI$137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CPS_occ!$B$147:$BI$147</c:f>
              <c:numCache>
                <c:formatCode>#,##0.00</c:formatCode>
                <c:ptCount val="54"/>
                <c:pt idx="0">
                  <c:v>1.9563090968373002E-3</c:v>
                </c:pt>
                <c:pt idx="1">
                  <c:v>2.0984156961494074E-3</c:v>
                </c:pt>
                <c:pt idx="2">
                  <c:v>2.4120162262909767E-3</c:v>
                </c:pt>
                <c:pt idx="3">
                  <c:v>2.6928048255062472E-3</c:v>
                </c:pt>
                <c:pt idx="4">
                  <c:v>3.7432566332709456E-3</c:v>
                </c:pt>
                <c:pt idx="5">
                  <c:v>3.6278275714895433E-3</c:v>
                </c:pt>
                <c:pt idx="6">
                  <c:v>3.8026830041195735E-3</c:v>
                </c:pt>
                <c:pt idx="7">
                  <c:v>3.0372852953498117E-3</c:v>
                </c:pt>
                <c:pt idx="8">
                  <c:v>4.1180507892930682E-3</c:v>
                </c:pt>
                <c:pt idx="9">
                  <c:v>5.0476724621424567E-3</c:v>
                </c:pt>
                <c:pt idx="10">
                  <c:v>4.2535787321063391E-3</c:v>
                </c:pt>
                <c:pt idx="11">
                  <c:v>2.9332487712065958E-3</c:v>
                </c:pt>
                <c:pt idx="12">
                  <c:v>4.6019328117809476E-3</c:v>
                </c:pt>
                <c:pt idx="13">
                  <c:v>4.4447307395001287E-3</c:v>
                </c:pt>
                <c:pt idx="14">
                  <c:v>4.0723012074015859E-3</c:v>
                </c:pt>
                <c:pt idx="15">
                  <c:v>4.3999716130863672E-3</c:v>
                </c:pt>
                <c:pt idx="16">
                  <c:v>3.6769905246782633E-3</c:v>
                </c:pt>
                <c:pt idx="17">
                  <c:v>3.7337090524832686E-3</c:v>
                </c:pt>
                <c:pt idx="18">
                  <c:v>4.0316876503041447E-3</c:v>
                </c:pt>
                <c:pt idx="19">
                  <c:v>2.5571814178150304E-3</c:v>
                </c:pt>
                <c:pt idx="20">
                  <c:v>3.9716926632004622E-3</c:v>
                </c:pt>
                <c:pt idx="21">
                  <c:v>4.6445721483114226E-3</c:v>
                </c:pt>
                <c:pt idx="22">
                  <c:v>4.0597361171523854E-3</c:v>
                </c:pt>
                <c:pt idx="23">
                  <c:v>3.5255233198677929E-3</c:v>
                </c:pt>
                <c:pt idx="24">
                  <c:v>3.167420814479638E-3</c:v>
                </c:pt>
                <c:pt idx="25">
                  <c:v>4.2834890965732083E-3</c:v>
                </c:pt>
                <c:pt idx="26">
                  <c:v>4.7281323877068557E-3</c:v>
                </c:pt>
                <c:pt idx="27">
                  <c:v>3.7672666387609877E-3</c:v>
                </c:pt>
                <c:pt idx="28">
                  <c:v>3.7754595131644312E-3</c:v>
                </c:pt>
                <c:pt idx="29">
                  <c:v>4.3025815489293575E-3</c:v>
                </c:pt>
                <c:pt idx="30">
                  <c:v>4.4088998256946585E-3</c:v>
                </c:pt>
                <c:pt idx="31">
                  <c:v>4.8912477885315851E-3</c:v>
                </c:pt>
                <c:pt idx="32">
                  <c:v>6.3204466448962392E-3</c:v>
                </c:pt>
                <c:pt idx="33">
                  <c:v>5.0280788820686951E-3</c:v>
                </c:pt>
                <c:pt idx="34">
                  <c:v>4.8719468036078741E-3</c:v>
                </c:pt>
                <c:pt idx="35">
                  <c:v>6.4498790647675355E-3</c:v>
                </c:pt>
                <c:pt idx="36">
                  <c:v>5.7111018247666808E-3</c:v>
                </c:pt>
                <c:pt idx="37">
                  <c:v>6.2579102798481223E-3</c:v>
                </c:pt>
                <c:pt idx="38">
                  <c:v>7.0756437376905679E-3</c:v>
                </c:pt>
                <c:pt idx="39">
                  <c:v>7.1532846715328469E-3</c:v>
                </c:pt>
                <c:pt idx="40">
                  <c:v>6.173293157933417E-3</c:v>
                </c:pt>
                <c:pt idx="41">
                  <c:v>7.81586117883264E-3</c:v>
                </c:pt>
                <c:pt idx="42">
                  <c:v>6.6833751044277356E-3</c:v>
                </c:pt>
                <c:pt idx="43">
                  <c:v>6.962025316455696E-3</c:v>
                </c:pt>
                <c:pt idx="44">
                  <c:v>8.3657868166738779E-3</c:v>
                </c:pt>
                <c:pt idx="45">
                  <c:v>7.3784401977421976E-3</c:v>
                </c:pt>
                <c:pt idx="46">
                  <c:v>7.0328694107195736E-3</c:v>
                </c:pt>
                <c:pt idx="47">
                  <c:v>7.600915061619069E-3</c:v>
                </c:pt>
                <c:pt idx="48">
                  <c:v>9.7071928707829404E-3</c:v>
                </c:pt>
                <c:pt idx="49">
                  <c:v>8.4240642136215529E-3</c:v>
                </c:pt>
                <c:pt idx="50">
                  <c:v>6.8010284482043623E-3</c:v>
                </c:pt>
                <c:pt idx="51">
                  <c:v>5.5107747984865932E-3</c:v>
                </c:pt>
                <c:pt idx="52">
                  <c:v>4.7318611987381704E-3</c:v>
                </c:pt>
                <c:pt idx="53">
                  <c:v>3.8450717434117977E-3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816-4960-8B72-413244AA5716}"/>
            </c:ext>
          </c:extLst>
        </c:ser>
        <c:ser>
          <c:idx val="11"/>
          <c:order val="11"/>
          <c:tx>
            <c:strRef>
              <c:f>CPS_occ!$A$148</c:f>
              <c:strCache>
                <c:ptCount val="1"/>
                <c:pt idx="0">
                  <c:v>Teachers, Non-Postsecondary and Librarians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CPS_occ!$H$137:$BI$137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CPS_occ!$B$148:$BI$148</c:f>
              <c:numCache>
                <c:formatCode>#,##0.00</c:formatCode>
                <c:ptCount val="54"/>
                <c:pt idx="0">
                  <c:v>1.6302575806977503E-3</c:v>
                </c:pt>
                <c:pt idx="1">
                  <c:v>2.2033364809568774E-3</c:v>
                </c:pt>
                <c:pt idx="2">
                  <c:v>1.644556517925666E-3</c:v>
                </c:pt>
                <c:pt idx="3">
                  <c:v>7.324429125376993E-3</c:v>
                </c:pt>
                <c:pt idx="4">
                  <c:v>6.7158427832214023E-3</c:v>
                </c:pt>
                <c:pt idx="5">
                  <c:v>6.2953478446436196E-3</c:v>
                </c:pt>
                <c:pt idx="6">
                  <c:v>7.2884757578958485E-3</c:v>
                </c:pt>
                <c:pt idx="7">
                  <c:v>8.0645161290322578E-3</c:v>
                </c:pt>
                <c:pt idx="8">
                  <c:v>1.0883419943131679E-2</c:v>
                </c:pt>
                <c:pt idx="9">
                  <c:v>8.8133963624709554E-3</c:v>
                </c:pt>
                <c:pt idx="10">
                  <c:v>8.9161554192229032E-3</c:v>
                </c:pt>
                <c:pt idx="11">
                  <c:v>1.1257333121928016E-2</c:v>
                </c:pt>
                <c:pt idx="12">
                  <c:v>1.2162251002563934E-2</c:v>
                </c:pt>
                <c:pt idx="13">
                  <c:v>1.0177789229580006E-2</c:v>
                </c:pt>
                <c:pt idx="14">
                  <c:v>8.2160462956347782E-3</c:v>
                </c:pt>
                <c:pt idx="15">
                  <c:v>6.8128592718756653E-3</c:v>
                </c:pt>
                <c:pt idx="16">
                  <c:v>7.9196718993070295E-3</c:v>
                </c:pt>
                <c:pt idx="17">
                  <c:v>8.3127861923212396E-3</c:v>
                </c:pt>
                <c:pt idx="18">
                  <c:v>6.86094214174565E-3</c:v>
                </c:pt>
                <c:pt idx="19">
                  <c:v>8.2398067907373199E-3</c:v>
                </c:pt>
                <c:pt idx="20">
                  <c:v>8.2322357019064124E-3</c:v>
                </c:pt>
                <c:pt idx="21">
                  <c:v>8.1870424309218297E-3</c:v>
                </c:pt>
                <c:pt idx="22">
                  <c:v>7.467014644048137E-3</c:v>
                </c:pt>
                <c:pt idx="23">
                  <c:v>7.1244950422328316E-3</c:v>
                </c:pt>
                <c:pt idx="24">
                  <c:v>1.3725490196078431E-2</c:v>
                </c:pt>
                <c:pt idx="25">
                  <c:v>1.2772585669781931E-2</c:v>
                </c:pt>
                <c:pt idx="26">
                  <c:v>1.2554006684600962E-2</c:v>
                </c:pt>
                <c:pt idx="27">
                  <c:v>1.3562159899539556E-2</c:v>
                </c:pt>
                <c:pt idx="28">
                  <c:v>1.4008941877794338E-2</c:v>
                </c:pt>
                <c:pt idx="29">
                  <c:v>1.4408645187112268E-2</c:v>
                </c:pt>
                <c:pt idx="30">
                  <c:v>1.4149492463857275E-2</c:v>
                </c:pt>
                <c:pt idx="31">
                  <c:v>1.3320845041107296E-2</c:v>
                </c:pt>
                <c:pt idx="32">
                  <c:v>1.3062256399452228E-2</c:v>
                </c:pt>
                <c:pt idx="33">
                  <c:v>1.5149536371947239E-2</c:v>
                </c:pt>
                <c:pt idx="34">
                  <c:v>1.4220817697017579E-2</c:v>
                </c:pt>
                <c:pt idx="35">
                  <c:v>1.3638806772373018E-2</c:v>
                </c:pt>
                <c:pt idx="36">
                  <c:v>1.2954450480568324E-2</c:v>
                </c:pt>
                <c:pt idx="37">
                  <c:v>1.350021094079595E-2</c:v>
                </c:pt>
                <c:pt idx="38">
                  <c:v>1.422423225618207E-2</c:v>
                </c:pt>
                <c:pt idx="39">
                  <c:v>1.5328467153284672E-2</c:v>
                </c:pt>
                <c:pt idx="40">
                  <c:v>1.4845300213125598E-2</c:v>
                </c:pt>
                <c:pt idx="41">
                  <c:v>1.6707299584110141E-2</c:v>
                </c:pt>
                <c:pt idx="42">
                  <c:v>1.5594541910331383E-2</c:v>
                </c:pt>
                <c:pt idx="43">
                  <c:v>1.5822784810126583E-2</c:v>
                </c:pt>
                <c:pt idx="44">
                  <c:v>1.4423770373575652E-2</c:v>
                </c:pt>
                <c:pt idx="45">
                  <c:v>1.5863646425145723E-2</c:v>
                </c:pt>
                <c:pt idx="46">
                  <c:v>1.7175007403020432E-2</c:v>
                </c:pt>
                <c:pt idx="47">
                  <c:v>1.5570806582540033E-2</c:v>
                </c:pt>
                <c:pt idx="48">
                  <c:v>1.7106938255887969E-2</c:v>
                </c:pt>
                <c:pt idx="49">
                  <c:v>1.5656043868711753E-2</c:v>
                </c:pt>
                <c:pt idx="50">
                  <c:v>1.7334328605789168E-2</c:v>
                </c:pt>
                <c:pt idx="51">
                  <c:v>1.9493337720019741E-2</c:v>
                </c:pt>
                <c:pt idx="52">
                  <c:v>2.2870662460567823E-2</c:v>
                </c:pt>
                <c:pt idx="53">
                  <c:v>2.3445559411047548E-2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816-4960-8B72-413244AA5716}"/>
            </c:ext>
          </c:extLst>
        </c:ser>
        <c:ser>
          <c:idx val="12"/>
          <c:order val="12"/>
          <c:tx>
            <c:strRef>
              <c:f>CPS_occ!$A$149</c:f>
              <c:strCache>
                <c:ptCount val="1"/>
                <c:pt idx="0">
                  <c:v>Health and Science Technicians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CPS_occ!$H$137:$BI$137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CPS_occ!$B$149:$BI$149</c:f>
              <c:numCache>
                <c:formatCode>#,##0.00</c:formatCode>
                <c:ptCount val="54"/>
                <c:pt idx="0">
                  <c:v>1.2172589935876535E-2</c:v>
                </c:pt>
                <c:pt idx="1">
                  <c:v>1.6052880075542966E-2</c:v>
                </c:pt>
                <c:pt idx="2">
                  <c:v>1.6226290976866571E-2</c:v>
                </c:pt>
                <c:pt idx="3">
                  <c:v>1.1740629039207239E-2</c:v>
                </c:pt>
                <c:pt idx="4">
                  <c:v>1.3321589783111307E-2</c:v>
                </c:pt>
                <c:pt idx="5">
                  <c:v>1.365770379854887E-2</c:v>
                </c:pt>
                <c:pt idx="6">
                  <c:v>1.3626280764761804E-2</c:v>
                </c:pt>
                <c:pt idx="7">
                  <c:v>1.4558022622538752E-2</c:v>
                </c:pt>
                <c:pt idx="8">
                  <c:v>1.696244729875478E-2</c:v>
                </c:pt>
                <c:pt idx="9">
                  <c:v>1.6665331303581443E-2</c:v>
                </c:pt>
                <c:pt idx="10">
                  <c:v>2.0368098159509202E-2</c:v>
                </c:pt>
                <c:pt idx="11">
                  <c:v>1.9343586491200254E-2</c:v>
                </c:pt>
                <c:pt idx="12">
                  <c:v>2.2352245085793174E-2</c:v>
                </c:pt>
                <c:pt idx="13">
                  <c:v>2.6088636949239886E-2</c:v>
                </c:pt>
                <c:pt idx="14">
                  <c:v>2.3433592912767021E-2</c:v>
                </c:pt>
                <c:pt idx="15">
                  <c:v>2.6044993258108013E-2</c:v>
                </c:pt>
                <c:pt idx="16">
                  <c:v>2.8355253853768914E-2</c:v>
                </c:pt>
                <c:pt idx="17">
                  <c:v>2.8460725607608314E-2</c:v>
                </c:pt>
                <c:pt idx="18">
                  <c:v>2.7938888102984862E-2</c:v>
                </c:pt>
                <c:pt idx="19">
                  <c:v>2.9691717573518964E-2</c:v>
                </c:pt>
                <c:pt idx="20">
                  <c:v>2.7657423454650491E-2</c:v>
                </c:pt>
                <c:pt idx="21">
                  <c:v>2.9599307250255846E-2</c:v>
                </c:pt>
                <c:pt idx="22">
                  <c:v>3.1317964332318399E-2</c:v>
                </c:pt>
                <c:pt idx="23">
                  <c:v>2.9599706206390013E-2</c:v>
                </c:pt>
                <c:pt idx="24">
                  <c:v>2.9939668174962294E-2</c:v>
                </c:pt>
                <c:pt idx="25">
                  <c:v>2.9672897196261681E-2</c:v>
                </c:pt>
                <c:pt idx="26">
                  <c:v>3.211869242683623E-2</c:v>
                </c:pt>
                <c:pt idx="27">
                  <c:v>2.8296358308915866E-2</c:v>
                </c:pt>
                <c:pt idx="28">
                  <c:v>3.020367610531545E-2</c:v>
                </c:pt>
                <c:pt idx="29">
                  <c:v>2.8517110266159697E-2</c:v>
                </c:pt>
                <c:pt idx="30">
                  <c:v>3.0862298779862605E-2</c:v>
                </c:pt>
                <c:pt idx="31">
                  <c:v>2.9763763138724114E-2</c:v>
                </c:pt>
                <c:pt idx="32">
                  <c:v>3.2023596334140945E-2</c:v>
                </c:pt>
                <c:pt idx="33">
                  <c:v>3.2976361499281702E-2</c:v>
                </c:pt>
                <c:pt idx="34">
                  <c:v>3.2326025413127922E-2</c:v>
                </c:pt>
                <c:pt idx="35">
                  <c:v>2.6269819940876109E-2</c:v>
                </c:pt>
                <c:pt idx="36">
                  <c:v>2.5699958211450064E-2</c:v>
                </c:pt>
                <c:pt idx="37">
                  <c:v>2.9883279426241034E-2</c:v>
                </c:pt>
                <c:pt idx="38">
                  <c:v>2.7719016704354803E-2</c:v>
                </c:pt>
                <c:pt idx="39">
                  <c:v>2.9489051094890511E-2</c:v>
                </c:pt>
                <c:pt idx="40">
                  <c:v>2.6163004336003527E-2</c:v>
                </c:pt>
                <c:pt idx="41">
                  <c:v>2.9399110856159472E-2</c:v>
                </c:pt>
                <c:pt idx="42">
                  <c:v>3.1467557783347255E-2</c:v>
                </c:pt>
                <c:pt idx="43">
                  <c:v>2.9746835443037974E-2</c:v>
                </c:pt>
                <c:pt idx="44">
                  <c:v>2.6179143228039811E-2</c:v>
                </c:pt>
                <c:pt idx="45">
                  <c:v>2.7152659927691288E-2</c:v>
                </c:pt>
                <c:pt idx="46">
                  <c:v>2.6798933965057743E-2</c:v>
                </c:pt>
                <c:pt idx="47">
                  <c:v>3.2617519002287654E-2</c:v>
                </c:pt>
                <c:pt idx="48">
                  <c:v>3.0315085932527054E-2</c:v>
                </c:pt>
                <c:pt idx="49">
                  <c:v>3.1073670825717239E-2</c:v>
                </c:pt>
                <c:pt idx="50">
                  <c:v>3.1682839844073982E-2</c:v>
                </c:pt>
                <c:pt idx="51">
                  <c:v>3.2735647310412896E-2</c:v>
                </c:pt>
                <c:pt idx="52">
                  <c:v>3.3517350157728706E-2</c:v>
                </c:pt>
                <c:pt idx="53">
                  <c:v>3.5168339116571322E-2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816-4960-8B72-413244AA5716}"/>
            </c:ext>
          </c:extLst>
        </c:ser>
        <c:ser>
          <c:idx val="13"/>
          <c:order val="13"/>
          <c:tx>
            <c:strRef>
              <c:f>CPS_occ!$A$150</c:f>
              <c:strCache>
                <c:ptCount val="1"/>
                <c:pt idx="0">
                  <c:v>Sales, All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CPS_occ!$H$137:$BI$137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CPS_occ!$B$150:$BI$150</c:f>
              <c:numCache>
                <c:formatCode>#,##0.00</c:formatCode>
                <c:ptCount val="54"/>
                <c:pt idx="0">
                  <c:v>2.7823062710574938E-2</c:v>
                </c:pt>
                <c:pt idx="1">
                  <c:v>2.8748295037246879E-2</c:v>
                </c:pt>
                <c:pt idx="2">
                  <c:v>3.2123670650148012E-2</c:v>
                </c:pt>
                <c:pt idx="3">
                  <c:v>2.8543731150366222E-2</c:v>
                </c:pt>
                <c:pt idx="4">
                  <c:v>3.0166244632830564E-2</c:v>
                </c:pt>
                <c:pt idx="5">
                  <c:v>3.4571062740076826E-2</c:v>
                </c:pt>
                <c:pt idx="6">
                  <c:v>3.4646667370867225E-2</c:v>
                </c:pt>
                <c:pt idx="7">
                  <c:v>3.9065772936740677E-2</c:v>
                </c:pt>
                <c:pt idx="8">
                  <c:v>3.7356603588587119E-2</c:v>
                </c:pt>
                <c:pt idx="9">
                  <c:v>4.4147103597468151E-2</c:v>
                </c:pt>
                <c:pt idx="10">
                  <c:v>4.7525562372188142E-2</c:v>
                </c:pt>
                <c:pt idx="11">
                  <c:v>4.709053432693832E-2</c:v>
                </c:pt>
                <c:pt idx="12">
                  <c:v>4.7991585037144173E-2</c:v>
                </c:pt>
                <c:pt idx="13">
                  <c:v>5.0051533110023187E-2</c:v>
                </c:pt>
                <c:pt idx="14">
                  <c:v>5.1296706437093664E-2</c:v>
                </c:pt>
                <c:pt idx="15">
                  <c:v>5.9683485912994112E-2</c:v>
                </c:pt>
                <c:pt idx="16">
                  <c:v>6.3993777400650542E-2</c:v>
                </c:pt>
                <c:pt idx="17">
                  <c:v>6.981331454737584E-2</c:v>
                </c:pt>
                <c:pt idx="18">
                  <c:v>7.0377705474607435E-2</c:v>
                </c:pt>
                <c:pt idx="19">
                  <c:v>6.9612160818298061E-2</c:v>
                </c:pt>
                <c:pt idx="20">
                  <c:v>7.5751010976314273E-2</c:v>
                </c:pt>
                <c:pt idx="21">
                  <c:v>7.7068409037235303E-2</c:v>
                </c:pt>
                <c:pt idx="22">
                  <c:v>7.6482528635638689E-2</c:v>
                </c:pt>
                <c:pt idx="23">
                  <c:v>7.5284612559676833E-2</c:v>
                </c:pt>
                <c:pt idx="24">
                  <c:v>7.3001508295625947E-2</c:v>
                </c:pt>
                <c:pt idx="25">
                  <c:v>7.6947040498442365E-2</c:v>
                </c:pt>
                <c:pt idx="26">
                  <c:v>7.6954430586125375E-2</c:v>
                </c:pt>
                <c:pt idx="27">
                  <c:v>7.8861448304730006E-2</c:v>
                </c:pt>
                <c:pt idx="28">
                  <c:v>7.9483358171882762E-2</c:v>
                </c:pt>
                <c:pt idx="29">
                  <c:v>8.5251150690414251E-2</c:v>
                </c:pt>
                <c:pt idx="30">
                  <c:v>8.346149902594073E-2</c:v>
                </c:pt>
                <c:pt idx="31">
                  <c:v>8.3463419710687894E-2</c:v>
                </c:pt>
                <c:pt idx="32">
                  <c:v>8.1217739386916676E-2</c:v>
                </c:pt>
                <c:pt idx="33">
                  <c:v>7.9208567324017237E-2</c:v>
                </c:pt>
                <c:pt idx="34">
                  <c:v>7.8280334452564354E-2</c:v>
                </c:pt>
                <c:pt idx="35">
                  <c:v>7.3300188121472723E-2</c:v>
                </c:pt>
                <c:pt idx="36">
                  <c:v>7.4383618888424569E-2</c:v>
                </c:pt>
                <c:pt idx="37">
                  <c:v>7.2352693010828292E-2</c:v>
                </c:pt>
                <c:pt idx="38">
                  <c:v>7.5497848128966372E-2</c:v>
                </c:pt>
                <c:pt idx="39">
                  <c:v>7.35036496350365E-2</c:v>
                </c:pt>
                <c:pt idx="40">
                  <c:v>7.7901080326302635E-2</c:v>
                </c:pt>
                <c:pt idx="41">
                  <c:v>6.9195468234619251E-2</c:v>
                </c:pt>
                <c:pt idx="42">
                  <c:v>7.0245057087162346E-2</c:v>
                </c:pt>
                <c:pt idx="43">
                  <c:v>6.8495077355836848E-2</c:v>
                </c:pt>
                <c:pt idx="44">
                  <c:v>6.5628155199769223E-2</c:v>
                </c:pt>
                <c:pt idx="45">
                  <c:v>6.5372980151995871E-2</c:v>
                </c:pt>
                <c:pt idx="46">
                  <c:v>6.988451288125555E-2</c:v>
                </c:pt>
                <c:pt idx="47">
                  <c:v>7.2466976606892483E-2</c:v>
                </c:pt>
                <c:pt idx="48">
                  <c:v>6.8825588796944615E-2</c:v>
                </c:pt>
                <c:pt idx="49">
                  <c:v>7.1207184296272749E-2</c:v>
                </c:pt>
                <c:pt idx="50">
                  <c:v>6.5273285228497971E-2</c:v>
                </c:pt>
                <c:pt idx="51">
                  <c:v>6.6129297581839122E-2</c:v>
                </c:pt>
                <c:pt idx="52">
                  <c:v>6.1612776025236592E-2</c:v>
                </c:pt>
                <c:pt idx="53">
                  <c:v>6.302166369689581E-2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816-4960-8B72-413244AA5716}"/>
            </c:ext>
          </c:extLst>
        </c:ser>
        <c:ser>
          <c:idx val="14"/>
          <c:order val="14"/>
          <c:tx>
            <c:strRef>
              <c:f>CPS_occ!$A$151</c:f>
              <c:strCache>
                <c:ptCount val="1"/>
                <c:pt idx="0">
                  <c:v>Administrative Support, Clerks, Record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CPS_occ!$H$137:$BI$137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CPS_occ!$B$151:$BI$151</c:f>
              <c:numCache>
                <c:formatCode>#,##0.00</c:formatCode>
                <c:ptCount val="54"/>
                <c:pt idx="0">
                  <c:v>0.1370503206173242</c:v>
                </c:pt>
                <c:pt idx="1">
                  <c:v>0.13786591123701605</c:v>
                </c:pt>
                <c:pt idx="2">
                  <c:v>0.14570770748821402</c:v>
                </c:pt>
                <c:pt idx="3">
                  <c:v>0.13582507539853511</c:v>
                </c:pt>
                <c:pt idx="4">
                  <c:v>0.14675767918088736</c:v>
                </c:pt>
                <c:pt idx="5">
                  <c:v>0.15066154502774221</c:v>
                </c:pt>
                <c:pt idx="6">
                  <c:v>0.16098024717439527</c:v>
                </c:pt>
                <c:pt idx="7">
                  <c:v>0.16045245077503142</c:v>
                </c:pt>
                <c:pt idx="8">
                  <c:v>0.17089910775566233</c:v>
                </c:pt>
                <c:pt idx="9">
                  <c:v>0.17210159442352377</c:v>
                </c:pt>
                <c:pt idx="10">
                  <c:v>0.17668711656441718</c:v>
                </c:pt>
                <c:pt idx="11">
                  <c:v>0.18471539559219916</c:v>
                </c:pt>
                <c:pt idx="12">
                  <c:v>0.19170337255933206</c:v>
                </c:pt>
                <c:pt idx="13">
                  <c:v>0.19550373615047667</c:v>
                </c:pt>
                <c:pt idx="14">
                  <c:v>0.19432735586197042</c:v>
                </c:pt>
                <c:pt idx="15">
                  <c:v>0.18416010219288909</c:v>
                </c:pt>
                <c:pt idx="16">
                  <c:v>0.17557629755338708</c:v>
                </c:pt>
                <c:pt idx="17">
                  <c:v>0.19189855582951743</c:v>
                </c:pt>
                <c:pt idx="18">
                  <c:v>0.18842834913000425</c:v>
                </c:pt>
                <c:pt idx="19">
                  <c:v>0.19193067197045036</c:v>
                </c:pt>
                <c:pt idx="20">
                  <c:v>0.19309647602541882</c:v>
                </c:pt>
                <c:pt idx="21">
                  <c:v>0.18885302684405258</c:v>
                </c:pt>
                <c:pt idx="22">
                  <c:v>0.18486298390604611</c:v>
                </c:pt>
                <c:pt idx="23">
                  <c:v>0.18303341902313625</c:v>
                </c:pt>
                <c:pt idx="24">
                  <c:v>0.18612368024132731</c:v>
                </c:pt>
                <c:pt idx="25">
                  <c:v>0.17344236760124609</c:v>
                </c:pt>
                <c:pt idx="26">
                  <c:v>0.17917991358930463</c:v>
                </c:pt>
                <c:pt idx="27">
                  <c:v>0.17555462536626204</c:v>
                </c:pt>
                <c:pt idx="28">
                  <c:v>0.16701440635866865</c:v>
                </c:pt>
                <c:pt idx="29">
                  <c:v>0.16319791875125075</c:v>
                </c:pt>
                <c:pt idx="30">
                  <c:v>0.16938377934994361</c:v>
                </c:pt>
                <c:pt idx="31">
                  <c:v>0.16297221354979707</c:v>
                </c:pt>
                <c:pt idx="32">
                  <c:v>0.16875592541872958</c:v>
                </c:pt>
                <c:pt idx="33">
                  <c:v>0.161225022854904</c:v>
                </c:pt>
                <c:pt idx="34">
                  <c:v>0.15234709329119758</c:v>
                </c:pt>
                <c:pt idx="35">
                  <c:v>0.16319537758667024</c:v>
                </c:pt>
                <c:pt idx="36">
                  <c:v>0.15594093884942192</c:v>
                </c:pt>
                <c:pt idx="37">
                  <c:v>0.15679932498945295</c:v>
                </c:pt>
                <c:pt idx="38">
                  <c:v>0.1509227514771318</c:v>
                </c:pt>
                <c:pt idx="39">
                  <c:v>0.14810218978102191</c:v>
                </c:pt>
                <c:pt idx="40">
                  <c:v>0.15278900565885206</c:v>
                </c:pt>
                <c:pt idx="41">
                  <c:v>0.13530761508676323</c:v>
                </c:pt>
                <c:pt idx="42">
                  <c:v>0.12976886661097187</c:v>
                </c:pt>
                <c:pt idx="43">
                  <c:v>0.12573839662447259</c:v>
                </c:pt>
                <c:pt idx="44">
                  <c:v>0.12584739650944757</c:v>
                </c:pt>
                <c:pt idx="45">
                  <c:v>0.1252859145576625</c:v>
                </c:pt>
                <c:pt idx="46">
                  <c:v>0.11904056855196921</c:v>
                </c:pt>
                <c:pt idx="47">
                  <c:v>0.12279536565567117</c:v>
                </c:pt>
                <c:pt idx="48">
                  <c:v>0.11712285168682368</c:v>
                </c:pt>
                <c:pt idx="49">
                  <c:v>0.11920845585313518</c:v>
                </c:pt>
                <c:pt idx="50">
                  <c:v>0.11901799784357635</c:v>
                </c:pt>
                <c:pt idx="51">
                  <c:v>0.11844053298239843</c:v>
                </c:pt>
                <c:pt idx="52">
                  <c:v>0.11514195583596215</c:v>
                </c:pt>
                <c:pt idx="53">
                  <c:v>0.1146956766388446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816-4960-8B72-413244AA5716}"/>
            </c:ext>
          </c:extLst>
        </c:ser>
        <c:ser>
          <c:idx val="15"/>
          <c:order val="15"/>
          <c:tx>
            <c:strRef>
              <c:f>CPS_occ!$A$152</c:f>
              <c:strCache>
                <c:ptCount val="1"/>
                <c:pt idx="0">
                  <c:v>Fire, Police, and Guards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CPS_occ!$H$137:$BI$137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CPS_occ!$B$152:$BI$152</c:f>
              <c:numCache>
                <c:formatCode>#,##0.00</c:formatCode>
                <c:ptCount val="54"/>
                <c:pt idx="0">
                  <c:v>2.1736767742636671E-4</c:v>
                </c:pt>
                <c:pt idx="1">
                  <c:v>3.1476235442241108E-4</c:v>
                </c:pt>
                <c:pt idx="2">
                  <c:v>4.3854840478017761E-4</c:v>
                </c:pt>
                <c:pt idx="3">
                  <c:v>6.4627315812149934E-4</c:v>
                </c:pt>
                <c:pt idx="4">
                  <c:v>9.9086204998348557E-4</c:v>
                </c:pt>
                <c:pt idx="5">
                  <c:v>7.4690567648314128E-4</c:v>
                </c:pt>
                <c:pt idx="6">
                  <c:v>1.0563008344776593E-3</c:v>
                </c:pt>
                <c:pt idx="7">
                  <c:v>1.3615416841223293E-3</c:v>
                </c:pt>
                <c:pt idx="8">
                  <c:v>1.8629277380135308E-3</c:v>
                </c:pt>
                <c:pt idx="9">
                  <c:v>2.0030446278343082E-3</c:v>
                </c:pt>
                <c:pt idx="10">
                  <c:v>2.3721881390593048E-3</c:v>
                </c:pt>
                <c:pt idx="11">
                  <c:v>2.5368638021246235E-3</c:v>
                </c:pt>
                <c:pt idx="12">
                  <c:v>1.5120636381565971E-3</c:v>
                </c:pt>
                <c:pt idx="13">
                  <c:v>1.9324916258696213E-3</c:v>
                </c:pt>
                <c:pt idx="14">
                  <c:v>2.3576480674430233E-3</c:v>
                </c:pt>
                <c:pt idx="15">
                  <c:v>2.4128876587892981E-3</c:v>
                </c:pt>
                <c:pt idx="16">
                  <c:v>2.5456088247772591E-3</c:v>
                </c:pt>
                <c:pt idx="17">
                  <c:v>3.8041563930961606E-3</c:v>
                </c:pt>
                <c:pt idx="18">
                  <c:v>2.9707172160135806E-3</c:v>
                </c:pt>
                <c:pt idx="19">
                  <c:v>3.906804943884074E-3</c:v>
                </c:pt>
                <c:pt idx="20">
                  <c:v>3.0329289428076256E-3</c:v>
                </c:pt>
                <c:pt idx="21">
                  <c:v>4.8020152719829958E-3</c:v>
                </c:pt>
                <c:pt idx="22">
                  <c:v>4.8571842830216032E-3</c:v>
                </c:pt>
                <c:pt idx="23">
                  <c:v>4.3334557473374957E-3</c:v>
                </c:pt>
                <c:pt idx="24">
                  <c:v>4.6757164404223226E-3</c:v>
                </c:pt>
                <c:pt idx="25">
                  <c:v>4.9844236760124613E-3</c:v>
                </c:pt>
                <c:pt idx="26">
                  <c:v>5.1357300073367569E-3</c:v>
                </c:pt>
                <c:pt idx="27">
                  <c:v>4.1858518208455417E-3</c:v>
                </c:pt>
                <c:pt idx="28">
                  <c:v>4.172876304023845E-3</c:v>
                </c:pt>
                <c:pt idx="29">
                  <c:v>6.0036021612967783E-3</c:v>
                </c:pt>
                <c:pt idx="30">
                  <c:v>5.3316928124679582E-3</c:v>
                </c:pt>
                <c:pt idx="31">
                  <c:v>4.8912477885315851E-3</c:v>
                </c:pt>
                <c:pt idx="32">
                  <c:v>4.7403349836721799E-3</c:v>
                </c:pt>
                <c:pt idx="33">
                  <c:v>4.701580253362936E-3</c:v>
                </c:pt>
                <c:pt idx="34">
                  <c:v>5.3986437553492656E-3</c:v>
                </c:pt>
                <c:pt idx="35">
                  <c:v>4.7702230583176568E-3</c:v>
                </c:pt>
                <c:pt idx="36">
                  <c:v>5.9896921576821282E-3</c:v>
                </c:pt>
                <c:pt idx="37">
                  <c:v>5.906342286598228E-3</c:v>
                </c:pt>
                <c:pt idx="38">
                  <c:v>7.5862572032971039E-3</c:v>
                </c:pt>
                <c:pt idx="39">
                  <c:v>7.445255474452555E-3</c:v>
                </c:pt>
                <c:pt idx="40">
                  <c:v>7.0551921804953331E-3</c:v>
                </c:pt>
                <c:pt idx="41">
                  <c:v>8.2460920694105832E-3</c:v>
                </c:pt>
                <c:pt idx="42">
                  <c:v>7.5187969924812026E-3</c:v>
                </c:pt>
                <c:pt idx="43">
                  <c:v>8.509142053445851E-3</c:v>
                </c:pt>
                <c:pt idx="44">
                  <c:v>7.6445982979950963E-3</c:v>
                </c:pt>
                <c:pt idx="45">
                  <c:v>6.9357337858776654E-3</c:v>
                </c:pt>
                <c:pt idx="46">
                  <c:v>7.1809298193663013E-3</c:v>
                </c:pt>
                <c:pt idx="47">
                  <c:v>5.7560327651095863E-3</c:v>
                </c:pt>
                <c:pt idx="48">
                  <c:v>6.2858052196053471E-3</c:v>
                </c:pt>
                <c:pt idx="49">
                  <c:v>7.4703965667964715E-3</c:v>
                </c:pt>
                <c:pt idx="50">
                  <c:v>6.8839678195239283E-3</c:v>
                </c:pt>
                <c:pt idx="51">
                  <c:v>7.2380325711465703E-3</c:v>
                </c:pt>
                <c:pt idx="52">
                  <c:v>7.8864353312302835E-3</c:v>
                </c:pt>
                <c:pt idx="53">
                  <c:v>8.0652724374003556E-3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0816-4960-8B72-413244AA5716}"/>
            </c:ext>
          </c:extLst>
        </c:ser>
        <c:ser>
          <c:idx val="16"/>
          <c:order val="16"/>
          <c:tx>
            <c:strRef>
              <c:f>CPS_occ!$A$153</c:f>
              <c:strCache>
                <c:ptCount val="1"/>
                <c:pt idx="0">
                  <c:v>Food, Cleaning, and Personal Services and Private Household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CPS_occ!$H$137:$BI$137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CPS_occ!$B$153:$BI$153</c:f>
              <c:numCache>
                <c:formatCode>#,##0.00</c:formatCode>
                <c:ptCount val="54"/>
                <c:pt idx="0">
                  <c:v>6.1189001195522223E-2</c:v>
                </c:pt>
                <c:pt idx="1">
                  <c:v>6.2742629314867279E-2</c:v>
                </c:pt>
                <c:pt idx="2">
                  <c:v>6.6768994627782047E-2</c:v>
                </c:pt>
                <c:pt idx="3">
                  <c:v>6.2257647565704441E-2</c:v>
                </c:pt>
                <c:pt idx="4">
                  <c:v>6.4846416382252553E-2</c:v>
                </c:pt>
                <c:pt idx="5">
                  <c:v>6.455399061032864E-2</c:v>
                </c:pt>
                <c:pt idx="6">
                  <c:v>6.115981831625647E-2</c:v>
                </c:pt>
                <c:pt idx="7">
                  <c:v>6.3154587348135741E-2</c:v>
                </c:pt>
                <c:pt idx="8">
                  <c:v>6.1476615354446512E-2</c:v>
                </c:pt>
                <c:pt idx="9">
                  <c:v>7.1068023395561258E-2</c:v>
                </c:pt>
                <c:pt idx="10">
                  <c:v>7.1411042944785272E-2</c:v>
                </c:pt>
                <c:pt idx="11">
                  <c:v>7.4599651181227203E-2</c:v>
                </c:pt>
                <c:pt idx="12">
                  <c:v>7.2842022220761291E-2</c:v>
                </c:pt>
                <c:pt idx="13">
                  <c:v>7.3821180108219531E-2</c:v>
                </c:pt>
                <c:pt idx="14">
                  <c:v>7.1372436950775164E-2</c:v>
                </c:pt>
                <c:pt idx="15">
                  <c:v>7.1393087786530404E-2</c:v>
                </c:pt>
                <c:pt idx="16">
                  <c:v>7.7853203224437839E-2</c:v>
                </c:pt>
                <c:pt idx="17">
                  <c:v>7.5519549137020081E-2</c:v>
                </c:pt>
                <c:pt idx="18">
                  <c:v>7.7521573065497243E-2</c:v>
                </c:pt>
                <c:pt idx="19">
                  <c:v>8.0196050575365815E-2</c:v>
                </c:pt>
                <c:pt idx="20">
                  <c:v>8.3333333333333329E-2</c:v>
                </c:pt>
                <c:pt idx="21">
                  <c:v>8.4153349602456115E-2</c:v>
                </c:pt>
                <c:pt idx="22">
                  <c:v>8.800927939683921E-2</c:v>
                </c:pt>
                <c:pt idx="23">
                  <c:v>8.4686008079324276E-2</c:v>
                </c:pt>
                <c:pt idx="24">
                  <c:v>7.963800904977375E-2</c:v>
                </c:pt>
                <c:pt idx="25">
                  <c:v>8.0763239875389414E-2</c:v>
                </c:pt>
                <c:pt idx="26">
                  <c:v>8.4698785359093504E-2</c:v>
                </c:pt>
                <c:pt idx="27">
                  <c:v>8.488907492674759E-2</c:v>
                </c:pt>
                <c:pt idx="28">
                  <c:v>8.1470442126179834E-2</c:v>
                </c:pt>
                <c:pt idx="29">
                  <c:v>8.4450670402241343E-2</c:v>
                </c:pt>
                <c:pt idx="30">
                  <c:v>8.2743771147339273E-2</c:v>
                </c:pt>
                <c:pt idx="31">
                  <c:v>8.5648870850244557E-2</c:v>
                </c:pt>
                <c:pt idx="32">
                  <c:v>8.7854208364057731E-2</c:v>
                </c:pt>
                <c:pt idx="33">
                  <c:v>8.6195637978320486E-2</c:v>
                </c:pt>
                <c:pt idx="34">
                  <c:v>8.6707485680426619E-2</c:v>
                </c:pt>
                <c:pt idx="35">
                  <c:v>9.8427841977962907E-2</c:v>
                </c:pt>
                <c:pt idx="36">
                  <c:v>9.653155035520268E-2</c:v>
                </c:pt>
                <c:pt idx="37">
                  <c:v>9.1899873435522431E-2</c:v>
                </c:pt>
                <c:pt idx="38">
                  <c:v>9.4901159822014733E-2</c:v>
                </c:pt>
                <c:pt idx="39">
                  <c:v>9.7299270072992702E-2</c:v>
                </c:pt>
                <c:pt idx="40">
                  <c:v>9.4142720658484599E-2</c:v>
                </c:pt>
                <c:pt idx="41">
                  <c:v>9.9024809981356668E-2</c:v>
                </c:pt>
                <c:pt idx="42">
                  <c:v>9.4611528822055133E-2</c:v>
                </c:pt>
                <c:pt idx="43">
                  <c:v>8.9732770745428972E-2</c:v>
                </c:pt>
                <c:pt idx="44">
                  <c:v>9.1951536131544789E-2</c:v>
                </c:pt>
                <c:pt idx="45">
                  <c:v>9.082859883420645E-2</c:v>
                </c:pt>
                <c:pt idx="46">
                  <c:v>9.4314480307965645E-2</c:v>
                </c:pt>
                <c:pt idx="47">
                  <c:v>9.113718544756845E-2</c:v>
                </c:pt>
                <c:pt idx="48">
                  <c:v>9.0070019096117129E-2</c:v>
                </c:pt>
                <c:pt idx="49">
                  <c:v>9.5605181594214411E-2</c:v>
                </c:pt>
                <c:pt idx="50">
                  <c:v>9.3223853363191514E-2</c:v>
                </c:pt>
                <c:pt idx="51">
                  <c:v>8.9488402697812136E-2</c:v>
                </c:pt>
                <c:pt idx="52">
                  <c:v>7.9357255520504738E-2</c:v>
                </c:pt>
                <c:pt idx="53">
                  <c:v>7.4369314451842819E-2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0816-4960-8B72-413244AA5716}"/>
            </c:ext>
          </c:extLst>
        </c:ser>
        <c:ser>
          <c:idx val="17"/>
          <c:order val="17"/>
          <c:tx>
            <c:strRef>
              <c:f>CPS_occ!$A$154</c:f>
              <c:strCache>
                <c:ptCount val="1"/>
                <c:pt idx="0">
                  <c:v>Farm, Related Agrigulture, Logging, and Extraction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CPS_occ!$H$137:$BI$137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CPS_occ!$B$154:$BI$154</c:f>
              <c:numCache>
                <c:formatCode>#,##0.00</c:formatCode>
                <c:ptCount val="54"/>
                <c:pt idx="0">
                  <c:v>6.3036626453646339E-3</c:v>
                </c:pt>
                <c:pt idx="1">
                  <c:v>6.5050886580631621E-3</c:v>
                </c:pt>
                <c:pt idx="2">
                  <c:v>4.275846946606732E-3</c:v>
                </c:pt>
                <c:pt idx="3">
                  <c:v>5.1701852649719948E-3</c:v>
                </c:pt>
                <c:pt idx="4">
                  <c:v>5.0644060332489266E-3</c:v>
                </c:pt>
                <c:pt idx="5">
                  <c:v>5.2283397353819891E-3</c:v>
                </c:pt>
                <c:pt idx="6">
                  <c:v>5.70402450617936E-3</c:v>
                </c:pt>
                <c:pt idx="7">
                  <c:v>3.9798910766652706E-3</c:v>
                </c:pt>
                <c:pt idx="8">
                  <c:v>4.1180507892930682E-3</c:v>
                </c:pt>
                <c:pt idx="9">
                  <c:v>5.2880378174825736E-3</c:v>
                </c:pt>
                <c:pt idx="10">
                  <c:v>6.2985685071574645E-3</c:v>
                </c:pt>
                <c:pt idx="11">
                  <c:v>6.5799904867607419E-3</c:v>
                </c:pt>
                <c:pt idx="12">
                  <c:v>7.5603181907829857E-3</c:v>
                </c:pt>
                <c:pt idx="13">
                  <c:v>6.2483895903117752E-3</c:v>
                </c:pt>
                <c:pt idx="14">
                  <c:v>7.0729442023290704E-3</c:v>
                </c:pt>
                <c:pt idx="15">
                  <c:v>7.3096302604499326E-3</c:v>
                </c:pt>
                <c:pt idx="16">
                  <c:v>6.8590015556498378E-3</c:v>
                </c:pt>
                <c:pt idx="17">
                  <c:v>5.9880239520958087E-3</c:v>
                </c:pt>
                <c:pt idx="18">
                  <c:v>4.6682699108784838E-3</c:v>
                </c:pt>
                <c:pt idx="19">
                  <c:v>4.9012643841454756E-3</c:v>
                </c:pt>
                <c:pt idx="20">
                  <c:v>6.2824956672443673E-3</c:v>
                </c:pt>
                <c:pt idx="21">
                  <c:v>6.6126111942060931E-3</c:v>
                </c:pt>
                <c:pt idx="22">
                  <c:v>5.7996230245034074E-3</c:v>
                </c:pt>
                <c:pt idx="23">
                  <c:v>5.8758721997796545E-3</c:v>
                </c:pt>
                <c:pt idx="24">
                  <c:v>5.5806938159879338E-3</c:v>
                </c:pt>
                <c:pt idx="25">
                  <c:v>5.9190031152647976E-3</c:v>
                </c:pt>
                <c:pt idx="26">
                  <c:v>7.1737181054862638E-3</c:v>
                </c:pt>
                <c:pt idx="27">
                  <c:v>6.027626622017581E-3</c:v>
                </c:pt>
                <c:pt idx="28">
                  <c:v>5.8618976651763537E-3</c:v>
                </c:pt>
                <c:pt idx="29">
                  <c:v>6.0036021612967783E-3</c:v>
                </c:pt>
                <c:pt idx="30">
                  <c:v>5.1266277042961144E-3</c:v>
                </c:pt>
                <c:pt idx="31">
                  <c:v>4.7871786866479343E-3</c:v>
                </c:pt>
                <c:pt idx="32">
                  <c:v>6.6364689771410516E-3</c:v>
                </c:pt>
                <c:pt idx="33">
                  <c:v>5.4851769622567582E-3</c:v>
                </c:pt>
                <c:pt idx="34">
                  <c:v>5.4644808743169399E-3</c:v>
                </c:pt>
                <c:pt idx="35">
                  <c:v>5.3748992206396132E-3</c:v>
                </c:pt>
                <c:pt idx="36">
                  <c:v>6.1289873241398519E-3</c:v>
                </c:pt>
                <c:pt idx="37">
                  <c:v>4.5000703135986498E-3</c:v>
                </c:pt>
                <c:pt idx="38">
                  <c:v>4.9602450944634911E-3</c:v>
                </c:pt>
                <c:pt idx="39">
                  <c:v>4.2335766423357664E-3</c:v>
                </c:pt>
                <c:pt idx="40">
                  <c:v>5.7323436466524581E-3</c:v>
                </c:pt>
                <c:pt idx="41">
                  <c:v>5.8798221712318948E-3</c:v>
                </c:pt>
                <c:pt idx="42">
                  <c:v>5.7087162350320242E-3</c:v>
                </c:pt>
                <c:pt idx="43">
                  <c:v>4.8523206751054856E-3</c:v>
                </c:pt>
                <c:pt idx="44">
                  <c:v>5.7695081494302611E-3</c:v>
                </c:pt>
                <c:pt idx="45">
                  <c:v>6.1978897661034461E-3</c:v>
                </c:pt>
                <c:pt idx="46">
                  <c:v>5.7003257328990227E-3</c:v>
                </c:pt>
                <c:pt idx="47">
                  <c:v>7.010552726736034E-3</c:v>
                </c:pt>
                <c:pt idx="48">
                  <c:v>7.6384468491406746E-3</c:v>
                </c:pt>
                <c:pt idx="49">
                  <c:v>7.2319796550902012E-3</c:v>
                </c:pt>
                <c:pt idx="50">
                  <c:v>6.9669071908434934E-3</c:v>
                </c:pt>
                <c:pt idx="51">
                  <c:v>7.6492844217798976E-3</c:v>
                </c:pt>
                <c:pt idx="52">
                  <c:v>7.9850157728706631E-3</c:v>
                </c:pt>
                <c:pt idx="53">
                  <c:v>6.2834099221607429E-3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0816-4960-8B72-413244AA5716}"/>
            </c:ext>
          </c:extLst>
        </c:ser>
        <c:ser>
          <c:idx val="18"/>
          <c:order val="18"/>
          <c:tx>
            <c:strRef>
              <c:f>CPS_occ!$A$155</c:f>
              <c:strCache>
                <c:ptCount val="1"/>
                <c:pt idx="0">
                  <c:v>Mechanics and Construction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CPS_occ!$H$137:$BI$137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CPS_occ!$B$155:$BI$155</c:f>
              <c:numCache>
                <c:formatCode>#,##0.00</c:formatCode>
                <c:ptCount val="54"/>
                <c:pt idx="0">
                  <c:v>5.4341919356591672E-4</c:v>
                </c:pt>
                <c:pt idx="1">
                  <c:v>9.4428706326723328E-4</c:v>
                </c:pt>
                <c:pt idx="2">
                  <c:v>9.8673391075539954E-4</c:v>
                </c:pt>
                <c:pt idx="3">
                  <c:v>6.4627315812149934E-4</c:v>
                </c:pt>
                <c:pt idx="4">
                  <c:v>6.6057469998899042E-4</c:v>
                </c:pt>
                <c:pt idx="5">
                  <c:v>1.2804097311139564E-3</c:v>
                </c:pt>
                <c:pt idx="6">
                  <c:v>2.0069715855075524E-3</c:v>
                </c:pt>
                <c:pt idx="7">
                  <c:v>1.6757436112274822E-3</c:v>
                </c:pt>
                <c:pt idx="8">
                  <c:v>1.9609765663300325E-3</c:v>
                </c:pt>
                <c:pt idx="9">
                  <c:v>2.163288198061053E-3</c:v>
                </c:pt>
                <c:pt idx="10">
                  <c:v>2.7811860940695297E-3</c:v>
                </c:pt>
                <c:pt idx="11">
                  <c:v>3.7260187093705408E-3</c:v>
                </c:pt>
                <c:pt idx="12">
                  <c:v>3.2870948655578198E-3</c:v>
                </c:pt>
                <c:pt idx="13">
                  <c:v>4.3158979644421537E-3</c:v>
                </c:pt>
                <c:pt idx="14">
                  <c:v>3.8579695649067656E-3</c:v>
                </c:pt>
                <c:pt idx="15">
                  <c:v>4.4709388971684054E-3</c:v>
                </c:pt>
                <c:pt idx="16">
                  <c:v>4.2426813746287654E-3</c:v>
                </c:pt>
                <c:pt idx="17">
                  <c:v>4.6495244804508626E-3</c:v>
                </c:pt>
                <c:pt idx="18">
                  <c:v>5.8707030697411232E-3</c:v>
                </c:pt>
                <c:pt idx="19">
                  <c:v>4.6881659326608897E-3</c:v>
                </c:pt>
                <c:pt idx="20">
                  <c:v>3.8994800693240902E-3</c:v>
                </c:pt>
                <c:pt idx="21">
                  <c:v>5.1169015193261438E-3</c:v>
                </c:pt>
                <c:pt idx="22">
                  <c:v>3.9872408293460922E-3</c:v>
                </c:pt>
                <c:pt idx="23">
                  <c:v>4.1131105398457581E-3</c:v>
                </c:pt>
                <c:pt idx="24">
                  <c:v>4.6003016591251887E-3</c:v>
                </c:pt>
                <c:pt idx="25">
                  <c:v>4.0498442367601249E-3</c:v>
                </c:pt>
                <c:pt idx="26">
                  <c:v>3.6683785766691121E-3</c:v>
                </c:pt>
                <c:pt idx="27">
                  <c:v>5.5253244035161153E-3</c:v>
                </c:pt>
                <c:pt idx="28">
                  <c:v>4.2722305017386985E-3</c:v>
                </c:pt>
                <c:pt idx="29">
                  <c:v>3.9023414048429059E-3</c:v>
                </c:pt>
                <c:pt idx="30">
                  <c:v>3.6911719470932021E-3</c:v>
                </c:pt>
                <c:pt idx="31">
                  <c:v>5.6197315017171403E-3</c:v>
                </c:pt>
                <c:pt idx="32">
                  <c:v>5.267038870746866E-3</c:v>
                </c:pt>
                <c:pt idx="33">
                  <c:v>5.0280788820686951E-3</c:v>
                </c:pt>
                <c:pt idx="34">
                  <c:v>5.8595035881229838E-3</c:v>
                </c:pt>
                <c:pt idx="35">
                  <c:v>4.837409298575652E-3</c:v>
                </c:pt>
                <c:pt idx="36">
                  <c:v>5.7111018247666808E-3</c:v>
                </c:pt>
                <c:pt idx="37">
                  <c:v>4.8516383068485441E-3</c:v>
                </c:pt>
                <c:pt idx="38">
                  <c:v>5.9085272448756295E-3</c:v>
                </c:pt>
                <c:pt idx="39">
                  <c:v>4.9635036496350369E-3</c:v>
                </c:pt>
                <c:pt idx="40">
                  <c:v>4.2625119423825974E-3</c:v>
                </c:pt>
                <c:pt idx="41">
                  <c:v>3.155026530904919E-3</c:v>
                </c:pt>
                <c:pt idx="42">
                  <c:v>4.8732943469785572E-3</c:v>
                </c:pt>
                <c:pt idx="43">
                  <c:v>3.6568213783403658E-3</c:v>
                </c:pt>
                <c:pt idx="44">
                  <c:v>3.2453483340545218E-3</c:v>
                </c:pt>
                <c:pt idx="45">
                  <c:v>3.0989448830517231E-3</c:v>
                </c:pt>
                <c:pt idx="46">
                  <c:v>2.8871779686111933E-3</c:v>
                </c:pt>
                <c:pt idx="47">
                  <c:v>3.7635598848793448E-3</c:v>
                </c:pt>
                <c:pt idx="48">
                  <c:v>4.1374920432845318E-3</c:v>
                </c:pt>
                <c:pt idx="49">
                  <c:v>3.8941428912024159E-3</c:v>
                </c:pt>
                <c:pt idx="50">
                  <c:v>4.644604793895662E-3</c:v>
                </c:pt>
                <c:pt idx="51">
                  <c:v>3.2077644349399574E-3</c:v>
                </c:pt>
                <c:pt idx="52">
                  <c:v>5.1261829652996848E-3</c:v>
                </c:pt>
                <c:pt idx="53">
                  <c:v>4.6891118822095096E-3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0816-4960-8B72-413244AA5716}"/>
            </c:ext>
          </c:extLst>
        </c:ser>
        <c:ser>
          <c:idx val="19"/>
          <c:order val="19"/>
          <c:tx>
            <c:strRef>
              <c:f>CPS_occ!$A$156</c:f>
              <c:strCache>
                <c:ptCount val="1"/>
                <c:pt idx="0">
                  <c:v>Precision Manufacturing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CPS_occ!$H$137:$BI$137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CPS_occ!$B$156:$BI$156</c:f>
              <c:numCache>
                <c:formatCode>#,##0.00</c:formatCode>
                <c:ptCount val="54"/>
                <c:pt idx="0">
                  <c:v>2.4997282904032172E-3</c:v>
                </c:pt>
                <c:pt idx="1">
                  <c:v>3.3574651138390515E-3</c:v>
                </c:pt>
                <c:pt idx="2">
                  <c:v>3.6180243394364651E-3</c:v>
                </c:pt>
                <c:pt idx="3">
                  <c:v>3.6622145626884965E-3</c:v>
                </c:pt>
                <c:pt idx="4">
                  <c:v>3.6331608499394472E-3</c:v>
                </c:pt>
                <c:pt idx="5">
                  <c:v>4.9082373026034997E-3</c:v>
                </c:pt>
                <c:pt idx="6">
                  <c:v>6.5490651737614876E-3</c:v>
                </c:pt>
                <c:pt idx="7">
                  <c:v>6.0745705906996234E-3</c:v>
                </c:pt>
                <c:pt idx="8">
                  <c:v>4.0200019609765662E-3</c:v>
                </c:pt>
                <c:pt idx="9">
                  <c:v>4.9675506770290841E-3</c:v>
                </c:pt>
                <c:pt idx="10">
                  <c:v>6.789366053169734E-3</c:v>
                </c:pt>
                <c:pt idx="11">
                  <c:v>7.4520374187410816E-3</c:v>
                </c:pt>
                <c:pt idx="12">
                  <c:v>5.3908355795148251E-3</c:v>
                </c:pt>
                <c:pt idx="13">
                  <c:v>6.8925534656016493E-3</c:v>
                </c:pt>
                <c:pt idx="14">
                  <c:v>8.2874901764663864E-3</c:v>
                </c:pt>
                <c:pt idx="15">
                  <c:v>8.8709105102547734E-3</c:v>
                </c:pt>
                <c:pt idx="16">
                  <c:v>9.4046103804270968E-3</c:v>
                </c:pt>
                <c:pt idx="17">
                  <c:v>8.242338851708348E-3</c:v>
                </c:pt>
                <c:pt idx="18">
                  <c:v>7.921912576036215E-3</c:v>
                </c:pt>
                <c:pt idx="19">
                  <c:v>9.8735615854524793E-3</c:v>
                </c:pt>
                <c:pt idx="20">
                  <c:v>9.3154246100519925E-3</c:v>
                </c:pt>
                <c:pt idx="21">
                  <c:v>9.3678658584586318E-3</c:v>
                </c:pt>
                <c:pt idx="22">
                  <c:v>1.036682615629984E-2</c:v>
                </c:pt>
                <c:pt idx="23">
                  <c:v>8.5200146896804996E-3</c:v>
                </c:pt>
                <c:pt idx="24">
                  <c:v>9.8039215686274508E-3</c:v>
                </c:pt>
                <c:pt idx="25">
                  <c:v>8.2554517133956382E-3</c:v>
                </c:pt>
                <c:pt idx="26">
                  <c:v>8.8041085840058694E-3</c:v>
                </c:pt>
                <c:pt idx="27">
                  <c:v>8.2879866052741735E-3</c:v>
                </c:pt>
                <c:pt idx="28">
                  <c:v>8.1470442126179831E-3</c:v>
                </c:pt>
                <c:pt idx="29">
                  <c:v>8.2049229537722642E-3</c:v>
                </c:pt>
                <c:pt idx="30">
                  <c:v>9.535527529990772E-3</c:v>
                </c:pt>
                <c:pt idx="31">
                  <c:v>8.32552815069206E-3</c:v>
                </c:pt>
                <c:pt idx="32">
                  <c:v>9.4806699673443597E-3</c:v>
                </c:pt>
                <c:pt idx="33">
                  <c:v>7.1176701057855561E-3</c:v>
                </c:pt>
                <c:pt idx="34">
                  <c:v>6.8470603726380934E-3</c:v>
                </c:pt>
                <c:pt idx="35">
                  <c:v>8.0623488309594198E-3</c:v>
                </c:pt>
                <c:pt idx="36">
                  <c:v>7.1737010725727813E-3</c:v>
                </c:pt>
                <c:pt idx="37">
                  <c:v>7.242300660947827E-3</c:v>
                </c:pt>
                <c:pt idx="38">
                  <c:v>6.4920854912830983E-3</c:v>
                </c:pt>
                <c:pt idx="39">
                  <c:v>7.1532846715328469E-3</c:v>
                </c:pt>
                <c:pt idx="40">
                  <c:v>5.8058352318659514E-3</c:v>
                </c:pt>
                <c:pt idx="41">
                  <c:v>4.8759500932166926E-3</c:v>
                </c:pt>
                <c:pt idx="42">
                  <c:v>5.5694792536897797E-3</c:v>
                </c:pt>
                <c:pt idx="43">
                  <c:v>4.9929676511954995E-3</c:v>
                </c:pt>
                <c:pt idx="44">
                  <c:v>6.6349343718448001E-3</c:v>
                </c:pt>
                <c:pt idx="45">
                  <c:v>5.0173393344646938E-3</c:v>
                </c:pt>
                <c:pt idx="46">
                  <c:v>4.8119632810186552E-3</c:v>
                </c:pt>
                <c:pt idx="47">
                  <c:v>4.8704892627850346E-3</c:v>
                </c:pt>
                <c:pt idx="48">
                  <c:v>6.1266709102482499E-3</c:v>
                </c:pt>
                <c:pt idx="49">
                  <c:v>6.9935627433839308E-3</c:v>
                </c:pt>
                <c:pt idx="50">
                  <c:v>7.2986646761217548E-3</c:v>
                </c:pt>
                <c:pt idx="51">
                  <c:v>5.7575259088665899E-3</c:v>
                </c:pt>
                <c:pt idx="52">
                  <c:v>6.210567823343849E-3</c:v>
                </c:pt>
                <c:pt idx="53">
                  <c:v>6.3771921598049326E-3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0816-4960-8B72-413244AA5716}"/>
            </c:ext>
          </c:extLst>
        </c:ser>
        <c:ser>
          <c:idx val="20"/>
          <c:order val="20"/>
          <c:tx>
            <c:strRef>
              <c:f>CPS_occ!$A$157</c:f>
              <c:strCache>
                <c:ptCount val="1"/>
                <c:pt idx="0">
                  <c:v>Manufacturing Operators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CPS_occ!$H$137:$BI$137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CPS_occ!$B$157:$BI$157</c:f>
              <c:numCache>
                <c:formatCode>#,##0.00</c:formatCode>
                <c:ptCount val="54"/>
                <c:pt idx="0">
                  <c:v>5.7711118356700356E-2</c:v>
                </c:pt>
                <c:pt idx="1">
                  <c:v>5.015213513797083E-2</c:v>
                </c:pt>
                <c:pt idx="2">
                  <c:v>4.8569235829404672E-2</c:v>
                </c:pt>
                <c:pt idx="3">
                  <c:v>4.0499784575613956E-2</c:v>
                </c:pt>
                <c:pt idx="4">
                  <c:v>4.0405152482659912E-2</c:v>
                </c:pt>
                <c:pt idx="5">
                  <c:v>4.4280836534357659E-2</c:v>
                </c:pt>
                <c:pt idx="6">
                  <c:v>4.5315305799091585E-2</c:v>
                </c:pt>
                <c:pt idx="7">
                  <c:v>3.2572266443234188E-2</c:v>
                </c:pt>
                <c:pt idx="8">
                  <c:v>4.2062947347779191E-2</c:v>
                </c:pt>
                <c:pt idx="9">
                  <c:v>4.0942232192933262E-2</c:v>
                </c:pt>
                <c:pt idx="10">
                  <c:v>4.1963190184049079E-2</c:v>
                </c:pt>
                <c:pt idx="11">
                  <c:v>3.9321388932931661E-2</c:v>
                </c:pt>
                <c:pt idx="12">
                  <c:v>3.7472881467359151E-2</c:v>
                </c:pt>
                <c:pt idx="13">
                  <c:v>3.4269518165421287E-2</c:v>
                </c:pt>
                <c:pt idx="14">
                  <c:v>3.4650282203329281E-2</c:v>
                </c:pt>
                <c:pt idx="15">
                  <c:v>2.8954651905471578E-2</c:v>
                </c:pt>
                <c:pt idx="16">
                  <c:v>3.2739357940885304E-2</c:v>
                </c:pt>
                <c:pt idx="17">
                  <c:v>2.7544910179640718E-2</c:v>
                </c:pt>
                <c:pt idx="18">
                  <c:v>2.6029141321261849E-2</c:v>
                </c:pt>
                <c:pt idx="19">
                  <c:v>2.8128995595965336E-2</c:v>
                </c:pt>
                <c:pt idx="20">
                  <c:v>2.8379549393414211E-2</c:v>
                </c:pt>
                <c:pt idx="21">
                  <c:v>2.7237660395182241E-2</c:v>
                </c:pt>
                <c:pt idx="22">
                  <c:v>2.7620704654197477E-2</c:v>
                </c:pt>
                <c:pt idx="23">
                  <c:v>2.6367976496511202E-2</c:v>
                </c:pt>
                <c:pt idx="24">
                  <c:v>2.4660633484162895E-2</c:v>
                </c:pt>
                <c:pt idx="25">
                  <c:v>2.6713395638629282E-2</c:v>
                </c:pt>
                <c:pt idx="26">
                  <c:v>2.4781935273498003E-2</c:v>
                </c:pt>
                <c:pt idx="27">
                  <c:v>2.1180410213478443E-2</c:v>
                </c:pt>
                <c:pt idx="28">
                  <c:v>2.2056631892697468E-2</c:v>
                </c:pt>
                <c:pt idx="29">
                  <c:v>2.221332799679808E-2</c:v>
                </c:pt>
                <c:pt idx="30">
                  <c:v>1.8558392289551934E-2</c:v>
                </c:pt>
                <c:pt idx="31">
                  <c:v>1.9356852950359039E-2</c:v>
                </c:pt>
                <c:pt idx="32">
                  <c:v>2.085747392815759E-2</c:v>
                </c:pt>
                <c:pt idx="33">
                  <c:v>1.7696225675852162E-2</c:v>
                </c:pt>
                <c:pt idx="34">
                  <c:v>1.2443215484890382E-2</c:v>
                </c:pt>
                <c:pt idx="35">
                  <c:v>1.2698199408761086E-2</c:v>
                </c:pt>
                <c:pt idx="36">
                  <c:v>1.385986906254353E-2</c:v>
                </c:pt>
                <c:pt idx="37">
                  <c:v>1.2656447756996203E-2</c:v>
                </c:pt>
                <c:pt idx="38">
                  <c:v>1.2473557516959662E-2</c:v>
                </c:pt>
                <c:pt idx="39">
                  <c:v>1.3503649635036497E-2</c:v>
                </c:pt>
                <c:pt idx="40">
                  <c:v>1.1391195708091424E-2</c:v>
                </c:pt>
                <c:pt idx="41">
                  <c:v>8.6763229599885264E-3</c:v>
                </c:pt>
                <c:pt idx="42">
                  <c:v>8.4238373712057918E-3</c:v>
                </c:pt>
                <c:pt idx="43">
                  <c:v>9.6343178621659635E-3</c:v>
                </c:pt>
                <c:pt idx="44">
                  <c:v>9.5918072984278093E-3</c:v>
                </c:pt>
                <c:pt idx="45">
                  <c:v>8.4114218254261047E-3</c:v>
                </c:pt>
                <c:pt idx="46">
                  <c:v>6.736748593426118E-3</c:v>
                </c:pt>
                <c:pt idx="47">
                  <c:v>7.010552726736034E-3</c:v>
                </c:pt>
                <c:pt idx="48">
                  <c:v>8.0362826225334177E-3</c:v>
                </c:pt>
                <c:pt idx="49">
                  <c:v>7.9472303902090122E-3</c:v>
                </c:pt>
                <c:pt idx="50">
                  <c:v>1.0035663929667413E-2</c:v>
                </c:pt>
                <c:pt idx="51">
                  <c:v>8.3072873827932225E-3</c:v>
                </c:pt>
                <c:pt idx="52">
                  <c:v>7.9850157728706631E-3</c:v>
                </c:pt>
                <c:pt idx="53">
                  <c:v>9.4720060020632088E-3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0816-4960-8B72-413244AA5716}"/>
            </c:ext>
          </c:extLst>
        </c:ser>
        <c:ser>
          <c:idx val="21"/>
          <c:order val="21"/>
          <c:tx>
            <c:strRef>
              <c:f>CPS_occ!$A$158</c:f>
              <c:strCache>
                <c:ptCount val="1"/>
                <c:pt idx="0">
                  <c:v>Fabricators, Inspectors, and Material Handlers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CPS_occ!$H$137:$BI$137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CPS_occ!$B$158:$BI$158</c:f>
              <c:numCache>
                <c:formatCode>#,##0.00</c:formatCode>
                <c:ptCount val="54"/>
                <c:pt idx="0">
                  <c:v>1.3802847516574285E-2</c:v>
                </c:pt>
                <c:pt idx="1">
                  <c:v>1.4269226733815969E-2</c:v>
                </c:pt>
                <c:pt idx="2">
                  <c:v>1.3814274750575594E-2</c:v>
                </c:pt>
                <c:pt idx="3">
                  <c:v>1.6695389918138733E-2</c:v>
                </c:pt>
                <c:pt idx="4">
                  <c:v>1.8385995816360235E-2</c:v>
                </c:pt>
                <c:pt idx="5">
                  <c:v>2.1446862996158771E-2</c:v>
                </c:pt>
                <c:pt idx="6">
                  <c:v>1.8168374353015739E-2</c:v>
                </c:pt>
                <c:pt idx="7">
                  <c:v>1.7490573942186845E-2</c:v>
                </c:pt>
                <c:pt idx="8">
                  <c:v>1.9707814491616824E-2</c:v>
                </c:pt>
                <c:pt idx="9">
                  <c:v>1.9469593782549477E-2</c:v>
                </c:pt>
                <c:pt idx="10">
                  <c:v>2.1676891615541923E-2</c:v>
                </c:pt>
                <c:pt idx="11">
                  <c:v>2.2118281274774061E-2</c:v>
                </c:pt>
                <c:pt idx="12">
                  <c:v>2.1300374728814672E-2</c:v>
                </c:pt>
                <c:pt idx="13">
                  <c:v>2.1386240659623808E-2</c:v>
                </c:pt>
                <c:pt idx="14">
                  <c:v>2.1004500964492391E-2</c:v>
                </c:pt>
                <c:pt idx="15">
                  <c:v>2.3915974735646866E-2</c:v>
                </c:pt>
                <c:pt idx="16">
                  <c:v>2.1991231791825768E-2</c:v>
                </c:pt>
                <c:pt idx="17">
                  <c:v>2.4797463895737937E-2</c:v>
                </c:pt>
                <c:pt idx="18">
                  <c:v>2.5180364973829396E-2</c:v>
                </c:pt>
                <c:pt idx="19">
                  <c:v>2.5500781360988777E-2</c:v>
                </c:pt>
                <c:pt idx="20">
                  <c:v>2.6502021952628539E-2</c:v>
                </c:pt>
                <c:pt idx="21">
                  <c:v>2.6844052586003305E-2</c:v>
                </c:pt>
                <c:pt idx="22">
                  <c:v>2.5808322459040162E-2</c:v>
                </c:pt>
                <c:pt idx="23">
                  <c:v>2.5927286081527726E-2</c:v>
                </c:pt>
                <c:pt idx="24">
                  <c:v>2.5037707390648568E-2</c:v>
                </c:pt>
                <c:pt idx="25">
                  <c:v>2.5155763239875388E-2</c:v>
                </c:pt>
                <c:pt idx="26">
                  <c:v>2.2499388603570557E-2</c:v>
                </c:pt>
                <c:pt idx="27">
                  <c:v>2.6119715362076183E-2</c:v>
                </c:pt>
                <c:pt idx="28">
                  <c:v>2.4143070044709388E-2</c:v>
                </c:pt>
                <c:pt idx="29">
                  <c:v>2.4114468681208725E-2</c:v>
                </c:pt>
                <c:pt idx="30">
                  <c:v>2.6350866400082027E-2</c:v>
                </c:pt>
                <c:pt idx="31">
                  <c:v>2.4768446248308876E-2</c:v>
                </c:pt>
                <c:pt idx="32">
                  <c:v>2.2226904034551773E-2</c:v>
                </c:pt>
                <c:pt idx="33">
                  <c:v>2.3116102912367768E-2</c:v>
                </c:pt>
                <c:pt idx="34">
                  <c:v>2.0936203831720325E-2</c:v>
                </c:pt>
                <c:pt idx="35">
                  <c:v>1.5520021499596883E-2</c:v>
                </c:pt>
                <c:pt idx="36">
                  <c:v>1.5043877977434183E-2</c:v>
                </c:pt>
                <c:pt idx="37">
                  <c:v>1.8211222050344537E-2</c:v>
                </c:pt>
                <c:pt idx="38">
                  <c:v>1.619374133780728E-2</c:v>
                </c:pt>
                <c:pt idx="39">
                  <c:v>1.5255474452554745E-2</c:v>
                </c:pt>
                <c:pt idx="40">
                  <c:v>1.3154993753215256E-2</c:v>
                </c:pt>
                <c:pt idx="41">
                  <c:v>1.3337157607916249E-2</c:v>
                </c:pt>
                <c:pt idx="42">
                  <c:v>1.1695906432748537E-2</c:v>
                </c:pt>
                <c:pt idx="43">
                  <c:v>1.2165963431786216E-2</c:v>
                </c:pt>
                <c:pt idx="44">
                  <c:v>1.2765036780614452E-2</c:v>
                </c:pt>
                <c:pt idx="45">
                  <c:v>1.2100641924297204E-2</c:v>
                </c:pt>
                <c:pt idx="46">
                  <c:v>1.3251406573882143E-2</c:v>
                </c:pt>
                <c:pt idx="47">
                  <c:v>1.276658549184562E-2</c:v>
                </c:pt>
                <c:pt idx="48">
                  <c:v>1.2173774665817951E-2</c:v>
                </c:pt>
                <c:pt idx="49">
                  <c:v>1.4543431614082492E-2</c:v>
                </c:pt>
                <c:pt idx="50">
                  <c:v>1.459732935224351E-2</c:v>
                </c:pt>
                <c:pt idx="51">
                  <c:v>1.3900312551406481E-2</c:v>
                </c:pt>
                <c:pt idx="52">
                  <c:v>1.3998422712933754E-2</c:v>
                </c:pt>
                <c:pt idx="53">
                  <c:v>1.6411891587733284E-2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0816-4960-8B72-413244AA5716}"/>
            </c:ext>
          </c:extLst>
        </c:ser>
        <c:ser>
          <c:idx val="22"/>
          <c:order val="22"/>
          <c:tx>
            <c:strRef>
              <c:f>CPS_occ!$A$159</c:f>
              <c:strCache>
                <c:ptCount val="1"/>
                <c:pt idx="0">
                  <c:v>Vehicle Operators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CPS_occ!$H$137:$BI$137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CPS_occ!$B$159:$BI$159</c:f>
              <c:numCache>
                <c:formatCode>#,##0.00</c:formatCode>
                <c:ptCount val="54"/>
                <c:pt idx="0">
                  <c:v>1.3042060645582002E-3</c:v>
                </c:pt>
                <c:pt idx="1">
                  <c:v>2.2033364809568774E-3</c:v>
                </c:pt>
                <c:pt idx="2">
                  <c:v>2.8505646310711544E-3</c:v>
                </c:pt>
                <c:pt idx="3">
                  <c:v>2.4773804394657476E-3</c:v>
                </c:pt>
                <c:pt idx="4">
                  <c:v>2.422107233292965E-3</c:v>
                </c:pt>
                <c:pt idx="5">
                  <c:v>2.0273154075970976E-3</c:v>
                </c:pt>
                <c:pt idx="6">
                  <c:v>2.7463821696419141E-3</c:v>
                </c:pt>
                <c:pt idx="7">
                  <c:v>3.5609551738583997E-3</c:v>
                </c:pt>
                <c:pt idx="8">
                  <c:v>3.5297578193940584E-3</c:v>
                </c:pt>
                <c:pt idx="9">
                  <c:v>3.9259674705552439E-3</c:v>
                </c:pt>
                <c:pt idx="10">
                  <c:v>3.4355828220858898E-3</c:v>
                </c:pt>
                <c:pt idx="11">
                  <c:v>3.7260187093705408E-3</c:v>
                </c:pt>
                <c:pt idx="12">
                  <c:v>5.3908355795148251E-3</c:v>
                </c:pt>
                <c:pt idx="13">
                  <c:v>5.0888946147900028E-3</c:v>
                </c:pt>
                <c:pt idx="14">
                  <c:v>4.786740015717654E-3</c:v>
                </c:pt>
                <c:pt idx="15">
                  <c:v>5.109644453906749E-3</c:v>
                </c:pt>
                <c:pt idx="16">
                  <c:v>5.4447744307735821E-3</c:v>
                </c:pt>
                <c:pt idx="17">
                  <c:v>5.0017611835153223E-3</c:v>
                </c:pt>
                <c:pt idx="18">
                  <c:v>6.0121657943131984E-3</c:v>
                </c:pt>
                <c:pt idx="19">
                  <c:v>5.8246910072453474E-3</c:v>
                </c:pt>
                <c:pt idx="20">
                  <c:v>5.6325823223570192E-3</c:v>
                </c:pt>
                <c:pt idx="21">
                  <c:v>5.5105093285050775E-3</c:v>
                </c:pt>
                <c:pt idx="22">
                  <c:v>5.8721183123096998E-3</c:v>
                </c:pt>
                <c:pt idx="23">
                  <c:v>4.4069041498347415E-3</c:v>
                </c:pt>
                <c:pt idx="24">
                  <c:v>5.354449472096531E-3</c:v>
                </c:pt>
                <c:pt idx="25">
                  <c:v>4.2056074766355141E-3</c:v>
                </c:pt>
                <c:pt idx="26">
                  <c:v>4.4020542920029347E-3</c:v>
                </c:pt>
                <c:pt idx="27">
                  <c:v>5.6090414399330261E-3</c:v>
                </c:pt>
                <c:pt idx="28">
                  <c:v>5.7625434674615002E-3</c:v>
                </c:pt>
                <c:pt idx="29">
                  <c:v>5.5033019811887131E-3</c:v>
                </c:pt>
                <c:pt idx="30">
                  <c:v>5.8443555828975704E-3</c:v>
                </c:pt>
                <c:pt idx="31">
                  <c:v>5.2034550941825368E-3</c:v>
                </c:pt>
                <c:pt idx="32">
                  <c:v>5.5830612029916784E-3</c:v>
                </c:pt>
                <c:pt idx="33">
                  <c:v>6.7258717513386445E-3</c:v>
                </c:pt>
                <c:pt idx="34">
                  <c:v>6.7812232536704192E-3</c:v>
                </c:pt>
                <c:pt idx="35">
                  <c:v>6.0467616232195648E-3</c:v>
                </c:pt>
                <c:pt idx="36">
                  <c:v>5.9200445744532664E-3</c:v>
                </c:pt>
                <c:pt idx="37">
                  <c:v>5.2032063000984393E-3</c:v>
                </c:pt>
                <c:pt idx="38">
                  <c:v>6.4191407104821647E-3</c:v>
                </c:pt>
                <c:pt idx="39">
                  <c:v>5.1824817518248177E-3</c:v>
                </c:pt>
                <c:pt idx="40">
                  <c:v>6.3202763283604028E-3</c:v>
                </c:pt>
                <c:pt idx="41">
                  <c:v>5.5930015775132657E-3</c:v>
                </c:pt>
                <c:pt idx="42">
                  <c:v>4.7340573656363127E-3</c:v>
                </c:pt>
                <c:pt idx="43">
                  <c:v>3.4458509142053445E-3</c:v>
                </c:pt>
                <c:pt idx="44">
                  <c:v>4.3271311120726954E-3</c:v>
                </c:pt>
                <c:pt idx="45">
                  <c:v>4.3532797166678967E-3</c:v>
                </c:pt>
                <c:pt idx="46">
                  <c:v>3.8495706248149247E-3</c:v>
                </c:pt>
                <c:pt idx="47">
                  <c:v>4.7966939709246552E-3</c:v>
                </c:pt>
                <c:pt idx="48">
                  <c:v>4.3761935073201785E-3</c:v>
                </c:pt>
                <c:pt idx="49">
                  <c:v>5.3246443614400384E-3</c:v>
                </c:pt>
                <c:pt idx="50">
                  <c:v>7.3816040474413208E-3</c:v>
                </c:pt>
                <c:pt idx="51">
                  <c:v>6.7445303503865768E-3</c:v>
                </c:pt>
                <c:pt idx="52">
                  <c:v>6.0134069400630914E-3</c:v>
                </c:pt>
                <c:pt idx="53">
                  <c:v>5.8144987339397922E-3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0816-4960-8B72-413244AA5716}"/>
            </c:ext>
          </c:extLst>
        </c:ser>
        <c:ser>
          <c:idx val="23"/>
          <c:order val="23"/>
          <c:tx>
            <c:strRef>
              <c:f>CPS_occ!$A$160</c:f>
              <c:strCache>
                <c:ptCount val="1"/>
                <c:pt idx="0">
                  <c:v>Kindergarten - Secondary Teachers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CPS_occ!$H$137:$BI$137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CPS_occ!$B$160:$BI$160</c:f>
              <c:numCache>
                <c:formatCode>#,##0.000</c:formatCode>
                <c:ptCount val="54"/>
                <c:pt idx="0">
                  <c:v>3.4344177820381523E-2</c:v>
                </c:pt>
                <c:pt idx="1">
                  <c:v>3.6302670670772225E-2</c:v>
                </c:pt>
                <c:pt idx="2">
                  <c:v>3.7386348576808524E-2</c:v>
                </c:pt>
                <c:pt idx="3">
                  <c:v>4.2331052453635401E-2</c:v>
                </c:pt>
                <c:pt idx="4">
                  <c:v>4.7231252492481661E-2</c:v>
                </c:pt>
                <c:pt idx="5">
                  <c:v>4.9082527256951246E-2</c:v>
                </c:pt>
                <c:pt idx="6">
                  <c:v>5.4399661107920744E-2</c:v>
                </c:pt>
                <c:pt idx="7">
                  <c:v>5.6032965265228253E-2</c:v>
                </c:pt>
                <c:pt idx="8">
                  <c:v>5.4025141756598186E-2</c:v>
                </c:pt>
                <c:pt idx="9">
                  <c:v>5.1598622061928126E-2</c:v>
                </c:pt>
                <c:pt idx="10">
                  <c:v>5.2924506421680083E-2</c:v>
                </c:pt>
                <c:pt idx="11">
                  <c:v>5.1292376503806317E-2</c:v>
                </c:pt>
                <c:pt idx="12">
                  <c:v>4.8451914015373722E-2</c:v>
                </c:pt>
                <c:pt idx="13">
                  <c:v>4.4705110773519255E-2</c:v>
                </c:pt>
                <c:pt idx="14">
                  <c:v>4.3366614739438286E-2</c:v>
                </c:pt>
                <c:pt idx="15">
                  <c:v>4.4851533841822951E-2</c:v>
                </c:pt>
                <c:pt idx="16">
                  <c:v>4.532615884731573E-2</c:v>
                </c:pt>
                <c:pt idx="17">
                  <c:v>4.0930055820802586E-2</c:v>
                </c:pt>
                <c:pt idx="18">
                  <c:v>3.8195075701321066E-2</c:v>
                </c:pt>
                <c:pt idx="19">
                  <c:v>3.7647517897107602E-2</c:v>
                </c:pt>
                <c:pt idx="20">
                  <c:v>3.6323035297710617E-2</c:v>
                </c:pt>
                <c:pt idx="21">
                  <c:v>3.6605636955571251E-2</c:v>
                </c:pt>
                <c:pt idx="22">
                  <c:v>3.5885274587469887E-2</c:v>
                </c:pt>
                <c:pt idx="23">
                  <c:v>3.4520864821665387E-2</c:v>
                </c:pt>
                <c:pt idx="24">
                  <c:v>3.5595917878392024E-2</c:v>
                </c:pt>
                <c:pt idx="25">
                  <c:v>3.8785194232858665E-2</c:v>
                </c:pt>
                <c:pt idx="26">
                  <c:v>3.6683927890767479E-2</c:v>
                </c:pt>
                <c:pt idx="27">
                  <c:v>4.1691231986169239E-2</c:v>
                </c:pt>
                <c:pt idx="28">
                  <c:v>4.0735375875188939E-2</c:v>
                </c:pt>
                <c:pt idx="29">
                  <c:v>4.502720374787169E-2</c:v>
                </c:pt>
                <c:pt idx="30">
                  <c:v>4.6652493577129986E-2</c:v>
                </c:pt>
                <c:pt idx="31">
                  <c:v>4.6623132860189889E-2</c:v>
                </c:pt>
                <c:pt idx="32">
                  <c:v>4.6560774485038335E-2</c:v>
                </c:pt>
                <c:pt idx="33">
                  <c:v>4.5318106090550446E-2</c:v>
                </c:pt>
                <c:pt idx="34">
                  <c:v>5.0431369096007719E-2</c:v>
                </c:pt>
                <c:pt idx="35">
                  <c:v>4.7433622655706234E-2</c:v>
                </c:pt>
                <c:pt idx="36">
                  <c:v>4.9171335440229731E-2</c:v>
                </c:pt>
                <c:pt idx="37">
                  <c:v>5.3579107863657535E-2</c:v>
                </c:pt>
                <c:pt idx="38">
                  <c:v>4.8581357657167035E-2</c:v>
                </c:pt>
                <c:pt idx="39">
                  <c:v>5.1751946966340806E-2</c:v>
                </c:pt>
                <c:pt idx="40">
                  <c:v>5.2473135813745679E-2</c:v>
                </c:pt>
                <c:pt idx="41">
                  <c:v>5.6862411334448464E-2</c:v>
                </c:pt>
                <c:pt idx="42">
                  <c:v>5.1796384755598647E-2</c:v>
                </c:pt>
                <c:pt idx="43">
                  <c:v>5.2180265795213246E-2</c:v>
                </c:pt>
                <c:pt idx="44">
                  <c:v>5.0194931322707213E-2</c:v>
                </c:pt>
                <c:pt idx="45">
                  <c:v>5.1723067402833854E-2</c:v>
                </c:pt>
                <c:pt idx="46">
                  <c:v>5.4116281036626648E-2</c:v>
                </c:pt>
                <c:pt idx="47">
                  <c:v>5.2247218288991149E-2</c:v>
                </c:pt>
                <c:pt idx="48">
                  <c:v>5.0127460094541491E-2</c:v>
                </c:pt>
                <c:pt idx="49">
                  <c:v>5.149818465669153E-2</c:v>
                </c:pt>
                <c:pt idx="50">
                  <c:v>5.5984214666144165E-2</c:v>
                </c:pt>
                <c:pt idx="51">
                  <c:v>5.4696630084893984E-2</c:v>
                </c:pt>
                <c:pt idx="52">
                  <c:v>5.2740724892256945E-2</c:v>
                </c:pt>
                <c:pt idx="53">
                  <c:v>4.9142105605150206E-2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0816-4960-8B72-413244AA57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2112456"/>
        <c:axId val="45211311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CPS_occ!$A$137</c15:sqref>
                        </c15:formulaRef>
                      </c:ext>
                    </c:extLst>
                    <c:strCache>
                      <c:ptCount val="1"/>
                      <c:pt idx="0">
                        <c:v>Female, 25-34 yrs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CPS_occ!$H$137:$BI$137</c15:sqref>
                        </c15:formulaRef>
                      </c:ext>
                    </c:extLst>
                    <c:numCache>
                      <c:formatCode>General</c:formatCode>
                      <c:ptCount val="54"/>
                      <c:pt idx="0">
                        <c:v>1968</c:v>
                      </c:pt>
                      <c:pt idx="1">
                        <c:v>1969</c:v>
                      </c:pt>
                      <c:pt idx="2">
                        <c:v>1970</c:v>
                      </c:pt>
                      <c:pt idx="3">
                        <c:v>1971</c:v>
                      </c:pt>
                      <c:pt idx="4">
                        <c:v>1972</c:v>
                      </c:pt>
                      <c:pt idx="5">
                        <c:v>1973</c:v>
                      </c:pt>
                      <c:pt idx="6">
                        <c:v>1974</c:v>
                      </c:pt>
                      <c:pt idx="7">
                        <c:v>1975</c:v>
                      </c:pt>
                      <c:pt idx="8">
                        <c:v>1976</c:v>
                      </c:pt>
                      <c:pt idx="9">
                        <c:v>1977</c:v>
                      </c:pt>
                      <c:pt idx="10">
                        <c:v>1978</c:v>
                      </c:pt>
                      <c:pt idx="11">
                        <c:v>1979</c:v>
                      </c:pt>
                      <c:pt idx="12">
                        <c:v>1980</c:v>
                      </c:pt>
                      <c:pt idx="13">
                        <c:v>1981</c:v>
                      </c:pt>
                      <c:pt idx="14">
                        <c:v>1982</c:v>
                      </c:pt>
                      <c:pt idx="15">
                        <c:v>1983</c:v>
                      </c:pt>
                      <c:pt idx="16">
                        <c:v>1984</c:v>
                      </c:pt>
                      <c:pt idx="17">
                        <c:v>1985</c:v>
                      </c:pt>
                      <c:pt idx="18">
                        <c:v>1986</c:v>
                      </c:pt>
                      <c:pt idx="19">
                        <c:v>1987</c:v>
                      </c:pt>
                      <c:pt idx="20">
                        <c:v>1988</c:v>
                      </c:pt>
                      <c:pt idx="21">
                        <c:v>1989</c:v>
                      </c:pt>
                      <c:pt idx="22">
                        <c:v>1990</c:v>
                      </c:pt>
                      <c:pt idx="23">
                        <c:v>1991</c:v>
                      </c:pt>
                      <c:pt idx="24">
                        <c:v>1992</c:v>
                      </c:pt>
                      <c:pt idx="25">
                        <c:v>1993</c:v>
                      </c:pt>
                      <c:pt idx="26">
                        <c:v>1994</c:v>
                      </c:pt>
                      <c:pt idx="27">
                        <c:v>1995</c:v>
                      </c:pt>
                      <c:pt idx="28">
                        <c:v>1996</c:v>
                      </c:pt>
                      <c:pt idx="29">
                        <c:v>1997</c:v>
                      </c:pt>
                      <c:pt idx="30">
                        <c:v>1998</c:v>
                      </c:pt>
                      <c:pt idx="31">
                        <c:v>1999</c:v>
                      </c:pt>
                      <c:pt idx="32">
                        <c:v>2000</c:v>
                      </c:pt>
                      <c:pt idx="33">
                        <c:v>2001</c:v>
                      </c:pt>
                      <c:pt idx="34">
                        <c:v>2002</c:v>
                      </c:pt>
                      <c:pt idx="35">
                        <c:v>2003</c:v>
                      </c:pt>
                      <c:pt idx="36">
                        <c:v>2004</c:v>
                      </c:pt>
                      <c:pt idx="37">
                        <c:v>2005</c:v>
                      </c:pt>
                      <c:pt idx="38">
                        <c:v>2006</c:v>
                      </c:pt>
                      <c:pt idx="39">
                        <c:v>2007</c:v>
                      </c:pt>
                      <c:pt idx="40">
                        <c:v>2008</c:v>
                      </c:pt>
                      <c:pt idx="41">
                        <c:v>2009</c:v>
                      </c:pt>
                      <c:pt idx="42">
                        <c:v>2010</c:v>
                      </c:pt>
                      <c:pt idx="43">
                        <c:v>2011</c:v>
                      </c:pt>
                      <c:pt idx="44">
                        <c:v>2012</c:v>
                      </c:pt>
                      <c:pt idx="45">
                        <c:v>2013</c:v>
                      </c:pt>
                      <c:pt idx="46">
                        <c:v>2014</c:v>
                      </c:pt>
                      <c:pt idx="47">
                        <c:v>2015</c:v>
                      </c:pt>
                      <c:pt idx="48">
                        <c:v>2016</c:v>
                      </c:pt>
                      <c:pt idx="49">
                        <c:v>2017</c:v>
                      </c:pt>
                      <c:pt idx="50">
                        <c:v>2018</c:v>
                      </c:pt>
                      <c:pt idx="51">
                        <c:v>2019</c:v>
                      </c:pt>
                      <c:pt idx="52">
                        <c:v>2020</c:v>
                      </c:pt>
                      <c:pt idx="53">
                        <c:v>2021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CPS_occ!$B$137:$BI$137</c15:sqref>
                        </c15:formulaRef>
                      </c:ext>
                    </c:extLst>
                    <c:numCache>
                      <c:formatCode>General</c:formatCode>
                      <c:ptCount val="54"/>
                      <c:pt idx="0">
                        <c:v>1968</c:v>
                      </c:pt>
                      <c:pt idx="1">
                        <c:v>1969</c:v>
                      </c:pt>
                      <c:pt idx="2">
                        <c:v>1970</c:v>
                      </c:pt>
                      <c:pt idx="3">
                        <c:v>1971</c:v>
                      </c:pt>
                      <c:pt idx="4">
                        <c:v>1972</c:v>
                      </c:pt>
                      <c:pt idx="5">
                        <c:v>1973</c:v>
                      </c:pt>
                      <c:pt idx="6">
                        <c:v>1974</c:v>
                      </c:pt>
                      <c:pt idx="7">
                        <c:v>1975</c:v>
                      </c:pt>
                      <c:pt idx="8">
                        <c:v>1976</c:v>
                      </c:pt>
                      <c:pt idx="9">
                        <c:v>1977</c:v>
                      </c:pt>
                      <c:pt idx="10">
                        <c:v>1978</c:v>
                      </c:pt>
                      <c:pt idx="11">
                        <c:v>1979</c:v>
                      </c:pt>
                      <c:pt idx="12">
                        <c:v>1980</c:v>
                      </c:pt>
                      <c:pt idx="13">
                        <c:v>1981</c:v>
                      </c:pt>
                      <c:pt idx="14">
                        <c:v>1982</c:v>
                      </c:pt>
                      <c:pt idx="15">
                        <c:v>1983</c:v>
                      </c:pt>
                      <c:pt idx="16">
                        <c:v>1984</c:v>
                      </c:pt>
                      <c:pt idx="17">
                        <c:v>1985</c:v>
                      </c:pt>
                      <c:pt idx="18">
                        <c:v>1986</c:v>
                      </c:pt>
                      <c:pt idx="19">
                        <c:v>1987</c:v>
                      </c:pt>
                      <c:pt idx="20">
                        <c:v>1988</c:v>
                      </c:pt>
                      <c:pt idx="21">
                        <c:v>1989</c:v>
                      </c:pt>
                      <c:pt idx="22">
                        <c:v>1990</c:v>
                      </c:pt>
                      <c:pt idx="23">
                        <c:v>1991</c:v>
                      </c:pt>
                      <c:pt idx="24">
                        <c:v>1992</c:v>
                      </c:pt>
                      <c:pt idx="25">
                        <c:v>1993</c:v>
                      </c:pt>
                      <c:pt idx="26">
                        <c:v>1994</c:v>
                      </c:pt>
                      <c:pt idx="27">
                        <c:v>1995</c:v>
                      </c:pt>
                      <c:pt idx="28">
                        <c:v>1996</c:v>
                      </c:pt>
                      <c:pt idx="29">
                        <c:v>1997</c:v>
                      </c:pt>
                      <c:pt idx="30">
                        <c:v>1998</c:v>
                      </c:pt>
                      <c:pt idx="31">
                        <c:v>1999</c:v>
                      </c:pt>
                      <c:pt idx="32">
                        <c:v>2000</c:v>
                      </c:pt>
                      <c:pt idx="33">
                        <c:v>2001</c:v>
                      </c:pt>
                      <c:pt idx="34">
                        <c:v>2002</c:v>
                      </c:pt>
                      <c:pt idx="35">
                        <c:v>2003</c:v>
                      </c:pt>
                      <c:pt idx="36">
                        <c:v>2004</c:v>
                      </c:pt>
                      <c:pt idx="37">
                        <c:v>2005</c:v>
                      </c:pt>
                      <c:pt idx="38">
                        <c:v>2006</c:v>
                      </c:pt>
                      <c:pt idx="39">
                        <c:v>2007</c:v>
                      </c:pt>
                      <c:pt idx="40">
                        <c:v>2008</c:v>
                      </c:pt>
                      <c:pt idx="41">
                        <c:v>2009</c:v>
                      </c:pt>
                      <c:pt idx="42">
                        <c:v>2010</c:v>
                      </c:pt>
                      <c:pt idx="43">
                        <c:v>2011</c:v>
                      </c:pt>
                      <c:pt idx="44">
                        <c:v>2012</c:v>
                      </c:pt>
                      <c:pt idx="45">
                        <c:v>2013</c:v>
                      </c:pt>
                      <c:pt idx="46">
                        <c:v>2014</c:v>
                      </c:pt>
                      <c:pt idx="47">
                        <c:v>2015</c:v>
                      </c:pt>
                      <c:pt idx="48">
                        <c:v>2016</c:v>
                      </c:pt>
                      <c:pt idx="49">
                        <c:v>2017</c:v>
                      </c:pt>
                      <c:pt idx="50">
                        <c:v>2018</c:v>
                      </c:pt>
                      <c:pt idx="51">
                        <c:v>2019</c:v>
                      </c:pt>
                      <c:pt idx="52">
                        <c:v>2020</c:v>
                      </c:pt>
                      <c:pt idx="53">
                        <c:v>2021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0816-4960-8B72-413244AA5716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CPS_occ!$A$138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CPS_occ!$H$137:$BI$137</c15:sqref>
                        </c15:formulaRef>
                      </c:ext>
                    </c:extLst>
                    <c:numCache>
                      <c:formatCode>General</c:formatCode>
                      <c:ptCount val="54"/>
                      <c:pt idx="0">
                        <c:v>1968</c:v>
                      </c:pt>
                      <c:pt idx="1">
                        <c:v>1969</c:v>
                      </c:pt>
                      <c:pt idx="2">
                        <c:v>1970</c:v>
                      </c:pt>
                      <c:pt idx="3">
                        <c:v>1971</c:v>
                      </c:pt>
                      <c:pt idx="4">
                        <c:v>1972</c:v>
                      </c:pt>
                      <c:pt idx="5">
                        <c:v>1973</c:v>
                      </c:pt>
                      <c:pt idx="6">
                        <c:v>1974</c:v>
                      </c:pt>
                      <c:pt idx="7">
                        <c:v>1975</c:v>
                      </c:pt>
                      <c:pt idx="8">
                        <c:v>1976</c:v>
                      </c:pt>
                      <c:pt idx="9">
                        <c:v>1977</c:v>
                      </c:pt>
                      <c:pt idx="10">
                        <c:v>1978</c:v>
                      </c:pt>
                      <c:pt idx="11">
                        <c:v>1979</c:v>
                      </c:pt>
                      <c:pt idx="12">
                        <c:v>1980</c:v>
                      </c:pt>
                      <c:pt idx="13">
                        <c:v>1981</c:v>
                      </c:pt>
                      <c:pt idx="14">
                        <c:v>1982</c:v>
                      </c:pt>
                      <c:pt idx="15">
                        <c:v>1983</c:v>
                      </c:pt>
                      <c:pt idx="16">
                        <c:v>1984</c:v>
                      </c:pt>
                      <c:pt idx="17">
                        <c:v>1985</c:v>
                      </c:pt>
                      <c:pt idx="18">
                        <c:v>1986</c:v>
                      </c:pt>
                      <c:pt idx="19">
                        <c:v>1987</c:v>
                      </c:pt>
                      <c:pt idx="20">
                        <c:v>1988</c:v>
                      </c:pt>
                      <c:pt idx="21">
                        <c:v>1989</c:v>
                      </c:pt>
                      <c:pt idx="22">
                        <c:v>1990</c:v>
                      </c:pt>
                      <c:pt idx="23">
                        <c:v>1991</c:v>
                      </c:pt>
                      <c:pt idx="24">
                        <c:v>1992</c:v>
                      </c:pt>
                      <c:pt idx="25">
                        <c:v>1993</c:v>
                      </c:pt>
                      <c:pt idx="26">
                        <c:v>1994</c:v>
                      </c:pt>
                      <c:pt idx="27">
                        <c:v>1995</c:v>
                      </c:pt>
                      <c:pt idx="28">
                        <c:v>1996</c:v>
                      </c:pt>
                      <c:pt idx="29">
                        <c:v>1997</c:v>
                      </c:pt>
                      <c:pt idx="30">
                        <c:v>1998</c:v>
                      </c:pt>
                      <c:pt idx="31">
                        <c:v>1999</c:v>
                      </c:pt>
                      <c:pt idx="32">
                        <c:v>2000</c:v>
                      </c:pt>
                      <c:pt idx="33">
                        <c:v>2001</c:v>
                      </c:pt>
                      <c:pt idx="34">
                        <c:v>2002</c:v>
                      </c:pt>
                      <c:pt idx="35">
                        <c:v>2003</c:v>
                      </c:pt>
                      <c:pt idx="36">
                        <c:v>2004</c:v>
                      </c:pt>
                      <c:pt idx="37">
                        <c:v>2005</c:v>
                      </c:pt>
                      <c:pt idx="38">
                        <c:v>2006</c:v>
                      </c:pt>
                      <c:pt idx="39">
                        <c:v>2007</c:v>
                      </c:pt>
                      <c:pt idx="40">
                        <c:v>2008</c:v>
                      </c:pt>
                      <c:pt idx="41">
                        <c:v>2009</c:v>
                      </c:pt>
                      <c:pt idx="42">
                        <c:v>2010</c:v>
                      </c:pt>
                      <c:pt idx="43">
                        <c:v>2011</c:v>
                      </c:pt>
                      <c:pt idx="44">
                        <c:v>2012</c:v>
                      </c:pt>
                      <c:pt idx="45">
                        <c:v>2013</c:v>
                      </c:pt>
                      <c:pt idx="46">
                        <c:v>2014</c:v>
                      </c:pt>
                      <c:pt idx="47">
                        <c:v>2015</c:v>
                      </c:pt>
                      <c:pt idx="48">
                        <c:v>2016</c:v>
                      </c:pt>
                      <c:pt idx="49">
                        <c:v>2017</c:v>
                      </c:pt>
                      <c:pt idx="50">
                        <c:v>2018</c:v>
                      </c:pt>
                      <c:pt idx="51">
                        <c:v>2019</c:v>
                      </c:pt>
                      <c:pt idx="52">
                        <c:v>2020</c:v>
                      </c:pt>
                      <c:pt idx="53">
                        <c:v>2021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CPS_occ!$B$138:$BI$138</c15:sqref>
                        </c15:formulaRef>
                      </c:ext>
                    </c:extLst>
                    <c:numCache>
                      <c:formatCode>General</c:formatCode>
                      <c:ptCount val="5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0816-4960-8B72-413244AA5716}"/>
                  </c:ext>
                </c:extLst>
              </c15:ser>
            </c15:filteredLineSeries>
          </c:ext>
        </c:extLst>
      </c:lineChart>
      <c:catAx>
        <c:axId val="452112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113112"/>
        <c:crosses val="autoZero"/>
        <c:auto val="1"/>
        <c:lblAlgn val="ctr"/>
        <c:lblOffset val="100"/>
        <c:noMultiLvlLbl val="0"/>
      </c:catAx>
      <c:valAx>
        <c:axId val="452113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112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plots!$B$2</c:f>
              <c:strCache>
                <c:ptCount val="1"/>
                <c:pt idx="0">
                  <c:v>number of births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plots!$A$2:$A$55</c15:sqref>
                  </c15:fullRef>
                </c:ext>
              </c:extLst>
              <c:f>plots!$A$3:$A$55</c:f>
              <c:strCache>
                <c:ptCount val="51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plots!$B$3:$B$55</c15:sqref>
                  </c15:fullRef>
                </c:ext>
              </c:extLst>
              <c:f>plots!$B$4:$B$55</c:f>
              <c:numCache>
                <c:formatCode>#,##0.00</c:formatCode>
                <c:ptCount val="52"/>
                <c:pt idx="0">
                  <c:v>3.600206</c:v>
                </c:pt>
                <c:pt idx="1">
                  <c:v>3.7313860000000001</c:v>
                </c:pt>
                <c:pt idx="2">
                  <c:v>3.5559699999999999</c:v>
                </c:pt>
                <c:pt idx="3">
                  <c:v>3.2584110000000002</c:v>
                </c:pt>
                <c:pt idx="4">
                  <c:v>3.136965</c:v>
                </c:pt>
                <c:pt idx="5">
                  <c:v>3.159958</c:v>
                </c:pt>
                <c:pt idx="6">
                  <c:v>3.1441979999999998</c:v>
                </c:pt>
                <c:pt idx="7">
                  <c:v>3.1677879999999998</c:v>
                </c:pt>
                <c:pt idx="8">
                  <c:v>3.326632</c:v>
                </c:pt>
                <c:pt idx="9">
                  <c:v>3.3332790000000001</c:v>
                </c:pt>
                <c:pt idx="10">
                  <c:v>3.4943979999999999</c:v>
                </c:pt>
                <c:pt idx="11">
                  <c:v>3.6122580000000002</c:v>
                </c:pt>
                <c:pt idx="13">
                  <c:v>3.6805370000000002</c:v>
                </c:pt>
                <c:pt idx="14">
                  <c:v>3.6389330000000002</c:v>
                </c:pt>
                <c:pt idx="15">
                  <c:v>3.6691410000000002</c:v>
                </c:pt>
                <c:pt idx="16">
                  <c:v>3.760561</c:v>
                </c:pt>
                <c:pt idx="17">
                  <c:v>3.7309999999999999</c:v>
                </c:pt>
                <c:pt idx="18">
                  <c:v>3.8290000000000002</c:v>
                </c:pt>
                <c:pt idx="19">
                  <c:v>3.9129999999999998</c:v>
                </c:pt>
                <c:pt idx="20">
                  <c:v>4.0209999999999999</c:v>
                </c:pt>
                <c:pt idx="21">
                  <c:v>4.16</c:v>
                </c:pt>
                <c:pt idx="22">
                  <c:v>4.1100000000000003</c:v>
                </c:pt>
                <c:pt idx="23">
                  <c:v>4.07</c:v>
                </c:pt>
                <c:pt idx="24">
                  <c:v>4</c:v>
                </c:pt>
                <c:pt idx="25">
                  <c:v>3.95</c:v>
                </c:pt>
                <c:pt idx="26">
                  <c:v>3.9</c:v>
                </c:pt>
                <c:pt idx="27">
                  <c:v>3.89</c:v>
                </c:pt>
                <c:pt idx="28">
                  <c:v>3.88</c:v>
                </c:pt>
                <c:pt idx="29">
                  <c:v>3.94</c:v>
                </c:pt>
                <c:pt idx="30">
                  <c:v>3.96</c:v>
                </c:pt>
                <c:pt idx="31">
                  <c:v>4.0599999999999996</c:v>
                </c:pt>
                <c:pt idx="32">
                  <c:v>4.03</c:v>
                </c:pt>
                <c:pt idx="33">
                  <c:v>4.0199999999999996</c:v>
                </c:pt>
                <c:pt idx="34">
                  <c:v>4.09</c:v>
                </c:pt>
                <c:pt idx="35">
                  <c:v>4.1100000000000003</c:v>
                </c:pt>
                <c:pt idx="36">
                  <c:v>4.1399999999999997</c:v>
                </c:pt>
                <c:pt idx="37">
                  <c:v>4.2699999999999996</c:v>
                </c:pt>
                <c:pt idx="38">
                  <c:v>4.32</c:v>
                </c:pt>
                <c:pt idx="39">
                  <c:v>4.25</c:v>
                </c:pt>
                <c:pt idx="40">
                  <c:v>4.13</c:v>
                </c:pt>
                <c:pt idx="41">
                  <c:v>4</c:v>
                </c:pt>
                <c:pt idx="42">
                  <c:v>3.95</c:v>
                </c:pt>
                <c:pt idx="43">
                  <c:v>3.95</c:v>
                </c:pt>
                <c:pt idx="44">
                  <c:v>3.93</c:v>
                </c:pt>
                <c:pt idx="45">
                  <c:v>3.99</c:v>
                </c:pt>
                <c:pt idx="46">
                  <c:v>3.98</c:v>
                </c:pt>
                <c:pt idx="47">
                  <c:v>3.95</c:v>
                </c:pt>
                <c:pt idx="48">
                  <c:v>3.86</c:v>
                </c:pt>
                <c:pt idx="49">
                  <c:v>3.79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D7-4A29-A166-C63000569D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8192816"/>
        <c:axId val="848191152"/>
      </c:lineChart>
      <c:catAx>
        <c:axId val="848192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191152"/>
        <c:crosses val="autoZero"/>
        <c:auto val="1"/>
        <c:lblAlgn val="ctr"/>
        <c:lblOffset val="100"/>
        <c:noMultiLvlLbl val="0"/>
      </c:catAx>
      <c:valAx>
        <c:axId val="84819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192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36</xdr:row>
      <xdr:rowOff>4762</xdr:rowOff>
    </xdr:from>
    <xdr:to>
      <xdr:col>19</xdr:col>
      <xdr:colOff>0</xdr:colOff>
      <xdr:row>91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4DCC05-CB18-48AC-A37B-69FAA001AA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35</xdr:col>
      <xdr:colOff>330200</xdr:colOff>
      <xdr:row>54</xdr:row>
      <xdr:rowOff>127000</xdr:rowOff>
    </xdr:from>
    <xdr:to>
      <xdr:col>60</xdr:col>
      <xdr:colOff>317500</xdr:colOff>
      <xdr:row>110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CD973A1-2E5B-432C-BCB0-EE226E8D5C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361156</xdr:colOff>
      <xdr:row>0</xdr:row>
      <xdr:rowOff>23812</xdr:rowOff>
    </xdr:from>
    <xdr:to>
      <xdr:col>7</xdr:col>
      <xdr:colOff>317500</xdr:colOff>
      <xdr:row>27</xdr:row>
      <xdr:rowOff>22224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41EE111-5C99-4912-BA2D-3F1D5526C3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583406</xdr:colOff>
      <xdr:row>0</xdr:row>
      <xdr:rowOff>17462</xdr:rowOff>
    </xdr:from>
    <xdr:to>
      <xdr:col>21</xdr:col>
      <xdr:colOff>150813</xdr:colOff>
      <xdr:row>27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2DC7A8F2-1ABC-4628-B740-D2386F9D6D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162719</xdr:colOff>
      <xdr:row>0</xdr:row>
      <xdr:rowOff>0</xdr:rowOff>
    </xdr:from>
    <xdr:to>
      <xdr:col>37</xdr:col>
      <xdr:colOff>246063</xdr:colOff>
      <xdr:row>27</xdr:row>
      <xdr:rowOff>23812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8D2BAF80-F77C-4D03-81F3-282DF00058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402300</xdr:colOff>
      <xdr:row>0</xdr:row>
      <xdr:rowOff>0</xdr:rowOff>
    </xdr:from>
    <xdr:to>
      <xdr:col>24</xdr:col>
      <xdr:colOff>431536</xdr:colOff>
      <xdr:row>28</xdr:row>
      <xdr:rowOff>154515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BF6451-45FB-4C6E-979B-C5990EC989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126205</xdr:colOff>
      <xdr:row>0</xdr:row>
      <xdr:rowOff>16139</xdr:rowOff>
    </xdr:from>
    <xdr:to>
      <xdr:col>39</xdr:col>
      <xdr:colOff>198438</xdr:colOff>
      <xdr:row>29</xdr:row>
      <xdr:rowOff>2646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E3BDBF9-7D80-444B-B703-B7FFD5B586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39</xdr:col>
      <xdr:colOff>316176</xdr:colOff>
      <xdr:row>0</xdr:row>
      <xdr:rowOff>3439</xdr:rowOff>
    </xdr:from>
    <xdr:to>
      <xdr:col>55</xdr:col>
      <xdr:colOff>391582</xdr:colOff>
      <xdr:row>29</xdr:row>
      <xdr:rowOff>34395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184902A-3080-4EEE-A0CA-B6AACEE533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606425</xdr:colOff>
      <xdr:row>1</xdr:row>
      <xdr:rowOff>177800</xdr:rowOff>
    </xdr:from>
    <xdr:to>
      <xdr:col>25</xdr:col>
      <xdr:colOff>301625</xdr:colOff>
      <xdr:row>16</xdr:row>
      <xdr:rowOff>63500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DA998C8-0B65-D044-D501-B3B6B1A8C9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15875</xdr:colOff>
      <xdr:row>2</xdr:row>
      <xdr:rowOff>12700</xdr:rowOff>
    </xdr:from>
    <xdr:to>
      <xdr:col>17</xdr:col>
      <xdr:colOff>320675</xdr:colOff>
      <xdr:row>16</xdr:row>
      <xdr:rowOff>88900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7777B77-32BA-9DAE-D855-5E8D56ABE2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15875</xdr:colOff>
      <xdr:row>17</xdr:row>
      <xdr:rowOff>44450</xdr:rowOff>
    </xdr:from>
    <xdr:to>
      <xdr:col>17</xdr:col>
      <xdr:colOff>320675</xdr:colOff>
      <xdr:row>31</xdr:row>
      <xdr:rowOff>120650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1025AA8-684E-879B-83BC-424E82A497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9525</xdr:colOff>
      <xdr:row>17</xdr:row>
      <xdr:rowOff>12700</xdr:rowOff>
    </xdr:from>
    <xdr:to>
      <xdr:col>25</xdr:col>
      <xdr:colOff>314325</xdr:colOff>
      <xdr:row>31</xdr:row>
      <xdr:rowOff>88900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054F829-74D9-864B-D0D3-04C3CC055D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6350</xdr:colOff>
      <xdr:row>31</xdr:row>
      <xdr:rowOff>95250</xdr:rowOff>
    </xdr:from>
    <xdr:to>
      <xdr:col>25</xdr:col>
      <xdr:colOff>311150</xdr:colOff>
      <xdr:row>46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2384DC9-5906-4661-A69C-90F9F55D28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615950</xdr:colOff>
      <xdr:row>31</xdr:row>
      <xdr:rowOff>130175</xdr:rowOff>
    </xdr:from>
    <xdr:to>
      <xdr:col>17</xdr:col>
      <xdr:colOff>301625</xdr:colOff>
      <xdr:row>46</xdr:row>
      <xdr:rowOff>47625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267D16B-BAD6-4F65-B934-5477E41289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statista.com/statistics/195908/number-of-births-in-the-united-states-since-1990/" TargetMode="Externa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204A2-5762-4C17-814E-58088E1429D3}">
  <dimension ref="A1:Z57"/>
  <sheetViews>
    <sheetView zoomScale="70" zoomScaleNormal="70" workbookViewId="0">
      <selection activeCell="A23" sqref="A23"/>
    </sheetView>
  </sheetViews>
  <sheetFormatPr defaultColWidth="8.81640625" defaultRowHeight="14.5" x14ac:dyDescent="0.35"/>
  <cols>
    <col min="1" max="1" width="55" bestFit="1" customWidth="1"/>
    <col min="2" max="3" width="12.36328125" bestFit="1" customWidth="1"/>
    <col min="4" max="4" width="13.36328125" bestFit="1" customWidth="1"/>
    <col min="7" max="7" width="55" bestFit="1" customWidth="1"/>
    <col min="8" max="9" width="11.1796875" bestFit="1" customWidth="1"/>
    <col min="10" max="10" width="13.1796875" bestFit="1" customWidth="1"/>
    <col min="11" max="11" width="8.6328125"/>
    <col min="13" max="13" width="55" bestFit="1" customWidth="1"/>
    <col min="14" max="15" width="11.81640625" bestFit="1" customWidth="1"/>
    <col min="16" max="16" width="13.1796875" bestFit="1" customWidth="1"/>
    <col min="18" max="18" width="55" bestFit="1" customWidth="1"/>
    <col min="19" max="20" width="11.1796875" bestFit="1" customWidth="1"/>
    <col min="21" max="21" width="13.1796875" bestFit="1" customWidth="1"/>
    <col min="23" max="23" width="55" bestFit="1" customWidth="1"/>
    <col min="24" max="25" width="11.1796875" bestFit="1" customWidth="1"/>
    <col min="26" max="26" width="13.1796875" bestFit="1" customWidth="1"/>
  </cols>
  <sheetData>
    <row r="1" spans="1:26" x14ac:dyDescent="0.35">
      <c r="A1" s="1" t="s">
        <v>39</v>
      </c>
      <c r="B1" t="s">
        <v>5</v>
      </c>
      <c r="C1" t="s">
        <v>0</v>
      </c>
      <c r="D1" t="s">
        <v>60</v>
      </c>
      <c r="G1" s="1" t="s">
        <v>41</v>
      </c>
      <c r="H1" t="s">
        <v>5</v>
      </c>
      <c r="I1" t="s">
        <v>0</v>
      </c>
      <c r="J1" t="s">
        <v>60</v>
      </c>
      <c r="M1" t="s">
        <v>71</v>
      </c>
      <c r="N1" t="s">
        <v>5</v>
      </c>
      <c r="O1" t="s">
        <v>0</v>
      </c>
      <c r="P1" t="s">
        <v>60</v>
      </c>
      <c r="R1" t="s">
        <v>72</v>
      </c>
      <c r="S1" t="s">
        <v>5</v>
      </c>
      <c r="T1" t="s">
        <v>0</v>
      </c>
      <c r="U1" t="s">
        <v>60</v>
      </c>
      <c r="W1" t="s">
        <v>75</v>
      </c>
      <c r="X1" t="s">
        <v>5</v>
      </c>
      <c r="Y1" t="s">
        <v>0</v>
      </c>
      <c r="Z1" t="s">
        <v>60</v>
      </c>
    </row>
    <row r="2" spans="1:26" x14ac:dyDescent="0.35">
      <c r="A2" t="s">
        <v>12</v>
      </c>
      <c r="B2" s="9"/>
      <c r="C2" s="9"/>
      <c r="D2" s="9"/>
      <c r="G2" t="s">
        <v>12</v>
      </c>
      <c r="M2" s="9"/>
      <c r="R2" s="9"/>
      <c r="W2" s="9"/>
    </row>
    <row r="3" spans="1:26" x14ac:dyDescent="0.35">
      <c r="A3" s="4" t="s">
        <v>25</v>
      </c>
      <c r="B3" s="15">
        <v>9.7184789722395429E-2</v>
      </c>
      <c r="C3" s="15">
        <v>8.9542509864885669E-2</v>
      </c>
      <c r="D3" s="15">
        <v>7.6562684726984076E-2</v>
      </c>
      <c r="F3" s="9"/>
      <c r="G3" s="9" t="s">
        <v>25</v>
      </c>
      <c r="H3" s="9">
        <v>1.296498752557957E-2</v>
      </c>
      <c r="I3" s="9">
        <v>3.8468033116628345E-2</v>
      </c>
      <c r="J3" s="9">
        <v>6.2335872520255173E-2</v>
      </c>
      <c r="M3" s="9" t="s">
        <v>25</v>
      </c>
      <c r="N3" s="9">
        <v>6.7960360360360363</v>
      </c>
      <c r="O3" s="9">
        <v>1.1744852839574409</v>
      </c>
      <c r="P3" s="9">
        <v>1.0857919330557022</v>
      </c>
      <c r="R3" s="9" t="s">
        <v>25</v>
      </c>
      <c r="S3" s="9">
        <f t="shared" ref="S3:S24" si="0">N3/N$26</f>
        <v>7.6253083756037556</v>
      </c>
      <c r="T3" s="9">
        <f t="shared" ref="T3:T24" si="1">O3/O$26</f>
        <v>1.2619567828904235</v>
      </c>
      <c r="U3" s="9">
        <f t="shared" ref="U3:U24" si="2">P3/P$26</f>
        <v>1.142780734038771</v>
      </c>
      <c r="W3" s="15" t="s">
        <v>25</v>
      </c>
      <c r="X3" s="15">
        <f>1/(1+N3)</f>
        <v>0.12827031524452251</v>
      </c>
      <c r="Y3" s="15">
        <f t="shared" ref="Y3:Z3" si="3">1/(1+O3)</f>
        <v>0.459878945779783</v>
      </c>
      <c r="Z3" s="15">
        <f t="shared" si="3"/>
        <v>0.47943420633283962</v>
      </c>
    </row>
    <row r="4" spans="1:26" x14ac:dyDescent="0.35">
      <c r="A4" s="4" t="s">
        <v>13</v>
      </c>
      <c r="B4" s="15">
        <v>2.3050403755674995E-2</v>
      </c>
      <c r="C4" s="15">
        <v>3.4090923787857427E-2</v>
      </c>
      <c r="D4" s="15">
        <v>2.8787290220518277E-2</v>
      </c>
      <c r="F4" s="9"/>
      <c r="G4" s="9" t="s">
        <v>13</v>
      </c>
      <c r="H4" s="9">
        <v>4.4337921303693739E-3</v>
      </c>
      <c r="I4" s="9">
        <v>2.2125761737083374E-2</v>
      </c>
      <c r="J4" s="9">
        <v>3.5200129202444079E-2</v>
      </c>
      <c r="M4" s="9" t="s">
        <v>13</v>
      </c>
      <c r="N4" s="9">
        <v>4.7133825079030558</v>
      </c>
      <c r="O4" s="9">
        <v>0.78203285106903619</v>
      </c>
      <c r="P4" s="9">
        <v>0.77206040001225151</v>
      </c>
      <c r="R4" s="9" t="s">
        <v>13</v>
      </c>
      <c r="S4" s="9">
        <f t="shared" si="0"/>
        <v>5.2885233280635928</v>
      </c>
      <c r="T4" s="9">
        <f t="shared" si="1"/>
        <v>0.84027588453417179</v>
      </c>
      <c r="U4" s="9">
        <f t="shared" si="2"/>
        <v>0.8125827092537492</v>
      </c>
      <c r="W4" s="15" t="s">
        <v>13</v>
      </c>
      <c r="X4" s="15">
        <f t="shared" ref="X4:X24" si="4">1/(1+N4)</f>
        <v>0.1750276650682405</v>
      </c>
      <c r="Y4" s="15">
        <f t="shared" ref="Y4:Y24" si="5">1/(1+O4)</f>
        <v>0.56115688293855137</v>
      </c>
      <c r="Z4" s="15">
        <f t="shared" ref="Z4:Z24" si="6">1/(1+P4)</f>
        <v>0.56431485066371678</v>
      </c>
    </row>
    <row r="5" spans="1:26" x14ac:dyDescent="0.35">
      <c r="A5" s="4" t="s">
        <v>26</v>
      </c>
      <c r="B5" s="15">
        <v>4.2612069898429812E-2</v>
      </c>
      <c r="C5" s="15">
        <v>3.4507376515946132E-2</v>
      </c>
      <c r="D5" s="15">
        <v>3.7729624437726247E-2</v>
      </c>
      <c r="F5" s="9"/>
      <c r="G5" s="9" t="s">
        <v>26</v>
      </c>
      <c r="H5" s="9">
        <v>1.4062923406124145E-3</v>
      </c>
      <c r="I5" s="9">
        <v>4.4897168597807791E-3</v>
      </c>
      <c r="J5" s="9">
        <v>1.0373879572555247E-2</v>
      </c>
      <c r="M5" s="9" t="s">
        <v>26</v>
      </c>
      <c r="N5" s="9">
        <v>27.471760797342192</v>
      </c>
      <c r="O5" s="9">
        <v>3.4778412039439544</v>
      </c>
      <c r="P5" s="9">
        <v>3.2216435696001411</v>
      </c>
      <c r="R5" s="9" t="s">
        <v>26</v>
      </c>
      <c r="S5" s="9">
        <f t="shared" si="0"/>
        <v>30.823945987011175</v>
      </c>
      <c r="T5" s="9">
        <f t="shared" si="1"/>
        <v>3.7368584835260545</v>
      </c>
      <c r="U5" s="9">
        <f t="shared" si="2"/>
        <v>3.3907345331972221</v>
      </c>
      <c r="W5" s="15" t="s">
        <v>26</v>
      </c>
      <c r="X5" s="15">
        <f t="shared" si="4"/>
        <v>3.5122520420070011E-2</v>
      </c>
      <c r="Y5" s="15">
        <f t="shared" si="5"/>
        <v>0.22332189875764877</v>
      </c>
      <c r="Z5" s="15">
        <f t="shared" si="6"/>
        <v>0.23687456875823279</v>
      </c>
    </row>
    <row r="6" spans="1:26" x14ac:dyDescent="0.35">
      <c r="A6" s="4" t="s">
        <v>27</v>
      </c>
      <c r="B6" s="15">
        <v>3.2382905701019822E-2</v>
      </c>
      <c r="C6" s="15">
        <v>3.4860456002803943E-2</v>
      </c>
      <c r="D6" s="15">
        <v>2.8770400896260141E-2</v>
      </c>
      <c r="F6" s="9"/>
      <c r="G6" s="9" t="s">
        <v>27</v>
      </c>
      <c r="H6" s="9">
        <v>1.1353124211588596E-2</v>
      </c>
      <c r="I6" s="9">
        <v>2.3294131085826102E-2</v>
      </c>
      <c r="J6" s="9">
        <v>2.7671933460741299E-2</v>
      </c>
      <c r="M6" s="9" t="s">
        <v>27</v>
      </c>
      <c r="N6" s="9">
        <v>2.5860082304526748</v>
      </c>
      <c r="O6" s="9">
        <v>0.99420256021166487</v>
      </c>
      <c r="P6" s="9">
        <v>0.80727542228947291</v>
      </c>
      <c r="R6" s="9" t="s">
        <v>27</v>
      </c>
      <c r="S6" s="9">
        <f t="shared" si="0"/>
        <v>2.901560573618251</v>
      </c>
      <c r="T6" s="9">
        <f t="shared" si="1"/>
        <v>1.0682472412073227</v>
      </c>
      <c r="U6" s="9">
        <f t="shared" si="2"/>
        <v>0.84964602477673368</v>
      </c>
      <c r="W6" s="15" t="s">
        <v>27</v>
      </c>
      <c r="X6" s="15">
        <f t="shared" si="4"/>
        <v>0.27886160201973836</v>
      </c>
      <c r="Y6" s="15">
        <f t="shared" si="5"/>
        <v>0.50145357344935904</v>
      </c>
      <c r="Z6" s="15">
        <f t="shared" si="6"/>
        <v>0.55331909440410076</v>
      </c>
    </row>
    <row r="7" spans="1:26" x14ac:dyDescent="0.35">
      <c r="A7" s="4" t="s">
        <v>14</v>
      </c>
      <c r="B7" s="15">
        <v>1.6536719349868334E-2</v>
      </c>
      <c r="C7" s="15">
        <v>2.147447545709567E-2</v>
      </c>
      <c r="D7" s="15">
        <v>1.4869361076863315E-2</v>
      </c>
      <c r="F7" s="9"/>
      <c r="G7" s="9" t="s">
        <v>14</v>
      </c>
      <c r="H7" s="9">
        <v>1.0885917453910053E-3</v>
      </c>
      <c r="I7" s="9">
        <v>4.7293505306706266E-3</v>
      </c>
      <c r="J7" s="9">
        <v>7.2977847164275526E-3</v>
      </c>
      <c r="M7" s="9" t="s">
        <v>14</v>
      </c>
      <c r="N7" s="9">
        <v>13.772532188841202</v>
      </c>
      <c r="O7" s="9">
        <v>1.94836234877545</v>
      </c>
      <c r="P7" s="9">
        <v>1.0064463410205193</v>
      </c>
      <c r="R7" s="9" t="s">
        <v>14</v>
      </c>
      <c r="S7" s="9">
        <f t="shared" si="0"/>
        <v>15.453097143095588</v>
      </c>
      <c r="T7" s="9">
        <f t="shared" si="1"/>
        <v>2.0934694671360332</v>
      </c>
      <c r="U7" s="9">
        <f t="shared" si="2"/>
        <v>1.0592706146980193</v>
      </c>
      <c r="W7" s="15" t="s">
        <v>14</v>
      </c>
      <c r="X7" s="15">
        <f t="shared" si="4"/>
        <v>6.7693201626961061E-2</v>
      </c>
      <c r="Y7" s="15">
        <f t="shared" si="5"/>
        <v>0.33917133706965574</v>
      </c>
      <c r="Z7" s="15">
        <f t="shared" si="6"/>
        <v>0.4983935924702475</v>
      </c>
    </row>
    <row r="8" spans="1:26" x14ac:dyDescent="0.35">
      <c r="A8" s="4" t="s">
        <v>28</v>
      </c>
      <c r="B8" s="15">
        <v>6.7095071964875571E-3</v>
      </c>
      <c r="C8" s="15">
        <v>1.1518409926577574E-2</v>
      </c>
      <c r="D8" s="15">
        <v>9.9478119880423588E-3</v>
      </c>
      <c r="F8" s="9"/>
      <c r="G8" s="9" t="s">
        <v>28</v>
      </c>
      <c r="H8" s="9">
        <v>3.3867817864117584E-2</v>
      </c>
      <c r="I8" s="9">
        <v>5.6968249159419712E-2</v>
      </c>
      <c r="J8" s="9">
        <v>6.5230007267637474E-2</v>
      </c>
      <c r="M8" s="9" t="s">
        <v>28</v>
      </c>
      <c r="N8" s="9">
        <v>0.17961098082494137</v>
      </c>
      <c r="O8" s="9">
        <v>0.14583058233196883</v>
      </c>
      <c r="P8" s="9">
        <v>0.16220221691469167</v>
      </c>
      <c r="R8" s="9" t="s">
        <v>28</v>
      </c>
      <c r="S8" s="9">
        <f t="shared" si="0"/>
        <v>0.20152764187425928</v>
      </c>
      <c r="T8" s="9">
        <f t="shared" si="1"/>
        <v>0.15669152695263322</v>
      </c>
      <c r="U8" s="9">
        <f t="shared" si="2"/>
        <v>0.17071555135506616</v>
      </c>
      <c r="W8" s="15" t="s">
        <v>28</v>
      </c>
      <c r="X8" s="15">
        <f t="shared" si="4"/>
        <v>0.84773710677113789</v>
      </c>
      <c r="Y8" s="15">
        <f t="shared" si="5"/>
        <v>0.87272936804045009</v>
      </c>
      <c r="Z8" s="15">
        <f t="shared" si="6"/>
        <v>0.86043546075373067</v>
      </c>
    </row>
    <row r="9" spans="1:26" x14ac:dyDescent="0.35">
      <c r="A9" s="4" t="s">
        <v>15</v>
      </c>
      <c r="B9" s="15">
        <v>1.2470819827572879E-2</v>
      </c>
      <c r="C9" s="15">
        <v>6.524857183874226E-3</v>
      </c>
      <c r="D9" s="15">
        <v>4.3878464422638453E-3</v>
      </c>
      <c r="F9" s="9"/>
      <c r="G9" s="9" t="s">
        <v>15</v>
      </c>
      <c r="H9" s="9">
        <v>3.732981993851559E-3</v>
      </c>
      <c r="I9" s="9">
        <v>4.7219007792439994E-3</v>
      </c>
      <c r="J9" s="9">
        <v>3.5799843880380071E-3</v>
      </c>
      <c r="M9" s="9" t="s">
        <v>15</v>
      </c>
      <c r="N9" s="9">
        <v>3.0287859824780976</v>
      </c>
      <c r="O9" s="9">
        <v>1.17203007518797</v>
      </c>
      <c r="P9" s="9">
        <v>0.95165460186142714</v>
      </c>
      <c r="R9" s="9" t="s">
        <v>15</v>
      </c>
      <c r="S9" s="9">
        <f t="shared" si="0"/>
        <v>3.3983673714556244</v>
      </c>
      <c r="T9" s="9">
        <f t="shared" si="1"/>
        <v>1.2593187188785817</v>
      </c>
      <c r="U9" s="9">
        <f t="shared" si="2"/>
        <v>1.0016030800726023</v>
      </c>
      <c r="W9" s="15" t="s">
        <v>15</v>
      </c>
      <c r="X9" s="15">
        <f t="shared" si="4"/>
        <v>0.24821373097235164</v>
      </c>
      <c r="Y9" s="15">
        <f t="shared" si="5"/>
        <v>0.46039878150096925</v>
      </c>
      <c r="Z9" s="15">
        <f t="shared" si="6"/>
        <v>0.51238574645648427</v>
      </c>
    </row>
    <row r="10" spans="1:26" x14ac:dyDescent="0.35">
      <c r="A10" s="4" t="s">
        <v>29</v>
      </c>
      <c r="B10" s="15">
        <v>2.6848335248617645E-3</v>
      </c>
      <c r="C10" s="15">
        <v>2.8867158046396971E-3</v>
      </c>
      <c r="D10" s="15">
        <v>1.8589516233455498E-3</v>
      </c>
      <c r="F10" s="9"/>
      <c r="G10" s="9" t="s">
        <v>29</v>
      </c>
      <c r="H10" s="9">
        <v>4.8122296040889936E-3</v>
      </c>
      <c r="I10" s="9">
        <v>7.5763972008800638E-3</v>
      </c>
      <c r="J10" s="9">
        <v>9.4479287233183492E-3</v>
      </c>
      <c r="M10" s="9" t="s">
        <v>29</v>
      </c>
      <c r="N10" s="9">
        <v>0.50582524271844664</v>
      </c>
      <c r="O10" s="9">
        <v>0.18814814814814815</v>
      </c>
      <c r="P10" s="9">
        <v>0.28818188528825572</v>
      </c>
      <c r="R10" s="9" t="s">
        <v>29</v>
      </c>
      <c r="S10" s="9">
        <f t="shared" si="0"/>
        <v>0.56754752909499162</v>
      </c>
      <c r="T10" s="9">
        <f t="shared" si="1"/>
        <v>0.20216075500221561</v>
      </c>
      <c r="U10" s="9">
        <f t="shared" si="2"/>
        <v>0.30330737996880558</v>
      </c>
      <c r="W10" s="15" t="s">
        <v>29</v>
      </c>
      <c r="X10" s="15">
        <f t="shared" si="4"/>
        <v>0.66408768536428109</v>
      </c>
      <c r="Y10" s="15">
        <f t="shared" si="5"/>
        <v>0.84164588528678297</v>
      </c>
      <c r="Z10" s="15">
        <f t="shared" si="6"/>
        <v>0.77628789181135749</v>
      </c>
    </row>
    <row r="11" spans="1:26" x14ac:dyDescent="0.35">
      <c r="A11" s="4" t="s">
        <v>16</v>
      </c>
      <c r="B11" s="15">
        <v>4.9182439848907258E-2</v>
      </c>
      <c r="C11" s="15">
        <v>4.0394621293150385E-2</v>
      </c>
      <c r="D11" s="15">
        <v>4.3703941405304376E-2</v>
      </c>
      <c r="F11" s="9"/>
      <c r="G11" s="9" t="s">
        <v>16</v>
      </c>
      <c r="H11" s="9">
        <v>1.8861136807482783E-2</v>
      </c>
      <c r="I11" s="9">
        <v>2.8869028403418939E-2</v>
      </c>
      <c r="J11" s="9">
        <v>3.5866598476487849E-2</v>
      </c>
      <c r="M11" s="9" t="s">
        <v>16</v>
      </c>
      <c r="N11" s="9">
        <v>2.364131781025514</v>
      </c>
      <c r="O11" s="9">
        <v>1.1651957252641691</v>
      </c>
      <c r="P11" s="9">
        <v>1.138166944183016</v>
      </c>
      <c r="R11" s="9" t="s">
        <v>16</v>
      </c>
      <c r="S11" s="9">
        <f t="shared" si="0"/>
        <v>2.6526101061405973</v>
      </c>
      <c r="T11" s="9">
        <f t="shared" si="1"/>
        <v>1.2519753708087564</v>
      </c>
      <c r="U11" s="9">
        <f t="shared" si="2"/>
        <v>1.1979046964105655</v>
      </c>
      <c r="W11" s="15" t="s">
        <v>16</v>
      </c>
      <c r="X11" s="15">
        <f t="shared" si="4"/>
        <v>0.29725351594138871</v>
      </c>
      <c r="Y11" s="15">
        <f t="shared" si="5"/>
        <v>0.46185201103608908</v>
      </c>
      <c r="Z11" s="15">
        <f t="shared" si="6"/>
        <v>0.46769032826017026</v>
      </c>
    </row>
    <row r="12" spans="1:26" x14ac:dyDescent="0.35">
      <c r="A12" s="4" t="s">
        <v>17</v>
      </c>
      <c r="B12" s="15">
        <v>7.5371161486810306E-2</v>
      </c>
      <c r="C12" s="15">
        <v>8.570648877323632E-2</v>
      </c>
      <c r="D12" s="15">
        <v>9.6654224864463179E-2</v>
      </c>
      <c r="F12" s="9"/>
      <c r="G12" s="9" t="s">
        <v>17</v>
      </c>
      <c r="H12" s="9">
        <v>3.5418944299610351E-2</v>
      </c>
      <c r="I12" s="9">
        <v>5.7603961281158585E-2</v>
      </c>
      <c r="J12" s="9">
        <v>8.1202659416973966E-2</v>
      </c>
      <c r="M12" s="9" t="s">
        <v>17</v>
      </c>
      <c r="N12" s="9">
        <v>1.9292969265268434</v>
      </c>
      <c r="O12" s="9">
        <v>1.1382012490221296</v>
      </c>
      <c r="P12" s="9">
        <v>1.0605516081702633</v>
      </c>
      <c r="R12" s="9" t="s">
        <v>17</v>
      </c>
      <c r="S12" s="9">
        <f t="shared" si="0"/>
        <v>2.1647154215875193</v>
      </c>
      <c r="T12" s="9">
        <f t="shared" si="1"/>
        <v>1.2229704417053191</v>
      </c>
      <c r="U12" s="9">
        <f t="shared" si="2"/>
        <v>1.1162156471912532</v>
      </c>
      <c r="W12" s="15" t="s">
        <v>17</v>
      </c>
      <c r="X12" s="15">
        <f t="shared" si="4"/>
        <v>0.34137884450848832</v>
      </c>
      <c r="Y12" s="15">
        <f t="shared" si="5"/>
        <v>0.46768282473753731</v>
      </c>
      <c r="Z12" s="15">
        <f t="shared" si="6"/>
        <v>0.48530694209983116</v>
      </c>
    </row>
    <row r="13" spans="1:26" x14ac:dyDescent="0.35">
      <c r="A13" s="4" t="s">
        <v>18</v>
      </c>
      <c r="B13" s="15">
        <v>7.8035382086337243E-2</v>
      </c>
      <c r="C13" s="15">
        <v>6.720150233381661E-2</v>
      </c>
      <c r="D13" s="15">
        <v>6.0350059394123641E-2</v>
      </c>
      <c r="F13" s="9"/>
      <c r="G13" s="9" t="s">
        <v>18</v>
      </c>
      <c r="H13" s="9">
        <v>0.16358310206598828</v>
      </c>
      <c r="I13" s="9">
        <v>0.21972172695171072</v>
      </c>
      <c r="J13" s="9">
        <v>0.20629323571370892</v>
      </c>
      <c r="M13" s="9" t="s">
        <v>18</v>
      </c>
      <c r="N13" s="9">
        <v>0.43249650129951733</v>
      </c>
      <c r="O13" s="9">
        <v>0.27974425887265136</v>
      </c>
      <c r="P13" s="9">
        <v>0.43137320498130755</v>
      </c>
      <c r="R13" s="9" t="s">
        <v>18</v>
      </c>
      <c r="S13" s="9">
        <f t="shared" si="0"/>
        <v>0.48527099860731854</v>
      </c>
      <c r="T13" s="9">
        <f t="shared" si="1"/>
        <v>0.30057861923094925</v>
      </c>
      <c r="U13" s="9">
        <f t="shared" si="2"/>
        <v>0.45401422945357828</v>
      </c>
      <c r="W13" s="15" t="s">
        <v>18</v>
      </c>
      <c r="X13" s="15">
        <f t="shared" si="4"/>
        <v>0.69808198420926704</v>
      </c>
      <c r="Y13" s="15">
        <f t="shared" si="5"/>
        <v>0.78140612318973568</v>
      </c>
      <c r="Z13" s="15">
        <f t="shared" si="6"/>
        <v>0.6986298168219931</v>
      </c>
    </row>
    <row r="14" spans="1:26" x14ac:dyDescent="0.35">
      <c r="A14" s="4" t="s">
        <v>19</v>
      </c>
      <c r="B14" s="15">
        <v>2.3493581650373865E-2</v>
      </c>
      <c r="C14" s="15">
        <v>2.6713761176000425E-2</v>
      </c>
      <c r="D14" s="15">
        <v>2.7102861614506802E-2</v>
      </c>
      <c r="F14" s="9"/>
      <c r="G14" s="9" t="s">
        <v>19</v>
      </c>
      <c r="H14" s="9">
        <v>8.45644231398163E-4</v>
      </c>
      <c r="I14" s="9">
        <v>2.8023481616496729E-3</v>
      </c>
      <c r="J14" s="9">
        <v>4.9904444025732821E-3</v>
      </c>
      <c r="M14" s="9" t="s">
        <v>19</v>
      </c>
      <c r="N14" s="9">
        <v>25.187845303867402</v>
      </c>
      <c r="O14" s="9">
        <v>5.1933117583603021</v>
      </c>
      <c r="P14" s="9">
        <v>3.9404359840343877</v>
      </c>
      <c r="R14" s="9" t="s">
        <v>19</v>
      </c>
      <c r="S14" s="9">
        <f t="shared" si="0"/>
        <v>28.261340396161103</v>
      </c>
      <c r="T14" s="9">
        <f t="shared" si="1"/>
        <v>5.5800912013511947</v>
      </c>
      <c r="U14" s="9">
        <f t="shared" si="2"/>
        <v>4.147253437032667</v>
      </c>
      <c r="W14" s="15" t="s">
        <v>19</v>
      </c>
      <c r="X14" s="15">
        <f t="shared" si="4"/>
        <v>3.8185654008438819E-2</v>
      </c>
      <c r="Y14" s="15">
        <f t="shared" si="5"/>
        <v>0.16146450219466313</v>
      </c>
      <c r="Z14" s="15">
        <f t="shared" si="6"/>
        <v>0.20241128581194456</v>
      </c>
    </row>
    <row r="15" spans="1:26" x14ac:dyDescent="0.35">
      <c r="A15" s="4" t="s">
        <v>30</v>
      </c>
      <c r="B15" s="15">
        <v>5.0264618428985892E-2</v>
      </c>
      <c r="C15" s="15">
        <v>4.0882207251192126E-2</v>
      </c>
      <c r="D15" s="15">
        <v>5.1799557499704434E-2</v>
      </c>
      <c r="F15" s="9"/>
      <c r="G15" s="9" t="s">
        <v>30</v>
      </c>
      <c r="H15" s="9">
        <v>5.5980713705043032E-2</v>
      </c>
      <c r="I15" s="9">
        <v>6.6259330813661851E-2</v>
      </c>
      <c r="J15" s="9">
        <v>8.2451616376409784E-2</v>
      </c>
      <c r="M15" s="9" t="s">
        <v>30</v>
      </c>
      <c r="N15" s="9">
        <v>0.81405441495576703</v>
      </c>
      <c r="O15" s="9">
        <v>0.60075216443150214</v>
      </c>
      <c r="P15" s="9">
        <v>0.69938999819361647</v>
      </c>
      <c r="R15" s="9" t="s">
        <v>30</v>
      </c>
      <c r="S15" s="9">
        <f t="shared" si="0"/>
        <v>0.91338773303210163</v>
      </c>
      <c r="T15" s="9">
        <f t="shared" si="1"/>
        <v>0.64549405522215875</v>
      </c>
      <c r="U15" s="9">
        <f t="shared" si="2"/>
        <v>0.7360981337057636</v>
      </c>
      <c r="W15" s="15" t="s">
        <v>30</v>
      </c>
      <c r="X15" s="15">
        <f t="shared" si="4"/>
        <v>0.55125138019874853</v>
      </c>
      <c r="Y15" s="15">
        <f t="shared" si="5"/>
        <v>0.62470632382692681</v>
      </c>
      <c r="Z15" s="15">
        <f t="shared" si="6"/>
        <v>0.58844644317252659</v>
      </c>
    </row>
    <row r="16" spans="1:26" x14ac:dyDescent="0.35">
      <c r="A16" s="4" t="s">
        <v>31</v>
      </c>
      <c r="B16" s="15">
        <v>2.9759910952162554E-2</v>
      </c>
      <c r="C16" s="15">
        <v>3.3519271285325732E-2</v>
      </c>
      <c r="D16" s="15">
        <v>3.7388460087711892E-2</v>
      </c>
      <c r="F16" s="9"/>
      <c r="G16" s="9" t="s">
        <v>31</v>
      </c>
      <c r="H16" s="9">
        <v>2.7938964109176876E-3</v>
      </c>
      <c r="I16" s="9">
        <v>4.8597211806366064E-3</v>
      </c>
      <c r="J16" s="9">
        <v>6.5344136093241096E-3</v>
      </c>
      <c r="M16" s="9" t="s">
        <v>31</v>
      </c>
      <c r="N16" s="9">
        <v>9.6571906354515047</v>
      </c>
      <c r="O16" s="9">
        <v>5.4714120942494642</v>
      </c>
      <c r="P16" s="9">
        <v>5.8322876447876446</v>
      </c>
      <c r="R16" s="9" t="s">
        <v>31</v>
      </c>
      <c r="S16" s="9">
        <f t="shared" si="0"/>
        <v>10.835589488760627</v>
      </c>
      <c r="T16" s="9">
        <f t="shared" si="1"/>
        <v>5.878903464044603</v>
      </c>
      <c r="U16" s="9">
        <f t="shared" si="2"/>
        <v>6.1384006943932201</v>
      </c>
      <c r="W16" s="15" t="s">
        <v>31</v>
      </c>
      <c r="X16" s="15">
        <f t="shared" si="4"/>
        <v>9.3833359485328727E-2</v>
      </c>
      <c r="Y16" s="15">
        <f t="shared" si="5"/>
        <v>0.15452577975811585</v>
      </c>
      <c r="Z16" s="15">
        <f t="shared" si="6"/>
        <v>0.14636386112386537</v>
      </c>
    </row>
    <row r="17" spans="1:26" x14ac:dyDescent="0.35">
      <c r="A17" s="4" t="s">
        <v>20</v>
      </c>
      <c r="B17" s="15">
        <v>0.14730511767403751</v>
      </c>
      <c r="C17" s="15">
        <v>0.15614778639855043</v>
      </c>
      <c r="D17" s="15">
        <v>0.17234542045972739</v>
      </c>
      <c r="F17" s="9"/>
      <c r="G17" s="9" t="s">
        <v>20</v>
      </c>
      <c r="H17" s="9">
        <v>2.6770947214980519E-3</v>
      </c>
      <c r="I17" s="9">
        <v>4.8969699377697431E-3</v>
      </c>
      <c r="J17" s="9">
        <v>6.4159780355845068E-3</v>
      </c>
      <c r="M17" s="9" t="s">
        <v>20</v>
      </c>
      <c r="N17" s="9">
        <v>49.886561954624781</v>
      </c>
      <c r="O17" s="9">
        <v>25.686524584661857</v>
      </c>
      <c r="P17" s="9">
        <v>35.005807622504534</v>
      </c>
      <c r="R17" s="9" t="s">
        <v>20</v>
      </c>
      <c r="S17" s="9">
        <f t="shared" si="0"/>
        <v>55.973867219891076</v>
      </c>
      <c r="T17" s="9">
        <f t="shared" si="1"/>
        <v>27.599565844939324</v>
      </c>
      <c r="U17" s="9">
        <f t="shared" si="2"/>
        <v>36.843120042238787</v>
      </c>
      <c r="W17" s="15" t="s">
        <v>20</v>
      </c>
      <c r="X17" s="15">
        <f t="shared" si="4"/>
        <v>1.9651553604499623E-2</v>
      </c>
      <c r="Y17" s="15">
        <f t="shared" si="5"/>
        <v>3.7472095582455588E-2</v>
      </c>
      <c r="Z17" s="15">
        <f t="shared" si="6"/>
        <v>2.7773297310375422E-2</v>
      </c>
    </row>
    <row r="18" spans="1:26" x14ac:dyDescent="0.35">
      <c r="A18" s="4" t="s">
        <v>21</v>
      </c>
      <c r="B18" s="15">
        <v>5.9045724621623989E-2</v>
      </c>
      <c r="C18" s="15">
        <v>5.1249552183984158E-2</v>
      </c>
      <c r="D18" s="15">
        <v>4.3780506341941257E-2</v>
      </c>
      <c r="F18" s="9"/>
      <c r="G18" s="9" t="s">
        <v>21</v>
      </c>
      <c r="H18" s="9">
        <v>4.9290312935086292E-3</v>
      </c>
      <c r="I18" s="9">
        <v>9.7355834893642374E-3</v>
      </c>
      <c r="J18" s="9">
        <v>1.1409652499259777E-2</v>
      </c>
      <c r="M18" s="9" t="s">
        <v>21</v>
      </c>
      <c r="N18" s="9">
        <v>10.860663507109004</v>
      </c>
      <c r="O18" s="9">
        <v>3.6692460130225535</v>
      </c>
      <c r="P18" s="9">
        <v>3.0006882312456984</v>
      </c>
      <c r="R18" s="9" t="s">
        <v>21</v>
      </c>
      <c r="S18" s="9">
        <f t="shared" si="0"/>
        <v>12.185913665884101</v>
      </c>
      <c r="T18" s="9">
        <f t="shared" si="1"/>
        <v>3.9425184440158936</v>
      </c>
      <c r="U18" s="9">
        <f t="shared" si="2"/>
        <v>3.1581821480971923</v>
      </c>
      <c r="W18" s="15" t="s">
        <v>21</v>
      </c>
      <c r="X18" s="15">
        <f t="shared" si="4"/>
        <v>8.4312315192200116E-2</v>
      </c>
      <c r="Y18" s="15">
        <f t="shared" si="5"/>
        <v>0.21416734033953114</v>
      </c>
      <c r="Z18" s="15">
        <f t="shared" si="6"/>
        <v>0.24995699294684329</v>
      </c>
    </row>
    <row r="19" spans="1:26" x14ac:dyDescent="0.35">
      <c r="A19" s="4" t="s">
        <v>22</v>
      </c>
      <c r="B19" s="15">
        <v>8.7465795427022514E-2</v>
      </c>
      <c r="C19" s="15">
        <v>5.891771437292178E-2</v>
      </c>
      <c r="D19" s="15">
        <v>5.0692743783321233E-2</v>
      </c>
      <c r="F19" s="9"/>
      <c r="G19" s="9" t="s">
        <v>22</v>
      </c>
      <c r="H19" s="9">
        <v>4.0992720918715371E-2</v>
      </c>
      <c r="I19" s="9">
        <v>3.1141202588540296E-2</v>
      </c>
      <c r="J19" s="9">
        <v>2.8308255497833168E-2</v>
      </c>
      <c r="M19" s="9" t="s">
        <v>22</v>
      </c>
      <c r="N19" s="9">
        <v>1.9344654661499887</v>
      </c>
      <c r="O19" s="9">
        <v>1.7123839951315989</v>
      </c>
      <c r="P19" s="9">
        <v>3.2147774208352455</v>
      </c>
      <c r="R19" s="9" t="s">
        <v>22</v>
      </c>
      <c r="S19" s="9">
        <f t="shared" si="0"/>
        <v>2.1705146416430088</v>
      </c>
      <c r="T19" s="9">
        <f t="shared" si="1"/>
        <v>1.8399162825505682</v>
      </c>
      <c r="U19" s="9">
        <f t="shared" si="2"/>
        <v>3.3835080082188269</v>
      </c>
      <c r="W19" s="15" t="s">
        <v>22</v>
      </c>
      <c r="X19" s="15">
        <f t="shared" si="4"/>
        <v>0.340777566318406</v>
      </c>
      <c r="Y19" s="15">
        <f t="shared" si="5"/>
        <v>0.36867936169616067</v>
      </c>
      <c r="Z19" s="15">
        <f t="shared" si="6"/>
        <v>0.23726045296167247</v>
      </c>
    </row>
    <row r="20" spans="1:26" x14ac:dyDescent="0.35">
      <c r="A20" s="4" t="s">
        <v>32</v>
      </c>
      <c r="B20" s="15">
        <v>5.2769088857167884E-2</v>
      </c>
      <c r="C20" s="15">
        <v>6.594697082373574E-2</v>
      </c>
      <c r="D20" s="15">
        <v>6.632325040675123E-2</v>
      </c>
      <c r="F20" s="9"/>
      <c r="G20" s="9" t="s">
        <v>32</v>
      </c>
      <c r="H20" s="9">
        <v>1.7646399237518571E-2</v>
      </c>
      <c r="I20" s="9">
        <v>2.9527089779437694E-2</v>
      </c>
      <c r="J20" s="9">
        <v>3.005356517994132E-2</v>
      </c>
      <c r="M20" t="s">
        <v>32</v>
      </c>
      <c r="N20" s="9">
        <v>2.7111464124966904</v>
      </c>
      <c r="O20" s="9">
        <v>2.1102711997993766</v>
      </c>
      <c r="P20" s="9">
        <v>3.7063154619931558</v>
      </c>
      <c r="R20" t="s">
        <v>32</v>
      </c>
      <c r="S20" s="9">
        <f t="shared" si="0"/>
        <v>3.041968485316823</v>
      </c>
      <c r="T20" s="9">
        <f t="shared" si="1"/>
        <v>2.2674367152152719</v>
      </c>
      <c r="U20" s="9">
        <f t="shared" si="2"/>
        <v>3.9008448813171461</v>
      </c>
      <c r="W20" s="4" t="s">
        <v>32</v>
      </c>
      <c r="X20" s="15">
        <f t="shared" si="4"/>
        <v>0.26945851466076909</v>
      </c>
      <c r="Y20" s="15">
        <f t="shared" si="5"/>
        <v>0.32151537141343284</v>
      </c>
      <c r="Z20" s="15">
        <f t="shared" si="6"/>
        <v>0.21248044421920101</v>
      </c>
    </row>
    <row r="21" spans="1:26" x14ac:dyDescent="0.35">
      <c r="A21" s="4" t="s">
        <v>23</v>
      </c>
      <c r="B21" s="15">
        <v>5.8545861182254334E-2</v>
      </c>
      <c r="C21" s="15">
        <v>6.6933782722902443E-2</v>
      </c>
      <c r="D21" s="15">
        <v>6.7696915446412986E-2</v>
      </c>
      <c r="E21" s="9"/>
      <c r="F21" s="9"/>
      <c r="G21" s="9" t="s">
        <v>23</v>
      </c>
      <c r="H21" s="9">
        <v>2.5135723563105617E-3</v>
      </c>
      <c r="I21" s="9">
        <v>5.7561746023074368E-3</v>
      </c>
      <c r="J21" s="9">
        <v>7.3849963661812602E-3</v>
      </c>
      <c r="M21" t="s">
        <v>23</v>
      </c>
      <c r="N21" s="9">
        <v>21.117100371747213</v>
      </c>
      <c r="O21" s="9">
        <v>8.7657092870680859</v>
      </c>
      <c r="P21" s="9">
        <v>10.043075082261442</v>
      </c>
      <c r="R21" t="s">
        <v>23</v>
      </c>
      <c r="S21" s="9">
        <f t="shared" si="0"/>
        <v>23.693871174213321</v>
      </c>
      <c r="T21" s="9">
        <f t="shared" si="1"/>
        <v>9.4185482293893052</v>
      </c>
      <c r="U21" s="9">
        <f t="shared" si="2"/>
        <v>10.570195232721845</v>
      </c>
      <c r="W21" s="4" t="s">
        <v>23</v>
      </c>
      <c r="X21" s="15">
        <f t="shared" si="4"/>
        <v>4.5213883519623493E-2</v>
      </c>
      <c r="Y21" s="15">
        <f t="shared" si="5"/>
        <v>0.10239911619366107</v>
      </c>
      <c r="Z21" s="15">
        <f t="shared" si="6"/>
        <v>9.0554487092667335E-2</v>
      </c>
    </row>
    <row r="22" spans="1:26" x14ac:dyDescent="0.35">
      <c r="A22" s="4" t="s">
        <v>11</v>
      </c>
      <c r="B22" s="15">
        <v>5.512926880800606E-2</v>
      </c>
      <c r="C22" s="15">
        <v>7.098061684150353E-2</v>
      </c>
      <c r="D22" s="15">
        <v>7.9248087284027768E-2</v>
      </c>
      <c r="F22" s="9"/>
      <c r="G22" s="9" t="s">
        <v>11</v>
      </c>
      <c r="H22" s="9">
        <v>0.58009792653640946</v>
      </c>
      <c r="I22" s="9">
        <v>0.37645332234081125</v>
      </c>
      <c r="J22" s="9">
        <v>0.27795106457430485</v>
      </c>
      <c r="M22" s="9" t="s">
        <v>11</v>
      </c>
      <c r="N22" s="9">
        <v>8.6160933611462348E-2</v>
      </c>
      <c r="O22" s="9">
        <v>0.27263958722313036</v>
      </c>
      <c r="P22" s="9">
        <v>0.63380807457602517</v>
      </c>
      <c r="R22" s="9" t="s">
        <v>11</v>
      </c>
      <c r="S22" s="9">
        <f t="shared" si="0"/>
        <v>9.6674544577685512E-2</v>
      </c>
      <c r="T22" s="9">
        <f t="shared" si="1"/>
        <v>0.29294481683190005</v>
      </c>
      <c r="U22" s="9">
        <f t="shared" si="2"/>
        <v>0.66707408173986926</v>
      </c>
      <c r="W22" s="15" t="s">
        <v>11</v>
      </c>
      <c r="X22" s="15">
        <f t="shared" si="4"/>
        <v>0.92067387903100228</v>
      </c>
      <c r="Y22" s="15">
        <f t="shared" si="5"/>
        <v>0.7857684218215909</v>
      </c>
      <c r="Z22" s="15">
        <f t="shared" si="6"/>
        <v>0.61206699584925306</v>
      </c>
    </row>
    <row r="23" spans="1:26" x14ac:dyDescent="0.35">
      <c r="A23" t="s">
        <v>64</v>
      </c>
      <c r="B23" s="9"/>
      <c r="C23" s="9"/>
      <c r="D23" s="9"/>
      <c r="G23" t="s">
        <v>64</v>
      </c>
      <c r="H23" s="9"/>
      <c r="I23" s="9"/>
      <c r="J23" s="9"/>
      <c r="M23" s="9" t="s">
        <v>24</v>
      </c>
      <c r="N23" s="9">
        <v>0.57180283330098969</v>
      </c>
      <c r="O23" s="9">
        <v>0.31044393927516917</v>
      </c>
      <c r="P23" s="9">
        <v>0.30547695286320647</v>
      </c>
      <c r="R23" s="9" t="s">
        <v>24</v>
      </c>
      <c r="S23" s="9">
        <f t="shared" si="0"/>
        <v>0.6415758996632952</v>
      </c>
      <c r="T23" s="9">
        <f t="shared" si="1"/>
        <v>0.33356470296116431</v>
      </c>
      <c r="U23" s="9">
        <f t="shared" si="2"/>
        <v>0.32151019527516911</v>
      </c>
      <c r="W23" s="9" t="s">
        <v>24</v>
      </c>
      <c r="X23" s="9">
        <f t="shared" si="4"/>
        <v>0.6362121118587567</v>
      </c>
      <c r="Y23" s="9">
        <f t="shared" si="5"/>
        <v>0.7631001754665816</v>
      </c>
      <c r="Z23" s="9">
        <f t="shared" si="6"/>
        <v>0.76600356506238865</v>
      </c>
    </row>
    <row r="24" spans="1:26" x14ac:dyDescent="0.35">
      <c r="B24" s="9">
        <f>SUM(B2:B23)</f>
        <v>1</v>
      </c>
      <c r="C24" s="9">
        <f t="shared" ref="C24:D24" si="7">SUM(C2:C23)</f>
        <v>1</v>
      </c>
      <c r="D24" s="9">
        <f t="shared" si="7"/>
        <v>1</v>
      </c>
      <c r="H24" s="9">
        <f>SUM(H2:H23)</f>
        <v>1</v>
      </c>
      <c r="I24" s="9">
        <f t="shared" ref="I24" si="8">SUM(I2:I23)</f>
        <v>1</v>
      </c>
      <c r="J24" s="9">
        <f t="shared" ref="J24" si="9">SUM(J2:J23)</f>
        <v>0.99999999999999978</v>
      </c>
      <c r="M24" t="s">
        <v>2</v>
      </c>
      <c r="N24" s="9">
        <v>0.89124737011018795</v>
      </c>
      <c r="O24" s="9">
        <v>0.93068582052973692</v>
      </c>
      <c r="P24" s="9">
        <v>0.95013146504346357</v>
      </c>
      <c r="R24" t="s">
        <v>2</v>
      </c>
      <c r="S24" s="9">
        <f t="shared" si="0"/>
        <v>1</v>
      </c>
      <c r="T24" s="9">
        <f t="shared" si="1"/>
        <v>1</v>
      </c>
      <c r="U24" s="9">
        <f t="shared" si="2"/>
        <v>1</v>
      </c>
      <c r="W24" t="s">
        <v>2</v>
      </c>
      <c r="X24" s="9">
        <f t="shared" si="4"/>
        <v>0.52875156143203939</v>
      </c>
      <c r="Y24" s="9">
        <f t="shared" si="5"/>
        <v>0.51795066259181533</v>
      </c>
      <c r="Z24" s="9">
        <f t="shared" si="6"/>
        <v>0.51278594183275361</v>
      </c>
    </row>
    <row r="25" spans="1:26" x14ac:dyDescent="0.35">
      <c r="B25" s="9"/>
      <c r="C25" s="9"/>
      <c r="D25" s="9"/>
      <c r="H25" s="9"/>
      <c r="I25" s="9"/>
      <c r="J25" s="9"/>
    </row>
    <row r="26" spans="1:26" x14ac:dyDescent="0.35">
      <c r="A26" t="s">
        <v>67</v>
      </c>
      <c r="B26" s="9">
        <v>2.9472957698578616E-2</v>
      </c>
      <c r="C26" s="9">
        <v>1.3200876428863487E-2</v>
      </c>
      <c r="D26" s="9">
        <v>2.1449533009588174E-2</v>
      </c>
      <c r="G26" t="s">
        <v>66</v>
      </c>
      <c r="H26" s="9">
        <v>4.5938380344470994E-2</v>
      </c>
      <c r="I26" s="9">
        <v>3.9575159816596109E-2</v>
      </c>
      <c r="J26" s="9">
        <v>6.671493882559551E-2</v>
      </c>
      <c r="M26" s="4" t="s">
        <v>73</v>
      </c>
      <c r="N26" s="15">
        <v>0.89124737011018795</v>
      </c>
      <c r="O26" s="15">
        <v>0.93068582052973692</v>
      </c>
      <c r="P26" s="15">
        <v>0.95013146504346357</v>
      </c>
    </row>
    <row r="27" spans="1:26" x14ac:dyDescent="0.35">
      <c r="M27" t="s">
        <v>74</v>
      </c>
      <c r="N27" s="9">
        <f>1/(1+N26)</f>
        <v>0.52875156143203939</v>
      </c>
      <c r="O27" s="9">
        <f t="shared" ref="O27:P27" si="10">1/(1+O26)</f>
        <v>0.51795066259181533</v>
      </c>
      <c r="P27" s="9">
        <f t="shared" si="10"/>
        <v>0.51278594183275361</v>
      </c>
    </row>
    <row r="28" spans="1:26" x14ac:dyDescent="0.35">
      <c r="M28" s="4" t="s">
        <v>76</v>
      </c>
      <c r="N28" s="15">
        <f>(H26+B26*N26)/(1+N26)</f>
        <v>3.8179075632232676E-2</v>
      </c>
      <c r="O28" s="15">
        <f t="shared" ref="O28:P28" si="11">(I26+C26*O26)/(1+O26)</f>
        <v>2.6861453984923903E-2</v>
      </c>
      <c r="P28" s="15">
        <f t="shared" si="11"/>
        <v>4.4660996763391289E-2</v>
      </c>
    </row>
    <row r="29" spans="1:26" x14ac:dyDescent="0.35">
      <c r="A29" s="4"/>
      <c r="B29" s="4">
        <v>1970</v>
      </c>
      <c r="C29" s="4">
        <v>1990</v>
      </c>
      <c r="D29" s="4">
        <v>2010</v>
      </c>
    </row>
    <row r="30" spans="1:26" x14ac:dyDescent="0.35">
      <c r="A30" s="4" t="s">
        <v>130</v>
      </c>
      <c r="B30" s="22">
        <v>22.3</v>
      </c>
      <c r="C30" s="22">
        <v>17.2</v>
      </c>
      <c r="D30" s="23">
        <v>16</v>
      </c>
    </row>
    <row r="35" spans="9:9" x14ac:dyDescent="0.35">
      <c r="I35" s="9"/>
    </row>
    <row r="36" spans="9:9" x14ac:dyDescent="0.35">
      <c r="I36" s="9"/>
    </row>
    <row r="37" spans="9:9" x14ac:dyDescent="0.35">
      <c r="I37" s="9"/>
    </row>
    <row r="38" spans="9:9" x14ac:dyDescent="0.35">
      <c r="I38" s="9"/>
    </row>
    <row r="39" spans="9:9" x14ac:dyDescent="0.35">
      <c r="I39" s="9"/>
    </row>
    <row r="40" spans="9:9" x14ac:dyDescent="0.35">
      <c r="I40" s="9"/>
    </row>
    <row r="41" spans="9:9" x14ac:dyDescent="0.35">
      <c r="I41" s="9"/>
    </row>
    <row r="42" spans="9:9" x14ac:dyDescent="0.35">
      <c r="I42" s="9"/>
    </row>
    <row r="43" spans="9:9" x14ac:dyDescent="0.35">
      <c r="I43" s="9"/>
    </row>
    <row r="44" spans="9:9" x14ac:dyDescent="0.35">
      <c r="I44" s="9"/>
    </row>
    <row r="45" spans="9:9" x14ac:dyDescent="0.35">
      <c r="I45" s="9"/>
    </row>
    <row r="46" spans="9:9" x14ac:dyDescent="0.35">
      <c r="I46" s="9"/>
    </row>
    <row r="47" spans="9:9" x14ac:dyDescent="0.35">
      <c r="I47" s="21"/>
    </row>
    <row r="48" spans="9:9" x14ac:dyDescent="0.35">
      <c r="I48" s="21"/>
    </row>
    <row r="49" spans="2:9" x14ac:dyDescent="0.35">
      <c r="I49" s="20"/>
    </row>
    <row r="50" spans="2:9" x14ac:dyDescent="0.35">
      <c r="I50" s="9"/>
    </row>
    <row r="51" spans="2:9" x14ac:dyDescent="0.35">
      <c r="I51" s="9"/>
    </row>
    <row r="52" spans="2:9" x14ac:dyDescent="0.35">
      <c r="I52" s="9"/>
    </row>
    <row r="53" spans="2:9" x14ac:dyDescent="0.35">
      <c r="I53" s="9"/>
    </row>
    <row r="55" spans="2:9" x14ac:dyDescent="0.35">
      <c r="I55" s="9"/>
    </row>
    <row r="56" spans="2:9" x14ac:dyDescent="0.35">
      <c r="I56" s="9"/>
    </row>
    <row r="57" spans="2:9" x14ac:dyDescent="0.35">
      <c r="B57" s="9"/>
      <c r="C57" s="9"/>
      <c r="D57" s="9"/>
      <c r="E57" s="9"/>
      <c r="G57" s="9"/>
      <c r="H57" s="9"/>
      <c r="I57" s="9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10B1C-6123-45CB-BDED-5A3548958491}">
  <dimension ref="A1:M22"/>
  <sheetViews>
    <sheetView zoomScaleNormal="100" workbookViewId="0">
      <selection activeCell="E3" sqref="E3:E22"/>
    </sheetView>
  </sheetViews>
  <sheetFormatPr defaultRowHeight="14.5" x14ac:dyDescent="0.35"/>
  <cols>
    <col min="1" max="1" width="57.54296875" bestFit="1" customWidth="1"/>
  </cols>
  <sheetData>
    <row r="1" spans="1:13" x14ac:dyDescent="0.35">
      <c r="A1" t="s">
        <v>180</v>
      </c>
      <c r="B1" s="51" t="s">
        <v>177</v>
      </c>
      <c r="C1" s="51"/>
      <c r="D1" s="51"/>
      <c r="E1" s="51"/>
      <c r="F1" s="51" t="s">
        <v>146</v>
      </c>
      <c r="G1" s="51"/>
      <c r="H1" s="51"/>
      <c r="I1" s="51"/>
      <c r="J1" s="51" t="s">
        <v>147</v>
      </c>
      <c r="K1" s="51"/>
      <c r="L1" s="51"/>
      <c r="M1" s="51"/>
    </row>
    <row r="2" spans="1:13" x14ac:dyDescent="0.35">
      <c r="B2" t="s">
        <v>178</v>
      </c>
      <c r="C2" t="s">
        <v>176</v>
      </c>
      <c r="D2" t="s">
        <v>175</v>
      </c>
      <c r="E2" t="s">
        <v>179</v>
      </c>
      <c r="F2" t="s">
        <v>178</v>
      </c>
      <c r="G2" t="s">
        <v>176</v>
      </c>
      <c r="H2" t="s">
        <v>175</v>
      </c>
      <c r="I2" t="s">
        <v>179</v>
      </c>
      <c r="J2" t="s">
        <v>178</v>
      </c>
      <c r="K2" t="s">
        <v>176</v>
      </c>
      <c r="L2" t="s">
        <v>175</v>
      </c>
      <c r="M2" t="s">
        <v>179</v>
      </c>
    </row>
    <row r="3" spans="1:13" x14ac:dyDescent="0.35">
      <c r="A3" t="s">
        <v>25</v>
      </c>
      <c r="B3" s="1">
        <v>84518</v>
      </c>
      <c r="C3">
        <v>38772.15</v>
      </c>
      <c r="D3">
        <v>33484.79</v>
      </c>
      <c r="E3" s="41">
        <f>D3/C3</f>
        <v>0.86362995087969074</v>
      </c>
      <c r="F3" s="1">
        <v>50493</v>
      </c>
      <c r="G3">
        <v>43290.82</v>
      </c>
      <c r="H3">
        <v>36947.31</v>
      </c>
      <c r="I3" s="41">
        <f>H3/G3</f>
        <v>0.85346754808525216</v>
      </c>
      <c r="J3" s="1">
        <v>34025</v>
      </c>
      <c r="K3">
        <v>32066.46</v>
      </c>
      <c r="L3">
        <v>26155</v>
      </c>
      <c r="M3" s="41">
        <f>L3/K3</f>
        <v>0.81564974743080465</v>
      </c>
    </row>
    <row r="4" spans="1:13" x14ac:dyDescent="0.35">
      <c r="A4" t="s">
        <v>13</v>
      </c>
      <c r="B4" s="1">
        <v>32855</v>
      </c>
      <c r="C4">
        <v>38839.78</v>
      </c>
      <c r="D4">
        <v>30834.97</v>
      </c>
      <c r="E4" s="41">
        <f t="shared" ref="E4:E22" si="0">D4/C4</f>
        <v>0.79390176772371013</v>
      </c>
      <c r="F4" s="1">
        <v>15753</v>
      </c>
      <c r="G4">
        <v>44656.57</v>
      </c>
      <c r="H4">
        <v>35102.92</v>
      </c>
      <c r="I4" s="41">
        <f t="shared" ref="I4:I22" si="1">H4/G4</f>
        <v>0.78606395430728326</v>
      </c>
      <c r="J4" s="1">
        <v>17102</v>
      </c>
      <c r="K4">
        <v>33481.82</v>
      </c>
      <c r="L4">
        <v>25134.71</v>
      </c>
      <c r="M4" s="41">
        <f t="shared" ref="M4:M22" si="2">L4/K4</f>
        <v>0.7506972440566253</v>
      </c>
    </row>
    <row r="5" spans="1:13" x14ac:dyDescent="0.35">
      <c r="A5" t="s">
        <v>26</v>
      </c>
      <c r="B5" s="43">
        <v>29173</v>
      </c>
      <c r="C5" s="44">
        <v>47846.59</v>
      </c>
      <c r="D5" s="44">
        <v>27122.91</v>
      </c>
      <c r="E5" s="45">
        <f t="shared" si="0"/>
        <v>0.56687237272290458</v>
      </c>
      <c r="F5" s="43">
        <v>23155</v>
      </c>
      <c r="G5" s="44">
        <v>49325.06</v>
      </c>
      <c r="H5" s="44">
        <v>27435.040000000001</v>
      </c>
      <c r="I5" s="45">
        <f t="shared" si="1"/>
        <v>0.55620895342043175</v>
      </c>
      <c r="J5" s="43">
        <v>6018</v>
      </c>
      <c r="K5" s="44">
        <v>42157.99</v>
      </c>
      <c r="L5" s="44">
        <v>25089.18</v>
      </c>
      <c r="M5" s="45">
        <f t="shared" si="2"/>
        <v>0.59512277506588906</v>
      </c>
    </row>
    <row r="6" spans="1:13" x14ac:dyDescent="0.35">
      <c r="A6" t="s">
        <v>27</v>
      </c>
      <c r="B6" s="1">
        <v>35949</v>
      </c>
      <c r="C6">
        <v>29018.95</v>
      </c>
      <c r="D6">
        <v>25218.63</v>
      </c>
      <c r="E6" s="41">
        <f t="shared" si="0"/>
        <v>0.86904005830672715</v>
      </c>
      <c r="F6" s="1">
        <v>18372</v>
      </c>
      <c r="G6">
        <v>32239.9</v>
      </c>
      <c r="H6">
        <v>28152.79</v>
      </c>
      <c r="I6" s="41">
        <f t="shared" si="1"/>
        <v>0.87322820480212404</v>
      </c>
      <c r="J6" s="1">
        <v>17577</v>
      </c>
      <c r="K6">
        <v>25652.31</v>
      </c>
      <c r="L6">
        <v>21216.79</v>
      </c>
      <c r="M6" s="41">
        <f t="shared" si="2"/>
        <v>0.82709081560296127</v>
      </c>
    </row>
    <row r="7" spans="1:13" x14ac:dyDescent="0.35">
      <c r="A7" t="s">
        <v>14</v>
      </c>
      <c r="B7" s="12">
        <v>13585</v>
      </c>
      <c r="C7" s="11">
        <v>54495.99</v>
      </c>
      <c r="D7" s="11">
        <v>55987.93</v>
      </c>
      <c r="E7" s="42">
        <f t="shared" si="0"/>
        <v>1.0273770602203942</v>
      </c>
      <c r="F7" s="12">
        <v>8851</v>
      </c>
      <c r="G7" s="11">
        <v>55090.7</v>
      </c>
      <c r="H7" s="11">
        <v>59738.44</v>
      </c>
      <c r="I7" s="42">
        <f t="shared" si="1"/>
        <v>1.0843652376898461</v>
      </c>
      <c r="J7" s="1">
        <v>4734</v>
      </c>
      <c r="K7">
        <v>53384.1</v>
      </c>
      <c r="L7">
        <v>48185.41</v>
      </c>
      <c r="M7" s="41">
        <f t="shared" si="2"/>
        <v>0.90261725869687803</v>
      </c>
    </row>
    <row r="8" spans="1:13" x14ac:dyDescent="0.35">
      <c r="A8" t="s">
        <v>28</v>
      </c>
      <c r="B8" s="1">
        <v>50458</v>
      </c>
      <c r="C8">
        <v>26597.41</v>
      </c>
      <c r="D8">
        <v>24037.87</v>
      </c>
      <c r="E8" s="41">
        <f t="shared" si="0"/>
        <v>0.9037673217053841</v>
      </c>
      <c r="F8" s="1">
        <v>6893</v>
      </c>
      <c r="G8">
        <v>35178.94</v>
      </c>
      <c r="H8">
        <v>33082.17</v>
      </c>
      <c r="I8" s="41">
        <f t="shared" si="1"/>
        <v>0.94039701025670464</v>
      </c>
      <c r="J8" s="1">
        <v>43565</v>
      </c>
      <c r="K8">
        <v>25239.61</v>
      </c>
      <c r="L8">
        <v>21968.31</v>
      </c>
      <c r="M8" s="41">
        <f t="shared" si="2"/>
        <v>0.87039023186174436</v>
      </c>
    </row>
    <row r="9" spans="1:13" x14ac:dyDescent="0.35">
      <c r="A9" t="s">
        <v>15</v>
      </c>
      <c r="B9" s="1">
        <v>7511</v>
      </c>
      <c r="C9">
        <v>25752.55</v>
      </c>
      <c r="D9">
        <v>22899.11</v>
      </c>
      <c r="E9" s="41">
        <f t="shared" si="0"/>
        <v>0.88919776876464662</v>
      </c>
      <c r="F9" s="1">
        <v>4113</v>
      </c>
      <c r="G9">
        <v>28415.98</v>
      </c>
      <c r="H9">
        <v>25352.560000000001</v>
      </c>
      <c r="I9" s="41">
        <f t="shared" si="1"/>
        <v>0.89219375858231886</v>
      </c>
      <c r="J9" s="1">
        <v>3398</v>
      </c>
      <c r="K9">
        <v>22528.69</v>
      </c>
      <c r="L9">
        <v>19032.54</v>
      </c>
      <c r="M9" s="41">
        <f t="shared" si="2"/>
        <v>0.84481343566803047</v>
      </c>
    </row>
    <row r="10" spans="1:13" x14ac:dyDescent="0.35">
      <c r="A10" t="s">
        <v>29</v>
      </c>
      <c r="B10" s="1">
        <v>9999</v>
      </c>
      <c r="C10">
        <v>19487.759999999998</v>
      </c>
      <c r="D10">
        <v>19153.5</v>
      </c>
      <c r="E10" s="41">
        <f t="shared" si="0"/>
        <v>0.98284769516865977</v>
      </c>
      <c r="F10" s="1">
        <v>1907</v>
      </c>
      <c r="G10">
        <v>26226.240000000002</v>
      </c>
      <c r="H10">
        <v>25154.78</v>
      </c>
      <c r="I10" s="41">
        <f t="shared" si="1"/>
        <v>0.95914549702892971</v>
      </c>
      <c r="J10" s="1">
        <v>8092</v>
      </c>
      <c r="K10">
        <v>17899.73</v>
      </c>
      <c r="L10">
        <v>17059.830000000002</v>
      </c>
      <c r="M10" s="41">
        <f t="shared" si="2"/>
        <v>0.95307750452101803</v>
      </c>
    </row>
    <row r="11" spans="1:13" x14ac:dyDescent="0.35">
      <c r="A11" t="s">
        <v>16</v>
      </c>
      <c r="B11" s="1">
        <v>40297</v>
      </c>
      <c r="C11">
        <v>34433.32</v>
      </c>
      <c r="D11">
        <v>27345.57</v>
      </c>
      <c r="E11" s="41">
        <f t="shared" si="0"/>
        <v>0.79416013326626655</v>
      </c>
      <c r="F11" s="1">
        <v>21750</v>
      </c>
      <c r="G11">
        <v>40529.61</v>
      </c>
      <c r="H11">
        <v>29794.6</v>
      </c>
      <c r="I11" s="41">
        <f t="shared" si="1"/>
        <v>0.73513167286830539</v>
      </c>
      <c r="J11" s="1">
        <v>18547</v>
      </c>
      <c r="K11">
        <v>27284.21</v>
      </c>
      <c r="L11">
        <v>22113.72</v>
      </c>
      <c r="M11" s="41">
        <f t="shared" si="2"/>
        <v>0.81049515452344056</v>
      </c>
    </row>
    <row r="12" spans="1:13" x14ac:dyDescent="0.35">
      <c r="A12" t="s">
        <v>17</v>
      </c>
      <c r="B12" s="12">
        <v>90114</v>
      </c>
      <c r="C12" s="11">
        <v>27678.65</v>
      </c>
      <c r="D12" s="11">
        <v>30164.37</v>
      </c>
      <c r="E12" s="42">
        <f t="shared" si="0"/>
        <v>1.0898064031302104</v>
      </c>
      <c r="F12" s="1">
        <v>47288</v>
      </c>
      <c r="G12">
        <v>35690.18</v>
      </c>
      <c r="H12">
        <v>33937.01</v>
      </c>
      <c r="I12" s="41">
        <f t="shared" si="1"/>
        <v>0.95087808467203028</v>
      </c>
      <c r="J12" s="12">
        <v>42826</v>
      </c>
      <c r="K12" s="11">
        <v>18832.400000000001</v>
      </c>
      <c r="L12" s="11">
        <v>22220.5</v>
      </c>
      <c r="M12" s="42">
        <f t="shared" si="2"/>
        <v>1.1799080308404664</v>
      </c>
    </row>
    <row r="13" spans="1:13" x14ac:dyDescent="0.35">
      <c r="A13" t="s">
        <v>18</v>
      </c>
      <c r="B13" s="1">
        <v>138975</v>
      </c>
      <c r="C13">
        <v>22508.39</v>
      </c>
      <c r="D13">
        <v>17669.88</v>
      </c>
      <c r="E13" s="41">
        <f t="shared" si="0"/>
        <v>0.7850352690707777</v>
      </c>
      <c r="F13" s="1">
        <v>32683</v>
      </c>
      <c r="G13">
        <v>29368.19</v>
      </c>
      <c r="H13">
        <v>23491.06</v>
      </c>
      <c r="I13" s="41">
        <f t="shared" si="1"/>
        <v>0.79988109583872902</v>
      </c>
      <c r="J13" s="1">
        <v>106292</v>
      </c>
      <c r="K13">
        <v>20399.12</v>
      </c>
      <c r="L13">
        <v>14820.13</v>
      </c>
      <c r="M13" s="41">
        <f t="shared" si="2"/>
        <v>0.72650830035805469</v>
      </c>
    </row>
    <row r="14" spans="1:13" x14ac:dyDescent="0.35">
      <c r="A14" t="s">
        <v>19</v>
      </c>
      <c r="B14" s="43">
        <v>18782</v>
      </c>
      <c r="C14" s="44">
        <v>34261.24</v>
      </c>
      <c r="D14" s="44">
        <v>21734.43</v>
      </c>
      <c r="E14" s="45">
        <f t="shared" si="0"/>
        <v>0.63437371210148852</v>
      </c>
      <c r="F14" s="43">
        <v>15691</v>
      </c>
      <c r="G14" s="44">
        <v>35676.879999999997</v>
      </c>
      <c r="H14" s="44">
        <v>20943.939999999999</v>
      </c>
      <c r="I14" s="45">
        <f t="shared" si="1"/>
        <v>0.58704516762676562</v>
      </c>
      <c r="J14" s="1">
        <v>3091</v>
      </c>
      <c r="K14">
        <v>27074.959999999999</v>
      </c>
      <c r="L14">
        <v>24124.79</v>
      </c>
      <c r="M14" s="41">
        <f t="shared" si="2"/>
        <v>0.89103695813401018</v>
      </c>
    </row>
    <row r="15" spans="1:13" x14ac:dyDescent="0.35">
      <c r="A15" t="s">
        <v>30</v>
      </c>
      <c r="B15" s="12">
        <v>82962</v>
      </c>
      <c r="C15" s="11">
        <v>13981.9</v>
      </c>
      <c r="D15" s="11">
        <v>15960.96</v>
      </c>
      <c r="E15" s="42">
        <f t="shared" si="0"/>
        <v>1.1415444252926998</v>
      </c>
      <c r="F15" s="1">
        <v>31875</v>
      </c>
      <c r="G15">
        <v>19671.45</v>
      </c>
      <c r="H15">
        <v>16911.54</v>
      </c>
      <c r="I15" s="41">
        <f t="shared" si="1"/>
        <v>0.85969971710270465</v>
      </c>
      <c r="J15" s="12">
        <v>51087</v>
      </c>
      <c r="K15" s="11">
        <v>10431.98</v>
      </c>
      <c r="L15" s="11">
        <v>14228.87</v>
      </c>
      <c r="M15" s="42">
        <f t="shared" si="2"/>
        <v>1.3639663803036433</v>
      </c>
    </row>
    <row r="16" spans="1:13" x14ac:dyDescent="0.35">
      <c r="A16" t="s">
        <v>31</v>
      </c>
      <c r="B16" s="12">
        <v>22020</v>
      </c>
      <c r="C16" s="11">
        <v>16400.900000000001</v>
      </c>
      <c r="D16" s="11">
        <v>21587.26</v>
      </c>
      <c r="E16" s="42">
        <f t="shared" si="0"/>
        <v>1.3162241096525189</v>
      </c>
      <c r="F16" s="12">
        <v>18547</v>
      </c>
      <c r="G16" s="11">
        <v>17771.099999999999</v>
      </c>
      <c r="H16" s="11">
        <v>22597.59</v>
      </c>
      <c r="I16" s="42">
        <f t="shared" si="1"/>
        <v>1.2715920792747777</v>
      </c>
      <c r="J16" s="12">
        <v>3473</v>
      </c>
      <c r="K16" s="11">
        <v>9083.5920000000006</v>
      </c>
      <c r="L16" s="11">
        <v>12810.12</v>
      </c>
      <c r="M16" s="42">
        <f t="shared" si="2"/>
        <v>1.4102482806361185</v>
      </c>
    </row>
    <row r="17" spans="1:13" x14ac:dyDescent="0.35">
      <c r="A17" t="s">
        <v>20</v>
      </c>
      <c r="B17" s="1">
        <v>87024</v>
      </c>
      <c r="C17">
        <v>28493.599999999999</v>
      </c>
      <c r="D17">
        <v>22459.79</v>
      </c>
      <c r="E17" s="41">
        <f t="shared" si="0"/>
        <v>0.78823981525675946</v>
      </c>
      <c r="F17" s="1">
        <v>84508</v>
      </c>
      <c r="G17">
        <v>28659.85</v>
      </c>
      <c r="H17">
        <v>22519.74</v>
      </c>
      <c r="I17" s="41">
        <f t="shared" si="1"/>
        <v>0.78575917180306254</v>
      </c>
      <c r="J17" s="1">
        <v>2516</v>
      </c>
      <c r="K17">
        <v>22909.8</v>
      </c>
      <c r="L17">
        <v>19542.39</v>
      </c>
      <c r="M17" s="41">
        <f t="shared" si="2"/>
        <v>0.85301443050572245</v>
      </c>
    </row>
    <row r="18" spans="1:13" x14ac:dyDescent="0.35">
      <c r="A18" t="s">
        <v>21</v>
      </c>
      <c r="B18" s="43">
        <v>23152</v>
      </c>
      <c r="C18" s="44">
        <v>30795.65</v>
      </c>
      <c r="D18" s="44">
        <v>20809.169999999998</v>
      </c>
      <c r="E18" s="45">
        <f t="shared" si="0"/>
        <v>0.67571783677240116</v>
      </c>
      <c r="F18" s="43">
        <v>18838</v>
      </c>
      <c r="G18" s="44">
        <v>33676.97</v>
      </c>
      <c r="H18" s="44">
        <v>20343.39</v>
      </c>
      <c r="I18" s="45">
        <f t="shared" si="1"/>
        <v>0.6040742382702482</v>
      </c>
      <c r="J18" s="1">
        <v>4314</v>
      </c>
      <c r="K18">
        <v>18213.77</v>
      </c>
      <c r="L18">
        <v>17950.98</v>
      </c>
      <c r="M18" s="41">
        <f t="shared" si="2"/>
        <v>0.98557190521237503</v>
      </c>
    </row>
    <row r="19" spans="1:13" x14ac:dyDescent="0.35">
      <c r="A19" t="s">
        <v>22</v>
      </c>
      <c r="B19" s="1">
        <v>38178</v>
      </c>
      <c r="C19">
        <v>24660.7</v>
      </c>
      <c r="D19">
        <v>18816.97</v>
      </c>
      <c r="E19" s="41">
        <f t="shared" si="0"/>
        <v>0.76303470704400123</v>
      </c>
      <c r="F19" s="43">
        <v>25119</v>
      </c>
      <c r="G19" s="44">
        <v>29474.080000000002</v>
      </c>
      <c r="H19" s="44">
        <v>20392.099999999999</v>
      </c>
      <c r="I19" s="45">
        <f t="shared" si="1"/>
        <v>0.69186553066287382</v>
      </c>
      <c r="J19" s="43">
        <v>13059</v>
      </c>
      <c r="K19" s="44">
        <v>15402.16</v>
      </c>
      <c r="L19" s="44">
        <v>10247.5</v>
      </c>
      <c r="M19" s="45">
        <f t="shared" si="2"/>
        <v>0.6653287590831416</v>
      </c>
    </row>
    <row r="20" spans="1:13" x14ac:dyDescent="0.35">
      <c r="A20" t="s">
        <v>32</v>
      </c>
      <c r="B20" s="1">
        <v>41793</v>
      </c>
      <c r="C20">
        <v>23259.99</v>
      </c>
      <c r="D20">
        <v>17691.009999999998</v>
      </c>
      <c r="E20" s="41">
        <f t="shared" si="0"/>
        <v>0.76057685321446811</v>
      </c>
      <c r="F20" s="1">
        <v>30016</v>
      </c>
      <c r="G20">
        <v>25798.75</v>
      </c>
      <c r="H20">
        <v>18805.16</v>
      </c>
      <c r="I20" s="41">
        <f t="shared" si="1"/>
        <v>0.72891748631232134</v>
      </c>
      <c r="J20" s="1">
        <v>11777</v>
      </c>
      <c r="K20">
        <v>16789.439999999999</v>
      </c>
      <c r="L20">
        <v>12290.51</v>
      </c>
      <c r="M20" s="41">
        <f t="shared" si="2"/>
        <v>0.73203811443383471</v>
      </c>
    </row>
    <row r="21" spans="1:13" x14ac:dyDescent="0.35">
      <c r="A21" t="s">
        <v>23</v>
      </c>
      <c r="B21" s="1">
        <v>35854</v>
      </c>
      <c r="C21">
        <v>27195.97</v>
      </c>
      <c r="D21">
        <v>21119.86</v>
      </c>
      <c r="E21" s="41">
        <f t="shared" si="0"/>
        <v>0.77658050071389251</v>
      </c>
      <c r="F21" s="1">
        <v>32601</v>
      </c>
      <c r="G21">
        <v>28351.72</v>
      </c>
      <c r="H21">
        <v>21159.48</v>
      </c>
      <c r="I21" s="41">
        <f t="shared" si="1"/>
        <v>0.74632085813488558</v>
      </c>
      <c r="J21" s="12">
        <v>3253</v>
      </c>
      <c r="K21" s="11">
        <v>15613.23</v>
      </c>
      <c r="L21" s="11">
        <v>16786.95</v>
      </c>
      <c r="M21" s="42">
        <f t="shared" si="2"/>
        <v>1.0751747076037439</v>
      </c>
    </row>
    <row r="22" spans="1:13" x14ac:dyDescent="0.35">
      <c r="A22" t="s">
        <v>24</v>
      </c>
      <c r="B22" s="1">
        <v>42606</v>
      </c>
      <c r="C22">
        <v>26382.22</v>
      </c>
      <c r="D22">
        <v>19667.68</v>
      </c>
      <c r="E22" s="41">
        <f t="shared" si="0"/>
        <v>0.74548995497725357</v>
      </c>
      <c r="F22" s="1">
        <v>11296</v>
      </c>
      <c r="G22">
        <v>32022.49</v>
      </c>
      <c r="H22">
        <v>23464.400000000001</v>
      </c>
      <c r="I22" s="41">
        <f t="shared" si="1"/>
        <v>0.73274751588649101</v>
      </c>
      <c r="J22" s="1">
        <v>31310</v>
      </c>
      <c r="K22">
        <v>24347.32</v>
      </c>
      <c r="L22">
        <v>17667.3</v>
      </c>
      <c r="M22" s="41">
        <f t="shared" si="2"/>
        <v>0.72563633286949036</v>
      </c>
    </row>
  </sheetData>
  <mergeCells count="3">
    <mergeCell ref="J1:M1"/>
    <mergeCell ref="F1:I1"/>
    <mergeCell ref="B1:E1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23D9E-97D0-4832-BECF-00C3CA358E51}">
  <dimension ref="A1:K56"/>
  <sheetViews>
    <sheetView zoomScale="110" zoomScaleNormal="110" workbookViewId="0">
      <selection activeCell="I49" sqref="I49"/>
    </sheetView>
  </sheetViews>
  <sheetFormatPr defaultRowHeight="14.5" x14ac:dyDescent="0.35"/>
  <sheetData>
    <row r="1" spans="1:11" x14ac:dyDescent="0.35">
      <c r="B1" s="51" t="s">
        <v>181</v>
      </c>
      <c r="C1" s="51"/>
      <c r="D1" s="51"/>
      <c r="E1" s="51"/>
      <c r="F1" s="51" t="s">
        <v>182</v>
      </c>
      <c r="G1" s="51"/>
      <c r="H1" s="51"/>
      <c r="I1" s="51"/>
    </row>
    <row r="2" spans="1:11" x14ac:dyDescent="0.35">
      <c r="B2" t="s">
        <v>178</v>
      </c>
      <c r="C2" t="s">
        <v>176</v>
      </c>
      <c r="D2" t="s">
        <v>175</v>
      </c>
      <c r="E2" t="s">
        <v>179</v>
      </c>
      <c r="F2" t="s">
        <v>178</v>
      </c>
      <c r="G2" t="s">
        <v>176</v>
      </c>
      <c r="H2" t="s">
        <v>175</v>
      </c>
      <c r="I2" t="s">
        <v>179</v>
      </c>
    </row>
    <row r="3" spans="1:11" x14ac:dyDescent="0.35">
      <c r="A3">
        <v>1968</v>
      </c>
      <c r="B3" s="1">
        <v>9738</v>
      </c>
      <c r="C3">
        <v>27996.99</v>
      </c>
      <c r="D3">
        <v>18821.13</v>
      </c>
      <c r="E3" s="41">
        <f>D3/C3</f>
        <v>0.67225548175000238</v>
      </c>
      <c r="F3">
        <v>497</v>
      </c>
      <c r="G3">
        <v>27760.86</v>
      </c>
      <c r="H3">
        <v>14278.77</v>
      </c>
      <c r="I3" s="41">
        <f>H3/G3</f>
        <v>0.51434897910223243</v>
      </c>
      <c r="K3">
        <f>I3/E3</f>
        <v>0.76510938633522063</v>
      </c>
    </row>
    <row r="4" spans="1:11" x14ac:dyDescent="0.35">
      <c r="A4">
        <v>1969</v>
      </c>
      <c r="B4" s="1">
        <v>10404</v>
      </c>
      <c r="C4">
        <v>28908.240000000002</v>
      </c>
      <c r="D4">
        <v>19370.810000000001</v>
      </c>
      <c r="E4" s="41">
        <f t="shared" ref="E4:E56" si="0">D4/C4</f>
        <v>0.67007918849435322</v>
      </c>
      <c r="F4">
        <v>545</v>
      </c>
      <c r="G4">
        <v>28308.95</v>
      </c>
      <c r="H4">
        <v>14086</v>
      </c>
      <c r="I4" s="41">
        <f t="shared" ref="I4:I56" si="1">H4/G4</f>
        <v>0.49758115366341737</v>
      </c>
      <c r="K4">
        <f t="shared" ref="K4:K56" si="2">I4/E4</f>
        <v>0.74257067255210019</v>
      </c>
    </row>
    <row r="5" spans="1:11" x14ac:dyDescent="0.35">
      <c r="A5">
        <v>1970</v>
      </c>
      <c r="B5" s="1">
        <v>10034</v>
      </c>
      <c r="C5">
        <v>29657.65</v>
      </c>
      <c r="D5">
        <v>20740.740000000002</v>
      </c>
      <c r="E5" s="41">
        <f t="shared" si="0"/>
        <v>0.69933861920954632</v>
      </c>
      <c r="F5">
        <v>556</v>
      </c>
      <c r="G5">
        <v>29416.94</v>
      </c>
      <c r="H5">
        <v>15939.7</v>
      </c>
      <c r="I5" s="41">
        <f t="shared" si="1"/>
        <v>0.54185445529004717</v>
      </c>
      <c r="K5">
        <f t="shared" si="2"/>
        <v>0.7748098566364009</v>
      </c>
    </row>
    <row r="6" spans="1:11" x14ac:dyDescent="0.35">
      <c r="A6">
        <v>1971</v>
      </c>
      <c r="B6" s="1">
        <v>9912</v>
      </c>
      <c r="C6">
        <v>29827.1</v>
      </c>
      <c r="D6">
        <v>20785.93</v>
      </c>
      <c r="E6" s="41">
        <f t="shared" si="0"/>
        <v>0.6968806890378213</v>
      </c>
      <c r="F6">
        <v>613</v>
      </c>
      <c r="G6">
        <v>29701.69</v>
      </c>
      <c r="H6">
        <v>17376.43</v>
      </c>
      <c r="I6" s="41">
        <f t="shared" si="1"/>
        <v>0.58503169348276141</v>
      </c>
      <c r="K6">
        <f t="shared" si="2"/>
        <v>0.83950050946383792</v>
      </c>
    </row>
    <row r="7" spans="1:11" x14ac:dyDescent="0.35">
      <c r="A7">
        <v>1972</v>
      </c>
      <c r="B7" s="1">
        <v>10092</v>
      </c>
      <c r="C7">
        <v>29474.04</v>
      </c>
      <c r="D7">
        <v>20608.759999999998</v>
      </c>
      <c r="E7" s="41">
        <f t="shared" si="0"/>
        <v>0.69921734516204759</v>
      </c>
      <c r="F7">
        <v>678</v>
      </c>
      <c r="G7">
        <v>29534.81</v>
      </c>
      <c r="H7">
        <v>17777.28</v>
      </c>
      <c r="I7" s="41">
        <f t="shared" si="1"/>
        <v>0.60190940791560865</v>
      </c>
      <c r="K7">
        <f t="shared" si="2"/>
        <v>0.86083306153698569</v>
      </c>
    </row>
    <row r="8" spans="1:11" x14ac:dyDescent="0.35">
      <c r="A8">
        <v>1973</v>
      </c>
      <c r="B8" s="1">
        <v>10564</v>
      </c>
      <c r="C8">
        <v>30363.98</v>
      </c>
      <c r="D8">
        <v>21467.53</v>
      </c>
      <c r="E8" s="41">
        <f t="shared" si="0"/>
        <v>0.70700645962749276</v>
      </c>
      <c r="F8">
        <v>716</v>
      </c>
      <c r="G8">
        <v>30099.42</v>
      </c>
      <c r="H8">
        <v>15705.75</v>
      </c>
      <c r="I8" s="41">
        <f t="shared" si="1"/>
        <v>0.52179576882212353</v>
      </c>
      <c r="K8">
        <f t="shared" si="2"/>
        <v>0.73803536264300473</v>
      </c>
    </row>
    <row r="9" spans="1:11" x14ac:dyDescent="0.35">
      <c r="A9">
        <v>1974</v>
      </c>
      <c r="B9" s="1">
        <v>10977</v>
      </c>
      <c r="C9">
        <v>30625.65</v>
      </c>
      <c r="D9">
        <v>22011.919999999998</v>
      </c>
      <c r="E9" s="41">
        <f t="shared" si="0"/>
        <v>0.71874131651083317</v>
      </c>
      <c r="F9">
        <v>790</v>
      </c>
      <c r="G9">
        <v>30123.94</v>
      </c>
      <c r="H9">
        <v>17444.330000000002</v>
      </c>
      <c r="I9" s="41">
        <f t="shared" si="1"/>
        <v>0.57908527237804885</v>
      </c>
      <c r="K9">
        <f t="shared" si="2"/>
        <v>0.80569359110903516</v>
      </c>
    </row>
    <row r="10" spans="1:11" x14ac:dyDescent="0.35">
      <c r="A10">
        <v>1975</v>
      </c>
      <c r="B10" s="1">
        <v>10788</v>
      </c>
      <c r="C10">
        <v>29274.95</v>
      </c>
      <c r="D10">
        <v>20522.3</v>
      </c>
      <c r="E10" s="41">
        <f t="shared" si="0"/>
        <v>0.7010191306902317</v>
      </c>
      <c r="F10">
        <v>791</v>
      </c>
      <c r="G10">
        <v>28931.279999999999</v>
      </c>
      <c r="H10">
        <v>14382.43</v>
      </c>
      <c r="I10" s="41">
        <f t="shared" si="1"/>
        <v>0.49712387422886234</v>
      </c>
      <c r="K10">
        <f t="shared" si="2"/>
        <v>0.70914451897965791</v>
      </c>
    </row>
    <row r="11" spans="1:11" x14ac:dyDescent="0.35">
      <c r="A11">
        <v>1976</v>
      </c>
      <c r="B11" s="1">
        <v>11923</v>
      </c>
      <c r="C11">
        <v>28156.5</v>
      </c>
      <c r="D11">
        <v>19809.8</v>
      </c>
      <c r="E11" s="41">
        <f t="shared" si="0"/>
        <v>0.70356045673290357</v>
      </c>
      <c r="F11">
        <v>833</v>
      </c>
      <c r="G11">
        <v>27794.400000000001</v>
      </c>
      <c r="H11">
        <v>13899.14</v>
      </c>
      <c r="I11" s="41">
        <f t="shared" si="1"/>
        <v>0.50006979823273745</v>
      </c>
      <c r="K11">
        <f t="shared" si="2"/>
        <v>0.71077018818665871</v>
      </c>
    </row>
    <row r="12" spans="1:11" x14ac:dyDescent="0.35">
      <c r="A12">
        <v>1977</v>
      </c>
      <c r="B12" s="1">
        <v>15189</v>
      </c>
      <c r="C12">
        <v>27779.49</v>
      </c>
      <c r="D12">
        <v>20183.47</v>
      </c>
      <c r="E12" s="41">
        <f t="shared" si="0"/>
        <v>0.72656013483328885</v>
      </c>
      <c r="F12">
        <v>968</v>
      </c>
      <c r="G12">
        <v>27414.86</v>
      </c>
      <c r="H12">
        <v>13170.04</v>
      </c>
      <c r="I12" s="41">
        <f t="shared" si="1"/>
        <v>0.48039785722050016</v>
      </c>
      <c r="K12">
        <f t="shared" si="2"/>
        <v>0.66119490209950582</v>
      </c>
    </row>
    <row r="13" spans="1:11" x14ac:dyDescent="0.35">
      <c r="A13">
        <v>1978</v>
      </c>
      <c r="B13" s="1">
        <v>15534</v>
      </c>
      <c r="C13">
        <v>27697</v>
      </c>
      <c r="D13">
        <v>20068.39</v>
      </c>
      <c r="E13" s="41">
        <f t="shared" si="0"/>
        <v>0.72456908690471888</v>
      </c>
      <c r="F13">
        <v>977</v>
      </c>
      <c r="G13">
        <v>27160.78</v>
      </c>
      <c r="H13">
        <v>14020.99</v>
      </c>
      <c r="I13" s="41">
        <f t="shared" si="1"/>
        <v>0.51622191998904299</v>
      </c>
      <c r="K13">
        <f t="shared" si="2"/>
        <v>0.71245369050215412</v>
      </c>
    </row>
    <row r="14" spans="1:11" x14ac:dyDescent="0.35">
      <c r="A14">
        <v>1979</v>
      </c>
      <c r="B14" s="1">
        <v>16078</v>
      </c>
      <c r="C14">
        <v>27835.82</v>
      </c>
      <c r="D14">
        <v>20191.52</v>
      </c>
      <c r="E14" s="41">
        <f t="shared" si="0"/>
        <v>0.72537902601755577</v>
      </c>
      <c r="F14">
        <v>949</v>
      </c>
      <c r="G14">
        <v>26247.5</v>
      </c>
      <c r="H14">
        <v>13733.02</v>
      </c>
      <c r="I14" s="41">
        <f t="shared" si="1"/>
        <v>0.52321249642823131</v>
      </c>
      <c r="K14">
        <f t="shared" si="2"/>
        <v>0.72129531963551485</v>
      </c>
    </row>
    <row r="15" spans="1:11" x14ac:dyDescent="0.35">
      <c r="A15">
        <v>1980</v>
      </c>
      <c r="B15" s="1">
        <v>19739</v>
      </c>
      <c r="C15">
        <v>27286.959999999999</v>
      </c>
      <c r="D15">
        <v>19554.34</v>
      </c>
      <c r="E15" s="41">
        <f t="shared" si="0"/>
        <v>0.71661848736539357</v>
      </c>
      <c r="F15" s="1">
        <v>1065</v>
      </c>
      <c r="G15">
        <v>25519.9</v>
      </c>
      <c r="H15">
        <v>12846.57</v>
      </c>
      <c r="I15" s="41">
        <f t="shared" si="1"/>
        <v>0.50339421392717054</v>
      </c>
      <c r="K15">
        <f t="shared" si="2"/>
        <v>0.70245775514091224</v>
      </c>
    </row>
    <row r="16" spans="1:11" x14ac:dyDescent="0.35">
      <c r="A16">
        <v>1981</v>
      </c>
      <c r="B16" s="1">
        <v>20516</v>
      </c>
      <c r="C16">
        <v>25894.71</v>
      </c>
      <c r="D16">
        <v>18298.990000000002</v>
      </c>
      <c r="E16" s="41">
        <f t="shared" si="0"/>
        <v>0.70666904553092125</v>
      </c>
      <c r="F16">
        <v>978</v>
      </c>
      <c r="G16">
        <v>23750.52</v>
      </c>
      <c r="H16">
        <v>12164.81</v>
      </c>
      <c r="I16" s="41">
        <f t="shared" si="1"/>
        <v>0.5121913120217999</v>
      </c>
      <c r="K16">
        <f t="shared" si="2"/>
        <v>0.72479658655062495</v>
      </c>
    </row>
    <row r="17" spans="1:11" x14ac:dyDescent="0.35">
      <c r="A17">
        <v>1982</v>
      </c>
      <c r="B17" s="1">
        <v>18016</v>
      </c>
      <c r="C17">
        <v>25292.38</v>
      </c>
      <c r="D17">
        <v>18543.8</v>
      </c>
      <c r="E17" s="41">
        <f t="shared" si="0"/>
        <v>0.73317734432267734</v>
      </c>
      <c r="F17">
        <v>830</v>
      </c>
      <c r="G17">
        <v>22834.67</v>
      </c>
      <c r="H17">
        <v>12661.56</v>
      </c>
      <c r="I17" s="41">
        <f t="shared" si="1"/>
        <v>0.55448841607958421</v>
      </c>
      <c r="K17">
        <f t="shared" si="2"/>
        <v>0.7562814377356829</v>
      </c>
    </row>
    <row r="18" spans="1:11" x14ac:dyDescent="0.35">
      <c r="A18">
        <v>1983</v>
      </c>
      <c r="B18" s="1">
        <v>17868</v>
      </c>
      <c r="C18">
        <v>24770.76</v>
      </c>
      <c r="D18">
        <v>18612.580000000002</v>
      </c>
      <c r="E18" s="41">
        <f t="shared" si="0"/>
        <v>0.75139317485616119</v>
      </c>
      <c r="F18">
        <v>862</v>
      </c>
      <c r="G18">
        <v>22113.43</v>
      </c>
      <c r="H18">
        <v>12145.47</v>
      </c>
      <c r="I18" s="41">
        <f t="shared" si="1"/>
        <v>0.54923501238839922</v>
      </c>
      <c r="K18">
        <f t="shared" si="2"/>
        <v>0.73095555132443013</v>
      </c>
    </row>
    <row r="19" spans="1:11" x14ac:dyDescent="0.35">
      <c r="A19">
        <v>1984</v>
      </c>
      <c r="B19" s="1">
        <v>18637</v>
      </c>
      <c r="C19">
        <v>24726.13</v>
      </c>
      <c r="D19">
        <v>18682.150000000001</v>
      </c>
      <c r="E19" s="41">
        <f t="shared" si="0"/>
        <v>0.75556304201264013</v>
      </c>
      <c r="F19">
        <v>844</v>
      </c>
      <c r="G19">
        <v>23402.71</v>
      </c>
      <c r="H19">
        <v>12022.61</v>
      </c>
      <c r="I19" s="41">
        <f t="shared" si="1"/>
        <v>0.51372725637330041</v>
      </c>
      <c r="K19">
        <f t="shared" si="2"/>
        <v>0.67992639635317953</v>
      </c>
    </row>
    <row r="20" spans="1:11" x14ac:dyDescent="0.35">
      <c r="A20">
        <v>1985</v>
      </c>
      <c r="B20" s="1">
        <v>19187</v>
      </c>
      <c r="C20">
        <v>25489.11</v>
      </c>
      <c r="D20">
        <v>18932.78</v>
      </c>
      <c r="E20" s="41">
        <f t="shared" si="0"/>
        <v>0.74277917118330139</v>
      </c>
      <c r="F20">
        <v>778</v>
      </c>
      <c r="G20">
        <v>23422.16</v>
      </c>
      <c r="H20">
        <v>13165.67</v>
      </c>
      <c r="I20" s="41">
        <f t="shared" si="1"/>
        <v>0.56210315359471541</v>
      </c>
      <c r="K20">
        <f t="shared" si="2"/>
        <v>0.7567567527496013</v>
      </c>
    </row>
    <row r="21" spans="1:11" x14ac:dyDescent="0.35">
      <c r="A21">
        <v>1986</v>
      </c>
      <c r="B21" s="1">
        <v>19179</v>
      </c>
      <c r="C21">
        <v>26335.16</v>
      </c>
      <c r="D21">
        <v>19954.509999999998</v>
      </c>
      <c r="E21" s="41">
        <f t="shared" si="0"/>
        <v>0.75771364214229187</v>
      </c>
      <c r="F21">
        <v>727</v>
      </c>
      <c r="G21">
        <v>23223.96</v>
      </c>
      <c r="H21">
        <v>12912.83</v>
      </c>
      <c r="I21" s="41">
        <f t="shared" si="1"/>
        <v>0.55601327249960819</v>
      </c>
      <c r="K21">
        <f t="shared" si="2"/>
        <v>0.73380396178111029</v>
      </c>
    </row>
    <row r="22" spans="1:11" x14ac:dyDescent="0.35">
      <c r="A22">
        <v>1987</v>
      </c>
      <c r="B22" s="1">
        <v>19235</v>
      </c>
      <c r="C22">
        <v>26462.85</v>
      </c>
      <c r="D22">
        <v>20598.38</v>
      </c>
      <c r="E22" s="41">
        <f t="shared" si="0"/>
        <v>0.77838857114785454</v>
      </c>
      <c r="F22">
        <v>702</v>
      </c>
      <c r="G22">
        <v>24183.200000000001</v>
      </c>
      <c r="H22">
        <v>13446.77</v>
      </c>
      <c r="I22" s="41">
        <f t="shared" si="1"/>
        <v>0.5560376625095107</v>
      </c>
      <c r="K22">
        <f t="shared" si="2"/>
        <v>0.71434458716364124</v>
      </c>
    </row>
    <row r="23" spans="1:11" x14ac:dyDescent="0.35">
      <c r="A23">
        <v>1988</v>
      </c>
      <c r="B23" s="1">
        <v>19270</v>
      </c>
      <c r="C23">
        <v>26429.07</v>
      </c>
      <c r="D23">
        <v>19846.38</v>
      </c>
      <c r="E23" s="41">
        <f t="shared" si="0"/>
        <v>0.75092994191623097</v>
      </c>
      <c r="F23">
        <v>677</v>
      </c>
      <c r="G23">
        <v>25080.07</v>
      </c>
      <c r="H23">
        <v>14564.26</v>
      </c>
      <c r="I23" s="41">
        <f t="shared" si="1"/>
        <v>0.58071050040928918</v>
      </c>
      <c r="K23">
        <f t="shared" si="2"/>
        <v>0.77332180806031781</v>
      </c>
    </row>
    <row r="24" spans="1:11" x14ac:dyDescent="0.35">
      <c r="A24">
        <v>1989</v>
      </c>
      <c r="B24" s="1">
        <v>17950</v>
      </c>
      <c r="C24">
        <v>26402.880000000001</v>
      </c>
      <c r="D24">
        <v>19770.419999999998</v>
      </c>
      <c r="E24" s="41">
        <f t="shared" si="0"/>
        <v>0.74879785841544544</v>
      </c>
      <c r="F24">
        <v>617</v>
      </c>
      <c r="G24">
        <v>24692.04</v>
      </c>
      <c r="H24">
        <v>13413.18</v>
      </c>
      <c r="I24" s="41">
        <f t="shared" si="1"/>
        <v>0.5432187862971225</v>
      </c>
      <c r="K24">
        <f t="shared" si="2"/>
        <v>0.72545451378112213</v>
      </c>
    </row>
    <row r="25" spans="1:11" x14ac:dyDescent="0.35">
      <c r="A25">
        <v>1990</v>
      </c>
      <c r="B25" s="1">
        <v>19163</v>
      </c>
      <c r="C25">
        <v>26466.85</v>
      </c>
      <c r="D25">
        <v>19988.23</v>
      </c>
      <c r="E25" s="41">
        <f t="shared" si="0"/>
        <v>0.75521756461384715</v>
      </c>
      <c r="F25">
        <v>644</v>
      </c>
      <c r="G25">
        <v>24192.3</v>
      </c>
      <c r="H25">
        <v>14572.46</v>
      </c>
      <c r="I25" s="41">
        <f t="shared" si="1"/>
        <v>0.6023594284131728</v>
      </c>
      <c r="K25">
        <f t="shared" si="2"/>
        <v>0.79759721785756832</v>
      </c>
    </row>
    <row r="26" spans="1:11" x14ac:dyDescent="0.35">
      <c r="A26">
        <v>1991</v>
      </c>
      <c r="B26" s="1">
        <v>18633</v>
      </c>
      <c r="C26">
        <v>25635.22</v>
      </c>
      <c r="D26">
        <v>19133.63</v>
      </c>
      <c r="E26" s="41">
        <f t="shared" si="0"/>
        <v>0.74638056548763776</v>
      </c>
      <c r="F26">
        <v>628</v>
      </c>
      <c r="G26">
        <v>24850.67</v>
      </c>
      <c r="H26">
        <v>14083.51</v>
      </c>
      <c r="I26" s="41">
        <f t="shared" si="1"/>
        <v>0.56672556514572847</v>
      </c>
      <c r="K26">
        <f t="shared" si="2"/>
        <v>0.75929839461383342</v>
      </c>
    </row>
    <row r="27" spans="1:11" x14ac:dyDescent="0.35">
      <c r="A27">
        <v>1992</v>
      </c>
      <c r="B27" s="1">
        <v>18004</v>
      </c>
      <c r="C27">
        <v>25304.61</v>
      </c>
      <c r="D27">
        <v>18852.7</v>
      </c>
      <c r="E27" s="41">
        <f t="shared" si="0"/>
        <v>0.74503025338070816</v>
      </c>
      <c r="F27">
        <v>607</v>
      </c>
      <c r="G27">
        <v>23822.560000000001</v>
      </c>
      <c r="H27">
        <v>12625.84</v>
      </c>
      <c r="I27" s="41">
        <f t="shared" si="1"/>
        <v>0.52999509708444426</v>
      </c>
      <c r="K27">
        <f t="shared" si="2"/>
        <v>0.71137392700430169</v>
      </c>
    </row>
    <row r="28" spans="1:11" x14ac:dyDescent="0.35">
      <c r="A28">
        <v>1993</v>
      </c>
      <c r="B28" s="1">
        <v>17494</v>
      </c>
      <c r="C28">
        <v>25393.65</v>
      </c>
      <c r="D28">
        <v>19129.580000000002</v>
      </c>
      <c r="E28" s="41">
        <f t="shared" si="0"/>
        <v>0.75332140121644586</v>
      </c>
      <c r="F28">
        <v>652</v>
      </c>
      <c r="G28">
        <v>23649.43</v>
      </c>
      <c r="H28">
        <v>13558.93</v>
      </c>
      <c r="I28" s="41">
        <f t="shared" si="1"/>
        <v>0.5733300971735894</v>
      </c>
      <c r="K28">
        <f t="shared" si="2"/>
        <v>0.76106970576939581</v>
      </c>
    </row>
    <row r="29" spans="1:11" x14ac:dyDescent="0.35">
      <c r="A29">
        <v>1994</v>
      </c>
      <c r="B29" s="1">
        <v>16881</v>
      </c>
      <c r="C29">
        <v>24969.08</v>
      </c>
      <c r="D29">
        <v>19421.259999999998</v>
      </c>
      <c r="E29" s="41">
        <f t="shared" si="0"/>
        <v>0.77781239837430927</v>
      </c>
      <c r="F29">
        <v>605</v>
      </c>
      <c r="G29">
        <v>24048.92</v>
      </c>
      <c r="H29">
        <v>13388.43</v>
      </c>
      <c r="I29" s="41">
        <f t="shared" si="1"/>
        <v>0.55671647624924536</v>
      </c>
      <c r="K29">
        <f t="shared" si="2"/>
        <v>0.71574646715946899</v>
      </c>
    </row>
    <row r="30" spans="1:11" x14ac:dyDescent="0.35">
      <c r="A30">
        <v>1995</v>
      </c>
      <c r="B30" s="1">
        <v>16501</v>
      </c>
      <c r="C30">
        <v>25493.79</v>
      </c>
      <c r="D30">
        <v>19563.330000000002</v>
      </c>
      <c r="E30" s="41">
        <f t="shared" si="0"/>
        <v>0.76737629046132416</v>
      </c>
      <c r="F30">
        <v>664</v>
      </c>
      <c r="G30">
        <v>23770.560000000001</v>
      </c>
      <c r="H30">
        <v>13709.83</v>
      </c>
      <c r="I30" s="41">
        <f t="shared" si="1"/>
        <v>0.57675671082212621</v>
      </c>
      <c r="K30">
        <f t="shared" si="2"/>
        <v>0.75159568778883823</v>
      </c>
    </row>
    <row r="31" spans="1:11" x14ac:dyDescent="0.35">
      <c r="A31">
        <v>1996</v>
      </c>
      <c r="B31" s="1">
        <v>13926</v>
      </c>
      <c r="C31">
        <v>26303.55</v>
      </c>
      <c r="D31">
        <v>25155.83</v>
      </c>
      <c r="E31" s="41">
        <f t="shared" si="0"/>
        <v>0.95636634598751891</v>
      </c>
      <c r="F31">
        <v>552</v>
      </c>
      <c r="G31">
        <v>23010.31</v>
      </c>
      <c r="H31">
        <v>14439.8</v>
      </c>
      <c r="I31" s="41">
        <f t="shared" si="1"/>
        <v>0.62753609143031963</v>
      </c>
      <c r="K31">
        <f t="shared" si="2"/>
        <v>0.65616705780496931</v>
      </c>
    </row>
    <row r="32" spans="1:11" x14ac:dyDescent="0.35">
      <c r="A32">
        <v>1997</v>
      </c>
      <c r="B32" s="1">
        <v>14073</v>
      </c>
      <c r="C32">
        <v>26270.49</v>
      </c>
      <c r="D32">
        <v>25239.3</v>
      </c>
      <c r="E32" s="41">
        <f t="shared" si="0"/>
        <v>0.96074721103412986</v>
      </c>
      <c r="F32">
        <v>585</v>
      </c>
      <c r="G32">
        <v>23477.68</v>
      </c>
      <c r="H32">
        <v>23095.99</v>
      </c>
      <c r="I32" s="41">
        <f t="shared" si="1"/>
        <v>0.98374243110903636</v>
      </c>
      <c r="K32" s="11">
        <f t="shared" si="2"/>
        <v>1.0239347247754744</v>
      </c>
    </row>
    <row r="33" spans="1:11" x14ac:dyDescent="0.35">
      <c r="A33">
        <v>1998</v>
      </c>
      <c r="B33" s="1">
        <v>13908</v>
      </c>
      <c r="C33">
        <v>27610.52</v>
      </c>
      <c r="D33">
        <v>28268.22</v>
      </c>
      <c r="E33" s="41">
        <f t="shared" si="0"/>
        <v>1.023820630687144</v>
      </c>
      <c r="F33">
        <v>606</v>
      </c>
      <c r="G33">
        <v>24323.4</v>
      </c>
      <c r="H33">
        <v>19158.7</v>
      </c>
      <c r="I33" s="41">
        <f t="shared" si="1"/>
        <v>0.78766537572872208</v>
      </c>
      <c r="K33">
        <f t="shared" si="2"/>
        <v>0.76933923005641647</v>
      </c>
    </row>
    <row r="34" spans="1:11" x14ac:dyDescent="0.35">
      <c r="A34">
        <v>1999</v>
      </c>
      <c r="B34" s="1">
        <v>13627</v>
      </c>
      <c r="C34">
        <v>27837.69</v>
      </c>
      <c r="D34">
        <v>26193.9</v>
      </c>
      <c r="E34" s="41">
        <f t="shared" si="0"/>
        <v>0.94095091941896047</v>
      </c>
      <c r="F34">
        <v>599</v>
      </c>
      <c r="G34">
        <v>25435.11</v>
      </c>
      <c r="H34">
        <v>21198.41</v>
      </c>
      <c r="I34" s="41">
        <f t="shared" si="1"/>
        <v>0.83343103293046494</v>
      </c>
      <c r="K34">
        <f t="shared" si="2"/>
        <v>0.88573273667144159</v>
      </c>
    </row>
    <row r="35" spans="1:11" x14ac:dyDescent="0.35">
      <c r="A35">
        <v>2000</v>
      </c>
      <c r="B35" s="1">
        <v>13706</v>
      </c>
      <c r="C35">
        <v>28305.01</v>
      </c>
      <c r="D35">
        <v>24674.3</v>
      </c>
      <c r="E35" s="41">
        <f t="shared" si="0"/>
        <v>0.87172906845819875</v>
      </c>
      <c r="F35">
        <v>593</v>
      </c>
      <c r="G35">
        <v>25364.54</v>
      </c>
      <c r="H35">
        <v>14125.24</v>
      </c>
      <c r="I35" s="41">
        <f t="shared" si="1"/>
        <v>0.5568892635151278</v>
      </c>
      <c r="K35">
        <f t="shared" si="2"/>
        <v>0.6388329627461905</v>
      </c>
    </row>
    <row r="36" spans="1:11" x14ac:dyDescent="0.35">
      <c r="A36">
        <v>2001</v>
      </c>
      <c r="B36" s="1">
        <v>21236</v>
      </c>
      <c r="C36">
        <v>29533.1</v>
      </c>
      <c r="D36">
        <v>28724.3</v>
      </c>
      <c r="E36" s="41">
        <f t="shared" si="0"/>
        <v>0.9726137791156364</v>
      </c>
      <c r="F36">
        <v>954</v>
      </c>
      <c r="G36">
        <v>25962.38</v>
      </c>
      <c r="H36">
        <v>17143.43</v>
      </c>
      <c r="I36" s="41">
        <f t="shared" si="1"/>
        <v>0.66031812183628769</v>
      </c>
      <c r="K36">
        <f t="shared" si="2"/>
        <v>0.6789109264282599</v>
      </c>
    </row>
    <row r="37" spans="1:11" x14ac:dyDescent="0.35">
      <c r="A37">
        <v>2002</v>
      </c>
      <c r="B37" s="1">
        <v>20368</v>
      </c>
      <c r="C37">
        <v>29857.37</v>
      </c>
      <c r="D37">
        <v>29984.89</v>
      </c>
      <c r="E37" s="41">
        <f t="shared" si="0"/>
        <v>1.0042709722926031</v>
      </c>
      <c r="F37" s="1">
        <v>1028</v>
      </c>
      <c r="G37">
        <v>26811.439999999999</v>
      </c>
      <c r="H37">
        <v>21322.81</v>
      </c>
      <c r="I37" s="41">
        <f t="shared" si="1"/>
        <v>0.79528775776310423</v>
      </c>
      <c r="K37">
        <f t="shared" si="2"/>
        <v>0.79190555109601457</v>
      </c>
    </row>
    <row r="38" spans="1:11" x14ac:dyDescent="0.35">
      <c r="A38">
        <v>2003</v>
      </c>
      <c r="B38" s="1">
        <v>19822</v>
      </c>
      <c r="C38">
        <v>29459.66</v>
      </c>
      <c r="D38">
        <v>29967.62</v>
      </c>
      <c r="E38" s="41">
        <f t="shared" si="0"/>
        <v>1.0172425615231133</v>
      </c>
      <c r="F38">
        <v>924</v>
      </c>
      <c r="G38">
        <v>28462.09</v>
      </c>
      <c r="H38">
        <v>25375.599999999999</v>
      </c>
      <c r="I38" s="41">
        <f t="shared" si="1"/>
        <v>0.89155785818961286</v>
      </c>
      <c r="K38">
        <f t="shared" si="2"/>
        <v>0.87644568946730539</v>
      </c>
    </row>
    <row r="39" spans="1:11" x14ac:dyDescent="0.35">
      <c r="A39">
        <v>2004</v>
      </c>
      <c r="B39" s="1">
        <v>19006</v>
      </c>
      <c r="C39">
        <v>29527.25</v>
      </c>
      <c r="D39">
        <v>31145.58</v>
      </c>
      <c r="E39" s="41">
        <f t="shared" si="0"/>
        <v>1.0548080163239042</v>
      </c>
      <c r="F39">
        <v>900</v>
      </c>
      <c r="G39">
        <v>26770.84</v>
      </c>
      <c r="H39">
        <v>21305.09</v>
      </c>
      <c r="I39" s="41">
        <f t="shared" si="1"/>
        <v>0.79583195745818958</v>
      </c>
      <c r="K39">
        <f t="shared" si="2"/>
        <v>0.75448038424255792</v>
      </c>
    </row>
    <row r="40" spans="1:11" x14ac:dyDescent="0.35">
      <c r="A40">
        <v>2005</v>
      </c>
      <c r="B40" s="1">
        <v>18904</v>
      </c>
      <c r="C40">
        <v>28752.74</v>
      </c>
      <c r="D40">
        <v>28742.11</v>
      </c>
      <c r="E40" s="41">
        <f t="shared" si="0"/>
        <v>0.99963029610395393</v>
      </c>
      <c r="F40">
        <v>983</v>
      </c>
      <c r="G40">
        <v>26140.1</v>
      </c>
      <c r="H40">
        <v>14417.62</v>
      </c>
      <c r="I40" s="41">
        <f t="shared" si="1"/>
        <v>0.55155183032964683</v>
      </c>
      <c r="K40">
        <f t="shared" si="2"/>
        <v>0.55175581660471162</v>
      </c>
    </row>
    <row r="41" spans="1:11" x14ac:dyDescent="0.35">
      <c r="A41">
        <v>2006</v>
      </c>
      <c r="B41" s="1">
        <v>18548</v>
      </c>
      <c r="C41">
        <v>28651.83</v>
      </c>
      <c r="D41">
        <v>28747.79</v>
      </c>
      <c r="E41" s="41">
        <f t="shared" si="0"/>
        <v>1.0033491752533783</v>
      </c>
      <c r="F41">
        <v>864</v>
      </c>
      <c r="G41">
        <v>25854.07</v>
      </c>
      <c r="H41">
        <v>14199.18</v>
      </c>
      <c r="I41" s="41">
        <f t="shared" si="1"/>
        <v>0.54920482539112803</v>
      </c>
      <c r="K41">
        <f t="shared" si="2"/>
        <v>0.54737158203417668</v>
      </c>
    </row>
    <row r="42" spans="1:11" x14ac:dyDescent="0.35">
      <c r="A42">
        <v>2007</v>
      </c>
      <c r="B42" s="1">
        <v>18591</v>
      </c>
      <c r="C42">
        <v>28956.71</v>
      </c>
      <c r="D42">
        <v>30605.59</v>
      </c>
      <c r="E42" s="41">
        <f t="shared" si="0"/>
        <v>1.0569429330887383</v>
      </c>
      <c r="F42">
        <v>933</v>
      </c>
      <c r="G42">
        <v>27123.22</v>
      </c>
      <c r="H42">
        <v>20489.16</v>
      </c>
      <c r="I42" s="41">
        <f t="shared" si="1"/>
        <v>0.75541030895299299</v>
      </c>
      <c r="K42">
        <f t="shared" si="2"/>
        <v>0.71471248380972963</v>
      </c>
    </row>
    <row r="43" spans="1:11" x14ac:dyDescent="0.35">
      <c r="A43">
        <v>2008</v>
      </c>
      <c r="B43" s="1">
        <v>18551</v>
      </c>
      <c r="C43">
        <v>29427.67</v>
      </c>
      <c r="D43">
        <v>30048.49</v>
      </c>
      <c r="E43" s="41">
        <f t="shared" si="0"/>
        <v>1.0210964714501694</v>
      </c>
      <c r="F43">
        <v>932</v>
      </c>
      <c r="G43">
        <v>27440.94</v>
      </c>
      <c r="H43">
        <v>14258.47</v>
      </c>
      <c r="I43" s="41">
        <f t="shared" si="1"/>
        <v>0.5196057423688839</v>
      </c>
      <c r="K43">
        <f t="shared" si="2"/>
        <v>0.50887037307154304</v>
      </c>
    </row>
    <row r="44" spans="1:11" x14ac:dyDescent="0.35">
      <c r="A44">
        <v>2009</v>
      </c>
      <c r="B44" s="1">
        <v>17881</v>
      </c>
      <c r="C44">
        <v>29140.93</v>
      </c>
      <c r="D44">
        <v>28253.37</v>
      </c>
      <c r="E44" s="41">
        <f t="shared" si="0"/>
        <v>0.96954249572680073</v>
      </c>
      <c r="F44" s="1">
        <v>1029</v>
      </c>
      <c r="G44">
        <v>27651.35</v>
      </c>
      <c r="H44">
        <v>14313.63</v>
      </c>
      <c r="I44" s="41">
        <f t="shared" si="1"/>
        <v>0.51764669717753387</v>
      </c>
      <c r="K44">
        <f t="shared" si="2"/>
        <v>0.53390820872631162</v>
      </c>
    </row>
    <row r="45" spans="1:11" x14ac:dyDescent="0.35">
      <c r="A45">
        <v>2010</v>
      </c>
      <c r="B45" s="1">
        <v>18239</v>
      </c>
      <c r="C45">
        <v>28826.25</v>
      </c>
      <c r="D45">
        <v>29593.25</v>
      </c>
      <c r="E45" s="41">
        <f t="shared" si="0"/>
        <v>1.0266076926412557</v>
      </c>
      <c r="F45">
        <v>961</v>
      </c>
      <c r="G45">
        <v>28541.77</v>
      </c>
      <c r="H45">
        <v>23450.26</v>
      </c>
      <c r="I45" s="41">
        <f t="shared" si="1"/>
        <v>0.82161197430993238</v>
      </c>
      <c r="K45">
        <f t="shared" si="2"/>
        <v>0.80031737556543092</v>
      </c>
    </row>
    <row r="46" spans="1:11" x14ac:dyDescent="0.35">
      <c r="A46">
        <v>2011</v>
      </c>
      <c r="B46" s="1">
        <v>17970</v>
      </c>
      <c r="C46">
        <v>28151.5</v>
      </c>
      <c r="D46">
        <v>27571.31</v>
      </c>
      <c r="E46" s="41">
        <f t="shared" si="0"/>
        <v>0.97939044100669592</v>
      </c>
      <c r="F46">
        <v>939</v>
      </c>
      <c r="G46">
        <v>27336.22</v>
      </c>
      <c r="H46">
        <v>29867.65</v>
      </c>
      <c r="I46" s="41">
        <f t="shared" si="1"/>
        <v>1.0926035128485212</v>
      </c>
      <c r="K46" s="11">
        <f t="shared" si="2"/>
        <v>1.1155954429425059</v>
      </c>
    </row>
    <row r="47" spans="1:11" x14ac:dyDescent="0.35">
      <c r="A47">
        <v>2012</v>
      </c>
      <c r="B47" s="1">
        <v>17804</v>
      </c>
      <c r="C47">
        <v>28188.52</v>
      </c>
      <c r="D47">
        <v>29034.29</v>
      </c>
      <c r="E47" s="41">
        <f t="shared" si="0"/>
        <v>1.0300040583897274</v>
      </c>
      <c r="F47">
        <v>909</v>
      </c>
      <c r="G47">
        <v>27474.82</v>
      </c>
      <c r="H47">
        <v>27546.38</v>
      </c>
      <c r="I47" s="41">
        <f t="shared" si="1"/>
        <v>1.0026045666541219</v>
      </c>
      <c r="K47">
        <f t="shared" si="2"/>
        <v>0.97339865652719759</v>
      </c>
    </row>
    <row r="48" spans="1:11" x14ac:dyDescent="0.35">
      <c r="A48">
        <v>2013</v>
      </c>
      <c r="B48" s="1">
        <v>17766</v>
      </c>
      <c r="C48">
        <v>28324.94</v>
      </c>
      <c r="D48">
        <v>31792.37</v>
      </c>
      <c r="E48" s="41">
        <f t="shared" si="0"/>
        <v>1.1224161463360558</v>
      </c>
      <c r="F48">
        <v>907</v>
      </c>
      <c r="G48">
        <v>26636.1</v>
      </c>
      <c r="H48">
        <v>14616.46</v>
      </c>
      <c r="I48" s="41">
        <f t="shared" si="1"/>
        <v>0.54874625038950897</v>
      </c>
      <c r="K48">
        <f t="shared" si="2"/>
        <v>0.48889732402799219</v>
      </c>
    </row>
    <row r="49" spans="1:11" x14ac:dyDescent="0.35">
      <c r="A49">
        <v>2014</v>
      </c>
      <c r="B49" s="1">
        <v>17694</v>
      </c>
      <c r="C49">
        <v>28112.58</v>
      </c>
      <c r="D49">
        <v>30089.18</v>
      </c>
      <c r="E49" s="41">
        <f t="shared" si="0"/>
        <v>1.0703101600778013</v>
      </c>
      <c r="F49">
        <v>964</v>
      </c>
      <c r="G49">
        <v>29569.72</v>
      </c>
      <c r="H49">
        <v>50315.61</v>
      </c>
      <c r="I49" s="41">
        <f t="shared" si="1"/>
        <v>1.7015923721969637</v>
      </c>
      <c r="K49" s="11">
        <f t="shared" si="2"/>
        <v>1.5898124073430024</v>
      </c>
    </row>
    <row r="50" spans="1:11" x14ac:dyDescent="0.35">
      <c r="A50">
        <v>2015</v>
      </c>
      <c r="B50" s="1">
        <v>17992</v>
      </c>
      <c r="C50">
        <v>28554.66</v>
      </c>
      <c r="D50">
        <v>33201.11</v>
      </c>
      <c r="E50" s="41">
        <f t="shared" si="0"/>
        <v>1.162721251102272</v>
      </c>
      <c r="F50">
        <v>928</v>
      </c>
      <c r="G50">
        <v>27158.53</v>
      </c>
      <c r="H50">
        <v>28152.62</v>
      </c>
      <c r="I50" s="41">
        <f t="shared" si="1"/>
        <v>1.0366032329437564</v>
      </c>
      <c r="K50">
        <f t="shared" si="2"/>
        <v>0.89153202623676631</v>
      </c>
    </row>
    <row r="51" spans="1:11" x14ac:dyDescent="0.35">
      <c r="A51">
        <v>2016</v>
      </c>
      <c r="B51" s="1">
        <v>16808</v>
      </c>
      <c r="C51">
        <v>30574.01</v>
      </c>
      <c r="D51">
        <v>40413.81</v>
      </c>
      <c r="E51" s="41">
        <f t="shared" si="0"/>
        <v>1.321835441278393</v>
      </c>
      <c r="F51">
        <v>802</v>
      </c>
      <c r="G51">
        <v>26657.3</v>
      </c>
      <c r="H51">
        <v>29811.4</v>
      </c>
      <c r="I51" s="41">
        <f t="shared" si="1"/>
        <v>1.1183203100088908</v>
      </c>
      <c r="K51">
        <f t="shared" si="2"/>
        <v>0.84603595507117313</v>
      </c>
    </row>
    <row r="52" spans="1:11" x14ac:dyDescent="0.35">
      <c r="A52">
        <v>2017</v>
      </c>
      <c r="B52" s="1">
        <v>17173</v>
      </c>
      <c r="C52">
        <v>30369.23</v>
      </c>
      <c r="D52">
        <v>37137.85</v>
      </c>
      <c r="E52" s="41">
        <f t="shared" si="0"/>
        <v>1.2228775639026739</v>
      </c>
      <c r="F52">
        <v>825</v>
      </c>
      <c r="G52">
        <v>27215.39</v>
      </c>
      <c r="H52">
        <v>18469.95</v>
      </c>
      <c r="I52" s="41">
        <f t="shared" si="1"/>
        <v>0.67865828856393395</v>
      </c>
      <c r="K52">
        <f t="shared" si="2"/>
        <v>0.55496830475658876</v>
      </c>
    </row>
    <row r="53" spans="1:11" x14ac:dyDescent="0.35">
      <c r="A53">
        <v>2018</v>
      </c>
      <c r="B53" s="1">
        <v>16549</v>
      </c>
      <c r="C53">
        <v>31061.02</v>
      </c>
      <c r="D53">
        <v>38307.71</v>
      </c>
      <c r="E53" s="41">
        <f t="shared" si="0"/>
        <v>1.2333049590773257</v>
      </c>
      <c r="F53">
        <v>880</v>
      </c>
      <c r="G53">
        <v>27363.42</v>
      </c>
      <c r="H53">
        <v>38884.29</v>
      </c>
      <c r="I53" s="41">
        <f t="shared" si="1"/>
        <v>1.4210318008494554</v>
      </c>
      <c r="K53" s="11">
        <f t="shared" si="2"/>
        <v>1.152214454657325</v>
      </c>
    </row>
    <row r="54" spans="1:11" x14ac:dyDescent="0.35">
      <c r="A54">
        <v>2019</v>
      </c>
      <c r="B54" s="1">
        <v>16830</v>
      </c>
      <c r="C54">
        <v>31137.78</v>
      </c>
      <c r="D54">
        <v>37215.760000000002</v>
      </c>
      <c r="E54" s="41">
        <f t="shared" si="0"/>
        <v>1.1951963177850189</v>
      </c>
      <c r="F54">
        <v>840</v>
      </c>
      <c r="G54">
        <v>26912.43</v>
      </c>
      <c r="H54">
        <v>13541.54</v>
      </c>
      <c r="I54" s="41">
        <f t="shared" si="1"/>
        <v>0.5031704680699588</v>
      </c>
      <c r="K54">
        <f t="shared" si="2"/>
        <v>0.4209939911816768</v>
      </c>
    </row>
    <row r="55" spans="1:11" x14ac:dyDescent="0.35">
      <c r="A55">
        <v>2020</v>
      </c>
      <c r="B55" s="1">
        <v>14085</v>
      </c>
      <c r="C55">
        <v>32502.91</v>
      </c>
      <c r="D55">
        <v>35361.31</v>
      </c>
      <c r="E55" s="41">
        <f t="shared" si="0"/>
        <v>1.0879428949592513</v>
      </c>
      <c r="F55">
        <v>698</v>
      </c>
      <c r="G55">
        <v>28188.53</v>
      </c>
      <c r="H55">
        <v>18747.77</v>
      </c>
      <c r="I55" s="41">
        <f t="shared" si="1"/>
        <v>0.66508505409824492</v>
      </c>
      <c r="K55">
        <f t="shared" si="2"/>
        <v>0.61132349609503678</v>
      </c>
    </row>
    <row r="56" spans="1:11" x14ac:dyDescent="0.35">
      <c r="A56">
        <v>2021</v>
      </c>
      <c r="B56" s="1">
        <v>14636</v>
      </c>
      <c r="C56">
        <v>32577.18</v>
      </c>
      <c r="D56">
        <v>36642.28</v>
      </c>
      <c r="E56" s="41">
        <f t="shared" si="0"/>
        <v>1.1247836675857148</v>
      </c>
      <c r="F56">
        <v>678</v>
      </c>
      <c r="G56">
        <v>28485.03</v>
      </c>
      <c r="H56">
        <v>13777.06</v>
      </c>
      <c r="I56" s="41">
        <f t="shared" si="1"/>
        <v>0.48365966263683063</v>
      </c>
      <c r="K56">
        <f t="shared" si="2"/>
        <v>0.43000238763688581</v>
      </c>
    </row>
  </sheetData>
  <mergeCells count="2">
    <mergeCell ref="B1:E1"/>
    <mergeCell ref="F1:I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ADD31-8645-4252-A76F-E5CBEEAACC42}">
  <dimension ref="A1:BD45"/>
  <sheetViews>
    <sheetView workbookViewId="0">
      <selection activeCell="B28" sqref="B28"/>
    </sheetView>
  </sheetViews>
  <sheetFormatPr defaultColWidth="8.81640625" defaultRowHeight="14.5" x14ac:dyDescent="0.35"/>
  <cols>
    <col min="1" max="1" width="55.36328125" bestFit="1" customWidth="1"/>
    <col min="2" max="7" width="9.36328125" bestFit="1" customWidth="1"/>
  </cols>
  <sheetData>
    <row r="1" spans="1:56" x14ac:dyDescent="0.35">
      <c r="A1" t="s">
        <v>46</v>
      </c>
    </row>
    <row r="3" spans="1:56" x14ac:dyDescent="0.35">
      <c r="A3" s="1" t="s">
        <v>39</v>
      </c>
      <c r="B3">
        <v>1968</v>
      </c>
      <c r="C3">
        <v>1969</v>
      </c>
      <c r="D3">
        <v>1970</v>
      </c>
      <c r="E3">
        <v>1971</v>
      </c>
      <c r="F3">
        <v>1972</v>
      </c>
      <c r="G3">
        <v>1973</v>
      </c>
      <c r="H3">
        <v>1974</v>
      </c>
      <c r="I3">
        <v>1975</v>
      </c>
      <c r="J3">
        <v>1976</v>
      </c>
      <c r="K3">
        <v>1977</v>
      </c>
      <c r="L3">
        <v>1978</v>
      </c>
      <c r="M3">
        <v>1979</v>
      </c>
      <c r="N3">
        <v>1980</v>
      </c>
      <c r="O3">
        <v>1981</v>
      </c>
      <c r="P3">
        <v>1982</v>
      </c>
      <c r="Q3">
        <v>1983</v>
      </c>
      <c r="R3">
        <v>1984</v>
      </c>
      <c r="S3">
        <v>1985</v>
      </c>
      <c r="T3">
        <v>1986</v>
      </c>
      <c r="U3">
        <v>1987</v>
      </c>
      <c r="V3">
        <v>1988</v>
      </c>
      <c r="W3">
        <v>1989</v>
      </c>
      <c r="X3">
        <v>1990</v>
      </c>
      <c r="Y3">
        <v>1991</v>
      </c>
      <c r="Z3">
        <v>1992</v>
      </c>
      <c r="AA3">
        <v>1993</v>
      </c>
      <c r="AB3">
        <v>1994</v>
      </c>
      <c r="AC3">
        <v>1995</v>
      </c>
      <c r="AD3">
        <v>1996</v>
      </c>
      <c r="AE3">
        <v>1997</v>
      </c>
      <c r="AF3">
        <v>1998</v>
      </c>
      <c r="AG3">
        <v>1999</v>
      </c>
      <c r="AH3">
        <v>2000</v>
      </c>
      <c r="AI3">
        <v>2001</v>
      </c>
      <c r="AJ3">
        <v>2002</v>
      </c>
      <c r="AK3">
        <v>2003</v>
      </c>
      <c r="AL3">
        <v>2004</v>
      </c>
      <c r="AM3">
        <v>2005</v>
      </c>
      <c r="AN3">
        <v>2006</v>
      </c>
      <c r="AO3">
        <v>2007</v>
      </c>
      <c r="AP3">
        <v>2008</v>
      </c>
      <c r="AQ3">
        <v>2009</v>
      </c>
      <c r="AR3">
        <v>2010</v>
      </c>
      <c r="AS3">
        <v>2011</v>
      </c>
      <c r="AT3">
        <v>2012</v>
      </c>
      <c r="AU3">
        <v>2013</v>
      </c>
      <c r="AV3">
        <v>2014</v>
      </c>
      <c r="AW3">
        <v>2015</v>
      </c>
      <c r="AX3">
        <v>2016</v>
      </c>
      <c r="AY3">
        <v>2017</v>
      </c>
      <c r="AZ3">
        <v>2018</v>
      </c>
      <c r="BA3">
        <v>2019</v>
      </c>
      <c r="BB3">
        <v>2020</v>
      </c>
      <c r="BC3">
        <v>2021</v>
      </c>
    </row>
    <row r="4" spans="1:56" x14ac:dyDescent="0.35">
      <c r="A4" t="s">
        <v>11</v>
      </c>
      <c r="B4" s="2">
        <f>CPS_occ!H30/(CPS_occ!H$52-CPS_occ!H$31-CPS_occ!H$51)</f>
        <v>3.2115459628136785E-2</v>
      </c>
      <c r="C4" s="2">
        <f>CPS_occ!I30/(CPS_occ!I$52-CPS_occ!I$31-CPS_occ!I$51)</f>
        <v>3.4333703840928737E-2</v>
      </c>
      <c r="D4" s="2">
        <f>CPS_occ!J30/(CPS_occ!J$52-CPS_occ!J$31-CPS_occ!J$51)</f>
        <v>3.6021926389976505E-2</v>
      </c>
      <c r="E4" s="2">
        <f>CPS_occ!K30/(CPS_occ!K$52-CPS_occ!K$31-CPS_occ!K$51)</f>
        <v>4.6265697290152015E-2</v>
      </c>
      <c r="F4" s="2">
        <f>CPS_occ!L30/(CPS_occ!L$52-CPS_occ!L$31-CPS_occ!L$51)</f>
        <v>4.5706006322444676E-2</v>
      </c>
      <c r="G4" s="2">
        <f>CPS_occ!M30/(CPS_occ!M$52-CPS_occ!M$31-CPS_occ!M$51)</f>
        <v>5.0940739792653268E-2</v>
      </c>
      <c r="H4" s="2">
        <f>CPS_occ!N30/(CPS_occ!N$52-CPS_occ!N$31-CPS_occ!N$51)</f>
        <v>4.9281572977060754E-2</v>
      </c>
      <c r="I4" s="2">
        <f>CPS_occ!O30/(CPS_occ!O$52-CPS_occ!O$31-CPS_occ!O$51)</f>
        <v>5.2535045198480283E-2</v>
      </c>
      <c r="J4" s="2">
        <f>CPS_occ!P30/(CPS_occ!P$52-CPS_occ!P$31-CPS_occ!P$51)</f>
        <v>5.4521436291581599E-2</v>
      </c>
      <c r="K4" s="2">
        <f>CPS_occ!Q30/(CPS_occ!Q$52-CPS_occ!Q$31-CPS_occ!Q$51)</f>
        <v>5.142083897158322E-2</v>
      </c>
      <c r="L4" s="2">
        <f>CPS_occ!R30/(CPS_occ!R$52-CPS_occ!R$31-CPS_occ!R$51)</f>
        <v>5.3243166015811028E-2</v>
      </c>
      <c r="M4" s="2">
        <f>CPS_occ!S30/(CPS_occ!S$52-CPS_occ!S$31-CPS_occ!S$51)</f>
        <v>5.3427230046948354E-2</v>
      </c>
      <c r="N4" s="2">
        <f>CPS_occ!T30/(CPS_occ!T$52-CPS_occ!T$31-CPS_occ!T$51)</f>
        <v>5.3451940486499254E-2</v>
      </c>
      <c r="O4" s="2">
        <f>CPS_occ!U30/(CPS_occ!U$52-CPS_occ!U$31-CPS_occ!U$51)</f>
        <v>5.4355242210598134E-2</v>
      </c>
      <c r="P4" s="2">
        <f>CPS_occ!V30/(CPS_occ!V$52-CPS_occ!V$31-CPS_occ!V$51)</f>
        <v>5.8693927910460915E-2</v>
      </c>
      <c r="Q4" s="2">
        <f>CPS_occ!W30/(CPS_occ!W$52-CPS_occ!W$31-CPS_occ!W$51)</f>
        <v>6.5368815859974991E-2</v>
      </c>
      <c r="R4" s="2">
        <f>CPS_occ!X30/(CPS_occ!X$52-CPS_occ!X$31-CPS_occ!X$51)</f>
        <v>6.6973023572461918E-2</v>
      </c>
      <c r="S4" s="2">
        <f>CPS_occ!Y30/(CPS_occ!Y$52-CPS_occ!Y$31-CPS_occ!Y$51)</f>
        <v>6.2962962962962957E-2</v>
      </c>
      <c r="T4" s="2">
        <f>CPS_occ!Z30/(CPS_occ!Z$52-CPS_occ!Z$31-CPS_occ!Z$51)</f>
        <v>6.2144976685036032E-2</v>
      </c>
      <c r="U4" s="2">
        <f>CPS_occ!AA30/(CPS_occ!AA$52-CPS_occ!AA$31-CPS_occ!AA$51)</f>
        <v>6.5524625267665948E-2</v>
      </c>
      <c r="V4" s="2">
        <f>CPS_occ!AB30/(CPS_occ!AB$52-CPS_occ!AB$31-CPS_occ!AB$51)</f>
        <v>6.6220621032767199E-2</v>
      </c>
      <c r="W4" s="2">
        <f>CPS_occ!AC30/(CPS_occ!AC$52-CPS_occ!AC$31-CPS_occ!AC$51)</f>
        <v>6.378090249057991E-2</v>
      </c>
      <c r="X4" s="2">
        <f>CPS_occ!AD30/(CPS_occ!AD$52-CPS_occ!AD$31-CPS_occ!AD$51)</f>
        <v>6.2516101331043364E-2</v>
      </c>
      <c r="Y4" s="2">
        <f>CPS_occ!AE30/(CPS_occ!AE$52-CPS_occ!AE$31-CPS_occ!AE$51)</f>
        <v>7.2408938940700329E-2</v>
      </c>
      <c r="Z4" s="2">
        <f>CPS_occ!AF30/(CPS_occ!AF$52-CPS_occ!AF$31-CPS_occ!AF$51)</f>
        <v>7.2304594545121725E-2</v>
      </c>
      <c r="AA4" s="2">
        <f>CPS_occ!AG30/(CPS_occ!AG$52-CPS_occ!AG$31-CPS_occ!AG$51)</f>
        <v>7.5135844107176317E-2</v>
      </c>
      <c r="AB4" s="2">
        <f>CPS_occ!AH30/(CPS_occ!AH$52-CPS_occ!AH$31-CPS_occ!AH$51)</f>
        <v>7.9902439024390245E-2</v>
      </c>
      <c r="AC4" s="2">
        <f>CPS_occ!AI30/(CPS_occ!AI$52-CPS_occ!AI$31-CPS_occ!AI$51)</f>
        <v>7.6639425951763998E-2</v>
      </c>
      <c r="AD4" s="2">
        <f>CPS_occ!AJ30/(CPS_occ!AJ$52-CPS_occ!AJ$31-CPS_occ!AJ$51)</f>
        <v>7.2161259541984726E-2</v>
      </c>
      <c r="AE4" s="2">
        <f>CPS_occ!AK30/(CPS_occ!AK$52-CPS_occ!AK$31-CPS_occ!AK$51)</f>
        <v>7.5291375291375293E-2</v>
      </c>
      <c r="AF4" s="2">
        <f>CPS_occ!AL30/(CPS_occ!AL$52-CPS_occ!AL$31-CPS_occ!AL$51)</f>
        <v>6.9165287301962641E-2</v>
      </c>
      <c r="AG4" s="2">
        <f>CPS_occ!AM30/(CPS_occ!AM$52-CPS_occ!AM$31-CPS_occ!AM$51)</f>
        <v>7.5018033181053143E-2</v>
      </c>
      <c r="AH4" s="2">
        <f>CPS_occ!AN30/(CPS_occ!AN$52-CPS_occ!AN$31-CPS_occ!AN$51)</f>
        <v>6.8587758990235767E-2</v>
      </c>
      <c r="AI4" s="2">
        <f>CPS_occ!AO30/(CPS_occ!AO$52-CPS_occ!AO$31-CPS_occ!AO$51)</f>
        <v>7.4760433990654948E-2</v>
      </c>
      <c r="AJ4" s="2">
        <f>CPS_occ!AP30/(CPS_occ!AP$52-CPS_occ!AP$31-CPS_occ!AP$51)</f>
        <v>7.4202325006183525E-2</v>
      </c>
      <c r="AK4" s="2">
        <f>CPS_occ!AQ30/(CPS_occ!AQ$52-CPS_occ!AQ$31-CPS_occ!AQ$51)</f>
        <v>8.5711901185111003E-2</v>
      </c>
      <c r="AL4" s="2">
        <f>CPS_occ!AR30/(CPS_occ!AR$52-CPS_occ!AR$31-CPS_occ!AR$51)</f>
        <v>9.0105552218312887E-2</v>
      </c>
      <c r="AM4" s="2">
        <f>CPS_occ!AS30/(CPS_occ!AS$52-CPS_occ!AS$31-CPS_occ!AS$51)</f>
        <v>8.9738047894873343E-2</v>
      </c>
      <c r="AN4" s="2">
        <f>CPS_occ!AT30/(CPS_occ!AT$52-CPS_occ!AT$31-CPS_occ!AT$51)</f>
        <v>8.1363913839713961E-2</v>
      </c>
      <c r="AO4" s="2">
        <f>CPS_occ!AU30/(CPS_occ!AU$52-CPS_occ!AU$31-CPS_occ!AU$51)</f>
        <v>7.9774091069537589E-2</v>
      </c>
      <c r="AP4" s="2">
        <f>CPS_occ!AV30/(CPS_occ!AV$52-CPS_occ!AV$31-CPS_occ!AV$51)</f>
        <v>8.7286697042794598E-2</v>
      </c>
      <c r="AQ4" s="2">
        <f>CPS_occ!AW30/(CPS_occ!AW$52-CPS_occ!AW$31-CPS_occ!AW$51)</f>
        <v>9.9236641221374045E-2</v>
      </c>
      <c r="AR4" s="2">
        <f>CPS_occ!AX30/(CPS_occ!AX$52-CPS_occ!AX$31-CPS_occ!AX$51)</f>
        <v>0.1042749065718713</v>
      </c>
      <c r="AS4" s="2">
        <f>CPS_occ!AY30/(CPS_occ!AY$52-CPS_occ!AY$31-CPS_occ!AY$51)</f>
        <v>0.11274509803921569</v>
      </c>
      <c r="AT4" s="2">
        <f>CPS_occ!AZ30/(CPS_occ!AZ$52-CPS_occ!AZ$31-CPS_occ!AZ$51)</f>
        <v>0.1111622342872918</v>
      </c>
      <c r="AU4" s="2">
        <f>CPS_occ!BA30/(CPS_occ!BA$52-CPS_occ!BA$31-CPS_occ!BA$51)</f>
        <v>0.10920945395273024</v>
      </c>
      <c r="AV4" s="2">
        <f>CPS_occ!BB30/(CPS_occ!BB$52-CPS_occ!BB$31-CPS_occ!BB$51)</f>
        <v>0.1192345879592021</v>
      </c>
      <c r="AW4" s="2">
        <f>CPS_occ!BC30/(CPS_occ!BC$52-CPS_occ!BC$31-CPS_occ!BC$51)</f>
        <v>0.11327737160393538</v>
      </c>
      <c r="AX4" s="2">
        <f>CPS_occ!BD30/(CPS_occ!BD$52-CPS_occ!BD$31-CPS_occ!BD$51)</f>
        <v>0.11142358417377812</v>
      </c>
      <c r="AY4" s="2">
        <f>CPS_occ!BE30/(CPS_occ!BE$52-CPS_occ!BE$31-CPS_occ!BE$51)</f>
        <v>0.1124139936040314</v>
      </c>
      <c r="AZ4" s="2">
        <f>CPS_occ!BF30/(CPS_occ!BF$52-CPS_occ!BF$31-CPS_occ!BF$51)</f>
        <v>0.10850145538492421</v>
      </c>
      <c r="BA4" s="2">
        <f>CPS_occ!BG30/(CPS_occ!BG$52-CPS_occ!BG$31-CPS_occ!BG$51)</f>
        <v>0.10635769459298872</v>
      </c>
      <c r="BB4" s="2">
        <f>CPS_occ!BH30/(CPS_occ!BH$52-CPS_occ!BH$31-CPS_occ!BH$51)</f>
        <v>0.11740510048184276</v>
      </c>
      <c r="BC4" s="2">
        <f>CPS_occ!BI30/(CPS_occ!BI$52-CPS_occ!BI$31-CPS_occ!BI$51)</f>
        <v>0.13031474323578135</v>
      </c>
      <c r="BD4" s="1"/>
    </row>
    <row r="5" spans="1:56" x14ac:dyDescent="0.35">
      <c r="A5" t="s">
        <v>25</v>
      </c>
      <c r="B5" s="2">
        <f>CPS_occ!H32/(CPS_occ!H$52-CPS_occ!H$31-CPS_occ!H$51)</f>
        <v>9.8816798855805493E-2</v>
      </c>
      <c r="C5" s="2">
        <f>CPS_occ!I32/(CPS_occ!I$52-CPS_occ!I$31-CPS_occ!I$51)</f>
        <v>0.10473014696801285</v>
      </c>
      <c r="D5" s="2">
        <f>CPS_occ!J32/(CPS_occ!J$52-CPS_occ!J$31-CPS_occ!J$51)</f>
        <v>0.11067606369094231</v>
      </c>
      <c r="E5" s="2">
        <f>CPS_occ!K32/(CPS_occ!K$52-CPS_occ!K$31-CPS_occ!K$51)</f>
        <v>0.12280237937871778</v>
      </c>
      <c r="F5" s="2">
        <f>CPS_occ!L32/(CPS_occ!L$52-CPS_occ!L$31-CPS_occ!L$51)</f>
        <v>0.10879873551106428</v>
      </c>
      <c r="G5" s="2">
        <f>CPS_occ!M32/(CPS_occ!M$52-CPS_occ!M$31-CPS_occ!M$51)</f>
        <v>0.11532061948035326</v>
      </c>
      <c r="H5" s="2">
        <f>CPS_occ!N32/(CPS_occ!N$52-CPS_occ!N$31-CPS_occ!N$51)</f>
        <v>0.12377111167128813</v>
      </c>
      <c r="I5" s="2">
        <f>CPS_occ!O32/(CPS_occ!O$52-CPS_occ!O$31-CPS_occ!O$51)</f>
        <v>0.12170837154460894</v>
      </c>
      <c r="J5" s="2">
        <f>CPS_occ!P32/(CPS_occ!P$52-CPS_occ!P$31-CPS_occ!P$51)</f>
        <v>0.12693647171850606</v>
      </c>
      <c r="K5" s="2">
        <f>CPS_occ!Q32/(CPS_occ!Q$52-CPS_occ!Q$31-CPS_occ!Q$51)</f>
        <v>0.12758554030543204</v>
      </c>
      <c r="L5" s="2">
        <f>CPS_occ!R32/(CPS_occ!R$52-CPS_occ!R$31-CPS_occ!R$51)</f>
        <v>0.12248785598628441</v>
      </c>
      <c r="M5" s="2">
        <f>CPS_occ!S32/(CPS_occ!S$52-CPS_occ!S$31-CPS_occ!S$51)</f>
        <v>0.11990610328638497</v>
      </c>
      <c r="N5" s="2">
        <f>CPS_occ!T32/(CPS_occ!T$52-CPS_occ!T$31-CPS_occ!T$51)</f>
        <v>0.11894827993387388</v>
      </c>
      <c r="O5" s="2">
        <f>CPS_occ!U32/(CPS_occ!U$52-CPS_occ!U$31-CPS_occ!U$51)</f>
        <v>0.12114320369949208</v>
      </c>
      <c r="P5" s="2">
        <f>CPS_occ!V32/(CPS_occ!V$52-CPS_occ!V$31-CPS_occ!V$51)</f>
        <v>0.11800475896712788</v>
      </c>
      <c r="Q5" s="2">
        <f>CPS_occ!W32/(CPS_occ!W$52-CPS_occ!W$31-CPS_occ!W$51)</f>
        <v>7.4656188605108059E-2</v>
      </c>
      <c r="R5" s="2">
        <f>CPS_occ!X32/(CPS_occ!X$52-CPS_occ!X$31-CPS_occ!X$51)</f>
        <v>7.5142541060335286E-2</v>
      </c>
      <c r="S5" s="2">
        <f>CPS_occ!Y32/(CPS_occ!Y$52-CPS_occ!Y$31-CPS_occ!Y$51)</f>
        <v>8.2239057239057237E-2</v>
      </c>
      <c r="T5" s="2">
        <f>CPS_occ!Z32/(CPS_occ!Z$52-CPS_occ!Z$31-CPS_occ!Z$51)</f>
        <v>8.2238236540907159E-2</v>
      </c>
      <c r="U5" s="2">
        <f>CPS_occ!AA32/(CPS_occ!AA$52-CPS_occ!AA$31-CPS_occ!AA$51)</f>
        <v>8.1113490364025695E-2</v>
      </c>
      <c r="V5" s="2">
        <f>CPS_occ!AB32/(CPS_occ!AB$52-CPS_occ!AB$31-CPS_occ!AB$51)</f>
        <v>8.0116658088866019E-2</v>
      </c>
      <c r="W5" s="2">
        <f>CPS_occ!AC32/(CPS_occ!AC$52-CPS_occ!AC$31-CPS_occ!AC$51)</f>
        <v>8.1058726220016544E-2</v>
      </c>
      <c r="X5" s="2">
        <f>CPS_occ!AD32/(CPS_occ!AD$52-CPS_occ!AD$31-CPS_occ!AD$51)</f>
        <v>7.6685272649205674E-2</v>
      </c>
      <c r="Y5" s="2">
        <f>CPS_occ!AE32/(CPS_occ!AE$52-CPS_occ!AE$31-CPS_occ!AE$51)</f>
        <v>7.7687840929086746E-2</v>
      </c>
      <c r="Z5" s="2">
        <f>CPS_occ!AF32/(CPS_occ!AF$52-CPS_occ!AF$31-CPS_occ!AF$51)</f>
        <v>7.4867289035328577E-2</v>
      </c>
      <c r="AA5" s="2">
        <f>CPS_occ!AG32/(CPS_occ!AG$52-CPS_occ!AG$31-CPS_occ!AG$51)</f>
        <v>8.2630691399662726E-2</v>
      </c>
      <c r="AB5" s="2">
        <f>CPS_occ!AH32/(CPS_occ!AH$52-CPS_occ!AH$31-CPS_occ!AH$51)</f>
        <v>7.7463414634146341E-2</v>
      </c>
      <c r="AC5" s="2">
        <f>CPS_occ!AI32/(CPS_occ!AI$52-CPS_occ!AI$31-CPS_occ!AI$51)</f>
        <v>8.4014351205899937E-2</v>
      </c>
      <c r="AD5" s="2">
        <f>CPS_occ!AJ32/(CPS_occ!AJ$52-CPS_occ!AJ$31-CPS_occ!AJ$51)</f>
        <v>9.2437977099236637E-2</v>
      </c>
      <c r="AE5" s="2">
        <f>CPS_occ!AK32/(CPS_occ!AK$52-CPS_occ!AK$31-CPS_occ!AK$51)</f>
        <v>9.5221445221445225E-2</v>
      </c>
      <c r="AF5" s="2">
        <f>CPS_occ!AL32/(CPS_occ!AL$52-CPS_occ!AL$31-CPS_occ!AL$51)</f>
        <v>9.1747458027902573E-2</v>
      </c>
      <c r="AG5" s="2">
        <f>CPS_occ!AM32/(CPS_occ!AM$52-CPS_occ!AM$31-CPS_occ!AM$51)</f>
        <v>9.2209665785044484E-2</v>
      </c>
      <c r="AH5" s="2">
        <f>CPS_occ!AN32/(CPS_occ!AN$52-CPS_occ!AN$31-CPS_occ!AN$51)</f>
        <v>9.3950940700166713E-2</v>
      </c>
      <c r="AI5" s="2">
        <f>CPS_occ!AO32/(CPS_occ!AO$52-CPS_occ!AO$31-CPS_occ!AO$51)</f>
        <v>9.3767323988279083E-2</v>
      </c>
      <c r="AJ5" s="2">
        <f>CPS_occ!AP32/(CPS_occ!AP$52-CPS_occ!AP$31-CPS_occ!AP$51)</f>
        <v>9.0774177590897842E-2</v>
      </c>
      <c r="AK5" s="2">
        <f>CPS_occ!AQ32/(CPS_occ!AQ$52-CPS_occ!AQ$31-CPS_occ!AQ$51)</f>
        <v>8.1956267734935737E-2</v>
      </c>
      <c r="AL5" s="2">
        <f>CPS_occ!AR32/(CPS_occ!AR$52-CPS_occ!AR$31-CPS_occ!AR$51)</f>
        <v>7.8434737835750445E-2</v>
      </c>
      <c r="AM5" s="2">
        <f>CPS_occ!AS32/(CPS_occ!AS$52-CPS_occ!AS$31-CPS_occ!AS$51)</f>
        <v>7.3052649779545259E-2</v>
      </c>
      <c r="AN5" s="2">
        <f>CPS_occ!AT32/(CPS_occ!AT$52-CPS_occ!AT$31-CPS_occ!AT$51)</f>
        <v>8.3282462719106998E-2</v>
      </c>
      <c r="AO5" s="2">
        <f>CPS_occ!AU32/(CPS_occ!AU$52-CPS_occ!AU$31-CPS_occ!AU$51)</f>
        <v>8.0303565125308854E-2</v>
      </c>
      <c r="AP5" s="2">
        <f>CPS_occ!AV32/(CPS_occ!AV$52-CPS_occ!AV$31-CPS_occ!AV$51)</f>
        <v>7.8263200214419723E-2</v>
      </c>
      <c r="AQ5" s="2">
        <f>CPS_occ!AW32/(CPS_occ!AW$52-CPS_occ!AW$31-CPS_occ!AW$51)</f>
        <v>8.2479985105194567E-2</v>
      </c>
      <c r="AR5" s="2">
        <f>CPS_occ!AX32/(CPS_occ!AX$52-CPS_occ!AX$31-CPS_occ!AX$51)</f>
        <v>8.2216753258590833E-2</v>
      </c>
      <c r="AS5" s="2">
        <f>CPS_occ!AY32/(CPS_occ!AY$52-CPS_occ!AY$31-CPS_occ!AY$51)</f>
        <v>7.6071169208424105E-2</v>
      </c>
      <c r="AT5" s="2">
        <f>CPS_occ!AZ32/(CPS_occ!AZ$52-CPS_occ!AZ$31-CPS_occ!AZ$51)</f>
        <v>8.1163154504463056E-2</v>
      </c>
      <c r="AU5" s="2">
        <f>CPS_occ!BA32/(CPS_occ!BA$52-CPS_occ!BA$31-CPS_occ!BA$51)</f>
        <v>8.1227927193697369E-2</v>
      </c>
      <c r="AV5" s="2">
        <f>CPS_occ!BB32/(CPS_occ!BB$52-CPS_occ!BB$31-CPS_occ!BB$51)</f>
        <v>8.3130246412131056E-2</v>
      </c>
      <c r="AW5" s="2">
        <f>CPS_occ!BC32/(CPS_occ!BC$52-CPS_occ!BC$31-CPS_occ!BC$51)</f>
        <v>8.4213376658543185E-2</v>
      </c>
      <c r="AX5" s="2">
        <f>CPS_occ!BD32/(CPS_occ!BD$52-CPS_occ!BD$31-CPS_occ!BD$51)</f>
        <v>8.7567882079131104E-2</v>
      </c>
      <c r="AY5" s="2">
        <f>CPS_occ!BE32/(CPS_occ!BE$52-CPS_occ!BE$31-CPS_occ!BE$51)</f>
        <v>8.2372322899505759E-2</v>
      </c>
      <c r="AZ5" s="2">
        <f>CPS_occ!BF32/(CPS_occ!BF$52-CPS_occ!BF$31-CPS_occ!BF$51)</f>
        <v>8.2204155374887081E-2</v>
      </c>
      <c r="BA5" s="2">
        <f>CPS_occ!BG32/(CPS_occ!BG$52-CPS_occ!BG$31-CPS_occ!BG$51)</f>
        <v>8.7839176074470199E-2</v>
      </c>
      <c r="BB5" s="2">
        <f>CPS_occ!BH32/(CPS_occ!BH$52-CPS_occ!BH$31-CPS_occ!BH$51)</f>
        <v>9.0492419790809728E-2</v>
      </c>
      <c r="BC5" s="2">
        <f>CPS_occ!BI32/(CPS_occ!BI$52-CPS_occ!BI$31-CPS_occ!BI$51)</f>
        <v>9.5306460519050243E-2</v>
      </c>
      <c r="BD5" s="1"/>
    </row>
    <row r="6" spans="1:56" x14ac:dyDescent="0.35">
      <c r="A6" t="s">
        <v>13</v>
      </c>
      <c r="B6" s="2">
        <f>CPS_occ!H33/(CPS_occ!H$52-CPS_occ!H$31-CPS_occ!H$51)</f>
        <v>2.392406709140554E-2</v>
      </c>
      <c r="C6" s="2">
        <f>CPS_occ!I33/(CPS_occ!I$52-CPS_occ!I$31-CPS_occ!I$51)</f>
        <v>2.6182536742003212E-2</v>
      </c>
      <c r="D6" s="2">
        <f>CPS_occ!J33/(CPS_occ!J$52-CPS_occ!J$31-CPS_occ!J$51)</f>
        <v>2.5319759853824068E-2</v>
      </c>
      <c r="E6" s="2">
        <f>CPS_occ!K33/(CPS_occ!K$52-CPS_occ!K$31-CPS_occ!K$51)</f>
        <v>2.1414408460013218E-2</v>
      </c>
      <c r="F6" s="2">
        <f>CPS_occ!L33/(CPS_occ!L$52-CPS_occ!L$31-CPS_occ!L$51)</f>
        <v>2.3445732349841941E-2</v>
      </c>
      <c r="G6" s="2">
        <f>CPS_occ!M33/(CPS_occ!M$52-CPS_occ!M$31-CPS_occ!M$51)</f>
        <v>2.0606681172404967E-2</v>
      </c>
      <c r="H6" s="2">
        <f>CPS_occ!N33/(CPS_occ!N$52-CPS_occ!N$31-CPS_occ!N$51)</f>
        <v>2.4577766574237461E-2</v>
      </c>
      <c r="I6" s="2">
        <f>CPS_occ!O33/(CPS_occ!O$52-CPS_occ!O$31-CPS_occ!O$51)</f>
        <v>2.6071007467575003E-2</v>
      </c>
      <c r="J6" s="2">
        <f>CPS_occ!P33/(CPS_occ!P$52-CPS_occ!P$31-CPS_occ!P$51)</f>
        <v>2.4138345142308153E-2</v>
      </c>
      <c r="K6" s="2">
        <f>CPS_occ!Q33/(CPS_occ!Q$52-CPS_occ!Q$31-CPS_occ!Q$51)</f>
        <v>2.184419099168761E-2</v>
      </c>
      <c r="L6" s="2">
        <f>CPS_occ!R33/(CPS_occ!R$52-CPS_occ!R$31-CPS_occ!R$51)</f>
        <v>2.4478521763977523E-2</v>
      </c>
      <c r="M6" s="2">
        <f>CPS_occ!S33/(CPS_occ!S$52-CPS_occ!S$31-CPS_occ!S$51)</f>
        <v>2.5446009389671363E-2</v>
      </c>
      <c r="N6" s="2">
        <f>CPS_occ!T33/(CPS_occ!T$52-CPS_occ!T$31-CPS_occ!T$51)</f>
        <v>2.4876013540108637E-2</v>
      </c>
      <c r="O6" s="2">
        <f>CPS_occ!U33/(CPS_occ!U$52-CPS_occ!U$31-CPS_occ!U$51)</f>
        <v>2.0999166098097186E-2</v>
      </c>
      <c r="P6" s="2">
        <f>CPS_occ!V33/(CPS_occ!V$52-CPS_occ!V$31-CPS_occ!V$51)</f>
        <v>2.1944126200757908E-2</v>
      </c>
      <c r="Q6" s="2">
        <f>CPS_occ!W33/(CPS_occ!W$52-CPS_occ!W$31-CPS_occ!W$51)</f>
        <v>3.4023932845150921E-2</v>
      </c>
      <c r="R6" s="2">
        <f>CPS_occ!X33/(CPS_occ!X$52-CPS_occ!X$31-CPS_occ!X$51)</f>
        <v>3.2848268232490853E-2</v>
      </c>
      <c r="S6" s="2">
        <f>CPS_occ!Y33/(CPS_occ!Y$52-CPS_occ!Y$31-CPS_occ!Y$51)</f>
        <v>2.9882154882154881E-2</v>
      </c>
      <c r="T6" s="2">
        <f>CPS_occ!Z33/(CPS_occ!Z$52-CPS_occ!Z$31-CPS_occ!Z$51)</f>
        <v>3.0012717253073338E-2</v>
      </c>
      <c r="U6" s="2">
        <f>CPS_occ!AA33/(CPS_occ!AA$52-CPS_occ!AA$31-CPS_occ!AA$51)</f>
        <v>3.0749464668094219E-2</v>
      </c>
      <c r="V6" s="2">
        <f>CPS_occ!AB33/(CPS_occ!AB$52-CPS_occ!AB$31-CPS_occ!AB$51)</f>
        <v>2.9764968262137589E-2</v>
      </c>
      <c r="W6" s="2">
        <f>CPS_occ!AC33/(CPS_occ!AC$52-CPS_occ!AC$31-CPS_occ!AC$51)</f>
        <v>2.8214318536899183E-2</v>
      </c>
      <c r="X6" s="2">
        <f>CPS_occ!AD33/(CPS_occ!AD$52-CPS_occ!AD$31-CPS_occ!AD$51)</f>
        <v>3.0399313009875483E-2</v>
      </c>
      <c r="Y6" s="2">
        <f>CPS_occ!AE33/(CPS_occ!AE$52-CPS_occ!AE$31-CPS_occ!AE$51)</f>
        <v>2.745029033960936E-2</v>
      </c>
      <c r="Z6" s="2">
        <f>CPS_occ!AF33/(CPS_occ!AF$52-CPS_occ!AF$31-CPS_occ!AF$51)</f>
        <v>2.6084568918176825E-2</v>
      </c>
      <c r="AA6" s="2">
        <f>CPS_occ!AG33/(CPS_occ!AG$52-CPS_occ!AG$31-CPS_occ!AG$51)</f>
        <v>2.9510961214165261E-2</v>
      </c>
      <c r="AB6" s="2">
        <f>CPS_occ!AH33/(CPS_occ!AH$52-CPS_occ!AH$31-CPS_occ!AH$51)</f>
        <v>2.6341463414634145E-2</v>
      </c>
      <c r="AC6" s="2">
        <f>CPS_occ!AI33/(CPS_occ!AI$52-CPS_occ!AI$31-CPS_occ!AI$51)</f>
        <v>2.5612916085309946E-2</v>
      </c>
      <c r="AD6" s="2">
        <f>CPS_occ!AJ33/(CPS_occ!AJ$52-CPS_occ!AJ$31-CPS_occ!AJ$51)</f>
        <v>2.3497137404580152E-2</v>
      </c>
      <c r="AE6" s="2">
        <f>CPS_occ!AK33/(CPS_occ!AK$52-CPS_occ!AK$31-CPS_occ!AK$51)</f>
        <v>2.4358974358974359E-2</v>
      </c>
      <c r="AF6" s="2">
        <f>CPS_occ!AL33/(CPS_occ!AL$52-CPS_occ!AL$31-CPS_occ!AL$51)</f>
        <v>2.707495861905888E-2</v>
      </c>
      <c r="AG6" s="2">
        <f>CPS_occ!AM33/(CPS_occ!AM$52-CPS_occ!AM$31-CPS_occ!AM$51)</f>
        <v>2.7049771579706661E-2</v>
      </c>
      <c r="AH6" s="2">
        <f>CPS_occ!AN33/(CPS_occ!AN$52-CPS_occ!AN$31-CPS_occ!AN$51)</f>
        <v>2.3696118123362704E-2</v>
      </c>
      <c r="AI6" s="2">
        <f>CPS_occ!AO33/(CPS_occ!AO$52-CPS_occ!AO$31-CPS_occ!AO$51)</f>
        <v>2.7164013621604498E-2</v>
      </c>
      <c r="AJ6" s="2">
        <f>CPS_occ!AP33/(CPS_occ!AP$52-CPS_occ!AP$31-CPS_occ!AP$51)</f>
        <v>2.8361777557919039E-2</v>
      </c>
      <c r="AK6" s="2">
        <f>CPS_occ!AQ33/(CPS_occ!AQ$52-CPS_occ!AQ$31-CPS_occ!AQ$51)</f>
        <v>2.7374394925721916E-2</v>
      </c>
      <c r="AL6" s="2">
        <f>CPS_occ!AR33/(CPS_occ!AR$52-CPS_occ!AR$31-CPS_occ!AR$51)</f>
        <v>2.8833776709860121E-2</v>
      </c>
      <c r="AM6" s="2">
        <f>CPS_occ!AS33/(CPS_occ!AS$52-CPS_occ!AS$31-CPS_occ!AS$51)</f>
        <v>2.8270078672084378E-2</v>
      </c>
      <c r="AN6" s="2">
        <f>CPS_occ!AT33/(CPS_occ!AT$52-CPS_occ!AT$31-CPS_occ!AT$51)</f>
        <v>2.7034097845992849E-2</v>
      </c>
      <c r="AO6" s="2">
        <f>CPS_occ!AU33/(CPS_occ!AU$52-CPS_occ!AU$31-CPS_occ!AU$51)</f>
        <v>2.9121073067419696E-2</v>
      </c>
      <c r="AP6" s="2">
        <f>CPS_occ!AV33/(CPS_occ!AV$52-CPS_occ!AV$31-CPS_occ!AV$51)</f>
        <v>2.8767979987492184E-2</v>
      </c>
      <c r="AQ6" s="2">
        <f>CPS_occ!AW33/(CPS_occ!AW$52-CPS_occ!AW$31-CPS_occ!AW$51)</f>
        <v>3.3885682368274064E-2</v>
      </c>
      <c r="AR6" s="2">
        <f>CPS_occ!AX33/(CPS_occ!AX$52-CPS_occ!AX$31-CPS_occ!AX$51)</f>
        <v>2.9532403609515995E-2</v>
      </c>
      <c r="AS6" s="2">
        <f>CPS_occ!AY33/(CPS_occ!AY$52-CPS_occ!AY$31-CPS_occ!AY$51)</f>
        <v>3.3315177923021064E-2</v>
      </c>
      <c r="AT6" s="2">
        <f>CPS_occ!AZ33/(CPS_occ!AZ$52-CPS_occ!AZ$31-CPS_occ!AZ$51)</f>
        <v>3.1103340388331645E-2</v>
      </c>
      <c r="AU6" s="2">
        <f>CPS_occ!BA33/(CPS_occ!BA$52-CPS_occ!BA$31-CPS_occ!BA$51)</f>
        <v>3.2328171692474872E-2</v>
      </c>
      <c r="AV6" s="2">
        <f>CPS_occ!BB33/(CPS_occ!BB$52-CPS_occ!BB$31-CPS_occ!BB$51)</f>
        <v>3.0959472876613412E-2</v>
      </c>
      <c r="AW6" s="2">
        <f>CPS_occ!BC33/(CPS_occ!BC$52-CPS_occ!BC$31-CPS_occ!BC$51)</f>
        <v>3.3486776784908384E-2</v>
      </c>
      <c r="AX6" s="2">
        <f>CPS_occ!BD33/(CPS_occ!BD$52-CPS_occ!BD$31-CPS_occ!BD$51)</f>
        <v>3.3068269976726142E-2</v>
      </c>
      <c r="AY6" s="2">
        <f>CPS_occ!BE33/(CPS_occ!BE$52-CPS_occ!BE$31-CPS_occ!BE$51)</f>
        <v>3.5274735924023644E-2</v>
      </c>
      <c r="AZ6" s="2">
        <f>CPS_occ!BF33/(CPS_occ!BF$52-CPS_occ!BF$31-CPS_occ!BF$51)</f>
        <v>3.5631837799859477E-2</v>
      </c>
      <c r="BA6" s="2">
        <f>CPS_occ!BG33/(CPS_occ!BG$52-CPS_occ!BG$31-CPS_occ!BG$51)</f>
        <v>3.6838978015448602E-2</v>
      </c>
      <c r="BB6" s="2">
        <f>CPS_occ!BH33/(CPS_occ!BH$52-CPS_occ!BH$31-CPS_occ!BH$51)</f>
        <v>3.784228463979316E-2</v>
      </c>
      <c r="BC6" s="2">
        <f>CPS_occ!BI33/(CPS_occ!BI$52-CPS_occ!BI$31-CPS_occ!BI$51)</f>
        <v>3.3020430701270018E-2</v>
      </c>
      <c r="BD6" s="1"/>
    </row>
    <row r="7" spans="1:56" x14ac:dyDescent="0.35">
      <c r="A7" t="s">
        <v>26</v>
      </c>
      <c r="B7" s="2">
        <f>CPS_occ!H34/(CPS_occ!H$52-CPS_occ!H$31-CPS_occ!H$51)</f>
        <v>3.6536211155896503E-2</v>
      </c>
      <c r="C7" s="2">
        <f>CPS_occ!I34/(CPS_occ!I$52-CPS_occ!I$31-CPS_occ!I$51)</f>
        <v>3.3098678522909722E-2</v>
      </c>
      <c r="D7" s="2">
        <f>CPS_occ!J34/(CPS_occ!J$52-CPS_occ!J$31-CPS_occ!J$51)</f>
        <v>3.3672670321064996E-2</v>
      </c>
      <c r="E7" s="2">
        <f>CPS_occ!K34/(CPS_occ!K$52-CPS_occ!K$31-CPS_occ!K$51)</f>
        <v>3.8070059484467941E-2</v>
      </c>
      <c r="F7" s="2">
        <f>CPS_occ!L34/(CPS_occ!L$52-CPS_occ!L$31-CPS_occ!L$51)</f>
        <v>3.464172813487882E-2</v>
      </c>
      <c r="G7" s="2">
        <f>CPS_occ!M34/(CPS_occ!M$52-CPS_occ!M$31-CPS_occ!M$51)</f>
        <v>3.1997952131063614E-2</v>
      </c>
      <c r="H7" s="2">
        <f>CPS_occ!N34/(CPS_occ!N$52-CPS_occ!N$31-CPS_occ!N$51)</f>
        <v>3.2896395260902447E-2</v>
      </c>
      <c r="I7" s="2">
        <f>CPS_occ!O34/(CPS_occ!O$52-CPS_occ!O$31-CPS_occ!O$51)</f>
        <v>3.2752521944189705E-2</v>
      </c>
      <c r="J7" s="2">
        <f>CPS_occ!P34/(CPS_occ!P$52-CPS_occ!P$31-CPS_occ!P$51)</f>
        <v>3.5066650654497419E-2</v>
      </c>
      <c r="K7" s="2">
        <f>CPS_occ!Q34/(CPS_occ!Q$52-CPS_occ!Q$31-CPS_occ!Q$51)</f>
        <v>3.0639860815774213E-2</v>
      </c>
      <c r="L7" s="2">
        <f>CPS_occ!R34/(CPS_occ!R$52-CPS_occ!R$31-CPS_occ!R$51)</f>
        <v>2.9621868749404704E-2</v>
      </c>
      <c r="M7" s="2">
        <f>CPS_occ!S34/(CPS_occ!S$52-CPS_occ!S$31-CPS_occ!S$51)</f>
        <v>3.3145539906103284E-2</v>
      </c>
      <c r="N7" s="2">
        <f>CPS_occ!T34/(CPS_occ!T$52-CPS_occ!T$31-CPS_occ!T$51)</f>
        <v>3.4086436274895694E-2</v>
      </c>
      <c r="O7" s="2">
        <f>CPS_occ!U34/(CPS_occ!U$52-CPS_occ!U$31-CPS_occ!U$51)</f>
        <v>3.2143127890228183E-2</v>
      </c>
      <c r="P7" s="2">
        <f>CPS_occ!V34/(CPS_occ!V$52-CPS_occ!V$31-CPS_occ!V$51)</f>
        <v>3.3841544020445931E-2</v>
      </c>
      <c r="Q7" s="2">
        <f>CPS_occ!W34/(CPS_occ!W$52-CPS_occ!W$31-CPS_occ!W$51)</f>
        <v>3.1880692980889441E-2</v>
      </c>
      <c r="R7" s="2">
        <f>CPS_occ!X34/(CPS_occ!X$52-CPS_occ!X$31-CPS_occ!X$51)</f>
        <v>3.5231044166453916E-2</v>
      </c>
      <c r="S7" s="2">
        <f>CPS_occ!Y34/(CPS_occ!Y$52-CPS_occ!Y$31-CPS_occ!Y$51)</f>
        <v>3.6026936026936025E-2</v>
      </c>
      <c r="T7" s="2">
        <f>CPS_occ!Z34/(CPS_occ!Z$52-CPS_occ!Z$31-CPS_occ!Z$51)</f>
        <v>3.8236540907164052E-2</v>
      </c>
      <c r="U7" s="2">
        <f>CPS_occ!AA34/(CPS_occ!AA$52-CPS_occ!AA$31-CPS_occ!AA$51)</f>
        <v>3.4603854389721626E-2</v>
      </c>
      <c r="V7" s="2">
        <f>CPS_occ!AB34/(CPS_occ!AB$52-CPS_occ!AB$31-CPS_occ!AB$51)</f>
        <v>3.9629439011837367E-2</v>
      </c>
      <c r="W7" s="2">
        <f>CPS_occ!AC34/(CPS_occ!AC$52-CPS_occ!AC$31-CPS_occ!AC$51)</f>
        <v>3.9977943203749658E-2</v>
      </c>
      <c r="X7" s="2">
        <f>CPS_occ!AD34/(CPS_occ!AD$52-CPS_occ!AD$31-CPS_occ!AD$51)</f>
        <v>4.1906397595534564E-2</v>
      </c>
      <c r="Y7" s="2">
        <f>CPS_occ!AE34/(CPS_occ!AE$52-CPS_occ!AE$31-CPS_occ!AE$51)</f>
        <v>3.668836881928559E-2</v>
      </c>
      <c r="Z7" s="2">
        <f>CPS_occ!AF34/(CPS_occ!AF$52-CPS_occ!AF$31-CPS_occ!AF$51)</f>
        <v>3.9264140582097748E-2</v>
      </c>
      <c r="AA7" s="2">
        <f>CPS_occ!AG34/(CPS_occ!AG$52-CPS_occ!AG$31-CPS_occ!AG$51)</f>
        <v>3.7942664418212479E-2</v>
      </c>
      <c r="AB7" s="2">
        <f>CPS_occ!AH34/(CPS_occ!AH$52-CPS_occ!AH$31-CPS_occ!AH$51)</f>
        <v>4.1365853658536587E-2</v>
      </c>
      <c r="AC7" s="2">
        <f>CPS_occ!AI34/(CPS_occ!AI$52-CPS_occ!AI$31-CPS_occ!AI$51)</f>
        <v>4.3551923460235203E-2</v>
      </c>
      <c r="AD7" s="2">
        <f>CPS_occ!AJ34/(CPS_occ!AJ$52-CPS_occ!AJ$31-CPS_occ!AJ$51)</f>
        <v>4.23425572519084E-2</v>
      </c>
      <c r="AE7" s="2">
        <f>CPS_occ!AK34/(CPS_occ!AK$52-CPS_occ!AK$31-CPS_occ!AK$51)</f>
        <v>4.6969696969696967E-2</v>
      </c>
      <c r="AF7" s="2">
        <f>CPS_occ!AL34/(CPS_occ!AL$52-CPS_occ!AL$31-CPS_occ!AL$51)</f>
        <v>4.7292504138094112E-2</v>
      </c>
      <c r="AG7" s="2">
        <f>CPS_occ!AM34/(CPS_occ!AM$52-CPS_occ!AM$31-CPS_occ!AM$51)</f>
        <v>4.7607597980283724E-2</v>
      </c>
      <c r="AH7" s="2">
        <f>CPS_occ!AN34/(CPS_occ!AN$52-CPS_occ!AN$31-CPS_occ!AN$51)</f>
        <v>4.9297451774231962E-2</v>
      </c>
      <c r="AI7" s="2">
        <f>CPS_occ!AO34/(CPS_occ!AO$52-CPS_occ!AO$31-CPS_occ!AO$51)</f>
        <v>5.385285499326839E-2</v>
      </c>
      <c r="AJ7" s="2">
        <f>CPS_occ!AP34/(CPS_occ!AP$52-CPS_occ!AP$31-CPS_occ!AP$51)</f>
        <v>5.6063978893560885E-2</v>
      </c>
      <c r="AK7" s="2">
        <f>CPS_occ!AQ34/(CPS_occ!AQ$52-CPS_occ!AQ$31-CPS_occ!AQ$51)</f>
        <v>4.2647304289767984E-2</v>
      </c>
      <c r="AL7" s="2">
        <f>CPS_occ!AR34/(CPS_occ!AR$52-CPS_occ!AR$31-CPS_occ!AR$51)</f>
        <v>4.1105294773877969E-2</v>
      </c>
      <c r="AM7" s="2">
        <f>CPS_occ!AS34/(CPS_occ!AS$52-CPS_occ!AS$31-CPS_occ!AS$51)</f>
        <v>4.1583816028356528E-2</v>
      </c>
      <c r="AN7" s="2">
        <f>CPS_occ!AT34/(CPS_occ!AT$52-CPS_occ!AT$31-CPS_occ!AT$51)</f>
        <v>4.1597627975930931E-2</v>
      </c>
      <c r="AO7" s="2">
        <f>CPS_occ!AU34/(CPS_occ!AU$52-CPS_occ!AU$31-CPS_occ!AU$51)</f>
        <v>4.2975644193434519E-2</v>
      </c>
      <c r="AP7" s="2">
        <f>CPS_occ!AV34/(CPS_occ!AV$52-CPS_occ!AV$31-CPS_occ!AV$51)</f>
        <v>4.6636290538729565E-2</v>
      </c>
      <c r="AQ7" s="2">
        <f>CPS_occ!AW34/(CPS_occ!AW$52-CPS_occ!AW$31-CPS_occ!AW$51)</f>
        <v>4.8687395270899277E-2</v>
      </c>
      <c r="AR7" s="2">
        <f>CPS_occ!AX34/(CPS_occ!AX$52-CPS_occ!AX$31-CPS_occ!AX$51)</f>
        <v>4.7488834199252573E-2</v>
      </c>
      <c r="AS7" s="2">
        <f>CPS_occ!AY34/(CPS_occ!AY$52-CPS_occ!AY$31-CPS_occ!AY$51)</f>
        <v>4.8293391430646336E-2</v>
      </c>
      <c r="AT7" s="2">
        <f>CPS_occ!AZ34/(CPS_occ!AZ$52-CPS_occ!AZ$31-CPS_occ!AZ$51)</f>
        <v>4.6562988865372225E-2</v>
      </c>
      <c r="AU7" s="2">
        <f>CPS_occ!BA34/(CPS_occ!BA$52-CPS_occ!BA$31-CPS_occ!BA$51)</f>
        <v>4.6364212623381328E-2</v>
      </c>
      <c r="AV7" s="2">
        <f>CPS_occ!BB34/(CPS_occ!BB$52-CPS_occ!BB$31-CPS_occ!BB$51)</f>
        <v>4.3776514125823632E-2</v>
      </c>
      <c r="AW7" s="2">
        <f>CPS_occ!BC34/(CPS_occ!BC$52-CPS_occ!BC$31-CPS_occ!BC$51)</f>
        <v>4.6664861449589312E-2</v>
      </c>
      <c r="AX7" s="2">
        <f>CPS_occ!BD34/(CPS_occ!BD$52-CPS_occ!BD$31-CPS_occ!BD$51)</f>
        <v>5.1008533747090766E-2</v>
      </c>
      <c r="AY7" s="2">
        <f>CPS_occ!BE34/(CPS_occ!BE$52-CPS_occ!BE$31-CPS_occ!BE$51)</f>
        <v>4.9714119585231129E-2</v>
      </c>
      <c r="AZ7" s="2">
        <f>CPS_occ!BF34/(CPS_occ!BF$52-CPS_occ!BF$31-CPS_occ!BF$51)</f>
        <v>5.4903141624008833E-2</v>
      </c>
      <c r="BA7" s="2">
        <f>CPS_occ!BG34/(CPS_occ!BG$52-CPS_occ!BG$31-CPS_occ!BG$51)</f>
        <v>5.4565260447613388E-2</v>
      </c>
      <c r="BB7" s="2">
        <f>CPS_occ!BH34/(CPS_occ!BH$52-CPS_occ!BH$31-CPS_occ!BH$51)</f>
        <v>5.7468562698319424E-2</v>
      </c>
      <c r="BC7" s="2">
        <f>CPS_occ!BI34/(CPS_occ!BI$52-CPS_occ!BI$31-CPS_occ!BI$51)</f>
        <v>5.2788514632799557E-2</v>
      </c>
      <c r="BD7" s="1"/>
    </row>
    <row r="8" spans="1:56" x14ac:dyDescent="0.35">
      <c r="A8" t="s">
        <v>27</v>
      </c>
      <c r="B8" s="2">
        <f>CPS_occ!H35/(CPS_occ!H$52-CPS_occ!H$31-CPS_occ!H$51)</f>
        <v>3.5626056429593031E-2</v>
      </c>
      <c r="C8" s="2">
        <f>CPS_occ!I35/(CPS_occ!I$52-CPS_occ!I$31-CPS_occ!I$51)</f>
        <v>3.7297764604174388E-2</v>
      </c>
      <c r="D8" s="2">
        <f>CPS_occ!J35/(CPS_occ!J$52-CPS_occ!J$31-CPS_occ!J$51)</f>
        <v>3.4847298355520751E-2</v>
      </c>
      <c r="E8" s="2">
        <f>CPS_occ!K35/(CPS_occ!K$52-CPS_occ!K$31-CPS_occ!K$51)</f>
        <v>3.238598810310641E-2</v>
      </c>
      <c r="F8" s="2">
        <f>CPS_occ!L35/(CPS_occ!L$52-CPS_occ!L$31-CPS_occ!L$51)</f>
        <v>3.4246575342465752E-2</v>
      </c>
      <c r="G8" s="2">
        <f>CPS_occ!M35/(CPS_occ!M$52-CPS_occ!M$31-CPS_occ!M$51)</f>
        <v>3.3789837450403176E-2</v>
      </c>
      <c r="H8" s="2">
        <f>CPS_occ!N35/(CPS_occ!N$52-CPS_occ!N$31-CPS_occ!N$51)</f>
        <v>3.2896395260902447E-2</v>
      </c>
      <c r="I8" s="2">
        <f>CPS_occ!O35/(CPS_occ!O$52-CPS_occ!O$31-CPS_occ!O$51)</f>
        <v>3.5765753963055154E-2</v>
      </c>
      <c r="J8" s="2">
        <f>CPS_occ!P35/(CPS_occ!P$52-CPS_occ!P$31-CPS_occ!P$51)</f>
        <v>3.5907289540050437E-2</v>
      </c>
      <c r="K8" s="2">
        <f>CPS_occ!Q35/(CPS_occ!Q$52-CPS_occ!Q$31-CPS_occ!Q$51)</f>
        <v>3.7309104968103614E-2</v>
      </c>
      <c r="L8" s="2">
        <f>CPS_occ!R35/(CPS_occ!R$52-CPS_occ!R$31-CPS_occ!R$51)</f>
        <v>3.8289360891513476E-2</v>
      </c>
      <c r="M8" s="2">
        <f>CPS_occ!S35/(CPS_occ!S$52-CPS_occ!S$31-CPS_occ!S$51)</f>
        <v>3.549295774647887E-2</v>
      </c>
      <c r="N8" s="2">
        <f>CPS_occ!T35/(CPS_occ!T$52-CPS_occ!T$31-CPS_occ!T$51)</f>
        <v>3.9754388727072348E-2</v>
      </c>
      <c r="O8" s="2">
        <f>CPS_occ!U35/(CPS_occ!U$52-CPS_occ!U$31-CPS_occ!U$51)</f>
        <v>3.7677204154347659E-2</v>
      </c>
      <c r="P8" s="2">
        <f>CPS_occ!V35/(CPS_occ!V$52-CPS_occ!V$31-CPS_occ!V$51)</f>
        <v>3.5163479333744599E-2</v>
      </c>
      <c r="Q8" s="2">
        <f>CPS_occ!W35/(CPS_occ!W$52-CPS_occ!W$31-CPS_occ!W$51)</f>
        <v>3.6970887658510448E-2</v>
      </c>
      <c r="R8" s="2">
        <f>CPS_occ!X35/(CPS_occ!X$52-CPS_occ!X$31-CPS_occ!X$51)</f>
        <v>3.5571440728448644E-2</v>
      </c>
      <c r="S8" s="2">
        <f>CPS_occ!Y35/(CPS_occ!Y$52-CPS_occ!Y$31-CPS_occ!Y$51)</f>
        <v>3.1313131313131314E-2</v>
      </c>
      <c r="T8" s="2">
        <f>CPS_occ!Z35/(CPS_occ!Z$52-CPS_occ!Z$31-CPS_occ!Z$51)</f>
        <v>3.1369224247562527E-2</v>
      </c>
      <c r="U8" s="2">
        <f>CPS_occ!AA35/(CPS_occ!AA$52-CPS_occ!AA$31-CPS_occ!AA$51)</f>
        <v>3.126338329764454E-2</v>
      </c>
      <c r="V8" s="2">
        <f>CPS_occ!AB35/(CPS_occ!AB$52-CPS_occ!AB$31-CPS_occ!AB$51)</f>
        <v>3.1051638359924517E-2</v>
      </c>
      <c r="W8" s="2">
        <f>CPS_occ!AC35/(CPS_occ!AC$52-CPS_occ!AC$31-CPS_occ!AC$51)</f>
        <v>3.0971418068192261E-2</v>
      </c>
      <c r="X8" s="2">
        <f>CPS_occ!AD35/(CPS_occ!AD$52-CPS_occ!AD$31-CPS_occ!AD$51)</f>
        <v>2.7221983683984544E-2</v>
      </c>
      <c r="Y8" s="2">
        <f>CPS_occ!AE35/(CPS_occ!AE$52-CPS_occ!AE$31-CPS_occ!AE$51)</f>
        <v>3.0529649832834769E-2</v>
      </c>
      <c r="Z8" s="2">
        <f>CPS_occ!AF35/(CPS_occ!AF$52-CPS_occ!AF$31-CPS_occ!AF$51)</f>
        <v>2.5901519311733481E-2</v>
      </c>
      <c r="AA8" s="2">
        <f>CPS_occ!AG35/(CPS_occ!AG$52-CPS_occ!AG$31-CPS_occ!AG$51)</f>
        <v>2.9792017987633503E-2</v>
      </c>
      <c r="AB8" s="2">
        <f>CPS_occ!AH35/(CPS_occ!AH$52-CPS_occ!AH$31-CPS_occ!AH$51)</f>
        <v>2.9560975609756096E-2</v>
      </c>
      <c r="AC8" s="2">
        <f>CPS_occ!AI35/(CPS_occ!AI$52-CPS_occ!AI$31-CPS_occ!AI$51)</f>
        <v>2.9599362168626669E-2</v>
      </c>
      <c r="AD8" s="2">
        <f>CPS_occ!AJ35/(CPS_occ!AJ$52-CPS_occ!AJ$31-CPS_occ!AJ$51)</f>
        <v>2.8506679389312978E-2</v>
      </c>
      <c r="AE8" s="2">
        <f>CPS_occ!AK35/(CPS_occ!AK$52-CPS_occ!AK$31-CPS_occ!AK$51)</f>
        <v>3.5547785547785545E-2</v>
      </c>
      <c r="AF8" s="2">
        <f>CPS_occ!AL35/(CPS_occ!AL$52-CPS_occ!AL$31-CPS_occ!AL$51)</f>
        <v>3.6651690707022934E-2</v>
      </c>
      <c r="AG8" s="2">
        <f>CPS_occ!AM35/(CPS_occ!AM$52-CPS_occ!AM$31-CPS_occ!AM$51)</f>
        <v>3.4503486415003608E-2</v>
      </c>
      <c r="AH8" s="2">
        <f>CPS_occ!AN35/(CPS_occ!AN$52-CPS_occ!AN$31-CPS_occ!AN$51)</f>
        <v>2.9054536794474874E-2</v>
      </c>
      <c r="AI8" s="2">
        <f>CPS_occ!AO35/(CPS_occ!AO$52-CPS_occ!AO$31-CPS_occ!AO$51)</f>
        <v>3.2945275995881838E-2</v>
      </c>
      <c r="AJ8" s="2">
        <f>CPS_occ!AP35/(CPS_occ!AP$52-CPS_occ!AP$31-CPS_occ!AP$51)</f>
        <v>3.1000082447027785E-2</v>
      </c>
      <c r="AK8" s="2">
        <f>CPS_occ!AQ35/(CPS_occ!AQ$52-CPS_occ!AQ$31-CPS_occ!AQ$51)</f>
        <v>3.4051076614922383E-2</v>
      </c>
      <c r="AL8" s="2">
        <f>CPS_occ!AR35/(CPS_occ!AR$52-CPS_occ!AR$31-CPS_occ!AR$51)</f>
        <v>3.2523813610229123E-2</v>
      </c>
      <c r="AM8" s="2">
        <f>CPS_occ!AS35/(CPS_occ!AS$52-CPS_occ!AS$31-CPS_occ!AS$51)</f>
        <v>3.0863663871358173E-2</v>
      </c>
      <c r="AN8" s="2">
        <f>CPS_occ!AT35/(CPS_occ!AT$52-CPS_occ!AT$31-CPS_occ!AT$51)</f>
        <v>3.0958402372024071E-2</v>
      </c>
      <c r="AO8" s="2">
        <f>CPS_occ!AU35/(CPS_occ!AU$52-CPS_occ!AU$31-CPS_occ!AU$51)</f>
        <v>3.2739145781856688E-2</v>
      </c>
      <c r="AP8" s="2">
        <f>CPS_occ!AV35/(CPS_occ!AV$52-CPS_occ!AV$31-CPS_occ!AV$51)</f>
        <v>3.1001518806396854E-2</v>
      </c>
      <c r="AQ8" s="2">
        <f>CPS_occ!AW35/(CPS_occ!AW$52-CPS_occ!AW$31-CPS_occ!AW$51)</f>
        <v>3.0534351145038167E-2</v>
      </c>
      <c r="AR8" s="2">
        <f>CPS_occ!AX35/(CPS_occ!AX$52-CPS_occ!AX$31-CPS_occ!AX$51)</f>
        <v>3.2813781788351107E-2</v>
      </c>
      <c r="AS8" s="2">
        <f>CPS_occ!AY35/(CPS_occ!AY$52-CPS_occ!AY$31-CPS_occ!AY$51)</f>
        <v>3.4676833696441541E-2</v>
      </c>
      <c r="AT8" s="2">
        <f>CPS_occ!AZ35/(CPS_occ!AZ$52-CPS_occ!AZ$31-CPS_occ!AZ$51)</f>
        <v>3.0827275236955921E-2</v>
      </c>
      <c r="AU8" s="2">
        <f>CPS_occ!BA35/(CPS_occ!BA$52-CPS_occ!BA$31-CPS_occ!BA$51)</f>
        <v>3.1150955356334331E-2</v>
      </c>
      <c r="AV8" s="2">
        <f>CPS_occ!BB35/(CPS_occ!BB$52-CPS_occ!BB$31-CPS_occ!BB$51)</f>
        <v>3.3306255077173032E-2</v>
      </c>
      <c r="AW8" s="2">
        <f>CPS_occ!BC35/(CPS_occ!BC$52-CPS_occ!BC$31-CPS_occ!BC$51)</f>
        <v>3.2764689953966968E-2</v>
      </c>
      <c r="AX8" s="2">
        <f>CPS_occ!BD35/(CPS_occ!BD$52-CPS_occ!BD$31-CPS_occ!BD$51)</f>
        <v>3.5007757951900698E-2</v>
      </c>
      <c r="AY8" s="2">
        <f>CPS_occ!BE35/(CPS_occ!BE$52-CPS_occ!BE$31-CPS_occ!BE$51)</f>
        <v>3.4790192848144198E-2</v>
      </c>
      <c r="AZ8" s="2">
        <f>CPS_occ!BF35/(CPS_occ!BF$52-CPS_occ!BF$31-CPS_occ!BF$51)</f>
        <v>3.7840008029709923E-2</v>
      </c>
      <c r="BA8" s="2">
        <f>CPS_occ!BG35/(CPS_occ!BG$52-CPS_occ!BG$31-CPS_occ!BG$51)</f>
        <v>3.7433155080213901E-2</v>
      </c>
      <c r="BB8" s="2">
        <f>CPS_occ!BH35/(CPS_occ!BH$52-CPS_occ!BH$31-CPS_occ!BH$51)</f>
        <v>3.7254671524268423E-2</v>
      </c>
      <c r="BC8" s="2">
        <f>CPS_occ!BI35/(CPS_occ!BI$52-CPS_occ!BI$31-CPS_occ!BI$51)</f>
        <v>3.1143014908890116E-2</v>
      </c>
      <c r="BD8" s="1"/>
    </row>
    <row r="9" spans="1:56" x14ac:dyDescent="0.35">
      <c r="A9" t="s">
        <v>14</v>
      </c>
      <c r="B9" s="2">
        <f>CPS_occ!H36/(CPS_occ!H$52-CPS_occ!H$31-CPS_occ!H$51)</f>
        <v>1.3132232479521519E-2</v>
      </c>
      <c r="C9" s="2">
        <f>CPS_occ!I36/(CPS_occ!I$52-CPS_occ!I$31-CPS_occ!I$51)</f>
        <v>1.3091268371001606E-2</v>
      </c>
      <c r="D9" s="2">
        <f>CPS_occ!J36/(CPS_occ!J$52-CPS_occ!J$31-CPS_occ!J$51)</f>
        <v>1.5270164447924823E-2</v>
      </c>
      <c r="E9" s="2">
        <f>CPS_occ!K36/(CPS_occ!K$52-CPS_occ!K$31-CPS_occ!K$51)</f>
        <v>1.4144084600132188E-2</v>
      </c>
      <c r="F9" s="2">
        <f>CPS_occ!L36/(CPS_occ!L$52-CPS_occ!L$31-CPS_occ!L$51)</f>
        <v>1.5279241306638568E-2</v>
      </c>
      <c r="G9" s="2">
        <f>CPS_occ!M36/(CPS_occ!M$52-CPS_occ!M$31-CPS_occ!M$51)</f>
        <v>1.6126967874056059E-2</v>
      </c>
      <c r="H9" s="2">
        <f>CPS_occ!N36/(CPS_occ!N$52-CPS_occ!N$31-CPS_occ!N$51)</f>
        <v>2.0292412402319132E-2</v>
      </c>
      <c r="I9" s="2">
        <f>CPS_occ!O36/(CPS_occ!O$52-CPS_occ!O$31-CPS_occ!O$51)</f>
        <v>2.1878684658718721E-2</v>
      </c>
      <c r="J9" s="2">
        <f>CPS_occ!P36/(CPS_occ!P$52-CPS_occ!P$31-CPS_occ!P$51)</f>
        <v>2.2457067371202115E-2</v>
      </c>
      <c r="K9" s="2">
        <f>CPS_occ!Q36/(CPS_occ!Q$52-CPS_occ!Q$31-CPS_occ!Q$51)</f>
        <v>2.010438816934081E-2</v>
      </c>
      <c r="L9" s="2">
        <f>CPS_occ!R36/(CPS_occ!R$52-CPS_occ!R$31-CPS_occ!R$51)</f>
        <v>2.2573578436041526E-2</v>
      </c>
      <c r="M9" s="2">
        <f>CPS_occ!S36/(CPS_occ!S$52-CPS_occ!S$31-CPS_occ!S$51)</f>
        <v>2.1596244131455399E-2</v>
      </c>
      <c r="N9" s="2">
        <f>CPS_occ!T36/(CPS_occ!T$52-CPS_occ!T$31-CPS_occ!T$51)</f>
        <v>2.1884594190348737E-2</v>
      </c>
      <c r="O9" s="2">
        <f>CPS_occ!U36/(CPS_occ!U$52-CPS_occ!U$31-CPS_occ!U$51)</f>
        <v>2.1908877264801757E-2</v>
      </c>
      <c r="P9" s="2">
        <f>CPS_occ!V36/(CPS_occ!V$52-CPS_occ!V$31-CPS_occ!V$51)</f>
        <v>2.5293028994447873E-2</v>
      </c>
      <c r="Q9" s="2">
        <f>CPS_occ!W36/(CPS_occ!W$52-CPS_occ!W$31-CPS_occ!W$51)</f>
        <v>2.0717985354527593E-2</v>
      </c>
      <c r="R9" s="2">
        <f>CPS_occ!X36/(CPS_occ!X$52-CPS_occ!X$31-CPS_occ!X$51)</f>
        <v>1.7870819504723003E-2</v>
      </c>
      <c r="S9" s="2">
        <f>CPS_occ!Y36/(CPS_occ!Y$52-CPS_occ!Y$31-CPS_occ!Y$51)</f>
        <v>1.8097643097643099E-2</v>
      </c>
      <c r="T9" s="2">
        <f>CPS_occ!Z36/(CPS_occ!Z$52-CPS_occ!Z$31-CPS_occ!Z$51)</f>
        <v>1.7380245866892751E-2</v>
      </c>
      <c r="U9" s="2">
        <f>CPS_occ!AA36/(CPS_occ!AA$52-CPS_occ!AA$31-CPS_occ!AA$51)</f>
        <v>1.7644539614561028E-2</v>
      </c>
      <c r="V9" s="2">
        <f>CPS_occ!AB36/(CPS_occ!AB$52-CPS_occ!AB$31-CPS_occ!AB$51)</f>
        <v>1.8442271401612628E-2</v>
      </c>
      <c r="W9" s="2">
        <f>CPS_occ!AC36/(CPS_occ!AC$52-CPS_occ!AC$31-CPS_occ!AC$51)</f>
        <v>1.9575406672180867E-2</v>
      </c>
      <c r="X9" s="2">
        <f>CPS_occ!AD36/(CPS_occ!AD$52-CPS_occ!AD$31-CPS_occ!AD$51)</f>
        <v>1.7432374409617861E-2</v>
      </c>
      <c r="Y9" s="2">
        <f>CPS_occ!AE36/(CPS_occ!AE$52-CPS_occ!AE$31-CPS_occ!AE$51)</f>
        <v>1.5572760865739926E-2</v>
      </c>
      <c r="Z9" s="2">
        <f>CPS_occ!AF36/(CPS_occ!AF$52-CPS_occ!AF$31-CPS_occ!AF$51)</f>
        <v>1.5467691744462749E-2</v>
      </c>
      <c r="AA9" s="2">
        <f>CPS_occ!AG36/(CPS_occ!AG$52-CPS_occ!AG$31-CPS_occ!AG$51)</f>
        <v>1.3771781899943788E-2</v>
      </c>
      <c r="AB9" s="2">
        <f>CPS_occ!AH36/(CPS_occ!AH$52-CPS_occ!AH$31-CPS_occ!AH$51)</f>
        <v>1.375609756097561E-2</v>
      </c>
      <c r="AC9" s="2">
        <f>CPS_occ!AI36/(CPS_occ!AI$52-CPS_occ!AI$31-CPS_occ!AI$51)</f>
        <v>1.4450867052023121E-2</v>
      </c>
      <c r="AD9" s="2">
        <f>CPS_occ!AJ36/(CPS_occ!AJ$52-CPS_occ!AJ$31-CPS_occ!AJ$51)</f>
        <v>1.383587786259542E-2</v>
      </c>
      <c r="AE9" s="2">
        <f>CPS_occ!AK36/(CPS_occ!AK$52-CPS_occ!AK$31-CPS_occ!AK$51)</f>
        <v>1.3869463869463869E-2</v>
      </c>
      <c r="AF9" s="2">
        <f>CPS_occ!AL36/(CPS_occ!AL$52-CPS_occ!AL$31-CPS_occ!AL$51)</f>
        <v>1.3714826200047292E-2</v>
      </c>
      <c r="AG9" s="2">
        <f>CPS_occ!AM36/(CPS_occ!AM$52-CPS_occ!AM$31-CPS_occ!AM$51)</f>
        <v>1.2983890358259196E-2</v>
      </c>
      <c r="AH9" s="2">
        <f>CPS_occ!AN36/(CPS_occ!AN$52-CPS_occ!AN$31-CPS_occ!AN$51)</f>
        <v>1.2860204810669207E-2</v>
      </c>
      <c r="AI9" s="2">
        <f>CPS_occ!AO36/(CPS_occ!AO$52-CPS_occ!AO$31-CPS_occ!AO$51)</f>
        <v>1.0691375623663579E-2</v>
      </c>
      <c r="AJ9" s="2">
        <f>CPS_occ!AP36/(CPS_occ!AP$52-CPS_occ!AP$31-CPS_occ!AP$51)</f>
        <v>1.2367054167697254E-2</v>
      </c>
      <c r="AK9" s="2">
        <f>CPS_occ!AQ36/(CPS_occ!AQ$52-CPS_occ!AQ$31-CPS_occ!AQ$51)</f>
        <v>1.3937573026205975E-2</v>
      </c>
      <c r="AL9" s="2">
        <f>CPS_occ!AR36/(CPS_occ!AR$52-CPS_occ!AR$31-CPS_occ!AR$51)</f>
        <v>1.4245258731657084E-2</v>
      </c>
      <c r="AM9" s="2">
        <f>CPS_occ!AS36/(CPS_occ!AS$52-CPS_occ!AS$31-CPS_occ!AS$51)</f>
        <v>1.1930491916659462E-2</v>
      </c>
      <c r="AN9" s="2">
        <f>CPS_occ!AT36/(CPS_occ!AT$52-CPS_occ!AT$31-CPS_occ!AT$51)</f>
        <v>1.1511293276358246E-2</v>
      </c>
      <c r="AO9" s="2">
        <f>CPS_occ!AU36/(CPS_occ!AU$52-CPS_occ!AU$31-CPS_occ!AU$51)</f>
        <v>1.2619131662548536E-2</v>
      </c>
      <c r="AP9" s="2">
        <f>CPS_occ!AV36/(CPS_occ!AV$52-CPS_occ!AV$31-CPS_occ!AV$51)</f>
        <v>1.1703743411060485E-2</v>
      </c>
      <c r="AQ9" s="2">
        <f>CPS_occ!AW36/(CPS_occ!AW$52-CPS_occ!AW$31-CPS_occ!AW$51)</f>
        <v>1.3498417426922361E-2</v>
      </c>
      <c r="AR9" s="2">
        <f>CPS_occ!AX36/(CPS_occ!AX$52-CPS_occ!AX$31-CPS_occ!AX$51)</f>
        <v>1.2669765746057788E-2</v>
      </c>
      <c r="AS9" s="2">
        <f>CPS_occ!AY36/(CPS_occ!AY$52-CPS_occ!AY$31-CPS_occ!AY$51)</f>
        <v>1.4070442992011619E-2</v>
      </c>
      <c r="AT9" s="2">
        <f>CPS_occ!AZ36/(CPS_occ!AZ$52-CPS_occ!AZ$31-CPS_occ!AZ$51)</f>
        <v>1.5551670194165822E-2</v>
      </c>
      <c r="AU9" s="2">
        <f>CPS_occ!BA36/(CPS_occ!BA$52-CPS_occ!BA$31-CPS_occ!BA$51)</f>
        <v>1.5032147061486915E-2</v>
      </c>
      <c r="AV9" s="2">
        <f>CPS_occ!BB36/(CPS_occ!BB$52-CPS_occ!BB$31-CPS_occ!BB$51)</f>
        <v>1.5615127719108222E-2</v>
      </c>
      <c r="AW9" s="2">
        <f>CPS_occ!BC36/(CPS_occ!BC$52-CPS_occ!BC$31-CPS_occ!BC$51)</f>
        <v>1.4441736618828414E-2</v>
      </c>
      <c r="AX9" s="2">
        <f>CPS_occ!BD36/(CPS_occ!BD$52-CPS_occ!BD$31-CPS_occ!BD$51)</f>
        <v>1.638867339022498E-2</v>
      </c>
      <c r="AY9" s="2">
        <f>CPS_occ!BE36/(CPS_occ!BE$52-CPS_occ!BE$31-CPS_occ!BE$51)</f>
        <v>1.3664114739800368E-2</v>
      </c>
      <c r="AZ9" s="2">
        <f>CPS_occ!BF36/(CPS_occ!BF$52-CPS_occ!BF$31-CPS_occ!BF$51)</f>
        <v>1.4754591990364349E-2</v>
      </c>
      <c r="BA9" s="2">
        <f>CPS_occ!BG36/(CPS_occ!BG$52-CPS_occ!BG$31-CPS_occ!BG$51)</f>
        <v>1.4062190532778768E-2</v>
      </c>
      <c r="BB9" s="2">
        <f>CPS_occ!BH36/(CPS_occ!BH$52-CPS_occ!BH$31-CPS_occ!BH$51)</f>
        <v>1.3397579033964038E-2</v>
      </c>
      <c r="BC9" s="2">
        <f>CPS_occ!BI36/(CPS_occ!BI$52-CPS_occ!BI$31-CPS_occ!BI$51)</f>
        <v>1.3031474323578134E-2</v>
      </c>
      <c r="BD9" s="1"/>
    </row>
    <row r="10" spans="1:56" x14ac:dyDescent="0.35">
      <c r="A10" t="s">
        <v>28</v>
      </c>
      <c r="B10" s="2">
        <f>CPS_occ!H37/(CPS_occ!H$52-CPS_occ!H$31-CPS_occ!H$51)</f>
        <v>3.3805746976986089E-3</v>
      </c>
      <c r="C10" s="2">
        <f>CPS_occ!I37/(CPS_occ!I$52-CPS_occ!I$31-CPS_occ!I$51)</f>
        <v>5.1871063356798818E-3</v>
      </c>
      <c r="D10" s="2">
        <f>CPS_occ!J37/(CPS_occ!J$52-CPS_occ!J$31-CPS_occ!J$51)</f>
        <v>4.6985121378230231E-3</v>
      </c>
      <c r="E10" s="2">
        <f>CPS_occ!K37/(CPS_occ!K$52-CPS_occ!K$31-CPS_occ!K$51)</f>
        <v>4.2300066093853275E-3</v>
      </c>
      <c r="F10" s="2">
        <f>CPS_occ!L37/(CPS_occ!L$52-CPS_occ!L$31-CPS_occ!L$51)</f>
        <v>7.1127502634351948E-3</v>
      </c>
      <c r="G10" s="2">
        <f>CPS_occ!M37/(CPS_occ!M$52-CPS_occ!M$31-CPS_occ!M$51)</f>
        <v>5.8876231921157042E-3</v>
      </c>
      <c r="H10" s="2">
        <f>CPS_occ!N37/(CPS_occ!N$52-CPS_occ!N$31-CPS_occ!N$51)</f>
        <v>7.0582304008066548E-3</v>
      </c>
      <c r="I10" s="2">
        <f>CPS_occ!O37/(CPS_occ!O$52-CPS_occ!O$31-CPS_occ!O$51)</f>
        <v>9.9567666710336702E-3</v>
      </c>
      <c r="J10" s="2">
        <f>CPS_occ!P37/(CPS_occ!P$52-CPS_occ!P$31-CPS_occ!P$51)</f>
        <v>8.1662063168007684E-3</v>
      </c>
      <c r="K10" s="2">
        <f>CPS_occ!Q37/(CPS_occ!Q$52-CPS_occ!Q$31-CPS_occ!Q$51)</f>
        <v>8.3123912623236026E-3</v>
      </c>
      <c r="L10" s="2">
        <f>CPS_occ!R37/(CPS_occ!R$52-CPS_occ!R$31-CPS_occ!R$51)</f>
        <v>8.4769978093151722E-3</v>
      </c>
      <c r="M10" s="2">
        <f>CPS_occ!S37/(CPS_occ!S$52-CPS_occ!S$31-CPS_occ!S$51)</f>
        <v>9.1079812206572765E-3</v>
      </c>
      <c r="N10" s="2">
        <f>CPS_occ!T37/(CPS_occ!T$52-CPS_occ!T$31-CPS_occ!T$51)</f>
        <v>9.4465874202944184E-3</v>
      </c>
      <c r="O10" s="2">
        <f>CPS_occ!U37/(CPS_occ!U$52-CPS_occ!U$31-CPS_occ!U$51)</f>
        <v>1.0385869153210523E-2</v>
      </c>
      <c r="P10" s="2">
        <f>CPS_occ!V37/(CPS_occ!V$52-CPS_occ!V$31-CPS_occ!V$51)</f>
        <v>1.11923856525954E-2</v>
      </c>
      <c r="Q10" s="2">
        <f>CPS_occ!W37/(CPS_occ!W$52-CPS_occ!W$31-CPS_occ!W$51)</f>
        <v>1.1966422575459903E-2</v>
      </c>
      <c r="R10" s="2">
        <f>CPS_occ!X37/(CPS_occ!X$52-CPS_occ!X$31-CPS_occ!X$51)</f>
        <v>9.5311037358522671E-3</v>
      </c>
      <c r="S10" s="2">
        <f>CPS_occ!Y37/(CPS_occ!Y$52-CPS_occ!Y$31-CPS_occ!Y$51)</f>
        <v>1.1868686868686869E-2</v>
      </c>
      <c r="T10" s="2">
        <f>CPS_occ!Z37/(CPS_occ!Z$52-CPS_occ!Z$31-CPS_occ!Z$51)</f>
        <v>1.195421788893599E-2</v>
      </c>
      <c r="U10" s="2">
        <f>CPS_occ!AA37/(CPS_occ!AA$52-CPS_occ!AA$31-CPS_occ!AA$51)</f>
        <v>1.0620985010706638E-2</v>
      </c>
      <c r="V10" s="2">
        <f>CPS_occ!AB37/(CPS_occ!AB$52-CPS_occ!AB$31-CPS_occ!AB$51)</f>
        <v>1.089380682792932E-2</v>
      </c>
      <c r="W10" s="2">
        <f>CPS_occ!AC37/(CPS_occ!AC$52-CPS_occ!AC$31-CPS_occ!AC$51)</f>
        <v>1.0752688172043012E-2</v>
      </c>
      <c r="X10" s="2">
        <f>CPS_occ!AD37/(CPS_occ!AD$52-CPS_occ!AD$31-CPS_occ!AD$51)</f>
        <v>8.930871618720481E-3</v>
      </c>
      <c r="Y10" s="2">
        <f>CPS_occ!AE37/(CPS_occ!AE$52-CPS_occ!AE$31-CPS_occ!AE$51)</f>
        <v>1.0293858877353511E-2</v>
      </c>
      <c r="Z10" s="2">
        <f>CPS_occ!AF37/(CPS_occ!AF$52-CPS_occ!AF$31-CPS_occ!AF$51)</f>
        <v>9.24400512538898E-3</v>
      </c>
      <c r="AA10" s="2">
        <f>CPS_occ!AG37/(CPS_occ!AG$52-CPS_occ!AG$31-CPS_occ!AG$51)</f>
        <v>8.8064455686715382E-3</v>
      </c>
      <c r="AB10" s="2">
        <f>CPS_occ!AH37/(CPS_occ!AH$52-CPS_occ!AH$31-CPS_occ!AH$51)</f>
        <v>1.0731707317073172E-2</v>
      </c>
      <c r="AC10" s="2">
        <f>CPS_occ!AI37/(CPS_occ!AI$52-CPS_occ!AI$31-CPS_occ!AI$51)</f>
        <v>1.086306557703807E-2</v>
      </c>
      <c r="AD10" s="2">
        <f>CPS_occ!AJ37/(CPS_occ!AJ$52-CPS_occ!AJ$31-CPS_occ!AJ$51)</f>
        <v>8.7070610687022907E-3</v>
      </c>
      <c r="AE10" s="2">
        <f>CPS_occ!AK37/(CPS_occ!AK$52-CPS_occ!AK$31-CPS_occ!AK$51)</f>
        <v>1.1771561771561771E-2</v>
      </c>
      <c r="AF10" s="2">
        <f>CPS_occ!AL37/(CPS_occ!AL$52-CPS_occ!AL$31-CPS_occ!AL$51)</f>
        <v>1.3478363679356823E-2</v>
      </c>
      <c r="AG10" s="2">
        <f>CPS_occ!AM37/(CPS_occ!AM$52-CPS_occ!AM$31-CPS_occ!AM$51)</f>
        <v>9.1368117335898051E-3</v>
      </c>
      <c r="AH10" s="2">
        <f>CPS_occ!AN37/(CPS_occ!AN$52-CPS_occ!AN$31-CPS_occ!AN$51)</f>
        <v>1.047868540128602E-2</v>
      </c>
      <c r="AI10" s="2">
        <f>CPS_occ!AO37/(CPS_occ!AO$52-CPS_occ!AO$31-CPS_occ!AO$51)</f>
        <v>1.2988041498376495E-2</v>
      </c>
      <c r="AJ10" s="2">
        <f>CPS_occ!AP37/(CPS_occ!AP$52-CPS_occ!AP$31-CPS_occ!AP$51)</f>
        <v>1.3356418501113035E-2</v>
      </c>
      <c r="AK10" s="2">
        <f>CPS_occ!AQ37/(CPS_occ!AQ$52-CPS_occ!AQ$31-CPS_occ!AQ$51)</f>
        <v>1.2685695209480888E-2</v>
      </c>
      <c r="AL10" s="2">
        <f>CPS_occ!AR37/(CPS_occ!AR$52-CPS_occ!AR$31-CPS_occ!AR$51)</f>
        <v>1.3043851368746246E-2</v>
      </c>
      <c r="AM10" s="2">
        <f>CPS_occ!AS37/(CPS_occ!AS$52-CPS_occ!AS$31-CPS_occ!AS$51)</f>
        <v>1.296792599636898E-2</v>
      </c>
      <c r="AN10" s="2">
        <f>CPS_occ!AT37/(CPS_occ!AT$52-CPS_occ!AT$31-CPS_occ!AT$51)</f>
        <v>1.5435597802389466E-2</v>
      </c>
      <c r="AO10" s="2">
        <f>CPS_occ!AU37/(CPS_occ!AU$52-CPS_occ!AU$31-CPS_occ!AU$51)</f>
        <v>1.3148605718319802E-2</v>
      </c>
      <c r="AP10" s="2">
        <f>CPS_occ!AV37/(CPS_occ!AV$52-CPS_occ!AV$31-CPS_occ!AV$51)</f>
        <v>1.5188063968551773E-2</v>
      </c>
      <c r="AQ10" s="2">
        <f>CPS_occ!AW37/(CPS_occ!AW$52-CPS_occ!AW$31-CPS_occ!AW$51)</f>
        <v>1.424315769875256E-2</v>
      </c>
      <c r="AR10" s="2">
        <f>CPS_occ!AX37/(CPS_occ!AX$52-CPS_occ!AX$31-CPS_occ!AX$51)</f>
        <v>1.7500683620453924E-2</v>
      </c>
      <c r="AS10" s="2">
        <f>CPS_occ!AY37/(CPS_occ!AY$52-CPS_occ!AY$31-CPS_occ!AY$51)</f>
        <v>1.8064633260711692E-2</v>
      </c>
      <c r="AT10" s="2">
        <f>CPS_occ!AZ37/(CPS_occ!AZ$52-CPS_occ!AZ$31-CPS_occ!AZ$51)</f>
        <v>1.601177877979203E-2</v>
      </c>
      <c r="AU10" s="2">
        <f>CPS_occ!BA37/(CPS_occ!BA$52-CPS_occ!BA$31-CPS_occ!BA$51)</f>
        <v>1.9922122611609163E-2</v>
      </c>
      <c r="AV10" s="2">
        <f>CPS_occ!BB37/(CPS_occ!BB$52-CPS_occ!BB$31-CPS_occ!BB$51)</f>
        <v>2.0850257243433524E-2</v>
      </c>
      <c r="AW10" s="2">
        <f>CPS_occ!BC37/(CPS_occ!BC$52-CPS_occ!BC$31-CPS_occ!BC$51)</f>
        <v>1.8864518458344616E-2</v>
      </c>
      <c r="AX10" s="2">
        <f>CPS_occ!BD37/(CPS_occ!BD$52-CPS_occ!BD$31-CPS_occ!BD$51)</f>
        <v>1.6873545384018619E-2</v>
      </c>
      <c r="AY10" s="2">
        <f>CPS_occ!BE37/(CPS_occ!BE$52-CPS_occ!BE$31-CPS_occ!BE$51)</f>
        <v>2.2773524566333948E-2</v>
      </c>
      <c r="AZ10" s="2">
        <f>CPS_occ!BF37/(CPS_occ!BF$52-CPS_occ!BF$31-CPS_occ!BF$51)</f>
        <v>2.0074274816822241E-2</v>
      </c>
      <c r="BA10" s="2">
        <f>CPS_occ!BG37/(CPS_occ!BG$52-CPS_occ!BG$31-CPS_occ!BG$51)</f>
        <v>2.1192315309962368E-2</v>
      </c>
      <c r="BB10" s="2">
        <f>CPS_occ!BH37/(CPS_occ!BH$52-CPS_occ!BH$31-CPS_occ!BH$51)</f>
        <v>2.256434363614996E-2</v>
      </c>
      <c r="BC10" s="2">
        <f>CPS_occ!BI37/(CPS_occ!BI$52-CPS_occ!BI$31-CPS_occ!BI$51)</f>
        <v>2.1203754831584761E-2</v>
      </c>
      <c r="BD10" s="1"/>
    </row>
    <row r="11" spans="1:56" x14ac:dyDescent="0.35">
      <c r="A11" t="s">
        <v>15</v>
      </c>
      <c r="B11" s="2">
        <f>CPS_occ!H38/(CPS_occ!H$52-CPS_occ!H$31-CPS_occ!H$51)</f>
        <v>7.0211936029124953E-3</v>
      </c>
      <c r="C11" s="2">
        <f>CPS_occ!I38/(CPS_occ!I$52-CPS_occ!I$31-CPS_occ!I$51)</f>
        <v>1.0868222798567371E-2</v>
      </c>
      <c r="D11" s="2">
        <f>CPS_occ!J38/(CPS_occ!J$52-CPS_occ!J$31-CPS_occ!J$51)</f>
        <v>9.9190811798486028E-3</v>
      </c>
      <c r="E11" s="2">
        <f>CPS_occ!K38/(CPS_occ!K$52-CPS_occ!K$31-CPS_occ!K$51)</f>
        <v>1.0971579643093192E-2</v>
      </c>
      <c r="F11" s="2">
        <f>CPS_occ!L38/(CPS_occ!L$52-CPS_occ!L$31-CPS_occ!L$51)</f>
        <v>1.1195995785036881E-2</v>
      </c>
      <c r="G11" s="2">
        <f>CPS_occ!M38/(CPS_occ!M$52-CPS_occ!M$31-CPS_occ!M$51)</f>
        <v>9.8553692563675931E-3</v>
      </c>
      <c r="H11" s="2">
        <f>CPS_occ!N38/(CPS_occ!N$52-CPS_occ!N$31-CPS_occ!N$51)</f>
        <v>8.4446685152508201E-3</v>
      </c>
      <c r="I11" s="2">
        <f>CPS_occ!O38/(CPS_occ!O$52-CPS_occ!O$31-CPS_occ!O$51)</f>
        <v>1.0480807022140704E-2</v>
      </c>
      <c r="J11" s="2">
        <f>CPS_occ!P38/(CPS_occ!P$52-CPS_occ!P$31-CPS_occ!P$51)</f>
        <v>7.5657499699771829E-3</v>
      </c>
      <c r="K11" s="2">
        <f>CPS_occ!Q38/(CPS_occ!Q$52-CPS_occ!Q$31-CPS_occ!Q$51)</f>
        <v>9.3756040982022042E-3</v>
      </c>
      <c r="L11" s="2">
        <f>CPS_occ!R38/(CPS_occ!R$52-CPS_occ!R$31-CPS_occ!R$51)</f>
        <v>7.6197733117439759E-3</v>
      </c>
      <c r="M11" s="2">
        <f>CPS_occ!S38/(CPS_occ!S$52-CPS_occ!S$31-CPS_occ!S$51)</f>
        <v>6.6666666666666671E-3</v>
      </c>
      <c r="N11" s="2">
        <f>CPS_occ!T38/(CPS_occ!T$52-CPS_occ!T$31-CPS_occ!T$51)</f>
        <v>7.478548374399748E-3</v>
      </c>
      <c r="O11" s="2">
        <f>CPS_occ!U38/(CPS_occ!U$52-CPS_occ!U$31-CPS_occ!U$51)</f>
        <v>6.9744522780683799E-3</v>
      </c>
      <c r="P11" s="2">
        <f>CPS_occ!V38/(CPS_occ!V$52-CPS_occ!V$31-CPS_occ!V$51)</f>
        <v>5.7283863576275667E-3</v>
      </c>
      <c r="Q11" s="2">
        <f>CPS_occ!W38/(CPS_occ!W$52-CPS_occ!W$31-CPS_occ!W$51)</f>
        <v>6.9655295588497944E-3</v>
      </c>
      <c r="R11" s="2">
        <f>CPS_occ!X38/(CPS_occ!X$52-CPS_occ!X$31-CPS_occ!X$51)</f>
        <v>5.5314441324142627E-3</v>
      </c>
      <c r="S11" s="2">
        <f>CPS_occ!Y38/(CPS_occ!Y$52-CPS_occ!Y$31-CPS_occ!Y$51)</f>
        <v>4.4612794612794611E-3</v>
      </c>
      <c r="T11" s="2">
        <f>CPS_occ!Z38/(CPS_occ!Z$52-CPS_occ!Z$31-CPS_occ!Z$51)</f>
        <v>5.7651547265790588E-3</v>
      </c>
      <c r="U11" s="2">
        <f>CPS_occ!AA38/(CPS_occ!AA$52-CPS_occ!AA$31-CPS_occ!AA$51)</f>
        <v>5.6531049250535328E-3</v>
      </c>
      <c r="V11" s="2">
        <f>CPS_occ!AB38/(CPS_occ!AB$52-CPS_occ!AB$31-CPS_occ!AB$51)</f>
        <v>5.4040144107050953E-3</v>
      </c>
      <c r="W11" s="2">
        <f>CPS_occ!AC38/(CPS_occ!AC$52-CPS_occ!AC$31-CPS_occ!AC$51)</f>
        <v>4.6870692031982355E-3</v>
      </c>
      <c r="X11" s="2">
        <f>CPS_occ!AD38/(CPS_occ!AD$52-CPS_occ!AD$31-CPS_occ!AD$51)</f>
        <v>6.6981537140403608E-3</v>
      </c>
      <c r="Y11" s="2">
        <f>CPS_occ!AE38/(CPS_occ!AE$52-CPS_occ!AE$31-CPS_occ!AE$51)</f>
        <v>4.838993489354214E-3</v>
      </c>
      <c r="Z11" s="2">
        <f>CPS_occ!AF38/(CPS_occ!AF$52-CPS_occ!AF$31-CPS_occ!AF$51)</f>
        <v>5.8575874061870771E-3</v>
      </c>
      <c r="AA11" s="2">
        <f>CPS_occ!AG38/(CPS_occ!AG$52-CPS_occ!AG$31-CPS_occ!AG$51)</f>
        <v>4.96533633127225E-3</v>
      </c>
      <c r="AB11" s="2">
        <f>CPS_occ!AH38/(CPS_occ!AH$52-CPS_occ!AH$31-CPS_occ!AH$51)</f>
        <v>5.5609756097560973E-3</v>
      </c>
      <c r="AC11" s="2">
        <f>CPS_occ!AI38/(CPS_occ!AI$52-CPS_occ!AI$31-CPS_occ!AI$51)</f>
        <v>7.1756029499701014E-3</v>
      </c>
      <c r="AD11" s="2">
        <f>CPS_occ!AJ38/(CPS_occ!AJ$52-CPS_occ!AJ$31-CPS_occ!AJ$51)</f>
        <v>7.3950381679389315E-3</v>
      </c>
      <c r="AE11" s="2">
        <f>CPS_occ!AK38/(CPS_occ!AK$52-CPS_occ!AK$31-CPS_occ!AK$51)</f>
        <v>7.3426573426573424E-3</v>
      </c>
      <c r="AF11" s="2">
        <f>CPS_occ!AL38/(CPS_occ!AL$52-CPS_occ!AL$31-CPS_occ!AL$51)</f>
        <v>6.0297942776069997E-3</v>
      </c>
      <c r="AG11" s="2">
        <f>CPS_occ!AM38/(CPS_occ!AM$52-CPS_occ!AM$31-CPS_occ!AM$51)</f>
        <v>5.7706179370040876E-3</v>
      </c>
      <c r="AH11" s="2">
        <f>CPS_occ!AN38/(CPS_occ!AN$52-CPS_occ!AN$31-CPS_occ!AN$51)</f>
        <v>5.0011907597046915E-3</v>
      </c>
      <c r="AI11" s="2">
        <f>CPS_occ!AO38/(CPS_occ!AO$52-CPS_occ!AO$31-CPS_occ!AO$51)</f>
        <v>7.3651698740793536E-3</v>
      </c>
      <c r="AJ11" s="2">
        <f>CPS_occ!AP38/(CPS_occ!AP$52-CPS_occ!AP$31-CPS_occ!AP$51)</f>
        <v>6.8431033061258145E-3</v>
      </c>
      <c r="AK11" s="2">
        <f>CPS_occ!AQ38/(CPS_occ!AQ$52-CPS_occ!AQ$31-CPS_occ!AQ$51)</f>
        <v>8.1789350692705719E-3</v>
      </c>
      <c r="AL11" s="2">
        <f>CPS_occ!AR38/(CPS_occ!AR$52-CPS_occ!AR$31-CPS_occ!AR$51)</f>
        <v>9.6970737149231958E-3</v>
      </c>
      <c r="AM11" s="2">
        <f>CPS_occ!AS38/(CPS_occ!AS$52-CPS_occ!AS$31-CPS_occ!AS$51)</f>
        <v>8.9910953574824926E-3</v>
      </c>
      <c r="AN11" s="2">
        <f>CPS_occ!AT38/(CPS_occ!AT$52-CPS_occ!AT$31-CPS_occ!AT$51)</f>
        <v>6.976541379611058E-3</v>
      </c>
      <c r="AO11" s="2">
        <f>CPS_occ!AU38/(CPS_occ!AU$52-CPS_occ!AU$31-CPS_occ!AU$51)</f>
        <v>9.6187786798446872E-3</v>
      </c>
      <c r="AP11" s="2">
        <f>CPS_occ!AV38/(CPS_occ!AV$52-CPS_occ!AV$31-CPS_occ!AV$51)</f>
        <v>9.2915214866434379E-3</v>
      </c>
      <c r="AQ11" s="2">
        <f>CPS_occ!AW38/(CPS_occ!AW$52-CPS_occ!AW$31-CPS_occ!AW$51)</f>
        <v>1.0798733941537889E-2</v>
      </c>
      <c r="AR11" s="2">
        <f>CPS_occ!AX38/(CPS_occ!AX$52-CPS_occ!AX$31-CPS_occ!AX$51)</f>
        <v>9.6618357487922701E-3</v>
      </c>
      <c r="AS11" s="2">
        <f>CPS_occ!AY38/(CPS_occ!AY$52-CPS_occ!AY$31-CPS_occ!AY$51)</f>
        <v>8.8961510530137979E-3</v>
      </c>
      <c r="AT11" s="2">
        <f>CPS_occ!AZ38/(CPS_occ!AZ$52-CPS_occ!AZ$31-CPS_occ!AZ$51)</f>
        <v>7.7298242385202909E-3</v>
      </c>
      <c r="AU11" s="2">
        <f>CPS_occ!BA38/(CPS_occ!BA$52-CPS_occ!BA$31-CPS_occ!BA$51)</f>
        <v>9.6893959974644565E-3</v>
      </c>
      <c r="AV11" s="2">
        <f>CPS_occ!BB38/(CPS_occ!BB$52-CPS_occ!BB$31-CPS_occ!BB$51)</f>
        <v>1.010921563317989E-2</v>
      </c>
      <c r="AW11" s="2">
        <f>CPS_occ!BC38/(CPS_occ!BC$52-CPS_occ!BC$31-CPS_occ!BC$51)</f>
        <v>7.5819117248849171E-3</v>
      </c>
      <c r="AX11" s="2">
        <f>CPS_occ!BD38/(CPS_occ!BD$52-CPS_occ!BD$31-CPS_occ!BD$51)</f>
        <v>8.6307214895267655E-3</v>
      </c>
      <c r="AY11" s="2">
        <f>CPS_occ!BE38/(CPS_occ!BE$52-CPS_occ!BE$31-CPS_occ!BE$51)</f>
        <v>7.4619633685434634E-3</v>
      </c>
      <c r="AZ11" s="2">
        <f>CPS_occ!BF38/(CPS_occ!BF$52-CPS_occ!BF$31-CPS_occ!BF$51)</f>
        <v>6.7248820636354508E-3</v>
      </c>
      <c r="BA11" s="2">
        <f>CPS_occ!BG38/(CPS_occ!BG$52-CPS_occ!BG$31-CPS_occ!BG$51)</f>
        <v>7.1301247771836003E-3</v>
      </c>
      <c r="BB11" s="2">
        <f>CPS_occ!BH38/(CPS_occ!BH$52-CPS_occ!BH$31-CPS_occ!BH$51)</f>
        <v>3.2906334469385355E-3</v>
      </c>
      <c r="BC11" s="2">
        <f>CPS_occ!BI38/(CPS_occ!BI$52-CPS_occ!BI$31-CPS_occ!BI$51)</f>
        <v>3.3130866924351186E-3</v>
      </c>
      <c r="BD11" s="1"/>
    </row>
    <row r="12" spans="1:56" x14ac:dyDescent="0.35">
      <c r="A12" t="s">
        <v>29</v>
      </c>
      <c r="B12" s="2">
        <f>CPS_occ!H39/(CPS_occ!H$52-CPS_occ!H$31-CPS_occ!H$51)</f>
        <v>1.300221037576388E-4</v>
      </c>
      <c r="C12" s="2">
        <f>CPS_occ!I39/(CPS_occ!I$52-CPS_occ!I$31-CPS_occ!I$51)</f>
        <v>3.7050759540570581E-4</v>
      </c>
      <c r="D12" s="2">
        <f>CPS_occ!J39/(CPS_occ!J$52-CPS_occ!J$31-CPS_occ!J$51)</f>
        <v>2.6102845210127906E-4</v>
      </c>
      <c r="E12" s="2">
        <f>CPS_occ!K39/(CPS_occ!K$52-CPS_occ!K$31-CPS_occ!K$51)</f>
        <v>2.5115664243225378E-3</v>
      </c>
      <c r="F12" s="2">
        <f>CPS_occ!L39/(CPS_occ!L$52-CPS_occ!L$31-CPS_occ!L$51)</f>
        <v>3.0295047418335088E-3</v>
      </c>
      <c r="G12" s="2">
        <f>CPS_occ!M39/(CPS_occ!M$52-CPS_occ!M$31-CPS_occ!M$51)</f>
        <v>3.0718034045821067E-3</v>
      </c>
      <c r="H12" s="2">
        <f>CPS_occ!N39/(CPS_occ!N$52-CPS_occ!N$31-CPS_occ!N$51)</f>
        <v>2.3947567431308295E-3</v>
      </c>
      <c r="I12" s="2">
        <f>CPS_occ!O39/(CPS_occ!O$52-CPS_occ!O$31-CPS_occ!O$51)</f>
        <v>4.8473732477400762E-3</v>
      </c>
      <c r="J12" s="2">
        <f>CPS_occ!P39/(CPS_occ!P$52-CPS_occ!P$31-CPS_occ!P$51)</f>
        <v>4.4433769664945361E-3</v>
      </c>
      <c r="K12" s="2">
        <f>CPS_occ!Q39/(CPS_occ!Q$52-CPS_occ!Q$31-CPS_occ!Q$51)</f>
        <v>3.092982795283201E-3</v>
      </c>
      <c r="L12" s="2">
        <f>CPS_occ!R39/(CPS_occ!R$52-CPS_occ!R$31-CPS_occ!R$51)</f>
        <v>3.1431564910943898E-3</v>
      </c>
      <c r="M12" s="2">
        <f>CPS_occ!S39/(CPS_occ!S$52-CPS_occ!S$31-CPS_occ!S$51)</f>
        <v>3.4741784037558687E-3</v>
      </c>
      <c r="N12" s="2">
        <f>CPS_occ!T39/(CPS_occ!T$52-CPS_occ!T$31-CPS_occ!T$51)</f>
        <v>3.0701409115956859E-3</v>
      </c>
      <c r="O12" s="2">
        <f>CPS_occ!U39/(CPS_occ!U$52-CPS_occ!U$31-CPS_occ!U$51)</f>
        <v>2.5017057084375711E-3</v>
      </c>
      <c r="P12" s="2">
        <f>CPS_occ!V39/(CPS_occ!V$52-CPS_occ!V$31-CPS_occ!V$51)</f>
        <v>2.8201286683704942E-3</v>
      </c>
      <c r="Q12" s="2">
        <f>CPS_occ!W39/(CPS_occ!W$52-CPS_occ!W$31-CPS_occ!W$51)</f>
        <v>2.0539382032505804E-3</v>
      </c>
      <c r="R12" s="2">
        <f>CPS_occ!X39/(CPS_occ!X$52-CPS_occ!X$31-CPS_occ!X$51)</f>
        <v>2.5529742149604288E-3</v>
      </c>
      <c r="S12" s="2">
        <f>CPS_occ!Y39/(CPS_occ!Y$52-CPS_occ!Y$31-CPS_occ!Y$51)</f>
        <v>2.0202020202020202E-3</v>
      </c>
      <c r="T12" s="2">
        <f>CPS_occ!Z39/(CPS_occ!Z$52-CPS_occ!Z$31-CPS_occ!Z$51)</f>
        <v>1.6108520559559136E-3</v>
      </c>
      <c r="U12" s="2">
        <f>CPS_occ!AA39/(CPS_occ!AA$52-CPS_occ!AA$31-CPS_occ!AA$51)</f>
        <v>1.6274089935760171E-3</v>
      </c>
      <c r="V12" s="2">
        <f>CPS_occ!AB39/(CPS_occ!AB$52-CPS_occ!AB$31-CPS_occ!AB$51)</f>
        <v>1.9728941499399552E-3</v>
      </c>
      <c r="W12" s="2">
        <f>CPS_occ!AC39/(CPS_occ!AC$52-CPS_occ!AC$31-CPS_occ!AC$51)</f>
        <v>1.3785497656465398E-3</v>
      </c>
      <c r="X12" s="2">
        <f>CPS_occ!AD39/(CPS_occ!AD$52-CPS_occ!AD$31-CPS_occ!AD$51)</f>
        <v>1.6316015457277801E-3</v>
      </c>
      <c r="Y12" s="2">
        <f>CPS_occ!AE39/(CPS_occ!AE$52-CPS_occ!AE$31-CPS_occ!AE$51)</f>
        <v>1.6716522963223649E-3</v>
      </c>
      <c r="Z12" s="2">
        <f>CPS_occ!AF39/(CPS_occ!AF$52-CPS_occ!AF$31-CPS_occ!AF$51)</f>
        <v>1.8304960644334614E-3</v>
      </c>
      <c r="AA12" s="2">
        <f>CPS_occ!AG39/(CPS_occ!AG$52-CPS_occ!AG$31-CPS_occ!AG$51)</f>
        <v>2.9042533258384858E-3</v>
      </c>
      <c r="AB12" s="2">
        <f>CPS_occ!AH39/(CPS_occ!AH$52-CPS_occ!AH$31-CPS_occ!AH$51)</f>
        <v>3.1219512195121953E-3</v>
      </c>
      <c r="AC12" s="2">
        <f>CPS_occ!AI39/(CPS_occ!AI$52-CPS_occ!AI$31-CPS_occ!AI$51)</f>
        <v>2.2922064979071159E-3</v>
      </c>
      <c r="AD12" s="2">
        <f>CPS_occ!AJ39/(CPS_occ!AJ$52-CPS_occ!AJ$31-CPS_occ!AJ$51)</f>
        <v>1.3120229007633588E-3</v>
      </c>
      <c r="AE12" s="2">
        <f>CPS_occ!AK39/(CPS_occ!AK$52-CPS_occ!AK$31-CPS_occ!AK$51)</f>
        <v>1.8648018648018648E-3</v>
      </c>
      <c r="AF12" s="2">
        <f>CPS_occ!AL39/(CPS_occ!AL$52-CPS_occ!AL$31-CPS_occ!AL$51)</f>
        <v>1.4187751241428233E-3</v>
      </c>
      <c r="AG12" s="2">
        <f>CPS_occ!AM39/(CPS_occ!AM$52-CPS_occ!AM$31-CPS_occ!AM$51)</f>
        <v>2.1639817263765329E-3</v>
      </c>
      <c r="AH12" s="2">
        <f>CPS_occ!AN39/(CPS_occ!AN$52-CPS_occ!AN$31-CPS_occ!AN$51)</f>
        <v>3.4532031436056202E-3</v>
      </c>
      <c r="AI12" s="2">
        <f>CPS_occ!AO39/(CPS_occ!AO$52-CPS_occ!AO$31-CPS_occ!AO$51)</f>
        <v>2.4550566246931177E-3</v>
      </c>
      <c r="AJ12" s="2">
        <f>CPS_occ!AP39/(CPS_occ!AP$52-CPS_occ!AP$31-CPS_occ!AP$51)</f>
        <v>3.3803281391705828E-3</v>
      </c>
      <c r="AK12" s="2">
        <f>CPS_occ!AQ39/(CPS_occ!AQ$52-CPS_occ!AQ$31-CPS_occ!AQ$51)</f>
        <v>3.9225504924052749E-3</v>
      </c>
      <c r="AL12" s="2">
        <f>CPS_occ!AR39/(CPS_occ!AR$52-CPS_occ!AR$31-CPS_occ!AR$51)</f>
        <v>4.5481850167338883E-3</v>
      </c>
      <c r="AM12" s="2">
        <f>CPS_occ!AS39/(CPS_occ!AS$52-CPS_occ!AS$31-CPS_occ!AS$51)</f>
        <v>4.4955476787412463E-3</v>
      </c>
      <c r="AN12" s="2">
        <f>CPS_occ!AT39/(CPS_occ!AT$52-CPS_occ!AT$31-CPS_occ!AT$51)</f>
        <v>4.9707857329728787E-3</v>
      </c>
      <c r="AO12" s="2">
        <f>CPS_occ!AU39/(CPS_occ!AU$52-CPS_occ!AU$31-CPS_occ!AU$51)</f>
        <v>4.2357924461701377E-3</v>
      </c>
      <c r="AP12" s="2">
        <f>CPS_occ!AV39/(CPS_occ!AV$52-CPS_occ!AV$31-CPS_occ!AV$51)</f>
        <v>5.2711516126150272E-3</v>
      </c>
      <c r="AQ12" s="2">
        <f>CPS_occ!AW39/(CPS_occ!AW$52-CPS_occ!AW$31-CPS_occ!AW$51)</f>
        <v>4.5615341649599701E-3</v>
      </c>
      <c r="AR12" s="2">
        <f>CPS_occ!AX39/(CPS_occ!AX$52-CPS_occ!AX$31-CPS_occ!AX$51)</f>
        <v>4.1928721174004195E-3</v>
      </c>
      <c r="AS12" s="2">
        <f>CPS_occ!AY39/(CPS_occ!AY$52-CPS_occ!AY$31-CPS_occ!AY$51)</f>
        <v>5.4466230936819175E-3</v>
      </c>
      <c r="AT12" s="2">
        <f>CPS_occ!AZ39/(CPS_occ!AZ$52-CPS_occ!AZ$31-CPS_occ!AZ$51)</f>
        <v>5.1532161590135276E-3</v>
      </c>
      <c r="AU12" s="2">
        <f>CPS_occ!BA39/(CPS_occ!BA$52-CPS_occ!BA$31-CPS_occ!BA$51)</f>
        <v>5.071085755682333E-3</v>
      </c>
      <c r="AV12" s="2">
        <f>CPS_occ!BB39/(CPS_occ!BB$52-CPS_occ!BB$31-CPS_occ!BB$51)</f>
        <v>5.866955501399043E-3</v>
      </c>
      <c r="AW12" s="2">
        <f>CPS_occ!BC39/(CPS_occ!BC$52-CPS_occ!BC$31-CPS_occ!BC$51)</f>
        <v>4.422781839516202E-3</v>
      </c>
      <c r="AX12" s="2">
        <f>CPS_occ!BD39/(CPS_occ!BD$52-CPS_occ!BD$31-CPS_occ!BD$51)</f>
        <v>5.3335919317300234E-3</v>
      </c>
      <c r="AY12" s="2">
        <f>CPS_occ!BE39/(CPS_occ!BE$52-CPS_occ!BE$31-CPS_occ!BE$51)</f>
        <v>6.5897858319604614E-3</v>
      </c>
      <c r="AZ12" s="2">
        <f>CPS_occ!BF39/(CPS_occ!BF$52-CPS_occ!BF$31-CPS_occ!BF$51)</f>
        <v>6.2230251932148947E-3</v>
      </c>
      <c r="BA12" s="2">
        <f>CPS_occ!BG39/(CPS_occ!BG$52-CPS_occ!BG$31-CPS_occ!BG$51)</f>
        <v>4.5553574965339671E-3</v>
      </c>
      <c r="BB12" s="2">
        <f>CPS_occ!BH39/(CPS_occ!BH$52-CPS_occ!BH$31-CPS_occ!BH$51)</f>
        <v>8.461628863556234E-3</v>
      </c>
      <c r="BC12" s="2">
        <f>CPS_occ!BI39/(CPS_occ!BI$52-CPS_occ!BI$31-CPS_occ!BI$51)</f>
        <v>9.4975151849806729E-3</v>
      </c>
      <c r="BD12" s="1"/>
    </row>
    <row r="13" spans="1:56" x14ac:dyDescent="0.35">
      <c r="A13" t="s">
        <v>16</v>
      </c>
      <c r="B13" s="2">
        <f>CPS_occ!H40/(CPS_occ!H$52-CPS_occ!H$31-CPS_occ!H$51)</f>
        <v>5.5649460408269409E-2</v>
      </c>
      <c r="C13" s="2">
        <f>CPS_occ!I40/(CPS_occ!I$52-CPS_occ!I$31-CPS_occ!I$51)</f>
        <v>5.7799184883290104E-2</v>
      </c>
      <c r="D13" s="2">
        <f>CPS_occ!J40/(CPS_occ!J$52-CPS_occ!J$31-CPS_occ!J$51)</f>
        <v>5.7687287914382671E-2</v>
      </c>
      <c r="E13" s="2">
        <f>CPS_occ!K40/(CPS_occ!K$52-CPS_occ!K$31-CPS_occ!K$51)</f>
        <v>4.0713813615333772E-2</v>
      </c>
      <c r="F13" s="2">
        <f>CPS_occ!L40/(CPS_occ!L$52-CPS_occ!L$31-CPS_occ!L$51)</f>
        <v>3.8856691253951525E-2</v>
      </c>
      <c r="G13" s="2">
        <f>CPS_occ!M40/(CPS_occ!M$52-CPS_occ!M$31-CPS_occ!M$51)</f>
        <v>3.5069755535645716E-2</v>
      </c>
      <c r="H13" s="2">
        <f>CPS_occ!N40/(CPS_occ!N$52-CPS_occ!N$31-CPS_occ!N$51)</f>
        <v>3.3400554575245781E-2</v>
      </c>
      <c r="I13" s="2">
        <f>CPS_occ!O40/(CPS_occ!O$52-CPS_occ!O$31-CPS_occ!O$51)</f>
        <v>3.5372723699724877E-2</v>
      </c>
      <c r="J13" s="2">
        <f>CPS_occ!P40/(CPS_occ!P$52-CPS_occ!P$31-CPS_occ!P$51)</f>
        <v>3.4826468115767985E-2</v>
      </c>
      <c r="K13" s="2">
        <f>CPS_occ!Q40/(CPS_occ!Q$52-CPS_occ!Q$31-CPS_occ!Q$51)</f>
        <v>3.2669630775178815E-2</v>
      </c>
      <c r="L13" s="2">
        <f>CPS_occ!R40/(CPS_occ!R$52-CPS_occ!R$31-CPS_occ!R$51)</f>
        <v>3.7146394894751883E-2</v>
      </c>
      <c r="M13" s="2">
        <f>CPS_occ!S40/(CPS_occ!S$52-CPS_occ!S$31-CPS_occ!S$51)</f>
        <v>3.4835680751173707E-2</v>
      </c>
      <c r="N13" s="2">
        <f>CPS_occ!T40/(CPS_occ!T$52-CPS_occ!T$31-CPS_occ!T$51)</f>
        <v>3.4716208769581987E-2</v>
      </c>
      <c r="O13" s="2">
        <f>CPS_occ!U40/(CPS_occ!U$52-CPS_occ!U$31-CPS_occ!U$51)</f>
        <v>3.8814343112728376E-2</v>
      </c>
      <c r="P13" s="2">
        <f>CPS_occ!V40/(CPS_occ!V$52-CPS_occ!V$31-CPS_occ!V$51)</f>
        <v>3.6309156605270114E-2</v>
      </c>
      <c r="Q13" s="2">
        <f>CPS_occ!W40/(CPS_occ!W$52-CPS_occ!W$31-CPS_occ!W$51)</f>
        <v>3.732809430255403E-2</v>
      </c>
      <c r="R13" s="2">
        <f>CPS_occ!X40/(CPS_occ!X$52-CPS_occ!X$31-CPS_occ!X$51)</f>
        <v>3.6762828695430176E-2</v>
      </c>
      <c r="S13" s="2">
        <f>CPS_occ!Y40/(CPS_occ!Y$52-CPS_occ!Y$31-CPS_occ!Y$51)</f>
        <v>3.6952861952861953E-2</v>
      </c>
      <c r="T13" s="2">
        <f>CPS_occ!Z40/(CPS_occ!Z$52-CPS_occ!Z$31-CPS_occ!Z$51)</f>
        <v>3.603221704111912E-2</v>
      </c>
      <c r="U13" s="2">
        <f>CPS_occ!AA40/(CPS_occ!AA$52-CPS_occ!AA$31-CPS_occ!AA$51)</f>
        <v>3.2805139186295504E-2</v>
      </c>
      <c r="V13" s="2">
        <f>CPS_occ!AB40/(CPS_occ!AB$52-CPS_occ!AB$31-CPS_occ!AB$51)</f>
        <v>3.5683650711957456E-2</v>
      </c>
      <c r="W13" s="2">
        <f>CPS_occ!AC40/(CPS_occ!AC$52-CPS_occ!AC$31-CPS_occ!AC$51)</f>
        <v>3.7312746990166346E-2</v>
      </c>
      <c r="X13" s="2">
        <f>CPS_occ!AD40/(CPS_occ!AD$52-CPS_occ!AD$31-CPS_occ!AD$51)</f>
        <v>3.8471446972949762E-2</v>
      </c>
      <c r="Y13" s="2">
        <f>CPS_occ!AE40/(CPS_occ!AE$52-CPS_occ!AE$31-CPS_occ!AE$51)</f>
        <v>3.7832130916769312E-2</v>
      </c>
      <c r="Z13" s="2">
        <f>CPS_occ!AF40/(CPS_occ!AF$52-CPS_occ!AF$31-CPS_occ!AF$51)</f>
        <v>4.0545487827201174E-2</v>
      </c>
      <c r="AA13" s="2">
        <f>CPS_occ!AG40/(CPS_occ!AG$52-CPS_occ!AG$31-CPS_occ!AG$51)</f>
        <v>3.8036350009368558E-2</v>
      </c>
      <c r="AB13" s="2">
        <f>CPS_occ!AH40/(CPS_occ!AH$52-CPS_occ!AH$31-CPS_occ!AH$51)</f>
        <v>3.35609756097561E-2</v>
      </c>
      <c r="AC13" s="2">
        <f>CPS_occ!AI40/(CPS_occ!AI$52-CPS_occ!AI$31-CPS_occ!AI$51)</f>
        <v>3.5280047837353001E-2</v>
      </c>
      <c r="AD13" s="2">
        <f>CPS_occ!AJ40/(CPS_occ!AJ$52-CPS_occ!AJ$31-CPS_occ!AJ$51)</f>
        <v>3.4112595419847326E-2</v>
      </c>
      <c r="AE13" s="2">
        <f>CPS_occ!AK40/(CPS_occ!AK$52-CPS_occ!AK$31-CPS_occ!AK$51)</f>
        <v>3.3216783216783216E-2</v>
      </c>
      <c r="AF13" s="2">
        <f>CPS_occ!AL40/(CPS_occ!AL$52-CPS_occ!AL$31-CPS_occ!AL$51)</f>
        <v>3.275005911563017E-2</v>
      </c>
      <c r="AG13" s="2">
        <f>CPS_occ!AM40/(CPS_occ!AM$52-CPS_occ!AM$31-CPS_occ!AM$51)</f>
        <v>3.4263044000961772E-2</v>
      </c>
      <c r="AH13" s="2">
        <f>CPS_occ!AN40/(CPS_occ!AN$52-CPS_occ!AN$31-CPS_occ!AN$51)</f>
        <v>3.2150512026673017E-2</v>
      </c>
      <c r="AI13" s="2">
        <f>CPS_occ!AO40/(CPS_occ!AO$52-CPS_occ!AO$31-CPS_occ!AO$51)</f>
        <v>3.4608378870673952E-2</v>
      </c>
      <c r="AJ13" s="2">
        <f>CPS_occ!AP40/(CPS_occ!AP$52-CPS_occ!AP$31-CPS_occ!AP$51)</f>
        <v>3.3885728419490474E-2</v>
      </c>
      <c r="AK13" s="2">
        <f>CPS_occ!AQ40/(CPS_occ!AQ$52-CPS_occ!AQ$31-CPS_occ!AQ$51)</f>
        <v>3.7055583375062595E-2</v>
      </c>
      <c r="AL13" s="2">
        <f>CPS_occ!AR40/(CPS_occ!AR$52-CPS_occ!AR$31-CPS_occ!AR$51)</f>
        <v>3.6642924568780572E-2</v>
      </c>
      <c r="AM13" s="2">
        <f>CPS_occ!AS40/(CPS_occ!AS$52-CPS_occ!AS$31-CPS_occ!AS$51)</f>
        <v>4.0114117748768045E-2</v>
      </c>
      <c r="AN13" s="2">
        <f>CPS_occ!AT40/(CPS_occ!AT$52-CPS_occ!AT$31-CPS_occ!AT$51)</f>
        <v>3.6539635475712914E-2</v>
      </c>
      <c r="AO13" s="2">
        <f>CPS_occ!AU40/(CPS_occ!AU$52-CPS_occ!AU$31-CPS_occ!AU$51)</f>
        <v>3.7592657959759974E-2</v>
      </c>
      <c r="AP13" s="2">
        <f>CPS_occ!AV40/(CPS_occ!AV$52-CPS_occ!AV$31-CPS_occ!AV$51)</f>
        <v>3.8506209237916554E-2</v>
      </c>
      <c r="AQ13" s="2">
        <f>CPS_occ!AW40/(CPS_occ!AW$52-CPS_occ!AW$31-CPS_occ!AW$51)</f>
        <v>4.2264010426363803E-2</v>
      </c>
      <c r="AR13" s="2">
        <f>CPS_occ!AX40/(CPS_occ!AX$52-CPS_occ!AX$31-CPS_occ!AX$51)</f>
        <v>4.0743779053869292E-2</v>
      </c>
      <c r="AS13" s="2">
        <f>CPS_occ!AY40/(CPS_occ!AY$52-CPS_occ!AY$31-CPS_occ!AY$51)</f>
        <v>4.057734204793028E-2</v>
      </c>
      <c r="AT13" s="2">
        <f>CPS_occ!AZ40/(CPS_occ!AZ$52-CPS_occ!AZ$31-CPS_occ!AZ$51)</f>
        <v>4.0213490383730559E-2</v>
      </c>
      <c r="AU13" s="2">
        <f>CPS_occ!BA40/(CPS_occ!BA$52-CPS_occ!BA$31-CPS_occ!BA$51)</f>
        <v>4.2289232998279455E-2</v>
      </c>
      <c r="AV13" s="2">
        <f>CPS_occ!BB40/(CPS_occ!BB$52-CPS_occ!BB$31-CPS_occ!BB$51)</f>
        <v>3.890242801696904E-2</v>
      </c>
      <c r="AW13" s="2">
        <f>CPS_occ!BC40/(CPS_occ!BC$52-CPS_occ!BC$31-CPS_occ!BC$51)</f>
        <v>3.9714775701778136E-2</v>
      </c>
      <c r="AX13" s="2">
        <f>CPS_occ!BD40/(CPS_occ!BD$52-CPS_occ!BD$31-CPS_occ!BD$51)</f>
        <v>4.3153607447633822E-2</v>
      </c>
      <c r="AY13" s="2">
        <f>CPS_occ!BE40/(CPS_occ!BE$52-CPS_occ!BE$31-CPS_occ!BE$51)</f>
        <v>4.7969764512065124E-2</v>
      </c>
      <c r="AZ13" s="2">
        <f>CPS_occ!BF40/(CPS_occ!BF$52-CPS_occ!BF$31-CPS_occ!BF$51)</f>
        <v>4.4866004215597714E-2</v>
      </c>
      <c r="BA13" s="2">
        <f>CPS_occ!BG40/(CPS_occ!BG$52-CPS_occ!BG$31-CPS_occ!BG$51)</f>
        <v>4.9217666864725687E-2</v>
      </c>
      <c r="BB13" s="2">
        <f>CPS_occ!BH40/(CPS_occ!BH$52-CPS_occ!BH$31-CPS_occ!BH$51)</f>
        <v>5.0769773181337408E-2</v>
      </c>
      <c r="BC13" s="2">
        <f>CPS_occ!BI40/(CPS_occ!BI$52-CPS_occ!BI$31-CPS_occ!BI$51)</f>
        <v>5.2678078409718387E-2</v>
      </c>
      <c r="BD13" s="1"/>
    </row>
    <row r="14" spans="1:56" x14ac:dyDescent="0.35">
      <c r="A14" t="s">
        <v>17</v>
      </c>
      <c r="B14" s="2">
        <f>CPS_occ!H41/(CPS_occ!H$52-CPS_occ!H$31-CPS_occ!H$51)</f>
        <v>6.2670654011181895E-2</v>
      </c>
      <c r="C14" s="2">
        <f>CPS_occ!I41/(CPS_occ!I$52-CPS_occ!I$31-CPS_occ!I$51)</f>
        <v>6.3356798814375698E-2</v>
      </c>
      <c r="D14" s="2">
        <f>CPS_occ!J41/(CPS_occ!J$52-CPS_occ!J$31-CPS_occ!J$51)</f>
        <v>6.3821456538762728E-2</v>
      </c>
      <c r="E14" s="2">
        <f>CPS_occ!K41/(CPS_occ!K$52-CPS_occ!K$31-CPS_occ!K$51)</f>
        <v>6.4639788499669532E-2</v>
      </c>
      <c r="F14" s="2">
        <f>CPS_occ!L41/(CPS_occ!L$52-CPS_occ!L$31-CPS_occ!L$51)</f>
        <v>6.5200210748155948E-2</v>
      </c>
      <c r="G14" s="2">
        <f>CPS_occ!M41/(CPS_occ!M$52-CPS_occ!M$31-CPS_occ!M$51)</f>
        <v>6.8347625751951871E-2</v>
      </c>
      <c r="H14" s="2">
        <f>CPS_occ!N41/(CPS_occ!N$52-CPS_occ!N$31-CPS_occ!N$51)</f>
        <v>6.3524073607259895E-2</v>
      </c>
      <c r="I14" s="2">
        <f>CPS_occ!O41/(CPS_occ!O$52-CPS_occ!O$31-CPS_occ!O$51)</f>
        <v>6.7339185117254022E-2</v>
      </c>
      <c r="J14" s="2">
        <f>CPS_occ!P41/(CPS_occ!P$52-CPS_occ!P$31-CPS_occ!P$51)</f>
        <v>6.7611384652335779E-2</v>
      </c>
      <c r="K14" s="2">
        <f>CPS_occ!Q41/(CPS_occ!Q$52-CPS_occ!Q$31-CPS_occ!Q$51)</f>
        <v>6.601585153682582E-2</v>
      </c>
      <c r="L14" s="2">
        <f>CPS_occ!R41/(CPS_occ!R$52-CPS_occ!R$31-CPS_occ!R$51)</f>
        <v>6.3910848652252591E-2</v>
      </c>
      <c r="M14" s="2">
        <f>CPS_occ!S41/(CPS_occ!S$52-CPS_occ!S$31-CPS_occ!S$51)</f>
        <v>5.8685446009389672E-2</v>
      </c>
      <c r="N14" s="2">
        <f>CPS_occ!T41/(CPS_occ!T$52-CPS_occ!T$31-CPS_occ!T$51)</f>
        <v>6.1166653546406359E-2</v>
      </c>
      <c r="O14" s="2">
        <f>CPS_occ!U41/(CPS_occ!U$52-CPS_occ!U$31-CPS_occ!U$51)</f>
        <v>5.8069896141308468E-2</v>
      </c>
      <c r="P14" s="2">
        <f>CPS_occ!V41/(CPS_occ!V$52-CPS_occ!V$31-CPS_occ!V$51)</f>
        <v>6.239534678769719E-2</v>
      </c>
      <c r="Q14" s="2">
        <f>CPS_occ!W41/(CPS_occ!W$52-CPS_occ!W$31-CPS_occ!W$51)</f>
        <v>9.8767637078049655E-2</v>
      </c>
      <c r="R14" s="2">
        <f>CPS_occ!X41/(CPS_occ!X$52-CPS_occ!X$31-CPS_occ!X$51)</f>
        <v>9.897030039996596E-2</v>
      </c>
      <c r="S14" s="2">
        <f>CPS_occ!Y41/(CPS_occ!Y$52-CPS_occ!Y$31-CPS_occ!Y$51)</f>
        <v>0.10328282828282828</v>
      </c>
      <c r="T14" s="2">
        <f>CPS_occ!Z41/(CPS_occ!Z$52-CPS_occ!Z$31-CPS_occ!Z$51)</f>
        <v>0.10538363713437897</v>
      </c>
      <c r="U14" s="2">
        <f>CPS_occ!AA41/(CPS_occ!AA$52-CPS_occ!AA$31-CPS_occ!AA$51)</f>
        <v>0.10817987152034261</v>
      </c>
      <c r="V14" s="2">
        <f>CPS_occ!AB41/(CPS_occ!AB$52-CPS_occ!AB$31-CPS_occ!AB$51)</f>
        <v>0.10018871161434208</v>
      </c>
      <c r="W14" s="2">
        <f>CPS_occ!AC41/(CPS_occ!AC$52-CPS_occ!AC$31-CPS_occ!AC$51)</f>
        <v>9.5487547100450321E-2</v>
      </c>
      <c r="X14" s="2">
        <f>CPS_occ!AD41/(CPS_occ!AD$52-CPS_occ!AD$31-CPS_occ!AD$51)</f>
        <v>9.4632889652211255E-2</v>
      </c>
      <c r="Y14" s="2">
        <f>CPS_occ!AE41/(CPS_occ!AE$52-CPS_occ!AE$31-CPS_occ!AE$51)</f>
        <v>9.8979412282245299E-2</v>
      </c>
      <c r="Z14" s="2">
        <f>CPS_occ!AF41/(CPS_occ!AF$52-CPS_occ!AF$31-CPS_occ!AF$51)</f>
        <v>9.9395936298736956E-2</v>
      </c>
      <c r="AA14" s="2">
        <f>CPS_occ!AG41/(CPS_occ!AG$52-CPS_occ!AG$31-CPS_occ!AG$51)</f>
        <v>0.10417837736556118</v>
      </c>
      <c r="AB14" s="2">
        <f>CPS_occ!AH41/(CPS_occ!AH$52-CPS_occ!AH$31-CPS_occ!AH$51)</f>
        <v>9.8048780487804882E-2</v>
      </c>
      <c r="AC14" s="2">
        <f>CPS_occ!AI41/(CPS_occ!AI$52-CPS_occ!AI$31-CPS_occ!AI$51)</f>
        <v>0.10484353199122982</v>
      </c>
      <c r="AD14" s="2">
        <f>CPS_occ!AJ41/(CPS_occ!AJ$52-CPS_occ!AJ$31-CPS_occ!AJ$51)</f>
        <v>0.10102576335877862</v>
      </c>
      <c r="AE14" s="2">
        <f>CPS_occ!AK41/(CPS_occ!AK$52-CPS_occ!AK$31-CPS_occ!AK$51)</f>
        <v>9.9184149184149181E-2</v>
      </c>
      <c r="AF14" s="2">
        <f>CPS_occ!AL41/(CPS_occ!AL$52-CPS_occ!AL$31-CPS_occ!AL$51)</f>
        <v>0.10427997162449752</v>
      </c>
      <c r="AG14" s="2">
        <f>CPS_occ!AM41/(CPS_occ!AM$52-CPS_occ!AM$31-CPS_occ!AM$51)</f>
        <v>0.10278913200288531</v>
      </c>
      <c r="AH14" s="2">
        <f>CPS_occ!AN41/(CPS_occ!AN$52-CPS_occ!AN$31-CPS_occ!AN$51)</f>
        <v>9.3474636818290074E-2</v>
      </c>
      <c r="AI14" s="2">
        <f>CPS_occ!AO41/(CPS_occ!AO$52-CPS_occ!AO$31-CPS_occ!AO$51)</f>
        <v>9.6063989862992E-2</v>
      </c>
      <c r="AJ14" s="2">
        <f>CPS_occ!AP41/(CPS_occ!AP$52-CPS_occ!AP$31-CPS_occ!AP$51)</f>
        <v>9.0774177590897842E-2</v>
      </c>
      <c r="AK14" s="2">
        <f>CPS_occ!AQ41/(CPS_occ!AQ$52-CPS_occ!AQ$31-CPS_occ!AQ$51)</f>
        <v>9.1720914705391426E-2</v>
      </c>
      <c r="AL14" s="2">
        <f>CPS_occ!AR41/(CPS_occ!AR$52-CPS_occ!AR$31-CPS_occ!AR$51)</f>
        <v>9.7485626019050892E-2</v>
      </c>
      <c r="AM14" s="2">
        <f>CPS_occ!AS41/(CPS_occ!AS$52-CPS_occ!AS$31-CPS_occ!AS$51)</f>
        <v>9.5098123973372528E-2</v>
      </c>
      <c r="AN14" s="2">
        <f>CPS_occ!AT41/(CPS_occ!AT$52-CPS_occ!AT$31-CPS_occ!AT$51)</f>
        <v>9.4357722159239557E-2</v>
      </c>
      <c r="AO14" s="2">
        <f>CPS_occ!AU41/(CPS_occ!AU$52-CPS_occ!AU$31-CPS_occ!AU$51)</f>
        <v>8.9745852453229788E-2</v>
      </c>
      <c r="AP14" s="2">
        <f>CPS_occ!AV41/(CPS_occ!AV$52-CPS_occ!AV$31-CPS_occ!AV$51)</f>
        <v>9.3987313499508618E-2</v>
      </c>
      <c r="AQ14" s="2">
        <f>CPS_occ!AW41/(CPS_occ!AW$52-CPS_occ!AW$31-CPS_occ!AW$51)</f>
        <v>8.9368832619623903E-2</v>
      </c>
      <c r="AR14" s="2">
        <f>CPS_occ!AX41/(CPS_occ!AX$52-CPS_occ!AX$31-CPS_occ!AX$51)</f>
        <v>8.6956521739130432E-2</v>
      </c>
      <c r="AS14" s="2">
        <f>CPS_occ!AY41/(CPS_occ!AY$52-CPS_occ!AY$31-CPS_occ!AY$51)</f>
        <v>8.5148874364560645E-2</v>
      </c>
      <c r="AT14" s="2">
        <f>CPS_occ!AZ41/(CPS_occ!AZ$52-CPS_occ!AZ$31-CPS_occ!AZ$51)</f>
        <v>8.8156805005981415E-2</v>
      </c>
      <c r="AU14" s="2">
        <f>CPS_occ!BA41/(CPS_occ!BA$52-CPS_occ!BA$31-CPS_occ!BA$51)</f>
        <v>8.557457212713937E-2</v>
      </c>
      <c r="AV14" s="2">
        <f>CPS_occ!BB41/(CPS_occ!BB$52-CPS_occ!BB$31-CPS_occ!BB$51)</f>
        <v>8.7733549959382609E-2</v>
      </c>
      <c r="AW14" s="2">
        <f>CPS_occ!BC41/(CPS_occ!BC$52-CPS_occ!BC$31-CPS_occ!BC$51)</f>
        <v>8.5296506904955327E-2</v>
      </c>
      <c r="AX14" s="2">
        <f>CPS_occ!BD41/(CPS_occ!BD$52-CPS_occ!BD$31-CPS_occ!BD$51)</f>
        <v>7.9422032583397986E-2</v>
      </c>
      <c r="AY14" s="2">
        <f>CPS_occ!BE41/(CPS_occ!BE$52-CPS_occ!BE$31-CPS_occ!BE$51)</f>
        <v>8.2372322899505759E-2</v>
      </c>
      <c r="AZ14" s="2">
        <f>CPS_occ!BF41/(CPS_occ!BF$52-CPS_occ!BF$31-CPS_occ!BF$51)</f>
        <v>7.2568503462812406E-2</v>
      </c>
      <c r="BA14" s="2">
        <f>CPS_occ!BG41/(CPS_occ!BG$52-CPS_occ!BG$31-CPS_occ!BG$51)</f>
        <v>7.9025549613784912E-2</v>
      </c>
      <c r="BB14" s="2">
        <f>CPS_occ!BH41/(CPS_occ!BH$52-CPS_occ!BH$31-CPS_occ!BH$51)</f>
        <v>7.6507227641320952E-2</v>
      </c>
      <c r="BC14" s="2">
        <f>CPS_occ!BI41/(CPS_occ!BI$52-CPS_occ!BI$31-CPS_occ!BI$51)</f>
        <v>7.2887907233572607E-2</v>
      </c>
      <c r="BD14" s="1"/>
    </row>
    <row r="15" spans="1:56" x14ac:dyDescent="0.35">
      <c r="A15" t="s">
        <v>18</v>
      </c>
      <c r="B15" s="2">
        <f>CPS_occ!H42/(CPS_occ!H$52-CPS_occ!H$31-CPS_occ!H$51)</f>
        <v>7.1252112859186062E-2</v>
      </c>
      <c r="C15" s="2">
        <f>CPS_occ!I42/(CPS_occ!I$52-CPS_occ!I$31-CPS_occ!I$51)</f>
        <v>6.2245276028158575E-2</v>
      </c>
      <c r="D15" s="2">
        <f>CPS_occ!J42/(CPS_occ!J$52-CPS_occ!J$31-CPS_occ!J$51)</f>
        <v>6.7345340642129992E-2</v>
      </c>
      <c r="E15" s="2">
        <f>CPS_occ!K42/(CPS_occ!K$52-CPS_occ!K$31-CPS_occ!K$51)</f>
        <v>6.503635161929941E-2</v>
      </c>
      <c r="F15" s="2">
        <f>CPS_occ!L42/(CPS_occ!L$52-CPS_occ!L$31-CPS_occ!L$51)</f>
        <v>6.5200210748155948E-2</v>
      </c>
      <c r="G15" s="2">
        <f>CPS_occ!M42/(CPS_occ!M$52-CPS_occ!M$31-CPS_occ!M$51)</f>
        <v>5.9516190963778318E-2</v>
      </c>
      <c r="H15" s="2">
        <f>CPS_occ!N42/(CPS_occ!N$52-CPS_occ!N$31-CPS_occ!N$51)</f>
        <v>6.1633476178472396E-2</v>
      </c>
      <c r="I15" s="2">
        <f>CPS_occ!O42/(CPS_occ!O$52-CPS_occ!O$31-CPS_occ!O$51)</f>
        <v>6.4587973273942098E-2</v>
      </c>
      <c r="J15" s="2">
        <f>CPS_occ!P42/(CPS_occ!P$52-CPS_occ!P$31-CPS_occ!P$51)</f>
        <v>6.0886273567911611E-2</v>
      </c>
      <c r="K15" s="2">
        <f>CPS_occ!Q42/(CPS_occ!Q$52-CPS_occ!Q$31-CPS_occ!Q$51)</f>
        <v>5.7993427411560022E-2</v>
      </c>
      <c r="L15" s="2">
        <f>CPS_occ!R42/(CPS_occ!R$52-CPS_occ!R$31-CPS_occ!R$51)</f>
        <v>5.6862558338889417E-2</v>
      </c>
      <c r="M15" s="2">
        <f>CPS_occ!S42/(CPS_occ!S$52-CPS_occ!S$31-CPS_occ!S$51)</f>
        <v>5.8967136150234745E-2</v>
      </c>
      <c r="N15" s="2">
        <f>CPS_occ!T42/(CPS_occ!T$52-CPS_occ!T$31-CPS_occ!T$51)</f>
        <v>5.8883728253168545E-2</v>
      </c>
      <c r="O15" s="2">
        <f>CPS_occ!U42/(CPS_occ!U$52-CPS_occ!U$31-CPS_occ!U$51)</f>
        <v>5.4885907057842472E-2</v>
      </c>
      <c r="P15" s="2">
        <f>CPS_occ!V42/(CPS_occ!V$52-CPS_occ!V$31-CPS_occ!V$51)</f>
        <v>5.7900766722481713E-2</v>
      </c>
      <c r="Q15" s="2">
        <f>CPS_occ!W42/(CPS_occ!W$52-CPS_occ!W$31-CPS_occ!W$51)</f>
        <v>5.7331666368994463E-2</v>
      </c>
      <c r="R15" s="2">
        <f>CPS_occ!X42/(CPS_occ!X$52-CPS_occ!X$31-CPS_occ!X$51)</f>
        <v>4.9442600629733637E-2</v>
      </c>
      <c r="S15" s="2">
        <f>CPS_occ!Y42/(CPS_occ!Y$52-CPS_occ!Y$31-CPS_occ!Y$51)</f>
        <v>5.1178451178451177E-2</v>
      </c>
      <c r="T15" s="2">
        <f>CPS_occ!Z42/(CPS_occ!Z$52-CPS_occ!Z$31-CPS_occ!Z$51)</f>
        <v>5.5955913522679104E-2</v>
      </c>
      <c r="U15" s="2">
        <f>CPS_occ!AA42/(CPS_occ!AA$52-CPS_occ!AA$31-CPS_occ!AA$51)</f>
        <v>5.3276231263383295E-2</v>
      </c>
      <c r="V15" s="2">
        <f>CPS_occ!AB42/(CPS_occ!AB$52-CPS_occ!AB$31-CPS_occ!AB$51)</f>
        <v>5.0952135872362324E-2</v>
      </c>
      <c r="W15" s="2">
        <f>CPS_occ!AC42/(CPS_occ!AC$52-CPS_occ!AC$31-CPS_occ!AC$51)</f>
        <v>5.0271114787243817E-2</v>
      </c>
      <c r="X15" s="2">
        <f>CPS_occ!AD42/(CPS_occ!AD$52-CPS_occ!AD$31-CPS_occ!AD$51)</f>
        <v>5.3499355946758267E-2</v>
      </c>
      <c r="Y15" s="2">
        <f>CPS_occ!AE42/(CPS_occ!AE$52-CPS_occ!AE$31-CPS_occ!AE$51)</f>
        <v>5.067745908850959E-2</v>
      </c>
      <c r="Z15" s="2">
        <f>CPS_occ!AF42/(CPS_occ!AF$52-CPS_occ!AF$31-CPS_occ!AF$51)</f>
        <v>5.5647080358777232E-2</v>
      </c>
      <c r="AA15" s="2">
        <f>CPS_occ!AG42/(CPS_occ!AG$52-CPS_occ!AG$31-CPS_occ!AG$51)</f>
        <v>5.4150271688214353E-2</v>
      </c>
      <c r="AB15" s="2">
        <f>CPS_occ!AH42/(CPS_occ!AH$52-CPS_occ!AH$31-CPS_occ!AH$51)</f>
        <v>5.8048780487804881E-2</v>
      </c>
      <c r="AC15" s="2">
        <f>CPS_occ!AI42/(CPS_occ!AI$52-CPS_occ!AI$31-CPS_occ!AI$51)</f>
        <v>5.4514650189356188E-2</v>
      </c>
      <c r="AD15" s="2">
        <f>CPS_occ!AJ42/(CPS_occ!AJ$52-CPS_occ!AJ$31-CPS_occ!AJ$51)</f>
        <v>6.0472328244274808E-2</v>
      </c>
      <c r="AE15" s="2">
        <f>CPS_occ!AK42/(CPS_occ!AK$52-CPS_occ!AK$31-CPS_occ!AK$51)</f>
        <v>5.4312354312354309E-2</v>
      </c>
      <c r="AF15" s="2">
        <f>CPS_occ!AL42/(CPS_occ!AL$52-CPS_occ!AL$31-CPS_occ!AL$51)</f>
        <v>5.3795223457082056E-2</v>
      </c>
      <c r="AG15" s="2">
        <f>CPS_occ!AM42/(CPS_occ!AM$52-CPS_occ!AM$31-CPS_occ!AM$51)</f>
        <v>5.0973791776869441E-2</v>
      </c>
      <c r="AH15" s="2">
        <f>CPS_occ!AN42/(CPS_occ!AN$52-CPS_occ!AN$31-CPS_occ!AN$51)</f>
        <v>5.5489402238628242E-2</v>
      </c>
      <c r="AI15" s="2">
        <f>CPS_occ!AO42/(CPS_occ!AO$52-CPS_occ!AO$31-CPS_occ!AO$51)</f>
        <v>4.8705155618911852E-2</v>
      </c>
      <c r="AJ15" s="2">
        <f>CPS_occ!AP42/(CPS_occ!AP$52-CPS_occ!AP$31-CPS_occ!AP$51)</f>
        <v>5.0375133976420149E-2</v>
      </c>
      <c r="AK15" s="2">
        <f>CPS_occ!AQ42/(CPS_occ!AQ$52-CPS_occ!AQ$31-CPS_occ!AQ$51)</f>
        <v>6.5348022033049569E-2</v>
      </c>
      <c r="AL15" s="2">
        <f>CPS_occ!AR42/(CPS_occ!AR$52-CPS_occ!AR$31-CPS_occ!AR$51)</f>
        <v>6.0671071826997339E-2</v>
      </c>
      <c r="AM15" s="2">
        <f>CPS_occ!AS42/(CPS_occ!AS$52-CPS_occ!AS$31-CPS_occ!AS$51)</f>
        <v>6.1554422062764763E-2</v>
      </c>
      <c r="AN15" s="2">
        <f>CPS_occ!AT42/(CPS_occ!AT$52-CPS_occ!AT$31-CPS_occ!AT$51)</f>
        <v>6.305049271823493E-2</v>
      </c>
      <c r="AO15" s="2">
        <f>CPS_occ!AU42/(CPS_occ!AU$52-CPS_occ!AU$31-CPS_occ!AU$51)</f>
        <v>5.9830568302153192E-2</v>
      </c>
      <c r="AP15" s="2">
        <f>CPS_occ!AV42/(CPS_occ!AV$52-CPS_occ!AV$31-CPS_occ!AV$51)</f>
        <v>6.2449745376574647E-2</v>
      </c>
      <c r="AQ15" s="2">
        <f>CPS_occ!AW42/(CPS_occ!AW$52-CPS_occ!AW$31-CPS_occ!AW$51)</f>
        <v>5.8462111338670637E-2</v>
      </c>
      <c r="AR15" s="2">
        <f>CPS_occ!AX42/(CPS_occ!AX$52-CPS_occ!AX$31-CPS_occ!AX$51)</f>
        <v>6.872664296782427E-2</v>
      </c>
      <c r="AS15" s="2">
        <f>CPS_occ!AY42/(CPS_occ!AY$52-CPS_occ!AY$31-CPS_occ!AY$51)</f>
        <v>6.5450254175744377E-2</v>
      </c>
      <c r="AT15" s="2">
        <f>CPS_occ!AZ42/(CPS_occ!AZ$52-CPS_occ!AZ$31-CPS_occ!AZ$51)</f>
        <v>6.8740222692555447E-2</v>
      </c>
      <c r="AU15" s="2">
        <f>CPS_occ!BA42/(CPS_occ!BA$52-CPS_occ!BA$31-CPS_occ!BA$51)</f>
        <v>6.4384678076609622E-2</v>
      </c>
      <c r="AV15" s="2">
        <f>CPS_occ!BB42/(CPS_occ!BB$52-CPS_occ!BB$31-CPS_occ!BB$51)</f>
        <v>6.3453380268977344E-2</v>
      </c>
      <c r="AW15" s="2">
        <f>CPS_occ!BC42/(CPS_occ!BC$52-CPS_occ!BC$31-CPS_occ!BC$51)</f>
        <v>7.175737882480368E-2</v>
      </c>
      <c r="AX15" s="2">
        <f>CPS_occ!BD42/(CPS_occ!BD$52-CPS_occ!BD$31-CPS_occ!BD$51)</f>
        <v>6.9918541505042675E-2</v>
      </c>
      <c r="AY15" s="2">
        <f>CPS_occ!BE42/(CPS_occ!BE$52-CPS_occ!BE$31-CPS_occ!BE$51)</f>
        <v>6.5413315243725165E-2</v>
      </c>
      <c r="AZ15" s="2">
        <f>CPS_occ!BF42/(CPS_occ!BF$52-CPS_occ!BF$31-CPS_occ!BF$51)</f>
        <v>6.5943992773261059E-2</v>
      </c>
      <c r="BA15" s="2">
        <f>CPS_occ!BG42/(CPS_occ!BG$52-CPS_occ!BG$31-CPS_occ!BG$51)</f>
        <v>6.6547831253713607E-2</v>
      </c>
      <c r="BB15" s="2">
        <f>CPS_occ!BH42/(CPS_occ!BH$52-CPS_occ!BH$31-CPS_occ!BH$51)</f>
        <v>6.7928076154659775E-2</v>
      </c>
      <c r="BC15" s="2">
        <f>CPS_occ!BI42/(CPS_occ!BI$52-CPS_occ!BI$31-CPS_occ!BI$51)</f>
        <v>7.0458310325786852E-2</v>
      </c>
      <c r="BD15" s="1"/>
    </row>
    <row r="16" spans="1:56" x14ac:dyDescent="0.35">
      <c r="A16" t="s">
        <v>19</v>
      </c>
      <c r="B16" s="2">
        <f>CPS_occ!H43/(CPS_occ!H$52-CPS_occ!H$31-CPS_occ!H$51)</f>
        <v>1.9373293459888179E-2</v>
      </c>
      <c r="C16" s="2">
        <f>CPS_occ!I43/(CPS_occ!I$52-CPS_occ!I$31-CPS_occ!I$51)</f>
        <v>1.9019389897492897E-2</v>
      </c>
      <c r="D16" s="2">
        <f>CPS_occ!J43/(CPS_occ!J$52-CPS_occ!J$31-CPS_occ!J$51)</f>
        <v>2.1143304620203602E-2</v>
      </c>
      <c r="E16" s="2">
        <f>CPS_occ!K43/(CPS_occ!K$52-CPS_occ!K$31-CPS_occ!K$51)</f>
        <v>2.6966292134831461E-2</v>
      </c>
      <c r="F16" s="2">
        <f>CPS_occ!L43/(CPS_occ!L$52-CPS_occ!L$31-CPS_occ!L$51)</f>
        <v>2.8977871443624868E-2</v>
      </c>
      <c r="G16" s="2">
        <f>CPS_occ!M43/(CPS_occ!M$52-CPS_occ!M$31-CPS_occ!M$51)</f>
        <v>2.5982337130423652E-2</v>
      </c>
      <c r="H16" s="2">
        <f>CPS_occ!N43/(CPS_occ!N$52-CPS_occ!N$31-CPS_occ!N$51)</f>
        <v>2.6090244517267457E-2</v>
      </c>
      <c r="I16" s="2">
        <f>CPS_occ!O43/(CPS_occ!O$52-CPS_occ!O$31-CPS_occ!O$51)</f>
        <v>3.0132320188654527E-2</v>
      </c>
      <c r="J16" s="2">
        <f>CPS_occ!P43/(CPS_occ!P$52-CPS_occ!P$31-CPS_occ!P$51)</f>
        <v>2.942236099435571E-2</v>
      </c>
      <c r="K16" s="2">
        <f>CPS_occ!Q43/(CPS_occ!Q$52-CPS_occ!Q$31-CPS_occ!Q$51)</f>
        <v>2.6097042335202009E-2</v>
      </c>
      <c r="L16" s="2">
        <f>CPS_occ!R43/(CPS_occ!R$52-CPS_occ!R$31-CPS_occ!R$51)</f>
        <v>2.5145251928755118E-2</v>
      </c>
      <c r="M16" s="2">
        <f>CPS_occ!S43/(CPS_occ!S$52-CPS_occ!S$31-CPS_occ!S$51)</f>
        <v>2.375586854460094E-2</v>
      </c>
      <c r="N16" s="2">
        <f>CPS_occ!T43/(CPS_occ!T$52-CPS_occ!T$31-CPS_occ!T$51)</f>
        <v>2.4403684169093914E-2</v>
      </c>
      <c r="O16" s="2">
        <f>CPS_occ!U43/(CPS_occ!U$52-CPS_occ!U$31-CPS_occ!U$51)</f>
        <v>2.441058297323933E-2</v>
      </c>
      <c r="P16" s="2">
        <f>CPS_occ!V43/(CPS_occ!V$52-CPS_occ!V$31-CPS_occ!V$51)</f>
        <v>2.3882964660262625E-2</v>
      </c>
      <c r="Q16" s="2">
        <f>CPS_occ!W43/(CPS_occ!W$52-CPS_occ!W$31-CPS_occ!W$51)</f>
        <v>2.3843543489908914E-2</v>
      </c>
      <c r="R16" s="2">
        <f>CPS_occ!X43/(CPS_occ!X$52-CPS_occ!X$31-CPS_occ!X$51)</f>
        <v>2.2976767934643861E-2</v>
      </c>
      <c r="S16" s="2">
        <f>CPS_occ!Y43/(CPS_occ!Y$52-CPS_occ!Y$31-CPS_occ!Y$51)</f>
        <v>2.3569023569023569E-2</v>
      </c>
      <c r="T16" s="2">
        <f>CPS_occ!Z43/(CPS_occ!Z$52-CPS_occ!Z$31-CPS_occ!Z$51)</f>
        <v>2.5180161085205596E-2</v>
      </c>
      <c r="U16" s="2">
        <f>CPS_occ!AA43/(CPS_occ!AA$52-CPS_occ!AA$31-CPS_occ!AA$51)</f>
        <v>2.6038543897216274E-2</v>
      </c>
      <c r="V16" s="2">
        <f>CPS_occ!AB43/(CPS_occ!AB$52-CPS_occ!AB$31-CPS_occ!AB$51)</f>
        <v>2.513295591010465E-2</v>
      </c>
      <c r="W16" s="2">
        <f>CPS_occ!AC43/(CPS_occ!AC$52-CPS_occ!AC$31-CPS_occ!AC$51)</f>
        <v>2.5457219005606102E-2</v>
      </c>
      <c r="X16" s="2">
        <f>CPS_occ!AD43/(CPS_occ!AD$52-CPS_occ!AD$31-CPS_occ!AD$51)</f>
        <v>2.7221983683984544E-2</v>
      </c>
      <c r="Y16" s="2">
        <f>CPS_occ!AE43/(CPS_occ!AE$52-CPS_occ!AE$31-CPS_occ!AE$51)</f>
        <v>2.6482491641738517E-2</v>
      </c>
      <c r="Z16" s="2">
        <f>CPS_occ!AF43/(CPS_occ!AF$52-CPS_occ!AF$31-CPS_occ!AF$51)</f>
        <v>3.011166025993044E-2</v>
      </c>
      <c r="AA16" s="2">
        <f>CPS_occ!AG43/(CPS_occ!AG$52-CPS_occ!AG$31-CPS_occ!AG$51)</f>
        <v>3.2134157766535505E-2</v>
      </c>
      <c r="AB16" s="2">
        <f>CPS_occ!AH43/(CPS_occ!AH$52-CPS_occ!AH$31-CPS_occ!AH$51)</f>
        <v>3.073170731707317E-2</v>
      </c>
      <c r="AC16" s="2">
        <f>CPS_occ!AI43/(CPS_occ!AI$52-CPS_occ!AI$31-CPS_occ!AI$51)</f>
        <v>2.9798684472792505E-2</v>
      </c>
      <c r="AD16" s="2">
        <f>CPS_occ!AJ43/(CPS_occ!AJ$52-CPS_occ!AJ$31-CPS_occ!AJ$51)</f>
        <v>2.743320610687023E-2</v>
      </c>
      <c r="AE16" s="2">
        <f>CPS_occ!AK43/(CPS_occ!AK$52-CPS_occ!AK$31-CPS_occ!AK$51)</f>
        <v>2.8088578088578089E-2</v>
      </c>
      <c r="AF16" s="2">
        <f>CPS_occ!AL43/(CPS_occ!AL$52-CPS_occ!AL$31-CPS_occ!AL$51)</f>
        <v>2.5301489713880351E-2</v>
      </c>
      <c r="AG16" s="2">
        <f>CPS_occ!AM43/(CPS_occ!AM$52-CPS_occ!AM$31-CPS_occ!AM$51)</f>
        <v>3.2219283481606152E-2</v>
      </c>
      <c r="AH16" s="2">
        <f>CPS_occ!AN43/(CPS_occ!AN$52-CPS_occ!AN$31-CPS_occ!AN$51)</f>
        <v>3.3698499642772085E-2</v>
      </c>
      <c r="AI16" s="2">
        <f>CPS_occ!AO43/(CPS_occ!AO$52-CPS_occ!AO$31-CPS_occ!AO$51)</f>
        <v>3.1282173121089725E-2</v>
      </c>
      <c r="AJ16" s="2">
        <f>CPS_occ!AP43/(CPS_occ!AP$52-CPS_occ!AP$31-CPS_occ!AP$51)</f>
        <v>3.1989446780443562E-2</v>
      </c>
      <c r="AK16" s="2">
        <f>CPS_occ!AQ43/(CPS_occ!AQ$52-CPS_occ!AQ$31-CPS_occ!AQ$51)</f>
        <v>2.8542814221331998E-2</v>
      </c>
      <c r="AL16" s="2">
        <f>CPS_occ!AR43/(CPS_occ!AR$52-CPS_occ!AR$31-CPS_occ!AR$51)</f>
        <v>3.1579850682227753E-2</v>
      </c>
      <c r="AM16" s="2">
        <f>CPS_occ!AS43/(CPS_occ!AS$52-CPS_occ!AS$31-CPS_occ!AS$51)</f>
        <v>3.2160456470995073E-2</v>
      </c>
      <c r="AN16" s="2">
        <f>CPS_occ!AT43/(CPS_occ!AT$52-CPS_occ!AT$31-CPS_occ!AT$51)</f>
        <v>2.799337228568937E-2</v>
      </c>
      <c r="AO16" s="2">
        <f>CPS_occ!AU43/(CPS_occ!AU$52-CPS_occ!AU$31-CPS_occ!AU$51)</f>
        <v>3.1238969290504764E-2</v>
      </c>
      <c r="AP16" s="2">
        <f>CPS_occ!AV43/(CPS_occ!AV$52-CPS_occ!AV$31-CPS_occ!AV$51)</f>
        <v>3.1805592781202541E-2</v>
      </c>
      <c r="AQ16" s="2">
        <f>CPS_occ!AW43/(CPS_occ!AW$52-CPS_occ!AW$31-CPS_occ!AW$51)</f>
        <v>2.9882703407186743E-2</v>
      </c>
      <c r="AR16" s="2">
        <f>CPS_occ!AX43/(CPS_occ!AX$52-CPS_occ!AX$31-CPS_occ!AX$51)</f>
        <v>3.5274815422477443E-2</v>
      </c>
      <c r="AS16" s="2">
        <f>CPS_occ!AY43/(CPS_occ!AY$52-CPS_occ!AY$31-CPS_occ!AY$51)</f>
        <v>3.5766158315177925E-2</v>
      </c>
      <c r="AT16" s="2">
        <f>CPS_occ!AZ43/(CPS_occ!AZ$52-CPS_occ!AZ$31-CPS_occ!AZ$51)</f>
        <v>3.3956013619214132E-2</v>
      </c>
      <c r="AU16" s="2">
        <f>CPS_occ!BA43/(CPS_occ!BA$52-CPS_occ!BA$31-CPS_occ!BA$51)</f>
        <v>3.2418726795254912E-2</v>
      </c>
      <c r="AV16" s="2">
        <f>CPS_occ!BB43/(CPS_occ!BB$52-CPS_occ!BB$31-CPS_occ!BB$51)</f>
        <v>3.0598429461142704E-2</v>
      </c>
      <c r="AW16" s="2">
        <f>CPS_occ!BC43/(CPS_occ!BC$52-CPS_occ!BC$31-CPS_occ!BC$51)</f>
        <v>2.771008213737702E-2</v>
      </c>
      <c r="AX16" s="2">
        <f>CPS_occ!BD43/(CPS_occ!BD$52-CPS_occ!BD$31-CPS_occ!BD$51)</f>
        <v>3.0934833204034135E-2</v>
      </c>
      <c r="AY16" s="2">
        <f>CPS_occ!BE43/(CPS_occ!BE$52-CPS_occ!BE$31-CPS_occ!BE$51)</f>
        <v>3.1689117162515747E-2</v>
      </c>
      <c r="AZ16" s="2">
        <f>CPS_occ!BF43/(CPS_occ!BF$52-CPS_occ!BF$31-CPS_occ!BF$51)</f>
        <v>3.1918096958747366E-2</v>
      </c>
      <c r="BA16" s="2">
        <f>CPS_occ!BG43/(CPS_occ!BG$52-CPS_occ!BG$31-CPS_occ!BG$51)</f>
        <v>3.0104971281441871E-2</v>
      </c>
      <c r="BB16" s="2">
        <f>CPS_occ!BH43/(CPS_occ!BH$52-CPS_occ!BH$31-CPS_occ!BH$51)</f>
        <v>2.9850746268656716E-2</v>
      </c>
      <c r="BC16" s="2">
        <f>CPS_occ!BI43/(CPS_occ!BI$52-CPS_occ!BI$31-CPS_occ!BI$51)</f>
        <v>3.1143014908890116E-2</v>
      </c>
      <c r="BD16" s="1"/>
    </row>
    <row r="17" spans="1:56" x14ac:dyDescent="0.35">
      <c r="A17" t="s">
        <v>30</v>
      </c>
      <c r="B17" s="2">
        <f>CPS_occ!H44/(CPS_occ!H$52-CPS_occ!H$31-CPS_occ!H$51)</f>
        <v>6.8391626576518011E-2</v>
      </c>
      <c r="C17" s="2">
        <f>CPS_occ!I44/(CPS_occ!I$52-CPS_occ!I$31-CPS_occ!I$51)</f>
        <v>6.7555884895640364E-2</v>
      </c>
      <c r="D17" s="2">
        <f>CPS_occ!J44/(CPS_occ!J$52-CPS_occ!J$31-CPS_occ!J$51)</f>
        <v>6.3038371182458891E-2</v>
      </c>
      <c r="E17" s="2">
        <f>CPS_occ!K44/(CPS_occ!K$52-CPS_occ!K$31-CPS_occ!K$51)</f>
        <v>5.4064771976206211E-2</v>
      </c>
      <c r="F17" s="2">
        <f>CPS_occ!L44/(CPS_occ!L$52-CPS_occ!L$31-CPS_occ!L$51)</f>
        <v>5.2555321390937826E-2</v>
      </c>
      <c r="G17" s="2">
        <f>CPS_occ!M44/(CPS_occ!M$52-CPS_occ!M$31-CPS_occ!M$51)</f>
        <v>4.6461026494304364E-2</v>
      </c>
      <c r="H17" s="2">
        <f>CPS_occ!N44/(CPS_occ!N$52-CPS_occ!N$31-CPS_occ!N$51)</f>
        <v>4.348374086211243E-2</v>
      </c>
      <c r="I17" s="2">
        <f>CPS_occ!O44/(CPS_occ!O$52-CPS_occ!O$31-CPS_occ!O$51)</f>
        <v>4.9783833355168346E-2</v>
      </c>
      <c r="J17" s="2">
        <f>CPS_occ!P44/(CPS_occ!P$52-CPS_occ!P$31-CPS_occ!P$51)</f>
        <v>4.9717785516992914E-2</v>
      </c>
      <c r="K17" s="2">
        <f>CPS_occ!Q44/(CPS_occ!Q$52-CPS_occ!Q$31-CPS_occ!Q$51)</f>
        <v>5.7800115986854826E-2</v>
      </c>
      <c r="L17" s="2">
        <f>CPS_occ!R44/(CPS_occ!R$52-CPS_occ!R$31-CPS_occ!R$51)</f>
        <v>6.1815410991523004E-2</v>
      </c>
      <c r="M17" s="2">
        <f>CPS_occ!S44/(CPS_occ!S$52-CPS_occ!S$31-CPS_occ!S$51)</f>
        <v>5.887323943661972E-2</v>
      </c>
      <c r="N17" s="2">
        <f>CPS_occ!T44/(CPS_occ!T$52-CPS_occ!T$31-CPS_occ!T$51)</f>
        <v>5.8017791072974889E-2</v>
      </c>
      <c r="O17" s="2">
        <f>CPS_occ!U44/(CPS_occ!U$52-CPS_occ!U$31-CPS_occ!U$51)</f>
        <v>6.1481313016450607E-2</v>
      </c>
      <c r="P17" s="2">
        <f>CPS_occ!V44/(CPS_occ!V$52-CPS_occ!V$31-CPS_occ!V$51)</f>
        <v>6.4157927205428747E-2</v>
      </c>
      <c r="Q17" s="2">
        <f>CPS_occ!W44/(CPS_occ!W$52-CPS_occ!W$31-CPS_occ!W$51)</f>
        <v>5.1884265047329882E-2</v>
      </c>
      <c r="R17" s="2">
        <f>CPS_occ!X44/(CPS_occ!X$52-CPS_occ!X$31-CPS_occ!X$51)</f>
        <v>5.49740447621479E-2</v>
      </c>
      <c r="S17" s="2">
        <f>CPS_occ!Y44/(CPS_occ!Y$52-CPS_occ!Y$31-CPS_occ!Y$51)</f>
        <v>5.6986531986531988E-2</v>
      </c>
      <c r="T17" s="2">
        <f>CPS_occ!Z44/(CPS_occ!Z$52-CPS_occ!Z$31-CPS_occ!Z$51)</f>
        <v>5.4260279779567613E-2</v>
      </c>
      <c r="U17" s="2">
        <f>CPS_occ!AA44/(CPS_occ!AA$52-CPS_occ!AA$31-CPS_occ!AA$51)</f>
        <v>5.3790149892933618E-2</v>
      </c>
      <c r="V17" s="2">
        <f>CPS_occ!AB44/(CPS_occ!AB$52-CPS_occ!AB$31-CPS_occ!AB$51)</f>
        <v>5.6356150283067424E-2</v>
      </c>
      <c r="W17" s="2">
        <f>CPS_occ!AC44/(CPS_occ!AC$52-CPS_occ!AC$31-CPS_occ!AC$51)</f>
        <v>5.578531384982998E-2</v>
      </c>
      <c r="X17" s="2">
        <f>CPS_occ!AD44/(CPS_occ!AD$52-CPS_occ!AD$31-CPS_occ!AD$51)</f>
        <v>6.0798626019750966E-2</v>
      </c>
      <c r="Y17" s="2">
        <f>CPS_occ!AE44/(CPS_occ!AE$52-CPS_occ!AE$31-CPS_occ!AE$51)</f>
        <v>6.2818933661798346E-2</v>
      </c>
      <c r="Z17" s="2">
        <f>CPS_occ!AF44/(CPS_occ!AF$52-CPS_occ!AF$31-CPS_occ!AF$51)</f>
        <v>6.8002928793703094E-2</v>
      </c>
      <c r="AA17" s="2">
        <f>CPS_occ!AG44/(CPS_occ!AG$52-CPS_occ!AG$31-CPS_occ!AG$51)</f>
        <v>6.3612516394978447E-2</v>
      </c>
      <c r="AB17" s="2">
        <f>CPS_occ!AH44/(CPS_occ!AH$52-CPS_occ!AH$31-CPS_occ!AH$51)</f>
        <v>6.2731707317073171E-2</v>
      </c>
      <c r="AC17" s="2">
        <f>CPS_occ!AI44/(CPS_occ!AI$52-CPS_occ!AI$31-CPS_occ!AI$51)</f>
        <v>6.3384492724735897E-2</v>
      </c>
      <c r="AD17" s="2">
        <f>CPS_occ!AJ44/(CPS_occ!AJ$52-CPS_occ!AJ$31-CPS_occ!AJ$51)</f>
        <v>6.2022900763358778E-2</v>
      </c>
      <c r="AE17" s="2">
        <f>CPS_occ!AK44/(CPS_occ!AK$52-CPS_occ!AK$31-CPS_occ!AK$51)</f>
        <v>6.1771561771561768E-2</v>
      </c>
      <c r="AF17" s="2">
        <f>CPS_occ!AL44/(CPS_occ!AL$52-CPS_occ!AL$31-CPS_occ!AL$51)</f>
        <v>6.7746512177819809E-2</v>
      </c>
      <c r="AG17" s="2">
        <f>CPS_occ!AM44/(CPS_occ!AM$52-CPS_occ!AM$31-CPS_occ!AM$51)</f>
        <v>6.131281558066843E-2</v>
      </c>
      <c r="AH17" s="2">
        <f>CPS_occ!AN44/(CPS_occ!AN$52-CPS_occ!AN$31-CPS_occ!AN$51)</f>
        <v>7.0135746606334842E-2</v>
      </c>
      <c r="AI17" s="2">
        <f>CPS_occ!AO44/(CPS_occ!AO$52-CPS_occ!AO$31-CPS_occ!AO$51)</f>
        <v>6.4069058366991366E-2</v>
      </c>
      <c r="AJ17" s="2">
        <f>CPS_occ!AP44/(CPS_occ!AP$52-CPS_occ!AP$31-CPS_occ!AP$51)</f>
        <v>6.5875175199934036E-2</v>
      </c>
      <c r="AK17" s="2">
        <f>CPS_occ!AQ44/(CPS_occ!AQ$52-CPS_occ!AQ$31-CPS_occ!AQ$51)</f>
        <v>7.56134201301953E-2</v>
      </c>
      <c r="AL17" s="2">
        <f>CPS_occ!AR44/(CPS_occ!AR$52-CPS_occ!AR$31-CPS_occ!AR$51)</f>
        <v>7.1655367716467869E-2</v>
      </c>
      <c r="AM17" s="2">
        <f>CPS_occ!AS44/(CPS_occ!AS$52-CPS_occ!AS$31-CPS_occ!AS$51)</f>
        <v>6.7951932220973454E-2</v>
      </c>
      <c r="AN17" s="2">
        <f>CPS_occ!AT44/(CPS_occ!AT$52-CPS_occ!AT$31-CPS_occ!AT$51)</f>
        <v>7.3515304787651517E-2</v>
      </c>
      <c r="AO17" s="2">
        <f>CPS_occ!AU44/(CPS_occ!AU$52-CPS_occ!AU$31-CPS_occ!AU$51)</f>
        <v>7.042004941757854E-2</v>
      </c>
      <c r="AP17" s="2">
        <f>CPS_occ!AV44/(CPS_occ!AV$52-CPS_occ!AV$31-CPS_occ!AV$51)</f>
        <v>7.1919949968730454E-2</v>
      </c>
      <c r="AQ17" s="2">
        <f>CPS_occ!AW44/(CPS_occ!AW$52-CPS_occ!AW$31-CPS_occ!AW$51)</f>
        <v>7.6056600260659094E-2</v>
      </c>
      <c r="AR17" s="2">
        <f>CPS_occ!AX44/(CPS_occ!AX$52-CPS_occ!AX$31-CPS_occ!AX$51)</f>
        <v>8.0211466593747158E-2</v>
      </c>
      <c r="AS17" s="2">
        <f>CPS_occ!AY44/(CPS_occ!AY$52-CPS_occ!AY$31-CPS_occ!AY$51)</f>
        <v>7.6161946259985472E-2</v>
      </c>
      <c r="AT17" s="2">
        <f>CPS_occ!AZ44/(CPS_occ!AZ$52-CPS_occ!AZ$31-CPS_occ!AZ$51)</f>
        <v>7.8310481273580562E-2</v>
      </c>
      <c r="AU17" s="2">
        <f>CPS_occ!BA44/(CPS_occ!BA$52-CPS_occ!BA$31-CPS_occ!BA$51)</f>
        <v>8.2676808838178031E-2</v>
      </c>
      <c r="AV17" s="2">
        <f>CPS_occ!BB44/(CPS_occ!BB$52-CPS_occ!BB$31-CPS_occ!BB$51)</f>
        <v>7.7443812618467375E-2</v>
      </c>
      <c r="AW17" s="2">
        <f>CPS_occ!BC44/(CPS_occ!BC$52-CPS_occ!BC$31-CPS_occ!BC$51)</f>
        <v>7.6631464933658272E-2</v>
      </c>
      <c r="AX17" s="2">
        <f>CPS_occ!BD44/(CPS_occ!BD$52-CPS_occ!BD$31-CPS_occ!BD$51)</f>
        <v>7.8258339798293247E-2</v>
      </c>
      <c r="AY17" s="2">
        <f>CPS_occ!BE44/(CPS_occ!BE$52-CPS_occ!BE$31-CPS_occ!BE$51)</f>
        <v>7.2875278612268626E-2</v>
      </c>
      <c r="AZ17" s="2">
        <f>CPS_occ!BF44/(CPS_occ!BF$52-CPS_occ!BF$31-CPS_occ!BF$51)</f>
        <v>7.3471845829569407E-2</v>
      </c>
      <c r="BA17" s="2">
        <f>CPS_occ!BG44/(CPS_occ!BG$52-CPS_occ!BG$31-CPS_occ!BG$51)</f>
        <v>7.1202218261041797E-2</v>
      </c>
      <c r="BB17" s="2">
        <f>CPS_occ!BH44/(CPS_occ!BH$52-CPS_occ!BH$31-CPS_occ!BH$51)</f>
        <v>6.7693030908449872E-2</v>
      </c>
      <c r="BC17" s="2">
        <f>CPS_occ!BI44/(CPS_occ!BI$52-CPS_occ!BI$31-CPS_occ!BI$51)</f>
        <v>5.8420762009939259E-2</v>
      </c>
      <c r="BD17" s="1"/>
    </row>
    <row r="18" spans="1:56" x14ac:dyDescent="0.35">
      <c r="A18" t="s">
        <v>31</v>
      </c>
      <c r="B18" s="2">
        <f>CPS_occ!H45/(CPS_occ!H$52-CPS_occ!H$31-CPS_occ!H$51)</f>
        <v>4.3687426862566638E-2</v>
      </c>
      <c r="C18" s="2">
        <f>CPS_occ!I45/(CPS_occ!I$52-CPS_occ!I$31-CPS_occ!I$51)</f>
        <v>4.0014820303816229E-2</v>
      </c>
      <c r="D18" s="2">
        <f>CPS_occ!J45/(CPS_occ!J$52-CPS_occ!J$31-CPS_occ!J$51)</f>
        <v>3.8501696684938656E-2</v>
      </c>
      <c r="E18" s="2">
        <f>CPS_occ!K45/(CPS_occ!K$52-CPS_occ!K$31-CPS_occ!K$51)</f>
        <v>3.9788499669530734E-2</v>
      </c>
      <c r="F18" s="2">
        <f>CPS_occ!L45/(CPS_occ!L$52-CPS_occ!L$31-CPS_occ!L$51)</f>
        <v>3.6485774499473128E-2</v>
      </c>
      <c r="G18" s="2">
        <f>CPS_occ!M45/(CPS_occ!M$52-CPS_occ!M$31-CPS_occ!M$51)</f>
        <v>3.4173812875975935E-2</v>
      </c>
      <c r="H18" s="2">
        <f>CPS_occ!N45/(CPS_occ!N$52-CPS_occ!N$31-CPS_occ!N$51)</f>
        <v>3.9198386690194098E-2</v>
      </c>
      <c r="I18" s="2">
        <f>CPS_occ!O45/(CPS_occ!O$52-CPS_occ!O$31-CPS_occ!O$51)</f>
        <v>3.8123935543036815E-2</v>
      </c>
      <c r="J18" s="2">
        <f>CPS_occ!P45/(CPS_occ!P$52-CPS_occ!P$31-CPS_occ!P$51)</f>
        <v>3.91497538128978E-2</v>
      </c>
      <c r="K18" s="2">
        <f>CPS_occ!Q45/(CPS_occ!Q$52-CPS_occ!Q$31-CPS_occ!Q$51)</f>
        <v>4.3301759133964821E-2</v>
      </c>
      <c r="L18" s="2">
        <f>CPS_occ!R45/(CPS_occ!R$52-CPS_occ!R$31-CPS_occ!R$51)</f>
        <v>4.4480426707305461E-2</v>
      </c>
      <c r="M18" s="2">
        <f>CPS_occ!S45/(CPS_occ!S$52-CPS_occ!S$31-CPS_occ!S$51)</f>
        <v>4.3943661971830986E-2</v>
      </c>
      <c r="N18" s="2">
        <f>CPS_occ!T45/(CPS_occ!T$52-CPS_occ!T$31-CPS_occ!T$51)</f>
        <v>4.4320239313547984E-2</v>
      </c>
      <c r="O18" s="2">
        <f>CPS_occ!U45/(CPS_occ!U$52-CPS_occ!U$31-CPS_occ!U$51)</f>
        <v>4.6471078765825187E-2</v>
      </c>
      <c r="P18" s="2">
        <f>CPS_occ!V45/(CPS_occ!V$52-CPS_occ!V$31-CPS_occ!V$51)</f>
        <v>5.0057283863576274E-2</v>
      </c>
      <c r="Q18" s="2">
        <f>CPS_occ!W45/(CPS_occ!W$52-CPS_occ!W$31-CPS_occ!W$51)</f>
        <v>5.4295409894624037E-2</v>
      </c>
      <c r="R18" s="2">
        <f>CPS_occ!X45/(CPS_occ!X$52-CPS_occ!X$31-CPS_occ!X$51)</f>
        <v>5.0889286018211216E-2</v>
      </c>
      <c r="S18" s="2">
        <f>CPS_occ!Y45/(CPS_occ!Y$52-CPS_occ!Y$31-CPS_occ!Y$51)</f>
        <v>4.0824915824915826E-2</v>
      </c>
      <c r="T18" s="2">
        <f>CPS_occ!Z45/(CPS_occ!Z$52-CPS_occ!Z$31-CPS_occ!Z$51)</f>
        <v>4.0610428147520139E-2</v>
      </c>
      <c r="U18" s="2">
        <f>CPS_occ!AA45/(CPS_occ!AA$52-CPS_occ!AA$31-CPS_occ!AA$51)</f>
        <v>4.0942184154175588E-2</v>
      </c>
      <c r="V18" s="2">
        <f>CPS_occ!AB45/(CPS_occ!AB$52-CPS_occ!AB$31-CPS_occ!AB$51)</f>
        <v>4.2460113226968604E-2</v>
      </c>
      <c r="W18" s="2">
        <f>CPS_occ!AC45/(CPS_occ!AC$52-CPS_occ!AC$31-CPS_occ!AC$51)</f>
        <v>3.9886039886039885E-2</v>
      </c>
      <c r="X18" s="2">
        <f>CPS_occ!AD45/(CPS_occ!AD$52-CPS_occ!AD$31-CPS_occ!AD$51)</f>
        <v>4.2164018892228428E-2</v>
      </c>
      <c r="Y18" s="2">
        <f>CPS_occ!AE45/(CPS_occ!AE$52-CPS_occ!AE$31-CPS_occ!AE$51)</f>
        <v>4.047158191096252E-2</v>
      </c>
      <c r="Z18" s="2">
        <f>CPS_occ!AF45/(CPS_occ!AF$52-CPS_occ!AF$31-CPS_occ!AF$51)</f>
        <v>3.9081090975654403E-2</v>
      </c>
      <c r="AA18" s="2">
        <f>CPS_occ!AG45/(CPS_occ!AG$52-CPS_occ!AG$31-CPS_occ!AG$51)</f>
        <v>3.9816376241334085E-2</v>
      </c>
      <c r="AB18" s="2">
        <f>CPS_occ!AH45/(CPS_occ!AH$52-CPS_occ!AH$31-CPS_occ!AH$51)</f>
        <v>3.8634146341463414E-2</v>
      </c>
      <c r="AC18" s="2">
        <f>CPS_occ!AI45/(CPS_occ!AI$52-CPS_occ!AI$31-CPS_occ!AI$51)</f>
        <v>3.5280047837353001E-2</v>
      </c>
      <c r="AD18" s="2">
        <f>CPS_occ!AJ45/(CPS_occ!AJ$52-CPS_occ!AJ$31-CPS_occ!AJ$51)</f>
        <v>3.9837786259541985E-2</v>
      </c>
      <c r="AE18" s="2">
        <f>CPS_occ!AK45/(CPS_occ!AK$52-CPS_occ!AK$31-CPS_occ!AK$51)</f>
        <v>3.752913752913753E-2</v>
      </c>
      <c r="AF18" s="2">
        <f>CPS_occ!AL45/(CPS_occ!AL$52-CPS_occ!AL$31-CPS_occ!AL$51)</f>
        <v>3.9252778434618114E-2</v>
      </c>
      <c r="AG18" s="2">
        <f>CPS_occ!AM45/(CPS_occ!AM$52-CPS_occ!AM$31-CPS_occ!AM$51)</f>
        <v>3.6787689348401056E-2</v>
      </c>
      <c r="AH18" s="2">
        <f>CPS_occ!AN45/(CPS_occ!AN$52-CPS_occ!AN$31-CPS_occ!AN$51)</f>
        <v>3.7151702786377708E-2</v>
      </c>
      <c r="AI18" s="2">
        <f>CPS_occ!AO45/(CPS_occ!AO$52-CPS_occ!AO$31-CPS_occ!AO$51)</f>
        <v>3.5162746495604656E-2</v>
      </c>
      <c r="AJ18" s="2">
        <f>CPS_occ!AP45/(CPS_occ!AP$52-CPS_occ!AP$31-CPS_occ!AP$51)</f>
        <v>3.2813917058290051E-2</v>
      </c>
      <c r="AK18" s="2">
        <f>CPS_occ!AQ45/(CPS_occ!AQ$52-CPS_occ!AQ$31-CPS_occ!AQ$51)</f>
        <v>3.5302954431647472E-2</v>
      </c>
      <c r="AL18" s="2">
        <f>CPS_occ!AR45/(CPS_occ!AR$52-CPS_occ!AR$31-CPS_occ!AR$51)</f>
        <v>3.6900369003690037E-2</v>
      </c>
      <c r="AM18" s="2">
        <f>CPS_occ!AS45/(CPS_occ!AS$52-CPS_occ!AS$31-CPS_occ!AS$51)</f>
        <v>3.5705022910002597E-2</v>
      </c>
      <c r="AN18" s="2">
        <f>CPS_occ!AT45/(CPS_occ!AT$52-CPS_occ!AT$31-CPS_occ!AT$51)</f>
        <v>3.8283770820615681E-2</v>
      </c>
      <c r="AO18" s="2">
        <f>CPS_occ!AU45/(CPS_occ!AU$52-CPS_occ!AU$31-CPS_occ!AU$51)</f>
        <v>4.0240028238616304E-2</v>
      </c>
      <c r="AP18" s="2">
        <f>CPS_occ!AV45/(CPS_occ!AV$52-CPS_occ!AV$31-CPS_occ!AV$51)</f>
        <v>3.9310283212722237E-2</v>
      </c>
      <c r="AQ18" s="2">
        <f>CPS_occ!AW45/(CPS_occ!AW$52-CPS_occ!AW$31-CPS_occ!AW$51)</f>
        <v>3.7143921057531185E-2</v>
      </c>
      <c r="AR18" s="2">
        <f>CPS_occ!AX45/(CPS_occ!AX$52-CPS_occ!AX$31-CPS_occ!AX$51)</f>
        <v>3.937653814602133E-2</v>
      </c>
      <c r="AS18" s="2">
        <f>CPS_occ!AY45/(CPS_occ!AY$52-CPS_occ!AY$31-CPS_occ!AY$51)</f>
        <v>4.1031227305737113E-2</v>
      </c>
      <c r="AT18" s="2">
        <f>CPS_occ!AZ45/(CPS_occ!AZ$52-CPS_occ!AZ$31-CPS_occ!AZ$51)</f>
        <v>4.0397533817981043E-2</v>
      </c>
      <c r="AU18" s="2">
        <f>CPS_occ!BA45/(CPS_occ!BA$52-CPS_occ!BA$31-CPS_occ!BA$51)</f>
        <v>3.8123698270397535E-2</v>
      </c>
      <c r="AV18" s="2">
        <f>CPS_occ!BB45/(CPS_occ!BB$52-CPS_occ!BB$31-CPS_occ!BB$51)</f>
        <v>4.2061557902337759E-2</v>
      </c>
      <c r="AW18" s="2">
        <f>CPS_occ!BC45/(CPS_occ!BC$52-CPS_occ!BC$31-CPS_occ!BC$51)</f>
        <v>4.179077534073472E-2</v>
      </c>
      <c r="AX18" s="2">
        <f>CPS_occ!BD45/(CPS_occ!BD$52-CPS_occ!BD$31-CPS_occ!BD$51)</f>
        <v>3.9177657098525991E-2</v>
      </c>
      <c r="AY18" s="2">
        <f>CPS_occ!BE45/(CPS_occ!BE$52-CPS_occ!BE$31-CPS_occ!BE$51)</f>
        <v>3.7212908227541426E-2</v>
      </c>
      <c r="AZ18" s="2">
        <f>CPS_occ!BF45/(CPS_occ!BF$52-CPS_occ!BF$31-CPS_occ!BF$51)</f>
        <v>3.8442236274214593E-2</v>
      </c>
      <c r="BA18" s="2">
        <f>CPS_occ!BG45/(CPS_occ!BG$52-CPS_occ!BG$31-CPS_occ!BG$51)</f>
        <v>3.8423450188156072E-2</v>
      </c>
      <c r="BB18" s="2">
        <f>CPS_occ!BH45/(CPS_occ!BH$52-CPS_occ!BH$31-CPS_occ!BH$51)</f>
        <v>3.2436243976965567E-2</v>
      </c>
      <c r="BC18" s="2">
        <f>CPS_occ!BI45/(CPS_occ!BI$52-CPS_occ!BI$31-CPS_occ!BI$51)</f>
        <v>3.5560463832136943E-2</v>
      </c>
      <c r="BD18" s="1"/>
    </row>
    <row r="19" spans="1:56" x14ac:dyDescent="0.35">
      <c r="A19" t="s">
        <v>20</v>
      </c>
      <c r="B19" s="2">
        <f>CPS_occ!H46/(CPS_occ!H$52-CPS_occ!H$31-CPS_occ!H$51)</f>
        <v>0.13015212586139643</v>
      </c>
      <c r="C19" s="2">
        <f>CPS_occ!I46/(CPS_occ!I$52-CPS_occ!I$31-CPS_occ!I$51)</f>
        <v>0.13202420649623317</v>
      </c>
      <c r="D19" s="2">
        <f>CPS_occ!J46/(CPS_occ!J$52-CPS_occ!J$31-CPS_occ!J$51)</f>
        <v>0.1307752545027408</v>
      </c>
      <c r="E19" s="2">
        <f>CPS_occ!K46/(CPS_occ!K$52-CPS_occ!K$31-CPS_occ!K$51)</f>
        <v>0.14765366820885659</v>
      </c>
      <c r="F19" s="2">
        <f>CPS_occ!L46/(CPS_occ!L$52-CPS_occ!L$31-CPS_occ!L$51)</f>
        <v>0.16148577449947313</v>
      </c>
      <c r="G19" s="2">
        <f>CPS_occ!M46/(CPS_occ!M$52-CPS_occ!M$31-CPS_occ!M$51)</f>
        <v>0.16702931012415206</v>
      </c>
      <c r="H19" s="2">
        <f>CPS_occ!N46/(CPS_occ!N$52-CPS_occ!N$31-CPS_occ!N$51)</f>
        <v>0.17179228636249055</v>
      </c>
      <c r="I19" s="2">
        <f>CPS_occ!O46/(CPS_occ!O$52-CPS_occ!O$31-CPS_occ!O$51)</f>
        <v>0.15066160094327263</v>
      </c>
      <c r="J19" s="2">
        <f>CPS_occ!P46/(CPS_occ!P$52-CPS_occ!P$31-CPS_occ!P$51)</f>
        <v>0.15347664224810856</v>
      </c>
      <c r="K19" s="2">
        <f>CPS_occ!Q46/(CPS_occ!Q$52-CPS_occ!Q$31-CPS_occ!Q$51)</f>
        <v>0.16624782524647205</v>
      </c>
      <c r="L19" s="2">
        <f>CPS_occ!R46/(CPS_occ!R$52-CPS_occ!R$31-CPS_occ!R$51)</f>
        <v>0.1595390037146395</v>
      </c>
      <c r="M19" s="2">
        <f>CPS_occ!S46/(CPS_occ!S$52-CPS_occ!S$31-CPS_occ!S$51)</f>
        <v>0.16244131455399061</v>
      </c>
      <c r="N19" s="2">
        <f>CPS_occ!T46/(CPS_occ!T$52-CPS_occ!T$31-CPS_occ!T$51)</f>
        <v>0.16870030701409117</v>
      </c>
      <c r="O19" s="2">
        <f>CPS_occ!U46/(CPS_occ!U$52-CPS_occ!U$31-CPS_occ!U$51)</f>
        <v>0.17034341596543098</v>
      </c>
      <c r="P19" s="2">
        <f>CPS_occ!V46/(CPS_occ!V$52-CPS_occ!V$31-CPS_occ!V$51)</f>
        <v>0.16656384947563233</v>
      </c>
      <c r="Q19" s="2">
        <f>CPS_occ!W46/(CPS_occ!W$52-CPS_occ!W$31-CPS_occ!W$51)</f>
        <v>0.16547597785318807</v>
      </c>
      <c r="R19" s="2">
        <f>CPS_occ!X46/(CPS_occ!X$52-CPS_occ!X$31-CPS_occ!X$51)</f>
        <v>0.17453833716279465</v>
      </c>
      <c r="S19" s="2">
        <f>CPS_occ!Y46/(CPS_occ!Y$52-CPS_occ!Y$31-CPS_occ!Y$51)</f>
        <v>0.18038720538720537</v>
      </c>
      <c r="T19" s="2">
        <f>CPS_occ!Z46/(CPS_occ!Z$52-CPS_occ!Z$31-CPS_occ!Z$51)</f>
        <v>0.17490462060194997</v>
      </c>
      <c r="U19" s="2">
        <f>CPS_occ!AA46/(CPS_occ!AA$52-CPS_occ!AA$31-CPS_occ!AA$51)</f>
        <v>0.17738758029978588</v>
      </c>
      <c r="V19" s="2">
        <f>CPS_occ!AB46/(CPS_occ!AB$52-CPS_occ!AB$31-CPS_occ!AB$51)</f>
        <v>0.17464402127294562</v>
      </c>
      <c r="W19" s="2">
        <f>CPS_occ!AC46/(CPS_occ!AC$52-CPS_occ!AC$31-CPS_occ!AC$51)</f>
        <v>0.18169285911221394</v>
      </c>
      <c r="X19" s="2">
        <f>CPS_occ!AD46/(CPS_occ!AD$52-CPS_occ!AD$31-CPS_occ!AD$51)</f>
        <v>0.17947617003005581</v>
      </c>
      <c r="Y19" s="2">
        <f>CPS_occ!AE46/(CPS_occ!AE$52-CPS_occ!AE$31-CPS_occ!AE$51)</f>
        <v>0.1734999120183002</v>
      </c>
      <c r="Z19" s="2">
        <f>CPS_occ!AF46/(CPS_occ!AF$52-CPS_occ!AF$31-CPS_occ!AF$51)</f>
        <v>0.16364634816035145</v>
      </c>
      <c r="AA19" s="2">
        <f>CPS_occ!AG46/(CPS_occ!AG$52-CPS_occ!AG$31-CPS_occ!AG$51)</f>
        <v>0.15954656173880458</v>
      </c>
      <c r="AB19" s="2">
        <f>CPS_occ!AH46/(CPS_occ!AH$52-CPS_occ!AH$31-CPS_occ!AH$51)</f>
        <v>0.16165853658536586</v>
      </c>
      <c r="AC19" s="2">
        <f>CPS_occ!AI46/(CPS_occ!AI$52-CPS_occ!AI$31-CPS_occ!AI$51)</f>
        <v>0.16294598365557106</v>
      </c>
      <c r="AD19" s="2">
        <f>CPS_occ!AJ46/(CPS_occ!AJ$52-CPS_occ!AJ$31-CPS_occ!AJ$51)</f>
        <v>0.16424141221374045</v>
      </c>
      <c r="AE19" s="2">
        <f>CPS_occ!AK46/(CPS_occ!AK$52-CPS_occ!AK$31-CPS_occ!AK$51)</f>
        <v>0.15804195804195803</v>
      </c>
      <c r="AF19" s="2">
        <f>CPS_occ!AL46/(CPS_occ!AL$52-CPS_occ!AL$31-CPS_occ!AL$51)</f>
        <v>0.16079451406951997</v>
      </c>
      <c r="AG19" s="2">
        <f>CPS_occ!AM46/(CPS_occ!AM$52-CPS_occ!AM$31-CPS_occ!AM$51)</f>
        <v>0.16398172637653283</v>
      </c>
      <c r="AH19" s="2">
        <f>CPS_occ!AN46/(CPS_occ!AN$52-CPS_occ!AN$31-CPS_occ!AN$51)</f>
        <v>0.16849249821386045</v>
      </c>
      <c r="AI19" s="2">
        <f>CPS_occ!AO46/(CPS_occ!AO$52-CPS_occ!AO$31-CPS_occ!AO$51)</f>
        <v>0.17367545735329057</v>
      </c>
      <c r="AJ19" s="2">
        <f>CPS_occ!AP46/(CPS_occ!AP$52-CPS_occ!AP$31-CPS_occ!AP$51)</f>
        <v>0.17684887459807075</v>
      </c>
      <c r="AK19" s="2">
        <f>CPS_occ!AQ46/(CPS_occ!AQ$52-CPS_occ!AQ$31-CPS_occ!AQ$51)</f>
        <v>0.17826740110165248</v>
      </c>
      <c r="AL19" s="2">
        <f>CPS_occ!AR46/(CPS_occ!AR$52-CPS_occ!AR$31-CPS_occ!AR$51)</f>
        <v>0.17909551188535142</v>
      </c>
      <c r="AM19" s="2">
        <f>CPS_occ!AS46/(CPS_occ!AS$52-CPS_occ!AS$31-CPS_occ!AS$51)</f>
        <v>0.19028270078672085</v>
      </c>
      <c r="AN19" s="2">
        <f>CPS_occ!AT46/(CPS_occ!AT$52-CPS_occ!AT$31-CPS_occ!AT$51)</f>
        <v>0.19516874509461934</v>
      </c>
      <c r="AO19" s="2">
        <f>CPS_occ!AU46/(CPS_occ!AU$52-CPS_occ!AU$31-CPS_occ!AU$51)</f>
        <v>0.19811154253441582</v>
      </c>
      <c r="AP19" s="2">
        <f>CPS_occ!AV46/(CPS_occ!AV$52-CPS_occ!AV$31-CPS_occ!AV$51)</f>
        <v>0.1807379612257661</v>
      </c>
      <c r="AQ19" s="2">
        <f>CPS_occ!AW46/(CPS_occ!AW$52-CPS_occ!AW$31-CPS_occ!AW$51)</f>
        <v>0.16579780301619809</v>
      </c>
      <c r="AR19" s="2">
        <f>CPS_occ!AX46/(CPS_occ!AX$52-CPS_occ!AX$31-CPS_occ!AX$51)</f>
        <v>0.15905569227964633</v>
      </c>
      <c r="AS19" s="2">
        <f>CPS_occ!AY46/(CPS_occ!AY$52-CPS_occ!AY$31-CPS_occ!AY$51)</f>
        <v>0.1529593318809005</v>
      </c>
      <c r="AT19" s="2">
        <f>CPS_occ!AZ46/(CPS_occ!AZ$52-CPS_occ!AZ$31-CPS_occ!AZ$51)</f>
        <v>0.1521118984080243</v>
      </c>
      <c r="AU19" s="2">
        <f>CPS_occ!BA46/(CPS_occ!BA$52-CPS_occ!BA$31-CPS_occ!BA$51)</f>
        <v>0.14307706239246581</v>
      </c>
      <c r="AV19" s="2">
        <f>CPS_occ!BB46/(CPS_occ!BB$52-CPS_occ!BB$31-CPS_occ!BB$51)</f>
        <v>0.14387580106507808</v>
      </c>
      <c r="AW19" s="2">
        <f>CPS_occ!BC46/(CPS_occ!BC$52-CPS_occ!BC$31-CPS_occ!BC$51)</f>
        <v>0.14820832205072659</v>
      </c>
      <c r="AX19" s="2">
        <f>CPS_occ!BD46/(CPS_occ!BD$52-CPS_occ!BD$31-CPS_occ!BD$51)</f>
        <v>0.13857641582622188</v>
      </c>
      <c r="AY19" s="2">
        <f>CPS_occ!BE46/(CPS_occ!BE$52-CPS_occ!BE$31-CPS_occ!BE$51)</f>
        <v>0.14681655199147203</v>
      </c>
      <c r="AZ19" s="2">
        <f>CPS_occ!BF46/(CPS_occ!BF$52-CPS_occ!BF$31-CPS_occ!BF$51)</f>
        <v>0.14905149051490515</v>
      </c>
      <c r="BA19" s="2">
        <f>CPS_occ!BG46/(CPS_occ!BG$52-CPS_occ!BG$31-CPS_occ!BG$51)</f>
        <v>0.14270152505446623</v>
      </c>
      <c r="BB19" s="2">
        <f>CPS_occ!BH46/(CPS_occ!BH$52-CPS_occ!BH$31-CPS_occ!BH$51)</f>
        <v>0.1382066047714185</v>
      </c>
      <c r="BC19" s="2">
        <f>CPS_occ!BI46/(CPS_occ!BI$52-CPS_occ!BI$31-CPS_occ!BI$51)</f>
        <v>0.14555494202098287</v>
      </c>
      <c r="BD19" s="1"/>
    </row>
    <row r="20" spans="1:56" x14ac:dyDescent="0.35">
      <c r="A20" t="s">
        <v>21</v>
      </c>
      <c r="B20" s="2">
        <f>CPS_occ!H47/(CPS_occ!H$52-CPS_occ!H$31-CPS_occ!H$51)</f>
        <v>5.6169548823299963E-2</v>
      </c>
      <c r="C20" s="2">
        <f>CPS_occ!I47/(CPS_occ!I$52-CPS_occ!I$31-CPS_occ!I$51)</f>
        <v>5.7305174756082503E-2</v>
      </c>
      <c r="D20" s="2">
        <f>CPS_occ!J47/(CPS_occ!J$52-CPS_occ!J$31-CPS_occ!J$51)</f>
        <v>5.3902375358914123E-2</v>
      </c>
      <c r="E20" s="2">
        <f>CPS_occ!K47/(CPS_occ!K$52-CPS_occ!K$31-CPS_occ!K$51)</f>
        <v>5.8162590879048251E-2</v>
      </c>
      <c r="F20" s="2">
        <f>CPS_occ!L47/(CPS_occ!L$52-CPS_occ!L$31-CPS_occ!L$51)</f>
        <v>5.5979978925184408E-2</v>
      </c>
      <c r="G20" s="2">
        <f>CPS_occ!M47/(CPS_occ!M$52-CPS_occ!M$31-CPS_occ!M$51)</f>
        <v>5.631639575067196E-2</v>
      </c>
      <c r="H20" s="2">
        <f>CPS_occ!N47/(CPS_occ!N$52-CPS_occ!N$31-CPS_occ!N$51)</f>
        <v>5.6087723720695738E-2</v>
      </c>
      <c r="I20" s="2">
        <f>CPS_occ!O47/(CPS_occ!O$52-CPS_occ!O$31-CPS_occ!O$51)</f>
        <v>5.3059085549587319E-2</v>
      </c>
      <c r="J20" s="2">
        <f>CPS_occ!P47/(CPS_occ!P$52-CPS_occ!P$31-CPS_occ!P$51)</f>
        <v>5.3440614867299147E-2</v>
      </c>
      <c r="K20" s="2">
        <f>CPS_occ!Q47/(CPS_occ!Q$52-CPS_occ!Q$31-CPS_occ!Q$51)</f>
        <v>5.1710806108641018E-2</v>
      </c>
      <c r="L20" s="2">
        <f>CPS_occ!R47/(CPS_occ!R$52-CPS_occ!R$31-CPS_occ!R$51)</f>
        <v>4.9528526526335839E-2</v>
      </c>
      <c r="M20" s="2">
        <f>CPS_occ!S47/(CPS_occ!S$52-CPS_occ!S$31-CPS_occ!S$51)</f>
        <v>5.0704225352112678E-2</v>
      </c>
      <c r="N20" s="2">
        <f>CPS_occ!T47/(CPS_occ!T$52-CPS_occ!T$31-CPS_occ!T$51)</f>
        <v>5.0932850507754077E-2</v>
      </c>
      <c r="O20" s="2">
        <f>CPS_occ!U47/(CPS_occ!U$52-CPS_occ!U$31-CPS_occ!U$51)</f>
        <v>5.003411416875142E-2</v>
      </c>
      <c r="P20" s="2">
        <f>CPS_occ!V47/(CPS_occ!V$52-CPS_occ!V$31-CPS_occ!V$51)</f>
        <v>4.7325284216092361E-2</v>
      </c>
      <c r="Q20" s="2">
        <f>CPS_occ!W47/(CPS_occ!W$52-CPS_occ!W$31-CPS_occ!W$51)</f>
        <v>4.5454545454545456E-2</v>
      </c>
      <c r="R20" s="2">
        <f>CPS_occ!X47/(CPS_occ!X$52-CPS_occ!X$31-CPS_occ!X$51)</f>
        <v>4.4336652199812782E-2</v>
      </c>
      <c r="S20" s="2">
        <f>CPS_occ!Y47/(CPS_occ!Y$52-CPS_occ!Y$31-CPS_occ!Y$51)</f>
        <v>4.2676767676767674E-2</v>
      </c>
      <c r="T20" s="2">
        <f>CPS_occ!Z47/(CPS_occ!Z$52-CPS_occ!Z$31-CPS_occ!Z$51)</f>
        <v>4.1034336583298005E-2</v>
      </c>
      <c r="U20" s="2">
        <f>CPS_occ!AA47/(CPS_occ!AA$52-CPS_occ!AA$31-CPS_occ!AA$51)</f>
        <v>4.1370449678800859E-2</v>
      </c>
      <c r="V20" s="2">
        <f>CPS_occ!AB47/(CPS_occ!AB$52-CPS_occ!AB$31-CPS_occ!AB$51)</f>
        <v>4.1859667181334707E-2</v>
      </c>
      <c r="W20" s="2">
        <f>CPS_occ!AC47/(CPS_occ!AC$52-CPS_occ!AC$31-CPS_occ!AC$51)</f>
        <v>4.1356492969396197E-2</v>
      </c>
      <c r="X20" s="2">
        <f>CPS_occ!AD47/(CPS_occ!AD$52-CPS_occ!AD$31-CPS_occ!AD$51)</f>
        <v>4.1477028767711463E-2</v>
      </c>
      <c r="Y20" s="2">
        <f>CPS_occ!AE47/(CPS_occ!AE$52-CPS_occ!AE$31-CPS_occ!AE$51)</f>
        <v>4.1703325708252685E-2</v>
      </c>
      <c r="Z20" s="2">
        <f>CPS_occ!AF47/(CPS_occ!AF$52-CPS_occ!AF$31-CPS_occ!AF$51)</f>
        <v>4.1460735859417903E-2</v>
      </c>
      <c r="AA20" s="2">
        <f>CPS_occ!AG47/(CPS_occ!AG$52-CPS_occ!AG$31-CPS_occ!AG$51)</f>
        <v>4.0472175379426642E-2</v>
      </c>
      <c r="AB20" s="2">
        <f>CPS_occ!AH47/(CPS_occ!AH$52-CPS_occ!AH$31-CPS_occ!AH$51)</f>
        <v>3.8048780487804877E-2</v>
      </c>
      <c r="AC20" s="2">
        <f>CPS_occ!AI47/(CPS_occ!AI$52-CPS_occ!AI$31-CPS_occ!AI$51)</f>
        <v>4.0861072353996414E-2</v>
      </c>
      <c r="AD20" s="2">
        <f>CPS_occ!AJ47/(CPS_occ!AJ$52-CPS_occ!AJ$31-CPS_occ!AJ$51)</f>
        <v>3.6020992366412215E-2</v>
      </c>
      <c r="AE20" s="2">
        <f>CPS_occ!AK47/(CPS_occ!AK$52-CPS_occ!AK$31-CPS_occ!AK$51)</f>
        <v>3.7062937062937062E-2</v>
      </c>
      <c r="AF20" s="2">
        <f>CPS_occ!AL47/(CPS_occ!AL$52-CPS_occ!AL$31-CPS_occ!AL$51)</f>
        <v>3.6651690707022934E-2</v>
      </c>
      <c r="AG20" s="2">
        <f>CPS_occ!AM47/(CPS_occ!AM$52-CPS_occ!AM$31-CPS_occ!AM$51)</f>
        <v>3.1257513825438808E-2</v>
      </c>
      <c r="AH20" s="2">
        <f>CPS_occ!AN47/(CPS_occ!AN$52-CPS_occ!AN$31-CPS_occ!AN$51)</f>
        <v>3.2150512026673017E-2</v>
      </c>
      <c r="AI20" s="2">
        <f>CPS_occ!AO47/(CPS_occ!AO$52-CPS_occ!AO$31-CPS_occ!AO$51)</f>
        <v>3.2549299120931338E-2</v>
      </c>
      <c r="AJ20" s="2">
        <f>CPS_occ!AP47/(CPS_occ!AP$52-CPS_occ!AP$31-CPS_occ!AP$51)</f>
        <v>3.0258059196965951E-2</v>
      </c>
      <c r="AK20" s="2">
        <f>CPS_occ!AQ47/(CPS_occ!AQ$52-CPS_occ!AQ$31-CPS_occ!AQ$51)</f>
        <v>2.6456351193456851E-2</v>
      </c>
      <c r="AL20" s="2">
        <f>CPS_occ!AR47/(CPS_occ!AR$52-CPS_occ!AR$31-CPS_occ!AR$51)</f>
        <v>2.6259332360765469E-2</v>
      </c>
      <c r="AM20" s="2">
        <f>CPS_occ!AS47/(CPS_occ!AS$52-CPS_occ!AS$31-CPS_occ!AS$51)</f>
        <v>2.6886833232471687E-2</v>
      </c>
      <c r="AN20" s="2">
        <f>CPS_occ!AT47/(CPS_occ!AT$52-CPS_occ!AT$31-CPS_occ!AT$51)</f>
        <v>2.5289962501090085E-2</v>
      </c>
      <c r="AO20" s="2">
        <f>CPS_occ!AU47/(CPS_occ!AU$52-CPS_occ!AU$31-CPS_occ!AU$51)</f>
        <v>2.4797034945287681E-2</v>
      </c>
      <c r="AP20" s="2">
        <f>CPS_occ!AV47/(CPS_occ!AV$52-CPS_occ!AV$31-CPS_occ!AV$51)</f>
        <v>2.5015634771732333E-2</v>
      </c>
      <c r="AQ20" s="2">
        <f>CPS_occ!AW47/(CPS_occ!AW$52-CPS_occ!AW$31-CPS_occ!AW$51)</f>
        <v>2.2342208154905976E-2</v>
      </c>
      <c r="AR20" s="2">
        <f>CPS_occ!AX47/(CPS_occ!AX$52-CPS_occ!AX$31-CPS_occ!AX$51)</f>
        <v>1.9870567860723727E-2</v>
      </c>
      <c r="AS20" s="2">
        <f>CPS_occ!AY47/(CPS_occ!AY$52-CPS_occ!AY$31-CPS_occ!AY$51)</f>
        <v>2.2603485838779955E-2</v>
      </c>
      <c r="AT20" s="2">
        <f>CPS_occ!AZ47/(CPS_occ!AZ$52-CPS_occ!AZ$31-CPS_occ!AZ$51)</f>
        <v>1.9140517162050244E-2</v>
      </c>
      <c r="AU20" s="2">
        <f>CPS_occ!BA47/(CPS_occ!BA$52-CPS_occ!BA$31-CPS_occ!BA$51)</f>
        <v>1.9107126686588788E-2</v>
      </c>
      <c r="AV20" s="2">
        <f>CPS_occ!BB47/(CPS_occ!BB$52-CPS_occ!BB$31-CPS_occ!BB$51)</f>
        <v>1.940608358155068E-2</v>
      </c>
      <c r="AW20" s="2">
        <f>CPS_occ!BC47/(CPS_occ!BC$52-CPS_occ!BC$31-CPS_occ!BC$51)</f>
        <v>1.9947648704756748E-2</v>
      </c>
      <c r="AX20" s="2">
        <f>CPS_occ!BD47/(CPS_occ!BD$52-CPS_occ!BD$31-CPS_occ!BD$51)</f>
        <v>1.9782777346780449E-2</v>
      </c>
      <c r="AY20" s="2">
        <f>CPS_occ!BE47/(CPS_occ!BE$52-CPS_occ!BE$31-CPS_occ!BE$51)</f>
        <v>1.78311851923636E-2</v>
      </c>
      <c r="AZ20" s="2">
        <f>CPS_occ!BF47/(CPS_occ!BF$52-CPS_occ!BF$31-CPS_occ!BF$51)</f>
        <v>1.7866104586971795E-2</v>
      </c>
      <c r="BA20" s="2">
        <f>CPS_occ!BG47/(CPS_occ!BG$52-CPS_occ!BG$31-CPS_occ!BG$51)</f>
        <v>1.614181025945732E-2</v>
      </c>
      <c r="BB20" s="2">
        <f>CPS_occ!BH47/(CPS_occ!BH$52-CPS_occ!BH$31-CPS_occ!BH$51)</f>
        <v>1.5630508872958044E-2</v>
      </c>
      <c r="BC20" s="2">
        <f>CPS_occ!BI47/(CPS_occ!BI$52-CPS_occ!BI$31-CPS_occ!BI$51)</f>
        <v>1.5571507454445058E-2</v>
      </c>
      <c r="BD20" s="1"/>
    </row>
    <row r="21" spans="1:56" x14ac:dyDescent="0.35">
      <c r="A21" t="s">
        <v>22</v>
      </c>
      <c r="B21" s="2">
        <f>CPS_occ!H48/(CPS_occ!H$52-CPS_occ!H$31-CPS_occ!H$51)</f>
        <v>0.12846183851254714</v>
      </c>
      <c r="C21" s="2">
        <f>CPS_occ!I48/(CPS_occ!I$52-CPS_occ!I$31-CPS_occ!I$51)</f>
        <v>0.12226750648388292</v>
      </c>
      <c r="D21" s="2">
        <f>CPS_occ!J48/(CPS_occ!J$52-CPS_occ!J$31-CPS_occ!J$51)</f>
        <v>0.12359697206995562</v>
      </c>
      <c r="E21" s="2">
        <f>CPS_occ!K48/(CPS_occ!K$52-CPS_occ!K$31-CPS_occ!K$51)</f>
        <v>9.0945142101784532E-2</v>
      </c>
      <c r="F21" s="2">
        <f>CPS_occ!L48/(CPS_occ!L$52-CPS_occ!L$31-CPS_occ!L$51)</f>
        <v>8.5616438356164379E-2</v>
      </c>
      <c r="G21" s="2">
        <f>CPS_occ!M48/(CPS_occ!M$52-CPS_occ!M$31-CPS_occ!M$51)</f>
        <v>9.0106233201075137E-2</v>
      </c>
      <c r="H21" s="2">
        <f>CPS_occ!N48/(CPS_occ!N$52-CPS_occ!N$31-CPS_occ!N$51)</f>
        <v>8.0035291152004029E-2</v>
      </c>
      <c r="I21" s="2">
        <f>CPS_occ!O48/(CPS_occ!O$52-CPS_occ!O$31-CPS_occ!O$51)</f>
        <v>7.493777020830604E-2</v>
      </c>
      <c r="J21" s="2">
        <f>CPS_occ!P48/(CPS_occ!P$52-CPS_occ!P$31-CPS_occ!P$51)</f>
        <v>7.7819142548336731E-2</v>
      </c>
      <c r="K21" s="2">
        <f>CPS_occ!Q48/(CPS_occ!Q$52-CPS_occ!Q$31-CPS_occ!Q$51)</f>
        <v>7.0365358592692828E-2</v>
      </c>
      <c r="L21" s="2">
        <f>CPS_occ!R48/(CPS_occ!R$52-CPS_occ!R$31-CPS_occ!R$51)</f>
        <v>7.4673778455090961E-2</v>
      </c>
      <c r="M21" s="2">
        <f>CPS_occ!S48/(CPS_occ!S$52-CPS_occ!S$31-CPS_occ!S$51)</f>
        <v>7.258215962441314E-2</v>
      </c>
      <c r="N21" s="2">
        <f>CPS_occ!T48/(CPS_occ!T$52-CPS_occ!T$31-CPS_occ!T$51)</f>
        <v>6.6913327560418803E-2</v>
      </c>
      <c r="O21" s="2">
        <f>CPS_occ!U48/(CPS_occ!U$52-CPS_occ!U$31-CPS_occ!U$51)</f>
        <v>7.163975437798499E-2</v>
      </c>
      <c r="P21" s="2">
        <f>CPS_occ!V48/(CPS_occ!V$52-CPS_occ!V$31-CPS_occ!V$51)</f>
        <v>6.177844364149114E-2</v>
      </c>
      <c r="Q21" s="2">
        <f>CPS_occ!W48/(CPS_occ!W$52-CPS_occ!W$31-CPS_occ!W$51)</f>
        <v>5.2241471691373456E-2</v>
      </c>
      <c r="R21" s="2">
        <f>CPS_occ!X48/(CPS_occ!X$52-CPS_occ!X$31-CPS_occ!X$51)</f>
        <v>5.1484980001701985E-2</v>
      </c>
      <c r="S21" s="2">
        <f>CPS_occ!Y48/(CPS_occ!Y$52-CPS_occ!Y$31-CPS_occ!Y$51)</f>
        <v>5.2441077441077441E-2</v>
      </c>
      <c r="T21" s="2">
        <f>CPS_occ!Z48/(CPS_occ!Z$52-CPS_occ!Z$31-CPS_occ!Z$51)</f>
        <v>5.3158117846545144E-2</v>
      </c>
      <c r="U21" s="2">
        <f>CPS_occ!AA48/(CPS_occ!AA$52-CPS_occ!AA$31-CPS_occ!AA$51)</f>
        <v>5.0278372591006426E-2</v>
      </c>
      <c r="V21" s="2">
        <f>CPS_occ!AB48/(CPS_occ!AB$52-CPS_occ!AB$31-CPS_occ!AB$51)</f>
        <v>4.9493909761537142E-2</v>
      </c>
      <c r="W21" s="2">
        <f>CPS_occ!AC48/(CPS_occ!AC$52-CPS_occ!AC$31-CPS_occ!AC$51)</f>
        <v>5.0454921422663356E-2</v>
      </c>
      <c r="X21" s="2">
        <f>CPS_occ!AD48/(CPS_occ!AD$52-CPS_occ!AD$31-CPS_occ!AD$51)</f>
        <v>5.1352511807642762E-2</v>
      </c>
      <c r="Y21" s="2">
        <f>CPS_occ!AE48/(CPS_occ!AE$52-CPS_occ!AE$31-CPS_occ!AE$51)</f>
        <v>5.0941404187928911E-2</v>
      </c>
      <c r="Z21" s="2">
        <f>CPS_occ!AF48/(CPS_occ!AF$52-CPS_occ!AF$31-CPS_occ!AF$51)</f>
        <v>5.454878272011715E-2</v>
      </c>
      <c r="AA21" s="2">
        <f>CPS_occ!AG48/(CPS_occ!AG$52-CPS_occ!AG$31-CPS_occ!AG$51)</f>
        <v>4.9465992130410343E-2</v>
      </c>
      <c r="AB21" s="2">
        <f>CPS_occ!AH48/(CPS_occ!AH$52-CPS_occ!AH$31-CPS_occ!AH$51)</f>
        <v>5.2292682926829266E-2</v>
      </c>
      <c r="AC21" s="2">
        <f>CPS_occ!AI48/(CPS_occ!AI$52-CPS_occ!AI$31-CPS_occ!AI$51)</f>
        <v>5.3219055212278252E-2</v>
      </c>
      <c r="AD21" s="2">
        <f>CPS_occ!AJ48/(CPS_occ!AJ$52-CPS_occ!AJ$31-CPS_occ!AJ$51)</f>
        <v>4.9499045801526718E-2</v>
      </c>
      <c r="AE21" s="2">
        <f>CPS_occ!AK48/(CPS_occ!AK$52-CPS_occ!AK$31-CPS_occ!AK$51)</f>
        <v>4.4289044289044288E-2</v>
      </c>
      <c r="AF21" s="2">
        <f>CPS_occ!AL48/(CPS_occ!AL$52-CPS_occ!AL$31-CPS_occ!AL$51)</f>
        <v>4.5873729013951287E-2</v>
      </c>
      <c r="AG21" s="2">
        <f>CPS_occ!AM48/(CPS_occ!AM$52-CPS_occ!AM$31-CPS_occ!AM$51)</f>
        <v>4.94109160855975E-2</v>
      </c>
      <c r="AH21" s="2">
        <f>CPS_occ!AN48/(CPS_occ!AN$52-CPS_occ!AN$31-CPS_occ!AN$51)</f>
        <v>4.584424863062634E-2</v>
      </c>
      <c r="AI21" s="2">
        <f>CPS_occ!AO48/(CPS_occ!AO$52-CPS_occ!AO$31-CPS_occ!AO$51)</f>
        <v>4.1023204244872102E-2</v>
      </c>
      <c r="AJ21" s="2">
        <f>CPS_occ!AP48/(CPS_occ!AP$52-CPS_occ!AP$31-CPS_occ!AP$51)</f>
        <v>3.8832550086569377E-2</v>
      </c>
      <c r="AK21" s="2">
        <f>CPS_occ!AQ48/(CPS_occ!AQ$52-CPS_occ!AQ$31-CPS_occ!AQ$51)</f>
        <v>3.3967618093807377E-2</v>
      </c>
      <c r="AL21" s="2">
        <f>CPS_occ!AR48/(CPS_occ!AR$52-CPS_occ!AR$31-CPS_occ!AR$51)</f>
        <v>3.2609628421865614E-2</v>
      </c>
      <c r="AM21" s="2">
        <f>CPS_occ!AS48/(CPS_occ!AS$52-CPS_occ!AS$31-CPS_occ!AS$51)</f>
        <v>3.2938532030777214E-2</v>
      </c>
      <c r="AN21" s="2">
        <f>CPS_occ!AT48/(CPS_occ!AT$52-CPS_occ!AT$31-CPS_occ!AT$51)</f>
        <v>3.3312985087642799E-2</v>
      </c>
      <c r="AO21" s="2">
        <f>CPS_occ!AU48/(CPS_occ!AU$52-CPS_occ!AU$31-CPS_occ!AU$51)</f>
        <v>3.4239322273208611E-2</v>
      </c>
      <c r="AP21" s="2">
        <f>CPS_occ!AV48/(CPS_occ!AV$52-CPS_occ!AV$31-CPS_occ!AV$51)</f>
        <v>3.1626909675690165E-2</v>
      </c>
      <c r="AQ21" s="2">
        <f>CPS_occ!AW48/(CPS_occ!AW$52-CPS_occ!AW$31-CPS_occ!AW$51)</f>
        <v>2.681064978588717E-2</v>
      </c>
      <c r="AR21" s="2">
        <f>CPS_occ!AX48/(CPS_occ!AX$52-CPS_occ!AX$31-CPS_occ!AX$51)</f>
        <v>2.9532403609515995E-2</v>
      </c>
      <c r="AS21" s="2">
        <f>CPS_occ!AY48/(CPS_occ!AY$52-CPS_occ!AY$31-CPS_occ!AY$51)</f>
        <v>2.9411764705882353E-2</v>
      </c>
      <c r="AT21" s="2">
        <f>CPS_occ!AZ48/(CPS_occ!AZ$52-CPS_occ!AZ$31-CPS_occ!AZ$51)</f>
        <v>3.0275144934204471E-2</v>
      </c>
      <c r="AU21" s="2">
        <f>CPS_occ!BA48/(CPS_occ!BA$52-CPS_occ!BA$31-CPS_occ!BA$51)</f>
        <v>3.2780947206375081E-2</v>
      </c>
      <c r="AV21" s="2">
        <f>CPS_occ!BB48/(CPS_occ!BB$52-CPS_occ!BB$31-CPS_occ!BB$51)</f>
        <v>2.915425579925986E-2</v>
      </c>
      <c r="AW21" s="2">
        <f>CPS_occ!BC48/(CPS_occ!BC$52-CPS_occ!BC$31-CPS_occ!BC$51)</f>
        <v>2.9605560068598248E-2</v>
      </c>
      <c r="AX21" s="2">
        <f>CPS_occ!BD48/(CPS_occ!BD$52-CPS_occ!BD$31-CPS_occ!BD$51)</f>
        <v>2.8510473235065944E-2</v>
      </c>
      <c r="AY21" s="2">
        <f>CPS_occ!BE48/(CPS_occ!BE$52-CPS_occ!BE$31-CPS_occ!BE$51)</f>
        <v>3.023548793487741E-2</v>
      </c>
      <c r="AZ21" s="2">
        <f>CPS_occ!BF48/(CPS_occ!BF$52-CPS_occ!BF$31-CPS_occ!BF$51)</f>
        <v>3.0111412225233364E-2</v>
      </c>
      <c r="BA21" s="2">
        <f>CPS_occ!BG48/(CPS_occ!BG$52-CPS_occ!BG$31-CPS_occ!BG$51)</f>
        <v>2.772826302238067E-2</v>
      </c>
      <c r="BB21" s="2">
        <f>CPS_occ!BH48/(CPS_occ!BH$52-CPS_occ!BH$31-CPS_occ!BH$51)</f>
        <v>2.714772593724292E-2</v>
      </c>
      <c r="BC21" s="2">
        <f>CPS_occ!BI48/(CPS_occ!BI$52-CPS_occ!BI$31-CPS_occ!BI$51)</f>
        <v>2.8934290447266704E-2</v>
      </c>
      <c r="BD21" s="1"/>
    </row>
    <row r="22" spans="1:56" x14ac:dyDescent="0.35">
      <c r="A22" t="s">
        <v>32</v>
      </c>
      <c r="B22" s="2">
        <f>CPS_occ!H49/(CPS_occ!H$52-CPS_occ!H$31-CPS_occ!H$51)</f>
        <v>4.212716161747497E-2</v>
      </c>
      <c r="C22" s="2">
        <f>CPS_occ!I49/(CPS_occ!I$52-CPS_occ!I$31-CPS_occ!I$51)</f>
        <v>4.1867358280844758E-2</v>
      </c>
      <c r="D22" s="2">
        <f>CPS_occ!J49/(CPS_occ!J$52-CPS_occ!J$31-CPS_occ!J$51)</f>
        <v>4.0981466979900807E-2</v>
      </c>
      <c r="E22" s="2">
        <f>CPS_occ!K49/(CPS_occ!K$52-CPS_occ!K$31-CPS_occ!K$51)</f>
        <v>5.1817580964970258E-2</v>
      </c>
      <c r="F22" s="2">
        <f>CPS_occ!L49/(CPS_occ!L$52-CPS_occ!L$31-CPS_occ!L$51)</f>
        <v>6.0721812434141202E-2</v>
      </c>
      <c r="G22" s="2">
        <f>CPS_occ!M49/(CPS_occ!M$52-CPS_occ!M$31-CPS_occ!M$51)</f>
        <v>6.0028158197875339E-2</v>
      </c>
      <c r="H22" s="2">
        <f>CPS_occ!N49/(CPS_occ!N$52-CPS_occ!N$31-CPS_occ!N$51)</f>
        <v>5.6339803377867405E-2</v>
      </c>
      <c r="I22" s="2">
        <f>CPS_occ!O49/(CPS_occ!O$52-CPS_occ!O$31-CPS_occ!O$51)</f>
        <v>5.6203327656229526E-2</v>
      </c>
      <c r="J22" s="2">
        <f>CPS_occ!P49/(CPS_occ!P$52-CPS_occ!P$31-CPS_occ!P$51)</f>
        <v>5.6562987870781796E-2</v>
      </c>
      <c r="K22" s="2">
        <f>CPS_occ!Q49/(CPS_occ!Q$52-CPS_occ!Q$31-CPS_occ!Q$51)</f>
        <v>5.7993427411560022E-2</v>
      </c>
      <c r="L22" s="2">
        <f>CPS_occ!R49/(CPS_occ!R$52-CPS_occ!R$31-CPS_occ!R$51)</f>
        <v>5.6862558338889417E-2</v>
      </c>
      <c r="M22" s="2">
        <f>CPS_occ!S49/(CPS_occ!S$52-CPS_occ!S$31-CPS_occ!S$51)</f>
        <v>5.8685446009389672E-2</v>
      </c>
      <c r="N22" s="2">
        <f>CPS_occ!T49/(CPS_occ!T$52-CPS_occ!T$31-CPS_occ!T$51)</f>
        <v>5.6522081398094941E-2</v>
      </c>
      <c r="O22" s="2">
        <f>CPS_occ!U49/(CPS_occ!U$52-CPS_occ!U$31-CPS_occ!U$51)</f>
        <v>5.4658479266166328E-2</v>
      </c>
      <c r="P22" s="2">
        <f>CPS_occ!V49/(CPS_occ!V$52-CPS_occ!V$31-CPS_occ!V$51)</f>
        <v>5.6755089450956198E-2</v>
      </c>
      <c r="Q22" s="2">
        <f>CPS_occ!W49/(CPS_occ!W$52-CPS_occ!W$31-CPS_occ!W$51)</f>
        <v>6.3225575995713518E-2</v>
      </c>
      <c r="R22" s="2">
        <f>CPS_occ!X49/(CPS_occ!X$52-CPS_occ!X$31-CPS_occ!X$51)</f>
        <v>6.688792443196323E-2</v>
      </c>
      <c r="S22" s="2">
        <f>CPS_occ!Y49/(CPS_occ!Y$52-CPS_occ!Y$31-CPS_occ!Y$51)</f>
        <v>6.4225589225589227E-2</v>
      </c>
      <c r="T22" s="2">
        <f>CPS_occ!Z49/(CPS_occ!Z$52-CPS_occ!Z$31-CPS_occ!Z$51)</f>
        <v>6.6553624417125895E-2</v>
      </c>
      <c r="U22" s="2">
        <f>CPS_occ!AA49/(CPS_occ!AA$52-CPS_occ!AA$31-CPS_occ!AA$51)</f>
        <v>7.366167023554604E-2</v>
      </c>
      <c r="V22" s="2">
        <f>CPS_occ!AB49/(CPS_occ!AB$52-CPS_occ!AB$31-CPS_occ!AB$51)</f>
        <v>6.750729113055412E-2</v>
      </c>
      <c r="W22" s="2">
        <f>CPS_occ!AC49/(CPS_occ!AC$52-CPS_occ!AC$31-CPS_occ!AC$51)</f>
        <v>7.2511717673008E-2</v>
      </c>
      <c r="X22" s="2">
        <f>CPS_occ!AD49/(CPS_occ!AD$52-CPS_occ!AD$31-CPS_occ!AD$51)</f>
        <v>6.8355517389437528E-2</v>
      </c>
      <c r="Y22" s="2">
        <f>CPS_occ!AE49/(CPS_occ!AE$52-CPS_occ!AE$31-CPS_occ!AE$51)</f>
        <v>7.1177195143410171E-2</v>
      </c>
      <c r="Z22" s="2">
        <f>CPS_occ!AF49/(CPS_occ!AF$52-CPS_occ!AF$31-CPS_occ!AF$51)</f>
        <v>7.0474098480688266E-2</v>
      </c>
      <c r="AA22" s="2">
        <f>CPS_occ!AG49/(CPS_occ!AG$52-CPS_occ!AG$31-CPS_occ!AG$51)</f>
        <v>7.0638935731684463E-2</v>
      </c>
      <c r="AB22" s="2">
        <f>CPS_occ!AH49/(CPS_occ!AH$52-CPS_occ!AH$31-CPS_occ!AH$51)</f>
        <v>7.4146341463414631E-2</v>
      </c>
      <c r="AC22" s="2">
        <f>CPS_occ!AI49/(CPS_occ!AI$52-CPS_occ!AI$31-CPS_occ!AI$51)</f>
        <v>6.4779748853896757E-2</v>
      </c>
      <c r="AD22" s="2">
        <f>CPS_occ!AJ49/(CPS_occ!AJ$52-CPS_occ!AJ$31-CPS_occ!AJ$51)</f>
        <v>6.7390267175572519E-2</v>
      </c>
      <c r="AE22" s="2">
        <f>CPS_occ!AK49/(CPS_occ!AK$52-CPS_occ!AK$31-CPS_occ!AK$51)</f>
        <v>6.7132867132867133E-2</v>
      </c>
      <c r="AF22" s="2">
        <f>CPS_occ!AL49/(CPS_occ!AL$52-CPS_occ!AL$31-CPS_occ!AL$51)</f>
        <v>6.3490186805391341E-2</v>
      </c>
      <c r="AG22" s="2">
        <f>CPS_occ!AM49/(CPS_occ!AM$52-CPS_occ!AM$31-CPS_occ!AM$51)</f>
        <v>6.7203654724693432E-2</v>
      </c>
      <c r="AH22" s="2">
        <f>CPS_occ!AN49/(CPS_occ!AN$52-CPS_occ!AN$31-CPS_occ!AN$51)</f>
        <v>6.5849011669445109E-2</v>
      </c>
      <c r="AI22" s="2">
        <f>CPS_occ!AO49/(CPS_occ!AO$52-CPS_occ!AO$31-CPS_occ!AO$51)</f>
        <v>6.1376415617327949E-2</v>
      </c>
      <c r="AJ22" s="2">
        <f>CPS_occ!AP49/(CPS_occ!AP$52-CPS_occ!AP$31-CPS_occ!AP$51)</f>
        <v>6.4061340588671772E-2</v>
      </c>
      <c r="AK22" s="2">
        <f>CPS_occ!AQ49/(CPS_occ!AQ$52-CPS_occ!AQ$31-CPS_occ!AQ$51)</f>
        <v>5.0993156401268572E-2</v>
      </c>
      <c r="AL22" s="2">
        <f>CPS_occ!AR49/(CPS_occ!AR$52-CPS_occ!AR$31-CPS_occ!AR$51)</f>
        <v>5.457822020080666E-2</v>
      </c>
      <c r="AM22" s="2">
        <f>CPS_occ!AS49/(CPS_occ!AS$52-CPS_occ!AS$31-CPS_occ!AS$51)</f>
        <v>5.4292383504798133E-2</v>
      </c>
      <c r="AN22" s="2">
        <f>CPS_occ!AT49/(CPS_occ!AT$52-CPS_occ!AT$31-CPS_occ!AT$51)</f>
        <v>4.9359030260748234E-2</v>
      </c>
      <c r="AO22" s="2">
        <f>CPS_occ!AU49/(CPS_occ!AU$52-CPS_occ!AU$31-CPS_occ!AU$51)</f>
        <v>4.9594069890575361E-2</v>
      </c>
      <c r="AP22" s="2">
        <f>CPS_occ!AV49/(CPS_occ!AV$52-CPS_occ!AV$31-CPS_occ!AV$51)</f>
        <v>5.0746001965514161E-2</v>
      </c>
      <c r="AQ22" s="2">
        <f>CPS_occ!AW49/(CPS_occ!AW$52-CPS_occ!AW$31-CPS_occ!AW$51)</f>
        <v>5.3248929435859245E-2</v>
      </c>
      <c r="AR22" s="2">
        <f>CPS_occ!AX49/(CPS_occ!AX$52-CPS_occ!AX$31-CPS_occ!AX$51)</f>
        <v>4.7853431774678698E-2</v>
      </c>
      <c r="AS22" s="2">
        <f>CPS_occ!AY49/(CPS_occ!AY$52-CPS_occ!AY$31-CPS_occ!AY$51)</f>
        <v>4.7022512708787219E-2</v>
      </c>
      <c r="AT22" s="2">
        <f>CPS_occ!AZ49/(CPS_occ!AZ$52-CPS_occ!AZ$31-CPS_occ!AZ$51)</f>
        <v>5.1440139873010028E-2</v>
      </c>
      <c r="AU22" s="2">
        <f>CPS_occ!BA49/(CPS_occ!BA$52-CPS_occ!BA$31-CPS_occ!BA$51)</f>
        <v>5.6325273929185911E-2</v>
      </c>
      <c r="AV22" s="2">
        <f>CPS_occ!BB49/(CPS_occ!BB$52-CPS_occ!BB$31-CPS_occ!BB$51)</f>
        <v>5.379546890513584E-2</v>
      </c>
      <c r="AW22" s="2">
        <f>CPS_occ!BC49/(CPS_occ!BC$52-CPS_occ!BC$31-CPS_occ!BC$51)</f>
        <v>5.4878599151547976E-2</v>
      </c>
      <c r="AX22" s="2">
        <f>CPS_occ!BD49/(CPS_occ!BD$52-CPS_occ!BD$31-CPS_occ!BD$51)</f>
        <v>5.3820791311093873E-2</v>
      </c>
      <c r="AY22" s="2">
        <f>CPS_occ!BE49/(CPS_occ!BE$52-CPS_occ!BE$31-CPS_occ!BE$51)</f>
        <v>5.0877022967341798E-2</v>
      </c>
      <c r="AZ22" s="2">
        <f>CPS_occ!BF49/(CPS_occ!BF$52-CPS_occ!BF$31-CPS_occ!BF$51)</f>
        <v>5.2092743149653717E-2</v>
      </c>
      <c r="BA22" s="2">
        <f>CPS_occ!BG49/(CPS_occ!BG$52-CPS_occ!BG$31-CPS_occ!BG$51)</f>
        <v>5.3574965339671224E-2</v>
      </c>
      <c r="BB22" s="2">
        <f>CPS_occ!BH49/(CPS_occ!BH$52-CPS_occ!BH$31-CPS_occ!BH$51)</f>
        <v>5.4295451874485839E-2</v>
      </c>
      <c r="BC22" s="2">
        <f>CPS_occ!BI49/(CPS_occ!BI$52-CPS_occ!BI$31-CPS_occ!BI$51)</f>
        <v>4.8260629486471564E-2</v>
      </c>
      <c r="BD22" s="1"/>
    </row>
    <row r="23" spans="1:56" x14ac:dyDescent="0.35">
      <c r="A23" t="s">
        <v>23</v>
      </c>
      <c r="B23" s="2">
        <f>CPS_occ!H50/(CPS_occ!H$52-CPS_occ!H$31-CPS_occ!H$51)</f>
        <v>7.1382134962943697E-2</v>
      </c>
      <c r="C23" s="2">
        <f>CPS_occ!I50/(CPS_occ!I$52-CPS_occ!I$31-CPS_occ!I$51)</f>
        <v>7.1384463381499327E-2</v>
      </c>
      <c r="D23" s="2">
        <f>CPS_occ!J50/(CPS_occ!J$52-CPS_occ!J$31-CPS_occ!J$51)</f>
        <v>6.8519968676585746E-2</v>
      </c>
      <c r="E23" s="2">
        <f>CPS_occ!K50/(CPS_occ!K$52-CPS_occ!K$31-CPS_occ!K$51)</f>
        <v>6.741573033707865E-2</v>
      </c>
      <c r="F23" s="2">
        <f>CPS_occ!L50/(CPS_occ!L$52-CPS_occ!L$31-CPS_occ!L$51)</f>
        <v>6.5463645943098003E-2</v>
      </c>
      <c r="G23" s="2">
        <f>CPS_occ!M50/(CPS_occ!M$52-CPS_occ!M$31-CPS_occ!M$51)</f>
        <v>6.9371560220145914E-2</v>
      </c>
      <c r="H23" s="2">
        <f>CPS_occ!N50/(CPS_occ!N$52-CPS_occ!N$31-CPS_occ!N$51)</f>
        <v>6.6801109150491561E-2</v>
      </c>
      <c r="I23" s="2">
        <f>CPS_occ!O50/(CPS_occ!O$52-CPS_occ!O$31-CPS_occ!O$51)</f>
        <v>6.3801912747281544E-2</v>
      </c>
      <c r="J23" s="2">
        <f>CPS_occ!P50/(CPS_occ!P$52-CPS_occ!P$31-CPS_occ!P$51)</f>
        <v>5.7883991833793683E-2</v>
      </c>
      <c r="K23" s="2">
        <f>CPS_occ!Q50/(CPS_occ!Q$52-CPS_occ!Q$31-CPS_occ!Q$51)</f>
        <v>6.0119853083317222E-2</v>
      </c>
      <c r="L23" s="2">
        <f>CPS_occ!R50/(CPS_occ!R$52-CPS_occ!R$31-CPS_occ!R$51)</f>
        <v>6.0100961996380604E-2</v>
      </c>
      <c r="M23" s="2">
        <f>CPS_occ!S50/(CPS_occ!S$52-CPS_occ!S$31-CPS_occ!S$51)</f>
        <v>6.8262910798122065E-2</v>
      </c>
      <c r="N23" s="2">
        <f>CPS_occ!T50/(CPS_occ!T$52-CPS_occ!T$31-CPS_occ!T$51)</f>
        <v>6.2426198535778951E-2</v>
      </c>
      <c r="O23" s="2">
        <f>CPS_occ!U50/(CPS_occ!U$52-CPS_occ!U$31-CPS_occ!U$51)</f>
        <v>6.110226669699037E-2</v>
      </c>
      <c r="P23" s="2">
        <f>CPS_occ!V50/(CPS_occ!V$52-CPS_occ!V$31-CPS_occ!V$51)</f>
        <v>6.0192121265532743E-2</v>
      </c>
      <c r="Q23" s="2">
        <f>CPS_occ!W50/(CPS_occ!W$52-CPS_occ!W$31-CPS_occ!W$51)</f>
        <v>6.5547419181996788E-2</v>
      </c>
      <c r="R23" s="2">
        <f>CPS_occ!X50/(CPS_occ!X$52-CPS_occ!X$31-CPS_occ!X$51)</f>
        <v>6.7483618415454E-2</v>
      </c>
      <c r="S23" s="2">
        <f>CPS_occ!Y50/(CPS_occ!Y$52-CPS_occ!Y$31-CPS_occ!Y$51)</f>
        <v>6.860269360269361E-2</v>
      </c>
      <c r="T23" s="2">
        <f>CPS_occ!Z50/(CPS_occ!Z$52-CPS_occ!Z$31-CPS_occ!Z$51)</f>
        <v>6.6214497668503597E-2</v>
      </c>
      <c r="U23" s="2">
        <f>CPS_occ!AA50/(CPS_occ!AA$52-CPS_occ!AA$31-CPS_occ!AA$51)</f>
        <v>6.3468950749464667E-2</v>
      </c>
      <c r="V23" s="2">
        <f>CPS_occ!AB50/(CPS_occ!AB$52-CPS_occ!AB$31-CPS_occ!AB$51)</f>
        <v>7.2225081489106197E-2</v>
      </c>
      <c r="W23" s="2">
        <f>CPS_occ!AC50/(CPS_occ!AC$52-CPS_occ!AC$31-CPS_occ!AC$51)</f>
        <v>6.9387004870875832E-2</v>
      </c>
      <c r="X23" s="2">
        <f>CPS_occ!AD50/(CPS_occ!AD$52-CPS_occ!AD$31-CPS_occ!AD$51)</f>
        <v>6.9128381279519105E-2</v>
      </c>
      <c r="Y23" s="2">
        <f>CPS_occ!AE50/(CPS_occ!AE$52-CPS_occ!AE$31-CPS_occ!AE$51)</f>
        <v>6.8273799049797648E-2</v>
      </c>
      <c r="Z23" s="2">
        <f>CPS_occ!AF50/(CPS_occ!AF$52-CPS_occ!AF$31-CPS_occ!AF$51)</f>
        <v>6.6263957532491299E-2</v>
      </c>
      <c r="AA23" s="2">
        <f>CPS_occ!AG50/(CPS_occ!AG$52-CPS_occ!AG$31-CPS_occ!AG$51)</f>
        <v>6.248828930110549E-2</v>
      </c>
      <c r="AB23" s="2">
        <f>CPS_occ!AH50/(CPS_occ!AH$52-CPS_occ!AH$31-CPS_occ!AH$51)</f>
        <v>6.429268292682927E-2</v>
      </c>
      <c r="AC23" s="2">
        <f>CPS_occ!AI50/(CPS_occ!AI$52-CPS_occ!AI$31-CPS_occ!AI$51)</f>
        <v>6.0892963922662947E-2</v>
      </c>
      <c r="AD23" s="2">
        <f>CPS_occ!AJ50/(CPS_occ!AJ$52-CPS_occ!AJ$31-CPS_occ!AJ$51)</f>
        <v>6.7748091603053437E-2</v>
      </c>
      <c r="AE23" s="2">
        <f>CPS_occ!AK50/(CPS_occ!AK$52-CPS_occ!AK$31-CPS_occ!AK$51)</f>
        <v>6.7132867132867133E-2</v>
      </c>
      <c r="AF23" s="2">
        <f>CPS_occ!AL50/(CPS_occ!AL$52-CPS_occ!AL$31-CPS_occ!AL$51)</f>
        <v>6.3490186805391341E-2</v>
      </c>
      <c r="AG23" s="2">
        <f>CPS_occ!AM50/(CPS_occ!AM$52-CPS_occ!AM$31-CPS_occ!AM$51)</f>
        <v>6.3356576100024042E-2</v>
      </c>
      <c r="AH23" s="2">
        <f>CPS_occ!AN50/(CPS_occ!AN$52-CPS_occ!AN$31-CPS_occ!AN$51)</f>
        <v>6.9183138842581565E-2</v>
      </c>
      <c r="AI23" s="2">
        <f>CPS_occ!AO50/(CPS_occ!AO$52-CPS_occ!AO$31-CPS_occ!AO$51)</f>
        <v>6.5494575116813183E-2</v>
      </c>
      <c r="AJ23" s="2">
        <f>CPS_occ!AP50/(CPS_occ!AP$52-CPS_occ!AP$31-CPS_occ!AP$51)</f>
        <v>6.7936350894550246E-2</v>
      </c>
      <c r="AK23" s="2">
        <f>CPS_occ!AQ50/(CPS_occ!AQ$52-CPS_occ!AQ$31-CPS_occ!AQ$51)</f>
        <v>6.6266065765314644E-2</v>
      </c>
      <c r="AL23" s="2">
        <f>CPS_occ!AR50/(CPS_occ!AR$52-CPS_occ!AR$31-CPS_occ!AR$51)</f>
        <v>5.9984553333905434E-2</v>
      </c>
      <c r="AM23" s="2">
        <f>CPS_occ!AS50/(CPS_occ!AS$52-CPS_occ!AS$31-CPS_occ!AS$51)</f>
        <v>6.1122157862885794E-2</v>
      </c>
      <c r="AN23" s="2">
        <f>CPS_occ!AT50/(CPS_occ!AT$52-CPS_occ!AT$31-CPS_occ!AT$51)</f>
        <v>5.9998255864655098E-2</v>
      </c>
      <c r="AO23" s="2">
        <f>CPS_occ!AU50/(CPS_occ!AU$52-CPS_occ!AU$31-CPS_occ!AU$51)</f>
        <v>5.9654076950229437E-2</v>
      </c>
      <c r="AP23" s="2">
        <f>CPS_occ!AV50/(CPS_occ!AV$52-CPS_occ!AV$31-CPS_occ!AV$51)</f>
        <v>6.048423121593853E-2</v>
      </c>
      <c r="AQ23" s="2">
        <f>CPS_occ!AW50/(CPS_occ!AW$52-CPS_occ!AW$31-CPS_occ!AW$51)</f>
        <v>6.0696332154161238E-2</v>
      </c>
      <c r="AR23" s="2">
        <f>CPS_occ!AX50/(CPS_occ!AX$52-CPS_occ!AX$31-CPS_occ!AX$51)</f>
        <v>5.2046303892079121E-2</v>
      </c>
      <c r="AS23" s="2">
        <f>CPS_occ!AY50/(CPS_occ!AY$52-CPS_occ!AY$31-CPS_occ!AY$51)</f>
        <v>5.2287581699346407E-2</v>
      </c>
      <c r="AT23" s="2">
        <f>CPS_occ!AZ50/(CPS_occ!AZ$52-CPS_occ!AZ$31-CPS_occ!AZ$51)</f>
        <v>5.1992270175761482E-2</v>
      </c>
      <c r="AU23" s="2">
        <f>CPS_occ!BA50/(CPS_occ!BA$52-CPS_occ!BA$31-CPS_occ!BA$51)</f>
        <v>5.3246400434664491E-2</v>
      </c>
      <c r="AV23" s="2">
        <f>CPS_occ!BB50/(CPS_occ!BB$52-CPS_occ!BB$31-CPS_occ!BB$51)</f>
        <v>5.0726599873634808E-2</v>
      </c>
      <c r="AW23" s="2">
        <f>CPS_occ!BC50/(CPS_occ!BC$52-CPS_occ!BC$31-CPS_occ!BC$51)</f>
        <v>4.8740861088545896E-2</v>
      </c>
      <c r="AX23" s="2">
        <f>CPS_occ!BD50/(CPS_occ!BD$52-CPS_occ!BD$31-CPS_occ!BD$51)</f>
        <v>5.3141970519782776E-2</v>
      </c>
      <c r="AY23" s="2">
        <f>CPS_occ!BE50/(CPS_occ!BE$52-CPS_occ!BE$31-CPS_occ!BE$51)</f>
        <v>5.1652291888748911E-2</v>
      </c>
      <c r="AZ23" s="2">
        <f>CPS_occ!BF50/(CPS_occ!BF$52-CPS_occ!BF$31-CPS_occ!BF$51)</f>
        <v>5.6810197731606948E-2</v>
      </c>
      <c r="BA23" s="2">
        <f>CPS_occ!BG50/(CPS_occ!BG$52-CPS_occ!BG$31-CPS_occ!BG$51)</f>
        <v>5.535749653396712E-2</v>
      </c>
      <c r="BB23" s="2">
        <f>CPS_occ!BH50/(CPS_occ!BH$52-CPS_occ!BH$31-CPS_occ!BH$51)</f>
        <v>5.1357386296862144E-2</v>
      </c>
      <c r="BC23" s="2">
        <f>CPS_occ!BI50/(CPS_occ!BI$52-CPS_occ!BI$31-CPS_occ!BI$51)</f>
        <v>5.0911098840419659E-2</v>
      </c>
      <c r="BD23" s="1"/>
    </row>
    <row r="24" spans="1:56" x14ac:dyDescent="0.35">
      <c r="B24" s="2"/>
    </row>
    <row r="25" spans="1:56" x14ac:dyDescent="0.35">
      <c r="A25" s="1" t="s">
        <v>39</v>
      </c>
      <c r="B25" t="s">
        <v>4</v>
      </c>
      <c r="C25" t="s">
        <v>5</v>
      </c>
      <c r="D25" t="s">
        <v>6</v>
      </c>
      <c r="E25" t="s">
        <v>0</v>
      </c>
      <c r="F25" t="s">
        <v>7</v>
      </c>
      <c r="G25" t="s">
        <v>9</v>
      </c>
      <c r="H25" t="s">
        <v>8</v>
      </c>
      <c r="M25" t="s">
        <v>49</v>
      </c>
      <c r="N25" t="s">
        <v>50</v>
      </c>
      <c r="O25" t="s">
        <v>51</v>
      </c>
      <c r="P25" t="s">
        <v>52</v>
      </c>
      <c r="Q25" t="s">
        <v>47</v>
      </c>
      <c r="R25" t="s">
        <v>48</v>
      </c>
    </row>
    <row r="26" spans="1:56" x14ac:dyDescent="0.35">
      <c r="A26" t="s">
        <v>11</v>
      </c>
      <c r="B26" s="2">
        <f>Census_ACS_occ!B30/(Census_ACS_occ!B$52-Census_ACS_occ!B$31-Census_ACS_occ!B$51)</f>
        <v>5.9720396652413354E-2</v>
      </c>
      <c r="C26" s="2">
        <f>Census_ACS_occ!C30/(Census_ACS_occ!C$52-Census_ACS_occ!C$31-Census_ACS_occ!C$51)</f>
        <v>6.6697941764553167E-2</v>
      </c>
      <c r="D26" s="2">
        <f>Census_ACS_occ!D30/(Census_ACS_occ!D$52-Census_ACS_occ!D$31-Census_ACS_occ!D$51)</f>
        <v>7.9473824102455307E-2</v>
      </c>
      <c r="E26" s="2">
        <f>Census_ACS_occ!E30/(Census_ACS_occ!E$52-Census_ACS_occ!E$31-Census_ACS_occ!E$51)</f>
        <v>8.6047771527290859E-2</v>
      </c>
      <c r="F26" s="2">
        <f>Census_ACS_occ!F30/(Census_ACS_occ!F$52-Census_ACS_occ!F$31-Census_ACS_occ!F$51)</f>
        <v>0.15337798732211036</v>
      </c>
      <c r="G26" s="2">
        <f>Census_ACS_occ!G30/(Census_ACS_occ!G$52-Census_ACS_occ!G$31-Census_ACS_occ!G$51)</f>
        <v>0.14089022342744276</v>
      </c>
      <c r="H26" s="2">
        <f>Census_ACS_occ!H30/(Census_ACS_occ!H$52-Census_ACS_occ!H$31-Census_ACS_occ!H$51)</f>
        <v>0.17702654069973828</v>
      </c>
      <c r="M26" s="2">
        <f>AVERAGE(B4:F4)</f>
        <v>3.8888558694327738E-2</v>
      </c>
      <c r="N26" s="2">
        <f>AVERAGE(L4:P4)</f>
        <v>5.4634301334063537E-2</v>
      </c>
      <c r="O26" s="2">
        <f>AVERAGE(V4:Z4)</f>
        <v>6.7446231668042506E-2</v>
      </c>
      <c r="P26" s="2">
        <f>AVERAGE(AF4:AJ4)</f>
        <v>7.2346767694018016E-2</v>
      </c>
      <c r="Q26" s="2">
        <f>AVERAGE(AN4:AR4)</f>
        <v>9.0387249949058307E-2</v>
      </c>
      <c r="R26" s="2">
        <f>AVERAGE(AS4:AW4)</f>
        <v>0.11312574916847504</v>
      </c>
      <c r="T26" s="2">
        <f>(C26-M26)/C26</f>
        <v>0.41694514604954142</v>
      </c>
      <c r="U26" s="2">
        <f t="shared" ref="U26:X26" si="0">(D26-N26)/D26</f>
        <v>0.31254973633040978</v>
      </c>
      <c r="V26" s="2">
        <f t="shared" si="0"/>
        <v>0.21617689254565645</v>
      </c>
      <c r="W26" s="2">
        <f t="shared" si="0"/>
        <v>0.5283106203363982</v>
      </c>
      <c r="X26" s="2">
        <f t="shared" si="0"/>
        <v>0.35845619553859992</v>
      </c>
    </row>
    <row r="27" spans="1:56" x14ac:dyDescent="0.35">
      <c r="A27" t="s">
        <v>25</v>
      </c>
      <c r="B27" s="2">
        <f>Census_ACS_occ!B32/(Census_ACS_occ!B$52-Census_ACS_occ!B$31-Census_ACS_occ!B$51)</f>
        <v>7.4894348035871749E-2</v>
      </c>
      <c r="C27" s="2">
        <f>Census_ACS_occ!C32/(Census_ACS_occ!C$52-Census_ACS_occ!C$31-Census_ACS_occ!C$51)</f>
        <v>8.8642129378703485E-2</v>
      </c>
      <c r="D27" s="2">
        <f>Census_ACS_occ!D32/(Census_ACS_occ!D$52-Census_ACS_occ!D$31-Census_ACS_occ!D$51)</f>
        <v>8.5423723027328077E-2</v>
      </c>
      <c r="E27" s="2">
        <f>Census_ACS_occ!E32/(Census_ACS_occ!E$52-Census_ACS_occ!E$31-Census_ACS_occ!E$51)</f>
        <v>7.3863091718445906E-2</v>
      </c>
      <c r="F27" s="2">
        <f>Census_ACS_occ!F32/(Census_ACS_occ!F$52-Census_ACS_occ!F$31-Census_ACS_occ!F$51)</f>
        <v>6.6521175186839879E-2</v>
      </c>
      <c r="G27" s="2">
        <f>Census_ACS_occ!G32/(Census_ACS_occ!G$52-Census_ACS_occ!G$31-Census_ACS_occ!G$51)</f>
        <v>7.4968183837782795E-2</v>
      </c>
      <c r="H27" s="2">
        <f>Census_ACS_occ!H32/(Census_ACS_occ!H$52-Census_ACS_occ!H$31-Census_ACS_occ!H$51)</f>
        <v>7.1836892576389283E-2</v>
      </c>
      <c r="M27" s="2">
        <f t="shared" ref="M27:M45" si="1">AVERAGE(B5:F5)</f>
        <v>0.10916482488090855</v>
      </c>
      <c r="N27" s="2">
        <f t="shared" ref="N27:N45" si="2">AVERAGE(L5:P5)</f>
        <v>0.12009804037463265</v>
      </c>
      <c r="O27" s="2">
        <f t="shared" ref="O27:O45" si="3">AVERAGE(V5:Z5)</f>
        <v>7.8083157384500709E-2</v>
      </c>
      <c r="P27" s="2">
        <f t="shared" ref="P27:P45" si="4">AVERAGE(AF5:AJ5)</f>
        <v>9.2489913218458147E-2</v>
      </c>
      <c r="Q27" s="2">
        <f t="shared" ref="Q27:Q45" si="5">AVERAGE(AN5:AR5)</f>
        <v>8.1309193284524198E-2</v>
      </c>
      <c r="R27" s="2">
        <f t="shared" ref="R27:R45" si="6">AVERAGE(AS5:AW5)</f>
        <v>8.1161174795451749E-2</v>
      </c>
      <c r="T27" s="2">
        <f t="shared" ref="T27:T45" si="7">(C27-M27)/C27</f>
        <v>-0.23152304266661375</v>
      </c>
      <c r="U27" s="2">
        <f t="shared" ref="U27:U45" si="8">(D27-N27)/D27</f>
        <v>-0.40590969485387379</v>
      </c>
      <c r="V27" s="2">
        <f t="shared" ref="V27:V45" si="9">(E27-O27)/E27</f>
        <v>-5.7133617993422314E-2</v>
      </c>
      <c r="W27" s="2">
        <f t="shared" ref="W27:W45" si="10">(F27-P27)/F27</f>
        <v>-0.39038303154866327</v>
      </c>
      <c r="X27" s="2">
        <f t="shared" ref="X27:X45" si="11">(G27-Q27)/G27</f>
        <v>-8.4582673904201378E-2</v>
      </c>
    </row>
    <row r="28" spans="1:56" x14ac:dyDescent="0.35">
      <c r="A28" t="s">
        <v>13</v>
      </c>
      <c r="B28" s="2">
        <f>Census_ACS_occ!B33/(Census_ACS_occ!B$52-Census_ACS_occ!B$31-Census_ACS_occ!B$51)</f>
        <v>2.1454835865098248E-2</v>
      </c>
      <c r="C28" s="2">
        <f>Census_ACS_occ!C33/(Census_ACS_occ!C$52-Census_ACS_occ!C$31-Census_ACS_occ!C$51)</f>
        <v>2.0491261950199721E-2</v>
      </c>
      <c r="D28" s="2">
        <f>Census_ACS_occ!D33/(Census_ACS_occ!D$52-Census_ACS_occ!D$31-Census_ACS_occ!D$51)</f>
        <v>3.2284297875349616E-2</v>
      </c>
      <c r="E28" s="2">
        <f>Census_ACS_occ!E33/(Census_ACS_occ!E$52-Census_ACS_occ!E$31-Census_ACS_occ!E$51)</f>
        <v>2.7605898362989937E-2</v>
      </c>
      <c r="F28" s="2">
        <f>Census_ACS_occ!F33/(Census_ACS_occ!F$52-Census_ACS_occ!F$31-Census_ACS_occ!F$51)</f>
        <v>2.7605635736001593E-2</v>
      </c>
      <c r="G28" s="2">
        <f>Census_ACS_occ!G33/(Census_ACS_occ!G$52-Census_ACS_occ!G$31-Census_ACS_occ!G$51)</f>
        <v>3.3360114394011875E-2</v>
      </c>
      <c r="H28" s="2">
        <f>Census_ACS_occ!H33/(Census_ACS_occ!H$52-Census_ACS_occ!H$31-Census_ACS_occ!H$51)</f>
        <v>3.2068686087248173E-2</v>
      </c>
      <c r="M28" s="2">
        <f t="shared" si="1"/>
        <v>2.4057300899417596E-2</v>
      </c>
      <c r="N28" s="2">
        <f t="shared" si="2"/>
        <v>2.3548767398522522E-2</v>
      </c>
      <c r="O28" s="2">
        <f t="shared" si="3"/>
        <v>2.8382691813339689E-2</v>
      </c>
      <c r="P28" s="2">
        <f t="shared" si="4"/>
        <v>2.6669327900330358E-2</v>
      </c>
      <c r="Q28" s="2">
        <f t="shared" si="5"/>
        <v>2.9668247375738959E-2</v>
      </c>
      <c r="R28" s="2">
        <f t="shared" si="6"/>
        <v>3.223858793306987E-2</v>
      </c>
      <c r="T28" s="2">
        <f t="shared" si="7"/>
        <v>-0.1740272979714223</v>
      </c>
      <c r="U28" s="2">
        <f t="shared" si="8"/>
        <v>0.27058139875165221</v>
      </c>
      <c r="V28" s="2">
        <f t="shared" si="9"/>
        <v>-2.8138676747110177E-2</v>
      </c>
      <c r="W28" s="2">
        <f t="shared" si="10"/>
        <v>3.3917271263931029E-2</v>
      </c>
      <c r="X28" s="2">
        <f t="shared" si="11"/>
        <v>0.1106670970809262</v>
      </c>
    </row>
    <row r="29" spans="1:56" x14ac:dyDescent="0.35">
      <c r="A29" t="s">
        <v>26</v>
      </c>
      <c r="B29" s="2">
        <f>Census_ACS_occ!B34/(Census_ACS_occ!B$52-Census_ACS_occ!B$31-Census_ACS_occ!B$51)</f>
        <v>2.969277739879873E-2</v>
      </c>
      <c r="C29" s="2">
        <f>Census_ACS_occ!C34/(Census_ACS_occ!C$52-Census_ACS_occ!C$31-Census_ACS_occ!C$51)</f>
        <v>3.7807949644055983E-2</v>
      </c>
      <c r="D29" s="2">
        <f>Census_ACS_occ!D34/(Census_ACS_occ!D$52-Census_ACS_occ!D$31-Census_ACS_occ!D$51)</f>
        <v>3.258666978792512E-2</v>
      </c>
      <c r="E29" s="2">
        <f>Census_ACS_occ!E34/(Census_ACS_occ!E$52-Census_ACS_occ!E$31-Census_ACS_occ!E$51)</f>
        <v>3.6100600886843928E-2</v>
      </c>
      <c r="F29" s="2">
        <f>Census_ACS_occ!F34/(Census_ACS_occ!F$52-Census_ACS_occ!F$31-Census_ACS_occ!F$51)</f>
        <v>4.1336966045125233E-2</v>
      </c>
      <c r="G29" s="2">
        <f>Census_ACS_occ!G34/(Census_ACS_occ!G$52-Census_ACS_occ!G$31-Census_ACS_occ!G$51)</f>
        <v>4.7949020743744568E-2</v>
      </c>
      <c r="H29" s="2">
        <f>Census_ACS_occ!H34/(Census_ACS_occ!H$52-Census_ACS_occ!H$31-Census_ACS_occ!H$51)</f>
        <v>4.780067912462941E-2</v>
      </c>
      <c r="M29" s="2">
        <f t="shared" si="1"/>
        <v>3.5203869523843592E-2</v>
      </c>
      <c r="N29" s="2">
        <f t="shared" si="2"/>
        <v>3.2567703368215559E-2</v>
      </c>
      <c r="O29" s="2">
        <f t="shared" si="3"/>
        <v>3.9493257842500983E-2</v>
      </c>
      <c r="P29" s="2">
        <f t="shared" si="4"/>
        <v>5.082287755588781E-2</v>
      </c>
      <c r="Q29" s="2">
        <f t="shared" si="5"/>
        <v>4.5477158435649367E-2</v>
      </c>
      <c r="R29" s="2">
        <f t="shared" si="6"/>
        <v>4.6332393698962568E-2</v>
      </c>
      <c r="T29" s="2">
        <f t="shared" si="7"/>
        <v>6.8876523184371985E-2</v>
      </c>
      <c r="U29" s="2">
        <f t="shared" si="8"/>
        <v>5.8203000898818203E-4</v>
      </c>
      <c r="V29" s="2">
        <f t="shared" si="9"/>
        <v>-9.3977852786750526E-2</v>
      </c>
      <c r="W29" s="2">
        <f t="shared" si="10"/>
        <v>-0.22947769075280811</v>
      </c>
      <c r="X29" s="2">
        <f t="shared" si="11"/>
        <v>5.1551883015622996E-2</v>
      </c>
    </row>
    <row r="30" spans="1:56" x14ac:dyDescent="0.35">
      <c r="A30" t="s">
        <v>27</v>
      </c>
      <c r="B30" s="2">
        <f>Census_ACS_occ!B35/(Census_ACS_occ!B$52-Census_ACS_occ!B$31-Census_ACS_occ!B$51)</f>
        <v>2.9158278288937325E-2</v>
      </c>
      <c r="C30" s="2">
        <f>Census_ACS_occ!C35/(Census_ACS_occ!C$52-Census_ACS_occ!C$31-Census_ACS_occ!C$51)</f>
        <v>2.8985639264519008E-2</v>
      </c>
      <c r="D30" s="2">
        <f>Census_ACS_occ!D35/(Census_ACS_occ!D$52-Census_ACS_occ!D$31-Census_ACS_occ!D$51)</f>
        <v>3.3145082432923426E-2</v>
      </c>
      <c r="E30" s="2">
        <f>Census_ACS_occ!E35/(Census_ACS_occ!E$52-Census_ACS_occ!E$31-Census_ACS_occ!E$51)</f>
        <v>2.7706064121163946E-2</v>
      </c>
      <c r="F30" s="2">
        <f>Census_ACS_occ!F35/(Census_ACS_occ!F$52-Census_ACS_occ!F$31-Census_ACS_occ!F$51)</f>
        <v>2.8589304546151224E-2</v>
      </c>
      <c r="G30" s="2">
        <f>Census_ACS_occ!G35/(Census_ACS_occ!G$52-Census_ACS_occ!G$31-Census_ACS_occ!G$51)</f>
        <v>3.3746757765961491E-2</v>
      </c>
      <c r="H30" s="2">
        <f>Census_ACS_occ!H35/(Census_ACS_occ!H$52-Census_ACS_occ!H$31-Census_ACS_occ!H$51)</f>
        <v>3.3524128020133818E-2</v>
      </c>
      <c r="M30" s="2">
        <f t="shared" si="1"/>
        <v>3.4880736566972062E-2</v>
      </c>
      <c r="N30" s="2">
        <f t="shared" si="2"/>
        <v>3.7275478170631392E-2</v>
      </c>
      <c r="O30" s="2">
        <f t="shared" si="3"/>
        <v>2.9135241851333916E-2</v>
      </c>
      <c r="P30" s="2">
        <f t="shared" si="4"/>
        <v>3.2831014471882206E-2</v>
      </c>
      <c r="Q30" s="2">
        <f t="shared" si="5"/>
        <v>3.1609439978733375E-2</v>
      </c>
      <c r="R30" s="2">
        <f t="shared" si="6"/>
        <v>3.254520186417436E-2</v>
      </c>
      <c r="T30" s="2">
        <f t="shared" si="7"/>
        <v>-0.20337993061512968</v>
      </c>
      <c r="U30" s="2">
        <f t="shared" si="8"/>
        <v>-0.12461564233749475</v>
      </c>
      <c r="V30" s="2">
        <f t="shared" si="9"/>
        <v>-5.1583571160447074E-2</v>
      </c>
      <c r="W30" s="2">
        <f t="shared" si="10"/>
        <v>-0.14836702022197362</v>
      </c>
      <c r="X30" s="2">
        <f t="shared" si="11"/>
        <v>6.3334018694498451E-2</v>
      </c>
    </row>
    <row r="31" spans="1:56" x14ac:dyDescent="0.35">
      <c r="A31" t="s">
        <v>14</v>
      </c>
      <c r="B31" s="2">
        <f>Census_ACS_occ!B36/(Census_ACS_occ!B$52-Census_ACS_occ!B$31-Census_ACS_occ!B$51)</f>
        <v>1.3158660965342827E-2</v>
      </c>
      <c r="C31" s="2">
        <f>Census_ACS_occ!C36/(Census_ACS_occ!C$52-Census_ACS_occ!C$31-Census_ACS_occ!C$51)</f>
        <v>1.4629458409433541E-2</v>
      </c>
      <c r="D31" s="2">
        <f>Census_ACS_occ!D36/(Census_ACS_occ!D$52-Census_ACS_occ!D$31-Census_ACS_occ!D$51)</f>
        <v>2.0257698900975635E-2</v>
      </c>
      <c r="E31" s="2">
        <f>Census_ACS_occ!E36/(Census_ACS_occ!E$52-Census_ACS_occ!E$31-Census_ACS_occ!E$51)</f>
        <v>1.4224614711872658E-2</v>
      </c>
      <c r="F31" s="2">
        <f>Census_ACS_occ!F36/(Census_ACS_occ!F$52-Census_ACS_occ!F$31-Census_ACS_occ!F$51)</f>
        <v>1.2308441937232779E-2</v>
      </c>
      <c r="G31" s="2">
        <f>Census_ACS_occ!G36/(Census_ACS_occ!G$52-Census_ACS_occ!G$31-Census_ACS_occ!G$51)</f>
        <v>1.4345124427079716E-2</v>
      </c>
      <c r="H31" s="2">
        <f>Census_ACS_occ!H36/(Census_ACS_occ!H$52-Census_ACS_occ!H$31-Census_ACS_occ!H$51)</f>
        <v>1.357269987538773E-2</v>
      </c>
      <c r="M31" s="2">
        <f t="shared" si="1"/>
        <v>1.418339824104374E-2</v>
      </c>
      <c r="N31" s="2">
        <f t="shared" si="2"/>
        <v>2.2651264603419059E-2</v>
      </c>
      <c r="O31" s="2">
        <f t="shared" si="3"/>
        <v>1.7298101018722804E-2</v>
      </c>
      <c r="P31" s="2">
        <f t="shared" si="4"/>
        <v>1.2523470232067308E-2</v>
      </c>
      <c r="Q31" s="2">
        <f t="shared" si="5"/>
        <v>1.2400470304589484E-2</v>
      </c>
      <c r="R31" s="2">
        <f t="shared" si="6"/>
        <v>1.4942224917120198E-2</v>
      </c>
      <c r="T31" s="2">
        <f t="shared" si="7"/>
        <v>3.0490545576326081E-2</v>
      </c>
      <c r="U31" s="2">
        <f t="shared" si="8"/>
        <v>-0.11815585344336153</v>
      </c>
      <c r="V31" s="2">
        <f t="shared" si="9"/>
        <v>-0.21606815854807251</v>
      </c>
      <c r="W31" s="2">
        <f t="shared" si="10"/>
        <v>-1.7469984903944098E-2</v>
      </c>
      <c r="X31" s="2">
        <f t="shared" si="11"/>
        <v>0.13556202543766374</v>
      </c>
    </row>
    <row r="32" spans="1:56" x14ac:dyDescent="0.35">
      <c r="A32" t="s">
        <v>28</v>
      </c>
      <c r="B32" s="2">
        <f>Census_ACS_occ!B37/(Census_ACS_occ!B$52-Census_ACS_occ!B$31-Census_ACS_occ!B$51)</f>
        <v>5.5300900121458161E-3</v>
      </c>
      <c r="C32" s="2">
        <f>Census_ACS_occ!C37/(Census_ACS_occ!C$52-Census_ACS_occ!C$31-Census_ACS_occ!C$51)</f>
        <v>6.1851819800780661E-3</v>
      </c>
      <c r="D32" s="2">
        <f>Census_ACS_occ!D37/(Census_ACS_occ!D$52-Census_ACS_occ!D$31-Census_ACS_occ!D$51)</f>
        <v>1.0976831971440485E-2</v>
      </c>
      <c r="E32" s="2">
        <f>Census_ACS_occ!E37/(Census_ACS_occ!E$52-Census_ACS_occ!E$31-Census_ACS_occ!E$51)</f>
        <v>9.5976029149312681E-3</v>
      </c>
      <c r="F32" s="2">
        <f>Census_ACS_occ!F37/(Census_ACS_occ!F$52-Census_ACS_occ!F$31-Census_ACS_occ!F$51)</f>
        <v>1.1182941810270875E-2</v>
      </c>
      <c r="G32" s="2">
        <f>Census_ACS_occ!G37/(Census_ACS_occ!G$52-Census_ACS_occ!G$31-Census_ACS_occ!G$51)</f>
        <v>1.4803853851426714E-2</v>
      </c>
      <c r="H32" s="2">
        <f>Census_ACS_occ!H37/(Census_ACS_occ!H$52-Census_ACS_occ!H$31-Census_ACS_occ!H$51)</f>
        <v>1.8193636205617588E-2</v>
      </c>
      <c r="M32" s="2">
        <f t="shared" si="1"/>
        <v>4.9217900088044074E-3</v>
      </c>
      <c r="N32" s="2">
        <f t="shared" si="2"/>
        <v>9.7219642512145592E-3</v>
      </c>
      <c r="O32" s="2">
        <f t="shared" si="3"/>
        <v>1.0023046124287061E-2</v>
      </c>
      <c r="P32" s="2">
        <f t="shared" si="4"/>
        <v>1.1887664162744435E-2</v>
      </c>
      <c r="Q32" s="2">
        <f t="shared" si="5"/>
        <v>1.5103221761693505E-2</v>
      </c>
      <c r="R32" s="2">
        <f t="shared" si="6"/>
        <v>1.8742662070778203E-2</v>
      </c>
      <c r="T32" s="2">
        <f t="shared" si="7"/>
        <v>0.20426108323779874</v>
      </c>
      <c r="U32" s="2">
        <f t="shared" si="8"/>
        <v>0.11431966194716651</v>
      </c>
      <c r="V32" s="2">
        <f t="shared" si="9"/>
        <v>-4.4328069532228523E-2</v>
      </c>
      <c r="W32" s="2">
        <f t="shared" si="10"/>
        <v>-6.3017617763718878E-2</v>
      </c>
      <c r="X32" s="2">
        <f t="shared" si="11"/>
        <v>-2.0222295712405951E-2</v>
      </c>
    </row>
    <row r="33" spans="1:24" x14ac:dyDescent="0.35">
      <c r="A33" t="s">
        <v>15</v>
      </c>
      <c r="B33" s="2">
        <f>Census_ACS_occ!B38/(Census_ACS_occ!B$52-Census_ACS_occ!B$31-Census_ACS_occ!B$51)</f>
        <v>3.9952248639834953E-3</v>
      </c>
      <c r="C33" s="2">
        <f>Census_ACS_occ!C38/(Census_ACS_occ!C$52-Census_ACS_occ!C$31-Census_ACS_occ!C$51)</f>
        <v>1.1031303943850572E-2</v>
      </c>
      <c r="D33" s="2">
        <f>Census_ACS_occ!D38/(Census_ACS_occ!D$52-Census_ACS_occ!D$31-Census_ACS_occ!D$51)</f>
        <v>6.1778971008873643E-3</v>
      </c>
      <c r="E33" s="2">
        <f>Census_ACS_occ!E38/(Census_ACS_occ!E$52-Census_ACS_occ!E$31-Census_ACS_occ!E$51)</f>
        <v>4.2037306898189582E-3</v>
      </c>
      <c r="F33" s="2">
        <f>Census_ACS_occ!F38/(Census_ACS_occ!F$52-Census_ACS_occ!F$31-Census_ACS_occ!F$51)</f>
        <v>5.9649219127096871E-3</v>
      </c>
      <c r="G33" s="2">
        <f>Census_ACS_occ!G38/(Census_ACS_occ!G$52-Census_ACS_occ!G$31-Census_ACS_occ!G$51)</f>
        <v>8.9216319758000564E-3</v>
      </c>
      <c r="H33" s="2">
        <f>Census_ACS_occ!H38/(Census_ACS_occ!H$52-Census_ACS_occ!H$31-Census_ACS_occ!H$51)</f>
        <v>9.6176680123486111E-3</v>
      </c>
      <c r="M33" s="2">
        <f t="shared" si="1"/>
        <v>9.9952146018917089E-3</v>
      </c>
      <c r="N33" s="2">
        <f t="shared" si="2"/>
        <v>6.8935653977012677E-3</v>
      </c>
      <c r="O33" s="2">
        <f t="shared" si="3"/>
        <v>5.4971636446969965E-3</v>
      </c>
      <c r="P33" s="2">
        <f t="shared" si="4"/>
        <v>6.2019752309041901E-3</v>
      </c>
      <c r="Q33" s="2">
        <f t="shared" si="5"/>
        <v>9.2694822472858696E-3</v>
      </c>
      <c r="R33" s="2">
        <f t="shared" si="6"/>
        <v>8.8012997294126712E-3</v>
      </c>
      <c r="T33" s="2">
        <f t="shared" si="7"/>
        <v>9.3922653861462438E-2</v>
      </c>
      <c r="U33" s="2">
        <f t="shared" si="8"/>
        <v>-0.11584335011198359</v>
      </c>
      <c r="V33" s="2">
        <f t="shared" si="9"/>
        <v>-0.30768692152677901</v>
      </c>
      <c r="W33" s="2">
        <f t="shared" si="10"/>
        <v>-3.9741227406414892E-2</v>
      </c>
      <c r="X33" s="2">
        <f t="shared" si="11"/>
        <v>-3.898953380159121E-2</v>
      </c>
    </row>
    <row r="34" spans="1:24" x14ac:dyDescent="0.35">
      <c r="A34" t="s">
        <v>29</v>
      </c>
      <c r="B34" s="2">
        <f>Census_ACS_occ!B39/(Census_ACS_occ!B$52-Census_ACS_occ!B$31-Census_ACS_occ!B$51)</f>
        <v>3.1196446100860192E-4</v>
      </c>
      <c r="C34" s="2">
        <f>Census_ACS_occ!C39/(Census_ACS_occ!C$52-Census_ACS_occ!C$31-Census_ACS_occ!C$51)</f>
        <v>2.3866239746398428E-3</v>
      </c>
      <c r="D34" s="2">
        <f>Census_ACS_occ!D39/(Census_ACS_occ!D$52-Census_ACS_occ!D$31-Census_ACS_occ!D$51)</f>
        <v>2.7457320448388283E-3</v>
      </c>
      <c r="E34" s="2">
        <f>Census_ACS_occ!E39/(Census_ACS_occ!E$52-Census_ACS_occ!E$31-Census_ACS_occ!E$51)</f>
        <v>1.7975983913163828E-3</v>
      </c>
      <c r="F34" s="2">
        <f>Census_ACS_occ!F39/(Census_ACS_occ!F$52-Census_ACS_occ!F$31-Census_ACS_occ!F$51)</f>
        <v>3.6498688060319488E-3</v>
      </c>
      <c r="G34" s="2">
        <f>Census_ACS_occ!G39/(Census_ACS_occ!G$52-Census_ACS_occ!G$31-Census_ACS_occ!G$51)</f>
        <v>4.4863737701136466E-3</v>
      </c>
      <c r="H34" s="2">
        <f>Census_ACS_occ!H39/(Census_ACS_occ!H$52-Census_ACS_occ!H$31-Census_ACS_occ!H$51)</f>
        <v>5.199930471739455E-3</v>
      </c>
      <c r="M34" s="2">
        <f t="shared" si="1"/>
        <v>1.260525863484134E-3</v>
      </c>
      <c r="N34" s="2">
        <f t="shared" si="2"/>
        <v>3.0018620366508023E-3</v>
      </c>
      <c r="O34" s="2">
        <f t="shared" si="3"/>
        <v>1.6970387644140203E-3</v>
      </c>
      <c r="P34" s="2">
        <f t="shared" si="4"/>
        <v>2.5742689515977353E-3</v>
      </c>
      <c r="Q34" s="2">
        <f t="shared" si="5"/>
        <v>4.6464272148236865E-3</v>
      </c>
      <c r="R34" s="2">
        <f t="shared" si="6"/>
        <v>5.1921324698586038E-3</v>
      </c>
      <c r="T34" s="2">
        <f t="shared" si="7"/>
        <v>0.47183725761643891</v>
      </c>
      <c r="U34" s="2">
        <f t="shared" si="8"/>
        <v>-9.3282952461957599E-2</v>
      </c>
      <c r="V34" s="2">
        <f t="shared" si="9"/>
        <v>5.5941097515514938E-2</v>
      </c>
      <c r="W34" s="2">
        <f t="shared" si="10"/>
        <v>0.29469548402852874</v>
      </c>
      <c r="X34" s="2">
        <f t="shared" si="11"/>
        <v>-3.567545927097053E-2</v>
      </c>
    </row>
    <row r="35" spans="1:24" x14ac:dyDescent="0.35">
      <c r="A35" t="s">
        <v>16</v>
      </c>
      <c r="B35" s="2">
        <f>Census_ACS_occ!B40/(Census_ACS_occ!B$52-Census_ACS_occ!B$31-Census_ACS_occ!B$51)</f>
        <v>3.3952132173102841E-2</v>
      </c>
      <c r="C35" s="2">
        <f>Census_ACS_occ!C40/(Census_ACS_occ!C$52-Census_ACS_occ!C$31-Census_ACS_occ!C$51)</f>
        <v>4.3961249242793446E-2</v>
      </c>
      <c r="D35" s="2">
        <f>Census_ACS_occ!D40/(Census_ACS_occ!D$52-Census_ACS_occ!D$31-Census_ACS_occ!D$51)</f>
        <v>3.8395136689173867E-2</v>
      </c>
      <c r="E35" s="2">
        <f>Census_ACS_occ!E40/(Census_ACS_occ!E$52-Census_ACS_occ!E$31-Census_ACS_occ!E$51)</f>
        <v>4.2014688823763198E-2</v>
      </c>
      <c r="F35" s="2">
        <f>Census_ACS_occ!F40/(Census_ACS_occ!F$52-Census_ACS_occ!F$31-Census_ACS_occ!F$51)</f>
        <v>3.7780888916340113E-2</v>
      </c>
      <c r="G35" s="2">
        <f>Census_ACS_occ!G40/(Census_ACS_occ!G$52-Census_ACS_occ!G$31-Census_ACS_occ!G$51)</f>
        <v>4.1294822779716821E-2</v>
      </c>
      <c r="H35" s="2">
        <f>Census_ACS_occ!H40/(Census_ACS_occ!H$52-Census_ACS_occ!H$31-Census_ACS_occ!H$51)</f>
        <v>4.0845404891949655E-2</v>
      </c>
      <c r="M35" s="2">
        <f t="shared" si="1"/>
        <v>5.0141287615045493E-2</v>
      </c>
      <c r="N35" s="2">
        <f t="shared" si="2"/>
        <v>3.6364356826701215E-2</v>
      </c>
      <c r="O35" s="2">
        <f t="shared" si="3"/>
        <v>3.7969092683808811E-2</v>
      </c>
      <c r="P35" s="2">
        <f t="shared" si="4"/>
        <v>3.3531544486685876E-2</v>
      </c>
      <c r="Q35" s="2">
        <f t="shared" si="5"/>
        <v>3.9129258430724512E-2</v>
      </c>
      <c r="R35" s="2">
        <f t="shared" si="6"/>
        <v>4.0339453829737498E-2</v>
      </c>
      <c r="T35" s="2">
        <f t="shared" si="7"/>
        <v>-0.14057922553839025</v>
      </c>
      <c r="U35" s="2">
        <f t="shared" si="8"/>
        <v>5.289159090414864E-2</v>
      </c>
      <c r="V35" s="2">
        <f t="shared" si="9"/>
        <v>9.6290041726221895E-2</v>
      </c>
      <c r="W35" s="2">
        <f t="shared" si="10"/>
        <v>0.1124733840716069</v>
      </c>
      <c r="X35" s="2">
        <f t="shared" si="11"/>
        <v>5.24415460152063E-2</v>
      </c>
    </row>
    <row r="36" spans="1:24" x14ac:dyDescent="0.35">
      <c r="A36" t="s">
        <v>17</v>
      </c>
      <c r="B36" s="2">
        <f>Census_ACS_occ!B41/(Census_ACS_occ!B$52-Census_ACS_occ!B$31-Census_ACS_occ!B$51)</f>
        <v>7.3592416351929188E-2</v>
      </c>
      <c r="C36" s="2">
        <f>Census_ACS_occ!C41/(Census_ACS_occ!C$52-Census_ACS_occ!C$31-Census_ACS_occ!C$51)</f>
        <v>6.8515237500967857E-2</v>
      </c>
      <c r="D36" s="2">
        <f>Census_ACS_occ!D41/(Census_ACS_occ!D$52-Census_ACS_occ!D$31-Census_ACS_occ!D$51)</f>
        <v>8.1917184234718637E-2</v>
      </c>
      <c r="E36" s="2">
        <f>Census_ACS_occ!E41/(Census_ACS_occ!E$52-Census_ACS_occ!E$31-Census_ACS_occ!E$51)</f>
        <v>9.3434188404251772E-2</v>
      </c>
      <c r="F36" s="2">
        <f>Census_ACS_occ!F41/(Census_ACS_occ!F$52-Census_ACS_occ!F$31-Census_ACS_occ!F$51)</f>
        <v>8.181493758278259E-2</v>
      </c>
      <c r="G36" s="2">
        <f>Census_ACS_occ!G41/(Census_ACS_occ!G$52-Census_ACS_occ!G$31-Census_ACS_occ!G$51)</f>
        <v>8.8034108498683442E-2</v>
      </c>
      <c r="H36" s="2">
        <f>Census_ACS_occ!H41/(Census_ACS_occ!H$52-Census_ACS_occ!H$31-Census_ACS_occ!H$51)</f>
        <v>7.9962395983029233E-2</v>
      </c>
      <c r="M36" s="2">
        <f t="shared" si="1"/>
        <v>6.3937781722429171E-2</v>
      </c>
      <c r="N36" s="2">
        <f t="shared" si="2"/>
        <v>6.0845638227410861E-2</v>
      </c>
      <c r="O36" s="2">
        <f t="shared" si="3"/>
        <v>9.7736899389597162E-2</v>
      </c>
      <c r="P36" s="2">
        <f t="shared" si="4"/>
        <v>9.7476381579912549E-2</v>
      </c>
      <c r="Q36" s="2">
        <f t="shared" si="5"/>
        <v>9.088324849414646E-2</v>
      </c>
      <c r="R36" s="2">
        <f t="shared" si="6"/>
        <v>8.6382061672403879E-2</v>
      </c>
      <c r="T36" s="2">
        <f t="shared" si="7"/>
        <v>6.6809310534376012E-2</v>
      </c>
      <c r="U36" s="2">
        <f t="shared" si="8"/>
        <v>0.25722986213651011</v>
      </c>
      <c r="V36" s="2">
        <f t="shared" si="9"/>
        <v>-4.6050712901034761E-2</v>
      </c>
      <c r="W36" s="2">
        <f t="shared" si="10"/>
        <v>-0.19142523920260016</v>
      </c>
      <c r="X36" s="2">
        <f t="shared" si="11"/>
        <v>-3.2364046663863555E-2</v>
      </c>
    </row>
    <row r="37" spans="1:24" x14ac:dyDescent="0.35">
      <c r="A37" t="s">
        <v>18</v>
      </c>
      <c r="B37" s="2">
        <f>Census_ACS_occ!B42/(Census_ACS_occ!B$52-Census_ACS_occ!B$31-Census_ACS_occ!B$51)</f>
        <v>7.1371229389547944E-2</v>
      </c>
      <c r="C37" s="2">
        <f>Census_ACS_occ!C42/(Census_ACS_occ!C$52-Census_ACS_occ!C$31-Census_ACS_occ!C$51)</f>
        <v>7.1626046994630099E-2</v>
      </c>
      <c r="D37" s="2">
        <f>Census_ACS_occ!D42/(Census_ACS_occ!D$52-Census_ACS_occ!D$31-Census_ACS_occ!D$51)</f>
        <v>6.4552745610120685E-2</v>
      </c>
      <c r="E37" s="2">
        <f>Census_ACS_occ!E42/(Census_ACS_occ!E$52-Census_ACS_occ!E$31-Census_ACS_occ!E$51)</f>
        <v>5.8517266745722225E-2</v>
      </c>
      <c r="F37" s="2">
        <f>Census_ACS_occ!F42/(Census_ACS_occ!F$52-Census_ACS_occ!F$31-Census_ACS_occ!F$51)</f>
        <v>6.2875881584576077E-2</v>
      </c>
      <c r="G37" s="2">
        <f>Census_ACS_occ!G42/(Census_ACS_occ!G$52-Census_ACS_occ!G$31-Census_ACS_occ!G$51)</f>
        <v>6.630475099511518E-2</v>
      </c>
      <c r="H37" s="2">
        <f>Census_ACS_occ!H42/(Census_ACS_occ!H$52-Census_ACS_occ!H$31-Census_ACS_occ!H$51)</f>
        <v>6.7144959078701591E-2</v>
      </c>
      <c r="M37" s="2">
        <f t="shared" si="1"/>
        <v>6.6215858379385997E-2</v>
      </c>
      <c r="N37" s="2">
        <f t="shared" si="2"/>
        <v>5.7500019304523378E-2</v>
      </c>
      <c r="O37" s="2">
        <f t="shared" si="3"/>
        <v>5.220942921073024E-2</v>
      </c>
      <c r="P37" s="2">
        <f t="shared" si="4"/>
        <v>5.1867741413582344E-2</v>
      </c>
      <c r="Q37" s="2">
        <f t="shared" si="5"/>
        <v>6.2503912140691537E-2</v>
      </c>
      <c r="R37" s="2">
        <f t="shared" si="6"/>
        <v>6.6757182807738097E-2</v>
      </c>
      <c r="T37" s="2">
        <f t="shared" si="7"/>
        <v>7.5533815451936243E-2</v>
      </c>
      <c r="U37" s="2">
        <f t="shared" si="8"/>
        <v>0.10925524916002285</v>
      </c>
      <c r="V37" s="2">
        <f t="shared" si="9"/>
        <v>0.10779446624535151</v>
      </c>
      <c r="W37" s="2">
        <f t="shared" si="10"/>
        <v>0.17507730935249602</v>
      </c>
      <c r="X37" s="2">
        <f t="shared" si="11"/>
        <v>5.7323778422811063E-2</v>
      </c>
    </row>
    <row r="38" spans="1:24" x14ac:dyDescent="0.35">
      <c r="A38" t="s">
        <v>19</v>
      </c>
      <c r="B38" s="2">
        <f>Census_ACS_occ!B43/(Census_ACS_occ!B$52-Census_ACS_occ!B$31-Census_ACS_occ!B$51)</f>
        <v>1.7097732226344774E-2</v>
      </c>
      <c r="C38" s="2">
        <f>Census_ACS_occ!C43/(Census_ACS_occ!C$52-Census_ACS_occ!C$31-Census_ACS_occ!C$51)</f>
        <v>2.1370304750019359E-2</v>
      </c>
      <c r="D38" s="2">
        <f>Census_ACS_occ!D43/(Census_ACS_occ!D$52-Census_ACS_occ!D$31-Census_ACS_occ!D$51)</f>
        <v>2.5534576472051325E-2</v>
      </c>
      <c r="E38" s="2">
        <f>Census_ACS_occ!E43/(Census_ACS_occ!E$52-Census_ACS_occ!E$31-Census_ACS_occ!E$51)</f>
        <v>2.6102334939216619E-2</v>
      </c>
      <c r="F38" s="2">
        <f>Census_ACS_occ!F43/(Census_ACS_occ!F$52-Census_ACS_occ!F$31-Census_ACS_occ!F$51)</f>
        <v>3.1112529424279233E-2</v>
      </c>
      <c r="G38" s="2">
        <f>Census_ACS_occ!G43/(Census_ACS_occ!G$52-Census_ACS_occ!G$31-Census_ACS_occ!G$51)</f>
        <v>3.2581585028120114E-2</v>
      </c>
      <c r="H38" s="2">
        <f>Census_ACS_occ!H43/(Census_ACS_occ!H$52-Census_ACS_occ!H$31-Census_ACS_occ!H$51)</f>
        <v>3.2019722523484152E-2</v>
      </c>
      <c r="M38" s="2">
        <f t="shared" si="1"/>
        <v>2.3096030311208205E-2</v>
      </c>
      <c r="N38" s="2">
        <f t="shared" si="2"/>
        <v>2.4319670455190383E-2</v>
      </c>
      <c r="O38" s="2">
        <f t="shared" si="3"/>
        <v>2.6881262100272852E-2</v>
      </c>
      <c r="P38" s="2">
        <f t="shared" si="4"/>
        <v>3.0898178547958378E-2</v>
      </c>
      <c r="Q38" s="2">
        <f t="shared" si="5"/>
        <v>3.1239090637412169E-2</v>
      </c>
      <c r="R38" s="2">
        <f t="shared" si="6"/>
        <v>3.2089882065633339E-2</v>
      </c>
      <c r="T38" s="2">
        <f t="shared" si="7"/>
        <v>-8.0753437135110712E-2</v>
      </c>
      <c r="U38" s="2">
        <f t="shared" si="8"/>
        <v>4.7578859128159325E-2</v>
      </c>
      <c r="V38" s="2">
        <f t="shared" si="9"/>
        <v>-2.984128289174463E-2</v>
      </c>
      <c r="W38" s="2">
        <f t="shared" si="10"/>
        <v>6.8895355114901745E-3</v>
      </c>
      <c r="X38" s="2">
        <f t="shared" si="11"/>
        <v>4.1204084747543168E-2</v>
      </c>
    </row>
    <row r="39" spans="1:24" x14ac:dyDescent="0.35">
      <c r="A39" t="s">
        <v>30</v>
      </c>
      <c r="B39" s="2">
        <f>Census_ACS_occ!B44/(Census_ACS_occ!B$52-Census_ACS_occ!B$31-Census_ACS_occ!B$51)</f>
        <v>7.7756102024857332E-2</v>
      </c>
      <c r="C39" s="2">
        <f>Census_ACS_occ!C44/(Census_ACS_occ!C$52-Census_ACS_occ!C$31-Census_ACS_occ!C$51)</f>
        <v>5.7638790837914525E-2</v>
      </c>
      <c r="D39" s="2">
        <f>Census_ACS_occ!D44/(Census_ACS_occ!D$52-Census_ACS_occ!D$31-Census_ACS_occ!D$51)</f>
        <v>4.2981923524290949E-2</v>
      </c>
      <c r="E39" s="2">
        <f>Census_ACS_occ!E44/(Census_ACS_occ!E$52-Census_ACS_occ!E$31-Census_ACS_occ!E$51)</f>
        <v>5.4085201209313045E-2</v>
      </c>
      <c r="F39" s="2">
        <f>Census_ACS_occ!F44/(Census_ACS_occ!F$52-Census_ACS_occ!F$31-Census_ACS_occ!F$51)</f>
        <v>5.4316819135332241E-2</v>
      </c>
      <c r="G39" s="2">
        <f>Census_ACS_occ!G44/(Census_ACS_occ!G$52-Census_ACS_occ!G$31-Census_ACS_occ!G$51)</f>
        <v>6.3005831106311194E-2</v>
      </c>
      <c r="H39" s="2">
        <f>Census_ACS_occ!H44/(Census_ACS_occ!H$52-Census_ACS_occ!H$31-Census_ACS_occ!H$51)</f>
        <v>6.9059434421874968E-2</v>
      </c>
      <c r="M39" s="2">
        <f t="shared" si="1"/>
        <v>6.112119520435226E-2</v>
      </c>
      <c r="N39" s="2">
        <f t="shared" si="2"/>
        <v>6.0869136344599395E-2</v>
      </c>
      <c r="O39" s="2">
        <f t="shared" si="3"/>
        <v>6.0752390521629972E-2</v>
      </c>
      <c r="P39" s="2">
        <f t="shared" si="4"/>
        <v>6.5827861586349706E-2</v>
      </c>
      <c r="Q39" s="2">
        <f t="shared" si="5"/>
        <v>7.4424674205673363E-2</v>
      </c>
      <c r="R39" s="2">
        <f t="shared" si="6"/>
        <v>7.8244902784773945E-2</v>
      </c>
      <c r="T39" s="2">
        <f t="shared" si="7"/>
        <v>-6.0417720701854603E-2</v>
      </c>
      <c r="U39" s="2">
        <f t="shared" si="8"/>
        <v>-0.41615663873673792</v>
      </c>
      <c r="V39" s="2">
        <f t="shared" si="9"/>
        <v>-0.12327197021075127</v>
      </c>
      <c r="W39" s="2">
        <f t="shared" si="10"/>
        <v>-0.21192408970667637</v>
      </c>
      <c r="X39" s="2">
        <f t="shared" si="11"/>
        <v>-0.1812347031831846</v>
      </c>
    </row>
    <row r="40" spans="1:24" x14ac:dyDescent="0.35">
      <c r="A40" t="s">
        <v>31</v>
      </c>
      <c r="B40" s="2">
        <f>Census_ACS_occ!B45/(Census_ACS_occ!B$52-Census_ACS_occ!B$31-Census_ACS_occ!B$51)</f>
        <v>6.7606858226710809E-2</v>
      </c>
      <c r="C40" s="2">
        <f>Census_ACS_occ!C45/(Census_ACS_occ!C$52-Census_ACS_occ!C$31-Census_ACS_occ!C$51)</f>
        <v>3.6701175548946287E-2</v>
      </c>
      <c r="D40" s="2">
        <f>Census_ACS_occ!D45/(Census_ACS_occ!D$52-Census_ACS_occ!D$31-Census_ACS_occ!D$51)</f>
        <v>3.6715021787847087E-2</v>
      </c>
      <c r="E40" s="2">
        <f>Census_ACS_occ!E45/(Census_ACS_occ!E$52-Census_ACS_occ!E$31-Census_ACS_occ!E$51)</f>
        <v>4.1162741353702528E-2</v>
      </c>
      <c r="F40" s="2">
        <f>Census_ACS_occ!F45/(Census_ACS_occ!F$52-Census_ACS_occ!F$31-Census_ACS_occ!F$51)</f>
        <v>3.4265988621468228E-2</v>
      </c>
      <c r="G40" s="2">
        <f>Census_ACS_occ!G45/(Census_ACS_occ!G$52-Census_ACS_occ!G$31-Census_ACS_occ!G$51)</f>
        <v>3.5521385310435305E-2</v>
      </c>
      <c r="H40" s="2">
        <f>Census_ACS_occ!H45/(Census_ACS_occ!H$52-Census_ACS_occ!H$31-Census_ACS_occ!H$51)</f>
        <v>3.6570885775350274E-2</v>
      </c>
      <c r="M40" s="2">
        <f t="shared" si="1"/>
        <v>3.9695643604065078E-2</v>
      </c>
      <c r="N40" s="2">
        <f t="shared" si="2"/>
        <v>4.5854538124417178E-2</v>
      </c>
      <c r="O40" s="2">
        <f t="shared" si="3"/>
        <v>4.0812568978370774E-2</v>
      </c>
      <c r="P40" s="2">
        <f t="shared" si="4"/>
        <v>3.6233766824658321E-2</v>
      </c>
      <c r="Q40" s="2">
        <f t="shared" si="5"/>
        <v>3.8870908295101349E-2</v>
      </c>
      <c r="R40" s="2">
        <f t="shared" si="6"/>
        <v>4.0680958527437638E-2</v>
      </c>
      <c r="T40" s="2">
        <f t="shared" si="7"/>
        <v>-8.1590521565862065E-2</v>
      </c>
      <c r="U40" s="2">
        <f t="shared" si="8"/>
        <v>-0.24893125188326407</v>
      </c>
      <c r="V40" s="2">
        <f t="shared" si="9"/>
        <v>8.5070227058688611E-3</v>
      </c>
      <c r="W40" s="2">
        <f t="shared" si="10"/>
        <v>-5.7426570262655324E-2</v>
      </c>
      <c r="X40" s="2">
        <f t="shared" si="11"/>
        <v>-9.4295955954230098E-2</v>
      </c>
    </row>
    <row r="41" spans="1:24" x14ac:dyDescent="0.35">
      <c r="A41" t="s">
        <v>20</v>
      </c>
      <c r="B41" s="2">
        <f>Census_ACS_occ!B46/(Census_ACS_occ!B$52-Census_ACS_occ!B$31-Census_ACS_occ!B$51)</f>
        <v>0.12800525764104953</v>
      </c>
      <c r="C41" s="2">
        <f>Census_ACS_occ!C46/(Census_ACS_occ!C$52-Census_ACS_occ!C$31-Census_ACS_occ!C$51)</f>
        <v>0.15299899342767481</v>
      </c>
      <c r="D41" s="2">
        <f>Census_ACS_occ!D46/(Census_ACS_occ!D$52-Census_ACS_occ!D$31-Census_ACS_occ!D$51)</f>
        <v>0.15727119102833273</v>
      </c>
      <c r="E41" s="2">
        <f>Census_ACS_occ!E46/(Census_ACS_occ!E$52-Census_ACS_occ!E$31-Census_ACS_occ!E$51)</f>
        <v>0.17267176542687307</v>
      </c>
      <c r="F41" s="2">
        <f>Census_ACS_occ!F46/(Census_ACS_occ!F$52-Census_ACS_occ!F$31-Census_ACS_occ!F$51)</f>
        <v>0.15880074758829571</v>
      </c>
      <c r="G41" s="2">
        <f>Census_ACS_occ!G46/(Census_ACS_occ!G$52-Census_ACS_occ!G$31-Census_ACS_occ!G$51)</f>
        <v>0.15273330650858413</v>
      </c>
      <c r="H41" s="2">
        <f>Census_ACS_occ!H46/(Census_ACS_occ!H$52-Census_ACS_occ!H$31-Census_ACS_occ!H$51)</f>
        <v>0.12541282404698545</v>
      </c>
      <c r="M41" s="2">
        <f t="shared" si="1"/>
        <v>0.14041820591374002</v>
      </c>
      <c r="N41" s="2">
        <f t="shared" si="2"/>
        <v>0.16551757814475693</v>
      </c>
      <c r="O41" s="2">
        <f t="shared" si="3"/>
        <v>0.17459186211877337</v>
      </c>
      <c r="P41" s="2">
        <f t="shared" si="4"/>
        <v>0.16875861412225493</v>
      </c>
      <c r="Q41" s="2">
        <f t="shared" si="5"/>
        <v>0.17977434883012913</v>
      </c>
      <c r="R41" s="2">
        <f t="shared" si="6"/>
        <v>0.14804648315943908</v>
      </c>
      <c r="T41" s="2">
        <f t="shared" si="7"/>
        <v>8.2227910341658175E-2</v>
      </c>
      <c r="U41" s="2">
        <f t="shared" si="8"/>
        <v>-5.2434187485351932E-2</v>
      </c>
      <c r="V41" s="2">
        <f t="shared" si="9"/>
        <v>-1.1119922745641138E-2</v>
      </c>
      <c r="W41" s="2">
        <f t="shared" si="10"/>
        <v>-6.2706672891590071E-2</v>
      </c>
      <c r="X41" s="2">
        <f t="shared" si="11"/>
        <v>-0.17704744917589538</v>
      </c>
    </row>
    <row r="42" spans="1:24" x14ac:dyDescent="0.35">
      <c r="A42" t="s">
        <v>21</v>
      </c>
      <c r="B42" s="2">
        <f>Census_ACS_occ!B47/(Census_ACS_occ!B$52-Census_ACS_occ!B$31-Census_ACS_occ!B$51)</f>
        <v>5.0105651964128244E-2</v>
      </c>
      <c r="C42" s="2">
        <f>Census_ACS_occ!C47/(Census_ACS_occ!C$52-Census_ACS_occ!C$31-Census_ACS_occ!C$51)</f>
        <v>5.7433832672153476E-2</v>
      </c>
      <c r="D42" s="2">
        <f>Census_ACS_occ!D47/(Census_ACS_occ!D$52-Census_ACS_occ!D$31-Census_ACS_occ!D$51)</f>
        <v>5.0896020639321519E-2</v>
      </c>
      <c r="E42" s="2">
        <f>Census_ACS_occ!E47/(Census_ACS_occ!E$52-Census_ACS_occ!E$31-Census_ACS_occ!E$51)</f>
        <v>4.3534408014983934E-2</v>
      </c>
      <c r="F42" s="2">
        <f>Census_ACS_occ!F47/(Census_ACS_occ!F$52-Census_ACS_occ!F$31-Census_ACS_occ!F$51)</f>
        <v>3.1064489784713788E-2</v>
      </c>
      <c r="G42" s="2">
        <f>Census_ACS_occ!G47/(Census_ACS_occ!G$52-Census_ACS_occ!G$31-Census_ACS_occ!G$51)</f>
        <v>1.9861673418726907E-2</v>
      </c>
      <c r="H42" s="2">
        <f>Census_ACS_occ!H47/(Census_ACS_occ!H$52-Census_ACS_occ!H$31-Census_ACS_occ!H$51)</f>
        <v>1.7110317357338537E-2</v>
      </c>
      <c r="M42" s="2">
        <f t="shared" si="1"/>
        <v>5.6303933748505855E-2</v>
      </c>
      <c r="N42" s="2">
        <f t="shared" si="2"/>
        <v>4.970500015420927E-2</v>
      </c>
      <c r="O42" s="2">
        <f t="shared" si="3"/>
        <v>4.1571450097222587E-2</v>
      </c>
      <c r="P42" s="2">
        <f t="shared" si="4"/>
        <v>3.257341497540641E-2</v>
      </c>
      <c r="Q42" s="2">
        <f t="shared" si="5"/>
        <v>2.3463081646747957E-2</v>
      </c>
      <c r="R42" s="2">
        <f t="shared" si="6"/>
        <v>2.0040972394745286E-2</v>
      </c>
      <c r="T42" s="2">
        <f t="shared" si="7"/>
        <v>1.9673054558231616E-2</v>
      </c>
      <c r="U42" s="2">
        <f t="shared" si="8"/>
        <v>2.340105316980489E-2</v>
      </c>
      <c r="V42" s="2">
        <f t="shared" si="9"/>
        <v>4.5089803841727324E-2</v>
      </c>
      <c r="W42" s="2">
        <f t="shared" si="10"/>
        <v>-4.8573956989151471E-2</v>
      </c>
      <c r="X42" s="2">
        <f t="shared" si="11"/>
        <v>-0.18132451138912611</v>
      </c>
    </row>
    <row r="43" spans="1:24" x14ac:dyDescent="0.35">
      <c r="A43" t="s">
        <v>22</v>
      </c>
      <c r="B43" s="2">
        <f>Census_ACS_occ!B48/(Census_ACS_occ!B$52-Census_ACS_occ!B$31-Census_ACS_occ!B$51)</f>
        <v>0.12264986772706853</v>
      </c>
      <c r="C43" s="2">
        <f>Census_ACS_occ!C48/(Census_ACS_occ!C$52-Census_ACS_occ!C$31-Census_ACS_occ!C$51)</f>
        <v>9.4945731632332372E-2</v>
      </c>
      <c r="D43" s="2">
        <f>Census_ACS_occ!D48/(Census_ACS_occ!D$52-Census_ACS_occ!D$31-Census_ACS_occ!D$51)</f>
        <v>6.1691185614900106E-2</v>
      </c>
      <c r="E43" s="2">
        <f>Census_ACS_occ!E48/(Census_ACS_occ!E$52-Census_ACS_occ!E$31-Census_ACS_occ!E$51)</f>
        <v>5.2023725283022119E-2</v>
      </c>
      <c r="F43" s="2">
        <f>Census_ACS_occ!F48/(Census_ACS_occ!F$52-Census_ACS_occ!F$31-Census_ACS_occ!F$51)</f>
        <v>4.365316295274501E-2</v>
      </c>
      <c r="G43" s="2">
        <f>Census_ACS_occ!G48/(Census_ACS_occ!G$52-Census_ACS_occ!G$31-Census_ACS_occ!G$51)</f>
        <v>2.9852800281004538E-2</v>
      </c>
      <c r="H43" s="2">
        <f>Census_ACS_occ!H48/(Census_ACS_occ!H$52-Census_ACS_occ!H$31-Census_ACS_occ!H$51)</f>
        <v>2.8899519422621655E-2</v>
      </c>
      <c r="M43" s="2">
        <f t="shared" si="1"/>
        <v>0.11017757950486692</v>
      </c>
      <c r="N43" s="2">
        <f t="shared" si="2"/>
        <v>6.9517492731879807E-2</v>
      </c>
      <c r="O43" s="2">
        <f t="shared" si="3"/>
        <v>5.135830597997787E-2</v>
      </c>
      <c r="P43" s="2">
        <f t="shared" si="4"/>
        <v>4.419692961232332E-2</v>
      </c>
      <c r="Q43" s="2">
        <f t="shared" si="5"/>
        <v>3.1104454086388948E-2</v>
      </c>
      <c r="R43" s="2">
        <f t="shared" si="6"/>
        <v>3.0245534542864005E-2</v>
      </c>
      <c r="T43" s="2">
        <f t="shared" si="7"/>
        <v>-0.1604268839753463</v>
      </c>
      <c r="U43" s="2">
        <f t="shared" si="8"/>
        <v>-0.12686264721567345</v>
      </c>
      <c r="V43" s="2">
        <f t="shared" si="9"/>
        <v>1.2790689236962595E-2</v>
      </c>
      <c r="W43" s="2">
        <f t="shared" si="10"/>
        <v>-1.2456523715519597E-2</v>
      </c>
      <c r="X43" s="2">
        <f t="shared" si="11"/>
        <v>-4.1927517472484577E-2</v>
      </c>
    </row>
    <row r="44" spans="1:24" x14ac:dyDescent="0.35">
      <c r="A44" t="s">
        <v>32</v>
      </c>
      <c r="B44" s="2">
        <f>Census_ACS_occ!B49/(Census_ACS_occ!B$52-Census_ACS_occ!B$31-Census_ACS_occ!B$51)</f>
        <v>3.907458862286408E-2</v>
      </c>
      <c r="C44" s="2">
        <f>Census_ACS_occ!C49/(Census_ACS_occ!C$52-Census_ACS_occ!C$31-Census_ACS_occ!C$51)</f>
        <v>5.5939915375050671E-2</v>
      </c>
      <c r="D44" s="2">
        <f>Census_ACS_occ!D49/(Census_ACS_occ!D$52-Census_ACS_occ!D$31-Census_ACS_occ!D$51)</f>
        <v>6.8762786796101358E-2</v>
      </c>
      <c r="E44" s="2">
        <f>Census_ACS_occ!E49/(Census_ACS_occ!E$52-Census_ACS_occ!E$31-Census_ACS_occ!E$51)</f>
        <v>6.7722823037262736E-2</v>
      </c>
      <c r="F44" s="2">
        <f>Census_ACS_occ!F49/(Census_ACS_occ!F$52-Census_ACS_occ!F$31-Census_ACS_occ!F$51)</f>
        <v>5.3599655944676639E-2</v>
      </c>
      <c r="G44" s="2">
        <f>Census_ACS_occ!G49/(Census_ACS_occ!G$52-Census_ACS_occ!G$31-Census_ACS_occ!G$51)</f>
        <v>4.8059115805587846E-2</v>
      </c>
      <c r="H44" s="2">
        <f>Census_ACS_occ!H49/(Census_ACS_occ!H$52-Census_ACS_occ!H$31-Census_ACS_occ!H$51)</f>
        <v>4.9836339288118744E-2</v>
      </c>
      <c r="M44" s="2">
        <f t="shared" si="1"/>
        <v>4.7503076055466401E-2</v>
      </c>
      <c r="N44" s="2">
        <f t="shared" si="2"/>
        <v>5.6696730892699311E-2</v>
      </c>
      <c r="O44" s="2">
        <f t="shared" si="3"/>
        <v>7.0005163963419617E-2</v>
      </c>
      <c r="P44" s="2">
        <f t="shared" si="4"/>
        <v>6.4396121881105925E-2</v>
      </c>
      <c r="Q44" s="2">
        <f t="shared" si="5"/>
        <v>5.0160292665475135E-2</v>
      </c>
      <c r="R44" s="2">
        <f t="shared" si="6"/>
        <v>5.2692398913533403E-2</v>
      </c>
      <c r="T44" s="2">
        <f t="shared" si="7"/>
        <v>0.15081966540384006</v>
      </c>
      <c r="U44" s="2">
        <f t="shared" si="8"/>
        <v>0.17547363138700126</v>
      </c>
      <c r="V44" s="2">
        <f t="shared" si="9"/>
        <v>-3.3701207713994465E-2</v>
      </c>
      <c r="W44" s="2">
        <f t="shared" si="10"/>
        <v>-0.20142789624569521</v>
      </c>
      <c r="X44" s="2">
        <f t="shared" si="11"/>
        <v>-4.3720672439899223E-2</v>
      </c>
    </row>
    <row r="45" spans="1:24" x14ac:dyDescent="0.35">
      <c r="A45" t="s">
        <v>23</v>
      </c>
      <c r="B45" s="2">
        <f>Census_ACS_occ!B50/(Census_ACS_occ!B$52-Census_ACS_occ!B$31-Census_ACS_occ!B$51)</f>
        <v>8.0871587108796564E-2</v>
      </c>
      <c r="C45" s="2">
        <f>Census_ACS_occ!C50/(Census_ACS_occ!C$52-Census_ACS_occ!C$31-Census_ACS_occ!C$51)</f>
        <v>6.2011231707483704E-2</v>
      </c>
      <c r="D45" s="2">
        <f>Census_ACS_occ!D50/(Census_ACS_occ!D$52-Census_ACS_occ!D$31-Census_ACS_occ!D$51)</f>
        <v>6.821047035901788E-2</v>
      </c>
      <c r="E45" s="2">
        <f>Census_ACS_occ!E50/(Census_ACS_occ!E$52-Census_ACS_occ!E$31-Census_ACS_occ!E$51)</f>
        <v>6.7583883437214914E-2</v>
      </c>
      <c r="F45" s="2">
        <f>Census_ACS_occ!F50/(Census_ACS_occ!F$52-Census_ACS_occ!F$31-Census_ACS_occ!F$51)</f>
        <v>6.0177655162316789E-2</v>
      </c>
      <c r="G45" s="2">
        <f>Census_ACS_occ!G50/(Census_ACS_occ!G$52-Census_ACS_occ!G$31-Census_ACS_occ!G$51)</f>
        <v>4.9279336074350866E-2</v>
      </c>
      <c r="H45" s="2">
        <f>Census_ACS_occ!H50/(Census_ACS_occ!H$52-Census_ACS_occ!H$31-Census_ACS_occ!H$51)</f>
        <v>4.4297336137313417E-2</v>
      </c>
      <c r="M45" s="2">
        <f t="shared" si="1"/>
        <v>6.8833188660241088E-2</v>
      </c>
      <c r="N45" s="2">
        <f t="shared" si="2"/>
        <v>6.2416891858560954E-2</v>
      </c>
      <c r="O45" s="2">
        <f t="shared" si="3"/>
        <v>6.9055644844358013E-2</v>
      </c>
      <c r="P45" s="2">
        <f t="shared" si="4"/>
        <v>6.5892165551872078E-2</v>
      </c>
      <c r="Q45" s="2">
        <f t="shared" si="5"/>
        <v>5.8575840015412682E-2</v>
      </c>
      <c r="R45" s="2">
        <f t="shared" si="6"/>
        <v>5.1398742654390615E-2</v>
      </c>
      <c r="T45" s="2">
        <f t="shared" si="7"/>
        <v>-0.1100116344235441</v>
      </c>
      <c r="U45" s="2">
        <f t="shared" si="8"/>
        <v>8.4936791521347088E-2</v>
      </c>
      <c r="V45" s="2">
        <f t="shared" si="9"/>
        <v>-2.1776810273271111E-2</v>
      </c>
      <c r="W45" s="2">
        <f t="shared" si="10"/>
        <v>-9.496066894167908E-2</v>
      </c>
      <c r="X45" s="2">
        <f t="shared" si="11"/>
        <v>-0.18864913129177693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BCC4D-D71B-4C0B-B993-8797F19FEE8E}">
  <dimension ref="A1:AD33"/>
  <sheetViews>
    <sheetView workbookViewId="0">
      <selection activeCell="J20" sqref="J20"/>
    </sheetView>
  </sheetViews>
  <sheetFormatPr defaultColWidth="8.6328125" defaultRowHeight="14.5" x14ac:dyDescent="0.35"/>
  <cols>
    <col min="1" max="1" width="55" bestFit="1" customWidth="1"/>
    <col min="2" max="3" width="9.453125" bestFit="1" customWidth="1"/>
    <col min="4" max="4" width="3" customWidth="1"/>
    <col min="5" max="5" width="10.453125" bestFit="1" customWidth="1"/>
    <col min="6" max="6" width="13.1796875" bestFit="1" customWidth="1"/>
    <col min="7" max="7" width="11.453125" bestFit="1" customWidth="1"/>
    <col min="8" max="8" width="14.1796875" bestFit="1" customWidth="1"/>
    <col min="9" max="9" width="11.453125" bestFit="1" customWidth="1"/>
    <col min="10" max="10" width="14.1796875" bestFit="1" customWidth="1"/>
    <col min="12" max="13" width="9.453125" bestFit="1" customWidth="1"/>
    <col min="14" max="14" width="2.36328125" customWidth="1"/>
    <col min="15" max="15" width="10.453125" bestFit="1" customWidth="1"/>
    <col min="16" max="16" width="13.1796875" bestFit="1" customWidth="1"/>
    <col min="17" max="17" width="11.453125" bestFit="1" customWidth="1"/>
    <col min="18" max="18" width="14.1796875" bestFit="1" customWidth="1"/>
    <col min="19" max="19" width="11.453125" bestFit="1" customWidth="1"/>
    <col min="20" max="20" width="14.1796875" bestFit="1" customWidth="1"/>
    <col min="22" max="23" width="9.453125" bestFit="1" customWidth="1"/>
    <col min="24" max="24" width="1.81640625" customWidth="1"/>
    <col min="25" max="25" width="10.453125" bestFit="1" customWidth="1"/>
    <col min="26" max="26" width="13.1796875" bestFit="1" customWidth="1"/>
    <col min="27" max="27" width="11.453125" bestFit="1" customWidth="1"/>
    <col min="28" max="28" width="14.1796875" bestFit="1" customWidth="1"/>
    <col min="29" max="29" width="11.453125" bestFit="1" customWidth="1"/>
    <col min="30" max="30" width="14.1796875" bestFit="1" customWidth="1"/>
  </cols>
  <sheetData>
    <row r="1" spans="1:30" x14ac:dyDescent="0.35">
      <c r="A1" s="1" t="s">
        <v>10</v>
      </c>
      <c r="B1" t="s">
        <v>33</v>
      </c>
      <c r="C1" t="s">
        <v>34</v>
      </c>
      <c r="E1" t="s">
        <v>37</v>
      </c>
      <c r="F1" t="s">
        <v>38</v>
      </c>
      <c r="G1" t="s">
        <v>42</v>
      </c>
      <c r="H1" t="s">
        <v>43</v>
      </c>
      <c r="I1" t="s">
        <v>44</v>
      </c>
      <c r="J1" t="s">
        <v>45</v>
      </c>
      <c r="L1" s="4" t="s">
        <v>33</v>
      </c>
      <c r="M1" s="4" t="s">
        <v>34</v>
      </c>
      <c r="N1" s="4"/>
      <c r="O1" s="4" t="s">
        <v>37</v>
      </c>
      <c r="P1" s="4" t="s">
        <v>38</v>
      </c>
      <c r="Q1" s="4" t="s">
        <v>42</v>
      </c>
      <c r="R1" s="4" t="s">
        <v>43</v>
      </c>
      <c r="S1" s="4" t="s">
        <v>44</v>
      </c>
      <c r="T1" s="4" t="s">
        <v>45</v>
      </c>
      <c r="V1" t="s">
        <v>33</v>
      </c>
      <c r="W1" t="s">
        <v>34</v>
      </c>
      <c r="Y1" t="s">
        <v>37</v>
      </c>
      <c r="Z1" t="s">
        <v>38</v>
      </c>
      <c r="AA1" t="s">
        <v>42</v>
      </c>
      <c r="AB1" t="s">
        <v>43</v>
      </c>
      <c r="AC1" t="s">
        <v>44</v>
      </c>
      <c r="AD1" t="s">
        <v>45</v>
      </c>
    </row>
    <row r="2" spans="1:30" x14ac:dyDescent="0.35">
      <c r="B2" t="s">
        <v>35</v>
      </c>
      <c r="C2" t="s">
        <v>36</v>
      </c>
      <c r="E2" t="s">
        <v>3</v>
      </c>
      <c r="F2" t="s">
        <v>1</v>
      </c>
      <c r="G2" t="s">
        <v>35</v>
      </c>
      <c r="H2" t="s">
        <v>35</v>
      </c>
      <c r="I2" t="s">
        <v>36</v>
      </c>
      <c r="J2" t="s">
        <v>36</v>
      </c>
      <c r="L2" s="4" t="s">
        <v>35</v>
      </c>
      <c r="M2" s="4" t="s">
        <v>36</v>
      </c>
      <c r="N2" s="4"/>
      <c r="O2" s="4" t="s">
        <v>3</v>
      </c>
      <c r="P2" s="4" t="s">
        <v>1</v>
      </c>
      <c r="Q2" s="4" t="s">
        <v>35</v>
      </c>
      <c r="R2" s="4" t="s">
        <v>35</v>
      </c>
      <c r="S2" s="4" t="s">
        <v>36</v>
      </c>
      <c r="T2" s="4" t="s">
        <v>36</v>
      </c>
      <c r="V2" t="s">
        <v>35</v>
      </c>
      <c r="W2" t="s">
        <v>36</v>
      </c>
      <c r="Y2" t="s">
        <v>3</v>
      </c>
      <c r="Z2" t="s">
        <v>1</v>
      </c>
      <c r="AA2" t="s">
        <v>35</v>
      </c>
      <c r="AB2" t="s">
        <v>35</v>
      </c>
      <c r="AC2" t="s">
        <v>36</v>
      </c>
      <c r="AD2" t="s">
        <v>36</v>
      </c>
    </row>
    <row r="3" spans="1:30" x14ac:dyDescent="0.35">
      <c r="A3" t="s">
        <v>11</v>
      </c>
      <c r="B3" s="1">
        <v>1576</v>
      </c>
      <c r="C3" s="1">
        <v>1190</v>
      </c>
      <c r="D3" s="1"/>
      <c r="E3">
        <v>26</v>
      </c>
      <c r="F3">
        <v>932</v>
      </c>
      <c r="G3">
        <v>355</v>
      </c>
      <c r="H3" s="1">
        <v>1221</v>
      </c>
      <c r="I3">
        <v>435</v>
      </c>
      <c r="J3">
        <v>755</v>
      </c>
      <c r="K3" s="1"/>
      <c r="L3" s="5">
        <f t="shared" ref="L3:M24" si="0">B3/B$25</f>
        <v>0.16783812566560172</v>
      </c>
      <c r="M3" s="5">
        <f t="shared" si="0"/>
        <v>0.15500846684902958</v>
      </c>
      <c r="N3" s="5"/>
      <c r="O3" s="5">
        <f>E3/E$25</f>
        <v>1.2076172782164421E-2</v>
      </c>
      <c r="P3" s="5">
        <f>F3/F$25</f>
        <v>0.35970667695870323</v>
      </c>
      <c r="Q3" s="5">
        <f t="shared" ref="Q3:T18" si="1">G3/G$25</f>
        <v>7.878384376387039E-2</v>
      </c>
      <c r="R3" s="5">
        <f t="shared" si="1"/>
        <v>0.25</v>
      </c>
      <c r="S3" s="5">
        <f t="shared" si="1"/>
        <v>0.1134585289514867</v>
      </c>
      <c r="T3" s="5">
        <f t="shared" si="1"/>
        <v>0.19646109810044235</v>
      </c>
      <c r="V3" s="2">
        <f>B3/(B$25-B$4)</f>
        <v>0.17949886104783599</v>
      </c>
      <c r="W3" s="2">
        <f>C3/(C$25-C$4)</f>
        <v>0.16500277315585135</v>
      </c>
      <c r="X3" s="2"/>
      <c r="Y3" s="2">
        <f>E3/(E$25-E$4)</f>
        <v>1.2287334593572778E-2</v>
      </c>
      <c r="Z3" s="2">
        <f>F3/(F$25-F$4)</f>
        <v>0.38243742306114076</v>
      </c>
      <c r="AA3" s="2">
        <f t="shared" ref="AA3:AD3" si="2">G3/(G$25-G$4)</f>
        <v>8.4463478467761116E-2</v>
      </c>
      <c r="AB3" s="2">
        <f t="shared" si="2"/>
        <v>0.26676862573738258</v>
      </c>
      <c r="AC3" s="2">
        <f t="shared" si="2"/>
        <v>0.12137276785714286</v>
      </c>
      <c r="AD3" s="2">
        <f t="shared" si="2"/>
        <v>0.20810363836824697</v>
      </c>
    </row>
    <row r="4" spans="1:30" x14ac:dyDescent="0.35">
      <c r="A4" t="s">
        <v>12</v>
      </c>
      <c r="B4">
        <v>610</v>
      </c>
      <c r="C4">
        <v>465</v>
      </c>
      <c r="E4">
        <v>37</v>
      </c>
      <c r="F4">
        <v>154</v>
      </c>
      <c r="G4">
        <v>303</v>
      </c>
      <c r="H4">
        <v>307</v>
      </c>
      <c r="I4">
        <v>250</v>
      </c>
      <c r="J4">
        <v>215</v>
      </c>
      <c r="L4" s="5">
        <f t="shared" si="0"/>
        <v>6.4962726304579346E-2</v>
      </c>
      <c r="M4" s="5">
        <f t="shared" si="0"/>
        <v>6.0570535365377098E-2</v>
      </c>
      <c r="N4" s="5"/>
      <c r="O4" s="5">
        <f t="shared" ref="O4:T25" si="3">E4/E$25</f>
        <v>1.7185322805387832E-2</v>
      </c>
      <c r="P4" s="5">
        <f t="shared" si="3"/>
        <v>5.9436510999614049E-2</v>
      </c>
      <c r="Q4" s="5">
        <f t="shared" si="1"/>
        <v>6.724367509986684E-2</v>
      </c>
      <c r="R4" s="5">
        <f t="shared" si="1"/>
        <v>6.2858312858312865E-2</v>
      </c>
      <c r="S4" s="5">
        <f t="shared" si="1"/>
        <v>6.5206051121544081E-2</v>
      </c>
      <c r="T4" s="5">
        <f t="shared" si="1"/>
        <v>5.5945875618006763E-2</v>
      </c>
      <c r="V4" s="2"/>
      <c r="W4" s="2"/>
      <c r="X4" s="2"/>
      <c r="Y4" s="2"/>
      <c r="Z4" s="2"/>
      <c r="AA4" s="2"/>
      <c r="AB4" s="2"/>
      <c r="AC4" s="2"/>
      <c r="AD4" s="2"/>
    </row>
    <row r="5" spans="1:30" x14ac:dyDescent="0.35">
      <c r="A5" t="s">
        <v>25</v>
      </c>
      <c r="B5">
        <v>538</v>
      </c>
      <c r="C5">
        <v>431</v>
      </c>
      <c r="E5">
        <v>288</v>
      </c>
      <c r="F5">
        <v>35</v>
      </c>
      <c r="G5">
        <v>311</v>
      </c>
      <c r="H5">
        <v>227</v>
      </c>
      <c r="I5">
        <v>233</v>
      </c>
      <c r="J5">
        <v>198</v>
      </c>
      <c r="L5" s="5">
        <f t="shared" si="0"/>
        <v>5.7294994675186367E-2</v>
      </c>
      <c r="M5" s="5">
        <f t="shared" si="0"/>
        <v>5.6141722026833402E-2</v>
      </c>
      <c r="N5" s="5"/>
      <c r="O5" s="5">
        <f t="shared" si="3"/>
        <v>0.13376683697166744</v>
      </c>
      <c r="P5" s="5">
        <f t="shared" si="3"/>
        <v>1.3508297954457738E-2</v>
      </c>
      <c r="Q5" s="5">
        <f t="shared" si="1"/>
        <v>6.9019085663559701E-2</v>
      </c>
      <c r="R5" s="5">
        <f t="shared" si="1"/>
        <v>4.6478296478296481E-2</v>
      </c>
      <c r="S5" s="5">
        <f t="shared" si="1"/>
        <v>6.077203964527908E-2</v>
      </c>
      <c r="T5" s="5">
        <f t="shared" si="1"/>
        <v>5.1522248243559721E-2</v>
      </c>
      <c r="V5" s="2">
        <f t="shared" ref="V5:W24" si="4">B5/(B$25-B$4)</f>
        <v>6.1275626423690208E-2</v>
      </c>
      <c r="W5" s="2">
        <f t="shared" si="4"/>
        <v>5.9761508596783142E-2</v>
      </c>
      <c r="X5" s="2"/>
      <c r="Y5" s="2">
        <f t="shared" ref="Y5:AD25" si="5">E5/(E$25-E$4)</f>
        <v>0.13610586011342155</v>
      </c>
      <c r="Z5" s="2">
        <f t="shared" si="5"/>
        <v>1.4361920393926959E-2</v>
      </c>
      <c r="AA5" s="2">
        <f t="shared" si="5"/>
        <v>7.3994765643587909E-2</v>
      </c>
      <c r="AB5" s="2">
        <f t="shared" si="5"/>
        <v>4.9595805112519119E-2</v>
      </c>
      <c r="AC5" s="2">
        <f t="shared" si="5"/>
        <v>6.5011160714285712E-2</v>
      </c>
      <c r="AD5" s="2">
        <f t="shared" si="5"/>
        <v>5.4575523704520394E-2</v>
      </c>
    </row>
    <row r="6" spans="1:30" x14ac:dyDescent="0.35">
      <c r="A6" t="s">
        <v>13</v>
      </c>
      <c r="B6">
        <v>245</v>
      </c>
      <c r="C6">
        <v>243</v>
      </c>
      <c r="E6">
        <v>49</v>
      </c>
      <c r="F6">
        <v>23</v>
      </c>
      <c r="G6">
        <v>93</v>
      </c>
      <c r="H6">
        <v>152</v>
      </c>
      <c r="I6">
        <v>106</v>
      </c>
      <c r="J6">
        <v>137</v>
      </c>
      <c r="L6" s="5">
        <f t="shared" si="0"/>
        <v>2.6091586794462194E-2</v>
      </c>
      <c r="M6" s="5">
        <f t="shared" si="0"/>
        <v>3.1652989449003514E-2</v>
      </c>
      <c r="N6" s="5"/>
      <c r="O6" s="5">
        <f t="shared" si="3"/>
        <v>2.275894101254064E-2</v>
      </c>
      <c r="P6" s="5">
        <f t="shared" si="3"/>
        <v>8.8768815129293705E-3</v>
      </c>
      <c r="Q6" s="5">
        <f t="shared" si="1"/>
        <v>2.0639147802929428E-2</v>
      </c>
      <c r="R6" s="5">
        <f t="shared" si="1"/>
        <v>3.1122031122031123E-2</v>
      </c>
      <c r="S6" s="5">
        <f t="shared" si="1"/>
        <v>2.7647365675534691E-2</v>
      </c>
      <c r="T6" s="5">
        <f t="shared" si="1"/>
        <v>3.5649232370543849E-2</v>
      </c>
      <c r="V6" s="2">
        <f t="shared" si="4"/>
        <v>2.7904328018223234E-2</v>
      </c>
      <c r="W6" s="2">
        <f t="shared" si="4"/>
        <v>3.3693843594009981E-2</v>
      </c>
      <c r="X6" s="2"/>
      <c r="Y6" s="2">
        <f t="shared" si="5"/>
        <v>2.3156899810964082E-2</v>
      </c>
      <c r="Z6" s="2">
        <f t="shared" si="5"/>
        <v>9.4378334017234302E-3</v>
      </c>
      <c r="AA6" s="2">
        <f t="shared" si="5"/>
        <v>2.2127052105638829E-2</v>
      </c>
      <c r="AB6" s="2">
        <f t="shared" si="5"/>
        <v>3.3209525890321168E-2</v>
      </c>
      <c r="AC6" s="2">
        <f t="shared" si="5"/>
        <v>2.9575892857142856E-2</v>
      </c>
      <c r="AD6" s="2">
        <f t="shared" si="5"/>
        <v>3.7761852260198459E-2</v>
      </c>
    </row>
    <row r="7" spans="1:30" x14ac:dyDescent="0.35">
      <c r="A7" t="s">
        <v>26</v>
      </c>
      <c r="B7">
        <v>160</v>
      </c>
      <c r="C7">
        <v>148</v>
      </c>
      <c r="E7">
        <v>56</v>
      </c>
      <c r="F7">
        <v>8</v>
      </c>
      <c r="G7">
        <v>123</v>
      </c>
      <c r="H7">
        <v>37</v>
      </c>
      <c r="I7">
        <v>114</v>
      </c>
      <c r="J7">
        <v>34</v>
      </c>
      <c r="L7" s="5">
        <f t="shared" si="0"/>
        <v>1.7039403620873271E-2</v>
      </c>
      <c r="M7" s="5">
        <f t="shared" si="0"/>
        <v>1.9278363944249057E-2</v>
      </c>
      <c r="N7" s="5"/>
      <c r="O7" s="5">
        <f t="shared" si="3"/>
        <v>2.6010218300046448E-2</v>
      </c>
      <c r="P7" s="5">
        <f t="shared" si="3"/>
        <v>3.0876109610189118E-3</v>
      </c>
      <c r="Q7" s="5">
        <f t="shared" si="1"/>
        <v>2.729693741677763E-2</v>
      </c>
      <c r="R7" s="5">
        <f t="shared" si="1"/>
        <v>7.575757575757576E-3</v>
      </c>
      <c r="S7" s="5">
        <f t="shared" si="1"/>
        <v>2.9733959311424099E-2</v>
      </c>
      <c r="T7" s="5">
        <f t="shared" si="1"/>
        <v>8.8472547488940931E-3</v>
      </c>
      <c r="V7" s="2">
        <f t="shared" si="4"/>
        <v>1.8223234624145785E-2</v>
      </c>
      <c r="W7" s="2">
        <f t="shared" si="4"/>
        <v>2.0521353300055462E-2</v>
      </c>
      <c r="X7" s="2"/>
      <c r="Y7" s="2">
        <f t="shared" si="5"/>
        <v>2.6465028355387523E-2</v>
      </c>
      <c r="Z7" s="2">
        <f t="shared" si="5"/>
        <v>3.2827246614690192E-3</v>
      </c>
      <c r="AA7" s="2">
        <f t="shared" si="5"/>
        <v>2.9264810849393291E-2</v>
      </c>
      <c r="AB7" s="2">
        <f t="shared" si="5"/>
        <v>8.083897749617654E-3</v>
      </c>
      <c r="AC7" s="2">
        <f t="shared" si="5"/>
        <v>3.1808035714285712E-2</v>
      </c>
      <c r="AD7" s="2">
        <f t="shared" si="5"/>
        <v>9.371554575523704E-3</v>
      </c>
    </row>
    <row r="8" spans="1:30" x14ac:dyDescent="0.35">
      <c r="A8" t="s">
        <v>27</v>
      </c>
      <c r="B8">
        <v>210</v>
      </c>
      <c r="C8">
        <v>275</v>
      </c>
      <c r="E8">
        <v>77</v>
      </c>
      <c r="F8">
        <v>45</v>
      </c>
      <c r="G8">
        <v>105</v>
      </c>
      <c r="H8">
        <v>105</v>
      </c>
      <c r="I8">
        <v>115</v>
      </c>
      <c r="J8">
        <v>160</v>
      </c>
      <c r="L8" s="5">
        <f t="shared" si="0"/>
        <v>2.2364217252396165E-2</v>
      </c>
      <c r="M8" s="5">
        <f t="shared" si="0"/>
        <v>3.5821284355868177E-2</v>
      </c>
      <c r="N8" s="5"/>
      <c r="O8" s="5">
        <f t="shared" si="3"/>
        <v>3.5764050162563864E-2</v>
      </c>
      <c r="P8" s="5">
        <f t="shared" si="3"/>
        <v>1.7367811655731379E-2</v>
      </c>
      <c r="Q8" s="5">
        <f t="shared" si="1"/>
        <v>2.3302263648468709E-2</v>
      </c>
      <c r="R8" s="5">
        <f t="shared" si="1"/>
        <v>2.14987714987715E-2</v>
      </c>
      <c r="S8" s="5">
        <f t="shared" si="1"/>
        <v>2.9994783515910277E-2</v>
      </c>
      <c r="T8" s="5">
        <f t="shared" si="1"/>
        <v>4.1634139994795732E-2</v>
      </c>
      <c r="V8" s="2">
        <f t="shared" si="4"/>
        <v>2.3917995444191344E-2</v>
      </c>
      <c r="W8" s="2">
        <f t="shared" si="4"/>
        <v>3.8130892956184138E-2</v>
      </c>
      <c r="X8" s="2"/>
      <c r="Y8" s="2">
        <f t="shared" si="5"/>
        <v>3.6389413988657845E-2</v>
      </c>
      <c r="Z8" s="2">
        <f t="shared" si="5"/>
        <v>1.8465326220763235E-2</v>
      </c>
      <c r="AA8" s="2">
        <f t="shared" si="5"/>
        <v>2.4982155603140613E-2</v>
      </c>
      <c r="AB8" s="2">
        <f t="shared" si="5"/>
        <v>2.2940790911077126E-2</v>
      </c>
      <c r="AC8" s="2">
        <f t="shared" si="5"/>
        <v>3.2087053571428568E-2</v>
      </c>
      <c r="AD8" s="2">
        <f t="shared" si="5"/>
        <v>4.4101433296582136E-2</v>
      </c>
    </row>
    <row r="9" spans="1:30" x14ac:dyDescent="0.35">
      <c r="A9" t="s">
        <v>14</v>
      </c>
      <c r="B9">
        <v>74</v>
      </c>
      <c r="C9">
        <v>56</v>
      </c>
      <c r="E9">
        <v>32</v>
      </c>
      <c r="F9">
        <v>12</v>
      </c>
      <c r="G9">
        <v>50</v>
      </c>
      <c r="H9">
        <v>24</v>
      </c>
      <c r="I9">
        <v>26</v>
      </c>
      <c r="J9">
        <v>30</v>
      </c>
      <c r="L9" s="5">
        <f t="shared" si="0"/>
        <v>7.8807241746538872E-3</v>
      </c>
      <c r="M9" s="5">
        <f t="shared" si="0"/>
        <v>7.2945160870131562E-3</v>
      </c>
      <c r="N9" s="5"/>
      <c r="O9" s="5">
        <f t="shared" si="3"/>
        <v>1.4862981885740827E-2</v>
      </c>
      <c r="P9" s="5">
        <f t="shared" si="3"/>
        <v>4.631416441528367E-3</v>
      </c>
      <c r="Q9" s="5">
        <f t="shared" si="1"/>
        <v>1.1096316023080338E-2</v>
      </c>
      <c r="R9" s="5">
        <f t="shared" si="1"/>
        <v>4.9140049140049139E-3</v>
      </c>
      <c r="S9" s="5">
        <f t="shared" si="1"/>
        <v>6.7814293166405838E-3</v>
      </c>
      <c r="T9" s="5">
        <f t="shared" si="1"/>
        <v>7.8064012490241998E-3</v>
      </c>
      <c r="V9" s="2">
        <f t="shared" si="4"/>
        <v>8.4282460136674252E-3</v>
      </c>
      <c r="W9" s="2">
        <f t="shared" si="4"/>
        <v>7.7648363838047699E-3</v>
      </c>
      <c r="X9" s="2"/>
      <c r="Y9" s="2">
        <f t="shared" si="5"/>
        <v>1.5122873345935728E-2</v>
      </c>
      <c r="Z9" s="2">
        <f t="shared" si="5"/>
        <v>4.9240869922035288E-3</v>
      </c>
      <c r="AA9" s="2">
        <f t="shared" si="5"/>
        <v>1.1896264572924102E-2</v>
      </c>
      <c r="AB9" s="2">
        <f t="shared" si="5"/>
        <v>5.2436093511033432E-3</v>
      </c>
      <c r="AC9" s="2">
        <f t="shared" si="5"/>
        <v>7.254464285714286E-3</v>
      </c>
      <c r="AD9" s="2">
        <f t="shared" si="5"/>
        <v>8.2690187431091518E-3</v>
      </c>
    </row>
    <row r="10" spans="1:30" x14ac:dyDescent="0.35">
      <c r="A10" t="s">
        <v>28</v>
      </c>
      <c r="B10">
        <v>309</v>
      </c>
      <c r="C10">
        <v>393</v>
      </c>
      <c r="E10">
        <v>26</v>
      </c>
      <c r="F10">
        <v>54</v>
      </c>
      <c r="G10">
        <v>40</v>
      </c>
      <c r="H10">
        <v>269</v>
      </c>
      <c r="I10">
        <v>51</v>
      </c>
      <c r="J10">
        <v>342</v>
      </c>
      <c r="L10" s="5">
        <f t="shared" si="0"/>
        <v>3.2907348242811503E-2</v>
      </c>
      <c r="M10" s="5">
        <f t="shared" si="0"/>
        <v>5.1191871824931616E-2</v>
      </c>
      <c r="N10" s="5"/>
      <c r="O10" s="5">
        <f t="shared" si="3"/>
        <v>1.2076172782164421E-2</v>
      </c>
      <c r="P10" s="5">
        <f t="shared" si="3"/>
        <v>2.0841373986877652E-2</v>
      </c>
      <c r="Q10" s="5">
        <f t="shared" si="1"/>
        <v>8.8770528184642702E-3</v>
      </c>
      <c r="R10" s="5">
        <f t="shared" si="1"/>
        <v>5.5077805077805075E-2</v>
      </c>
      <c r="S10" s="5">
        <f t="shared" si="1"/>
        <v>1.3302034428794992E-2</v>
      </c>
      <c r="T10" s="5">
        <f t="shared" si="1"/>
        <v>8.899297423887588E-2</v>
      </c>
      <c r="V10" s="2">
        <f t="shared" si="4"/>
        <v>3.5193621867881546E-2</v>
      </c>
      <c r="W10" s="2">
        <f t="shared" si="4"/>
        <v>5.4492512479201331E-2</v>
      </c>
      <c r="X10" s="2"/>
      <c r="Y10" s="2">
        <f t="shared" si="5"/>
        <v>1.2287334593572778E-2</v>
      </c>
      <c r="Z10" s="2">
        <f t="shared" si="5"/>
        <v>2.215839146491588E-2</v>
      </c>
      <c r="AA10" s="2">
        <f t="shared" si="5"/>
        <v>9.5170116583392812E-3</v>
      </c>
      <c r="AB10" s="2">
        <f t="shared" si="5"/>
        <v>5.8772121476949969E-2</v>
      </c>
      <c r="AC10" s="2">
        <f t="shared" si="5"/>
        <v>1.4229910714285714E-2</v>
      </c>
      <c r="AD10" s="2">
        <f t="shared" si="5"/>
        <v>9.4266813671444322E-2</v>
      </c>
    </row>
    <row r="11" spans="1:30" x14ac:dyDescent="0.35">
      <c r="A11" t="s">
        <v>15</v>
      </c>
      <c r="B11">
        <v>36</v>
      </c>
      <c r="C11">
        <v>37</v>
      </c>
      <c r="E11">
        <v>3</v>
      </c>
      <c r="F11">
        <v>10</v>
      </c>
      <c r="G11">
        <v>18</v>
      </c>
      <c r="H11">
        <v>18</v>
      </c>
      <c r="I11">
        <v>19</v>
      </c>
      <c r="J11">
        <v>18</v>
      </c>
      <c r="L11" s="5">
        <f t="shared" si="0"/>
        <v>3.8338658146964857E-3</v>
      </c>
      <c r="M11" s="5">
        <f t="shared" si="0"/>
        <v>4.8195909860622643E-3</v>
      </c>
      <c r="N11" s="5"/>
      <c r="O11" s="5">
        <f t="shared" si="3"/>
        <v>1.3934045517882026E-3</v>
      </c>
      <c r="P11" s="5">
        <f t="shared" si="3"/>
        <v>3.8595137012736396E-3</v>
      </c>
      <c r="Q11" s="5">
        <f t="shared" si="1"/>
        <v>3.9946737683089215E-3</v>
      </c>
      <c r="R11" s="5">
        <f t="shared" si="1"/>
        <v>3.6855036855036856E-3</v>
      </c>
      <c r="S11" s="5">
        <f t="shared" si="1"/>
        <v>4.9556598852373498E-3</v>
      </c>
      <c r="T11" s="5">
        <f t="shared" si="1"/>
        <v>4.6838407494145199E-3</v>
      </c>
      <c r="V11" s="2">
        <f t="shared" si="4"/>
        <v>4.1002277904328022E-3</v>
      </c>
      <c r="W11" s="2">
        <f t="shared" si="4"/>
        <v>5.1303383250138656E-3</v>
      </c>
      <c r="X11" s="2"/>
      <c r="Y11" s="2">
        <f t="shared" si="5"/>
        <v>1.4177693761814746E-3</v>
      </c>
      <c r="Z11" s="2">
        <f t="shared" si="5"/>
        <v>4.103405826836274E-3</v>
      </c>
      <c r="AA11" s="2">
        <f t="shared" si="5"/>
        <v>4.2826552462526769E-3</v>
      </c>
      <c r="AB11" s="2">
        <f t="shared" si="5"/>
        <v>3.9327070133275072E-3</v>
      </c>
      <c r="AC11" s="2">
        <f t="shared" si="5"/>
        <v>5.301339285714286E-3</v>
      </c>
      <c r="AD11" s="2">
        <f t="shared" si="5"/>
        <v>4.9614112458654909E-3</v>
      </c>
    </row>
    <row r="12" spans="1:30" x14ac:dyDescent="0.35">
      <c r="A12" t="s">
        <v>29</v>
      </c>
      <c r="B12">
        <v>27</v>
      </c>
      <c r="C12">
        <v>81</v>
      </c>
      <c r="E12">
        <v>30</v>
      </c>
      <c r="F12">
        <v>76</v>
      </c>
      <c r="G12">
        <v>9</v>
      </c>
      <c r="H12">
        <v>18</v>
      </c>
      <c r="I12">
        <v>26</v>
      </c>
      <c r="J12">
        <v>55</v>
      </c>
      <c r="L12" s="5">
        <f t="shared" si="0"/>
        <v>2.8753993610223642E-3</v>
      </c>
      <c r="M12" s="5">
        <f t="shared" si="0"/>
        <v>1.0550996483001172E-2</v>
      </c>
      <c r="N12" s="5"/>
      <c r="O12" s="5">
        <f t="shared" si="3"/>
        <v>1.3934045517882025E-2</v>
      </c>
      <c r="P12" s="5">
        <f t="shared" si="3"/>
        <v>2.9332304129679659E-2</v>
      </c>
      <c r="Q12" s="5">
        <f t="shared" si="1"/>
        <v>1.9973368841544607E-3</v>
      </c>
      <c r="R12" s="5">
        <f t="shared" si="1"/>
        <v>3.6855036855036856E-3</v>
      </c>
      <c r="S12" s="5">
        <f t="shared" si="1"/>
        <v>6.7814293166405838E-3</v>
      </c>
      <c r="T12" s="5">
        <f t="shared" si="1"/>
        <v>1.4311735623211034E-2</v>
      </c>
      <c r="V12" s="2">
        <f t="shared" si="4"/>
        <v>3.0751708428246012E-3</v>
      </c>
      <c r="W12" s="2">
        <f t="shared" si="4"/>
        <v>1.1231281198003328E-2</v>
      </c>
      <c r="X12" s="2"/>
      <c r="Y12" s="2">
        <f t="shared" si="5"/>
        <v>1.4177693761814745E-2</v>
      </c>
      <c r="Z12" s="2">
        <f t="shared" si="5"/>
        <v>3.1185884283955682E-2</v>
      </c>
      <c r="AA12" s="2">
        <f t="shared" si="5"/>
        <v>2.1413276231263384E-3</v>
      </c>
      <c r="AB12" s="2">
        <f t="shared" si="5"/>
        <v>3.9327070133275072E-3</v>
      </c>
      <c r="AC12" s="2">
        <f t="shared" si="5"/>
        <v>7.254464285714286E-3</v>
      </c>
      <c r="AD12" s="2">
        <f t="shared" si="5"/>
        <v>1.5159867695700111E-2</v>
      </c>
    </row>
    <row r="13" spans="1:30" x14ac:dyDescent="0.35">
      <c r="A13" t="s">
        <v>16</v>
      </c>
      <c r="B13">
        <v>320</v>
      </c>
      <c r="C13">
        <v>190</v>
      </c>
      <c r="E13">
        <v>49</v>
      </c>
      <c r="F13">
        <v>38</v>
      </c>
      <c r="G13">
        <v>149</v>
      </c>
      <c r="H13">
        <v>171</v>
      </c>
      <c r="I13">
        <v>104</v>
      </c>
      <c r="J13">
        <v>86</v>
      </c>
      <c r="L13" s="5">
        <f t="shared" si="0"/>
        <v>3.4078807241746542E-2</v>
      </c>
      <c r="M13" s="5">
        <f t="shared" si="0"/>
        <v>2.4749251009508921E-2</v>
      </c>
      <c r="N13" s="5"/>
      <c r="O13" s="5">
        <f t="shared" si="3"/>
        <v>2.275894101254064E-2</v>
      </c>
      <c r="P13" s="5">
        <f t="shared" si="3"/>
        <v>1.466615206483983E-2</v>
      </c>
      <c r="Q13" s="5">
        <f t="shared" si="1"/>
        <v>3.3067021748779409E-2</v>
      </c>
      <c r="R13" s="5">
        <f t="shared" si="1"/>
        <v>3.501228501228501E-2</v>
      </c>
      <c r="S13" s="5">
        <f t="shared" si="1"/>
        <v>2.7125717266562335E-2</v>
      </c>
      <c r="T13" s="5">
        <f t="shared" si="1"/>
        <v>2.2378350247202708E-2</v>
      </c>
      <c r="V13" s="2">
        <f t="shared" si="4"/>
        <v>3.644646924829157E-2</v>
      </c>
      <c r="W13" s="2">
        <f t="shared" si="4"/>
        <v>2.6344980587909041E-2</v>
      </c>
      <c r="X13" s="2"/>
      <c r="Y13" s="2">
        <f t="shared" si="5"/>
        <v>2.3156899810964082E-2</v>
      </c>
      <c r="Z13" s="2">
        <f t="shared" si="5"/>
        <v>1.5592942141977841E-2</v>
      </c>
      <c r="AA13" s="2">
        <f t="shared" si="5"/>
        <v>3.5450868427313827E-2</v>
      </c>
      <c r="AB13" s="2">
        <f t="shared" si="5"/>
        <v>3.7360716626611321E-2</v>
      </c>
      <c r="AC13" s="2">
        <f t="shared" si="5"/>
        <v>2.9017857142857144E-2</v>
      </c>
      <c r="AD13" s="2">
        <f t="shared" si="5"/>
        <v>2.3704520396912898E-2</v>
      </c>
    </row>
    <row r="14" spans="1:30" x14ac:dyDescent="0.35">
      <c r="A14" t="s">
        <v>17</v>
      </c>
      <c r="B14">
        <v>619</v>
      </c>
      <c r="C14">
        <v>647</v>
      </c>
      <c r="E14">
        <v>111</v>
      </c>
      <c r="F14">
        <v>135</v>
      </c>
      <c r="G14">
        <v>304</v>
      </c>
      <c r="H14">
        <v>315</v>
      </c>
      <c r="I14">
        <v>304</v>
      </c>
      <c r="J14">
        <v>343</v>
      </c>
      <c r="L14" s="5">
        <f t="shared" si="0"/>
        <v>6.5921192758253463E-2</v>
      </c>
      <c r="M14" s="5">
        <f t="shared" si="0"/>
        <v>8.4277712648169856E-2</v>
      </c>
      <c r="N14" s="5"/>
      <c r="O14" s="5">
        <f t="shared" si="3"/>
        <v>5.1555968416163493E-2</v>
      </c>
      <c r="P14" s="5">
        <f t="shared" si="3"/>
        <v>5.2103434967194134E-2</v>
      </c>
      <c r="Q14" s="5">
        <f t="shared" si="1"/>
        <v>6.7465601420328453E-2</v>
      </c>
      <c r="R14" s="5">
        <f t="shared" si="1"/>
        <v>6.4496314496314502E-2</v>
      </c>
      <c r="S14" s="5">
        <f t="shared" si="1"/>
        <v>7.9290558163797598E-2</v>
      </c>
      <c r="T14" s="5">
        <f t="shared" si="1"/>
        <v>8.9253187613843349E-2</v>
      </c>
      <c r="V14" s="2">
        <f t="shared" si="4"/>
        <v>7.0501138952164005E-2</v>
      </c>
      <c r="W14" s="2">
        <f t="shared" si="4"/>
        <v>8.9711591791458684E-2</v>
      </c>
      <c r="X14" s="2"/>
      <c r="Y14" s="2">
        <f t="shared" si="5"/>
        <v>5.2457466918714557E-2</v>
      </c>
      <c r="Z14" s="2">
        <f t="shared" si="5"/>
        <v>5.5395978662289701E-2</v>
      </c>
      <c r="AA14" s="2">
        <f t="shared" si="5"/>
        <v>7.2329288603378533E-2</v>
      </c>
      <c r="AB14" s="2">
        <f t="shared" si="5"/>
        <v>6.8822372733231371E-2</v>
      </c>
      <c r="AC14" s="2">
        <f t="shared" si="5"/>
        <v>8.4821428571428575E-2</v>
      </c>
      <c r="AD14" s="2">
        <f t="shared" si="5"/>
        <v>9.4542447629547957E-2</v>
      </c>
    </row>
    <row r="15" spans="1:30" x14ac:dyDescent="0.35">
      <c r="A15" t="s">
        <v>18</v>
      </c>
      <c r="B15" s="1">
        <v>1266</v>
      </c>
      <c r="C15">
        <v>933</v>
      </c>
      <c r="E15">
        <v>113</v>
      </c>
      <c r="F15">
        <v>472</v>
      </c>
      <c r="G15">
        <v>293</v>
      </c>
      <c r="H15">
        <v>973</v>
      </c>
      <c r="I15">
        <v>313</v>
      </c>
      <c r="J15">
        <v>620</v>
      </c>
      <c r="L15" s="5">
        <f t="shared" si="0"/>
        <v>0.13482428115015974</v>
      </c>
      <c r="M15" s="5">
        <f t="shared" si="0"/>
        <v>0.12153184837827276</v>
      </c>
      <c r="N15" s="5"/>
      <c r="O15" s="5">
        <f t="shared" si="3"/>
        <v>5.2484904784022297E-2</v>
      </c>
      <c r="P15" s="5">
        <f t="shared" si="3"/>
        <v>0.18216904670011577</v>
      </c>
      <c r="Q15" s="5">
        <f t="shared" si="1"/>
        <v>6.502441189525078E-2</v>
      </c>
      <c r="R15" s="5">
        <f t="shared" si="1"/>
        <v>0.19922194922194922</v>
      </c>
      <c r="S15" s="5">
        <f t="shared" si="1"/>
        <v>8.1637976004173191E-2</v>
      </c>
      <c r="T15" s="5">
        <f t="shared" si="1"/>
        <v>0.16133229247983347</v>
      </c>
      <c r="V15" s="2">
        <f t="shared" si="4"/>
        <v>0.14419134396355354</v>
      </c>
      <c r="W15" s="2">
        <f t="shared" si="4"/>
        <v>0.12936772046589018</v>
      </c>
      <c r="X15" s="2"/>
      <c r="Y15" s="2">
        <f t="shared" si="5"/>
        <v>5.3402646502835542E-2</v>
      </c>
      <c r="Z15" s="2">
        <f t="shared" si="5"/>
        <v>0.19368075502667215</v>
      </c>
      <c r="AA15" s="2">
        <f t="shared" si="5"/>
        <v>6.9712110397335242E-2</v>
      </c>
      <c r="AB15" s="2">
        <f t="shared" si="5"/>
        <v>0.21258466244264801</v>
      </c>
      <c r="AC15" s="2">
        <f t="shared" si="5"/>
        <v>8.7332589285714288E-2</v>
      </c>
      <c r="AD15" s="2">
        <f t="shared" si="5"/>
        <v>0.17089305402425578</v>
      </c>
    </row>
    <row r="16" spans="1:30" x14ac:dyDescent="0.35">
      <c r="A16" t="s">
        <v>19</v>
      </c>
      <c r="B16">
        <v>152</v>
      </c>
      <c r="C16">
        <v>169</v>
      </c>
      <c r="E16">
        <v>133</v>
      </c>
      <c r="F16">
        <v>7</v>
      </c>
      <c r="G16">
        <v>126</v>
      </c>
      <c r="H16">
        <v>26</v>
      </c>
      <c r="I16">
        <v>130</v>
      </c>
      <c r="J16">
        <v>39</v>
      </c>
      <c r="L16" s="5">
        <f t="shared" si="0"/>
        <v>1.6187433439829604E-2</v>
      </c>
      <c r="M16" s="5">
        <f t="shared" si="0"/>
        <v>2.2013807476878988E-2</v>
      </c>
      <c r="N16" s="5"/>
      <c r="O16" s="5">
        <f t="shared" si="3"/>
        <v>6.1774268462610311E-2</v>
      </c>
      <c r="P16" s="5">
        <f t="shared" si="3"/>
        <v>2.7016595908915478E-3</v>
      </c>
      <c r="Q16" s="5">
        <f t="shared" si="1"/>
        <v>2.7962716378162451E-2</v>
      </c>
      <c r="R16" s="5">
        <f t="shared" si="1"/>
        <v>5.3235053235053233E-3</v>
      </c>
      <c r="S16" s="5">
        <f t="shared" si="1"/>
        <v>3.3907146583202923E-2</v>
      </c>
      <c r="T16" s="5">
        <f t="shared" si="1"/>
        <v>1.0148321623731461E-2</v>
      </c>
      <c r="V16" s="2">
        <f t="shared" si="4"/>
        <v>1.7312072892938495E-2</v>
      </c>
      <c r="W16" s="2">
        <f t="shared" si="4"/>
        <v>2.3433166943982252E-2</v>
      </c>
      <c r="X16" s="2"/>
      <c r="Y16" s="2">
        <f t="shared" si="5"/>
        <v>6.2854442344045372E-2</v>
      </c>
      <c r="Z16" s="2">
        <f t="shared" si="5"/>
        <v>2.8723840787853918E-3</v>
      </c>
      <c r="AA16" s="2">
        <f t="shared" si="5"/>
        <v>2.9978586723768737E-2</v>
      </c>
      <c r="AB16" s="2">
        <f t="shared" si="5"/>
        <v>5.6805767970286216E-3</v>
      </c>
      <c r="AC16" s="2">
        <f t="shared" si="5"/>
        <v>3.6272321428571432E-2</v>
      </c>
      <c r="AD16" s="2">
        <f t="shared" si="5"/>
        <v>1.0749724366041897E-2</v>
      </c>
    </row>
    <row r="17" spans="1:30" x14ac:dyDescent="0.35">
      <c r="A17" t="s">
        <v>30</v>
      </c>
      <c r="B17">
        <v>721</v>
      </c>
      <c r="C17">
        <v>660</v>
      </c>
      <c r="E17">
        <v>76</v>
      </c>
      <c r="F17">
        <v>167</v>
      </c>
      <c r="G17">
        <v>279</v>
      </c>
      <c r="H17">
        <v>442</v>
      </c>
      <c r="I17">
        <v>276</v>
      </c>
      <c r="J17">
        <v>384</v>
      </c>
      <c r="L17" s="5">
        <f t="shared" si="0"/>
        <v>7.6783812566560167E-2</v>
      </c>
      <c r="M17" s="5">
        <f t="shared" si="0"/>
        <v>8.5971082454083622E-2</v>
      </c>
      <c r="N17" s="5"/>
      <c r="O17" s="5">
        <f t="shared" si="3"/>
        <v>3.5299581978634462E-2</v>
      </c>
      <c r="P17" s="5">
        <f t="shared" si="3"/>
        <v>6.445387881126978E-2</v>
      </c>
      <c r="Q17" s="5">
        <f t="shared" si="1"/>
        <v>6.1917443408788284E-2</v>
      </c>
      <c r="R17" s="5">
        <f t="shared" si="1"/>
        <v>9.0499590499590499E-2</v>
      </c>
      <c r="S17" s="5">
        <f t="shared" si="1"/>
        <v>7.1987480438184662E-2</v>
      </c>
      <c r="T17" s="5">
        <f t="shared" si="1"/>
        <v>9.9921935987509758E-2</v>
      </c>
      <c r="V17" s="2">
        <f t="shared" si="4"/>
        <v>8.2118451025056952E-2</v>
      </c>
      <c r="W17" s="2">
        <f t="shared" si="4"/>
        <v>9.1514143094841932E-2</v>
      </c>
      <c r="X17" s="2"/>
      <c r="Y17" s="2">
        <f t="shared" si="5"/>
        <v>3.5916824196597356E-2</v>
      </c>
      <c r="Z17" s="2">
        <f t="shared" si="5"/>
        <v>6.8526877308165784E-2</v>
      </c>
      <c r="AA17" s="2">
        <f t="shared" si="5"/>
        <v>6.638115631691649E-2</v>
      </c>
      <c r="AB17" s="2">
        <f t="shared" si="5"/>
        <v>9.6569805549486562E-2</v>
      </c>
      <c r="AC17" s="2">
        <f t="shared" si="5"/>
        <v>7.7008928571428575E-2</v>
      </c>
      <c r="AD17" s="2">
        <f t="shared" si="5"/>
        <v>0.10584343991179714</v>
      </c>
    </row>
    <row r="18" spans="1:30" x14ac:dyDescent="0.35">
      <c r="A18" t="s">
        <v>31</v>
      </c>
      <c r="B18">
        <v>170</v>
      </c>
      <c r="C18">
        <v>130</v>
      </c>
      <c r="E18">
        <v>176</v>
      </c>
      <c r="F18">
        <v>20</v>
      </c>
      <c r="G18">
        <v>144</v>
      </c>
      <c r="H18">
        <v>26</v>
      </c>
      <c r="I18">
        <v>108</v>
      </c>
      <c r="J18">
        <v>22</v>
      </c>
      <c r="L18" s="5">
        <f t="shared" si="0"/>
        <v>1.8104366347177849E-2</v>
      </c>
      <c r="M18" s="5">
        <f t="shared" si="0"/>
        <v>1.6933698059137685E-2</v>
      </c>
      <c r="N18" s="5"/>
      <c r="O18" s="5">
        <f t="shared" si="3"/>
        <v>8.1746400371574546E-2</v>
      </c>
      <c r="P18" s="5">
        <f t="shared" si="3"/>
        <v>7.7190274025472792E-3</v>
      </c>
      <c r="Q18" s="5">
        <f t="shared" si="1"/>
        <v>3.1957390146471372E-2</v>
      </c>
      <c r="R18" s="5">
        <f t="shared" si="1"/>
        <v>5.3235053235053233E-3</v>
      </c>
      <c r="S18" s="5">
        <f t="shared" si="1"/>
        <v>2.8169014084507043E-2</v>
      </c>
      <c r="T18" s="5">
        <f t="shared" si="1"/>
        <v>5.7246942492844132E-3</v>
      </c>
      <c r="V18" s="2">
        <f t="shared" si="4"/>
        <v>1.9362186788154899E-2</v>
      </c>
      <c r="W18" s="2">
        <f t="shared" si="4"/>
        <v>1.8025513033832503E-2</v>
      </c>
      <c r="X18" s="2"/>
      <c r="Y18" s="2">
        <f t="shared" si="5"/>
        <v>8.3175803402646506E-2</v>
      </c>
      <c r="Z18" s="2">
        <f t="shared" si="5"/>
        <v>8.206811653672548E-3</v>
      </c>
      <c r="AA18" s="2">
        <f t="shared" si="5"/>
        <v>3.4261241970021415E-2</v>
      </c>
      <c r="AB18" s="2">
        <f t="shared" si="5"/>
        <v>5.6805767970286216E-3</v>
      </c>
      <c r="AC18" s="2">
        <f t="shared" si="5"/>
        <v>3.0133928571428572E-2</v>
      </c>
      <c r="AD18" s="2">
        <f t="shared" si="5"/>
        <v>6.063947078280044E-3</v>
      </c>
    </row>
    <row r="19" spans="1:30" x14ac:dyDescent="0.35">
      <c r="A19" t="s">
        <v>20</v>
      </c>
      <c r="B19">
        <v>781</v>
      </c>
      <c r="C19">
        <v>561</v>
      </c>
      <c r="E19">
        <v>266</v>
      </c>
      <c r="F19">
        <v>27</v>
      </c>
      <c r="G19">
        <v>752</v>
      </c>
      <c r="H19">
        <v>29</v>
      </c>
      <c r="I19">
        <v>545</v>
      </c>
      <c r="J19">
        <v>16</v>
      </c>
      <c r="L19" s="5">
        <f t="shared" si="0"/>
        <v>8.3173588924387643E-2</v>
      </c>
      <c r="M19" s="5">
        <f t="shared" si="0"/>
        <v>7.307542008597108E-2</v>
      </c>
      <c r="N19" s="5"/>
      <c r="O19" s="5">
        <f t="shared" si="3"/>
        <v>0.12354853692522062</v>
      </c>
      <c r="P19" s="5">
        <f t="shared" si="3"/>
        <v>1.0420686993438826E-2</v>
      </c>
      <c r="Q19" s="5">
        <f t="shared" si="3"/>
        <v>0.16688859298712827</v>
      </c>
      <c r="R19" s="5">
        <f t="shared" si="3"/>
        <v>5.9377559377559374E-3</v>
      </c>
      <c r="S19" s="5">
        <f t="shared" si="3"/>
        <v>0.1421491914449661</v>
      </c>
      <c r="T19" s="5">
        <f t="shared" si="3"/>
        <v>4.1634139994795732E-3</v>
      </c>
      <c r="V19" s="2">
        <f t="shared" si="4"/>
        <v>8.8952164009111614E-2</v>
      </c>
      <c r="W19" s="2">
        <f t="shared" si="4"/>
        <v>7.7787021630615641E-2</v>
      </c>
      <c r="X19" s="2"/>
      <c r="Y19" s="2">
        <f t="shared" si="5"/>
        <v>0.12570888468809074</v>
      </c>
      <c r="Z19" s="2">
        <f t="shared" si="5"/>
        <v>1.107919573245794E-2</v>
      </c>
      <c r="AA19" s="2">
        <f t="shared" si="5"/>
        <v>0.17891981917677849</v>
      </c>
      <c r="AB19" s="2">
        <f t="shared" si="5"/>
        <v>6.3360279659165396E-3</v>
      </c>
      <c r="AC19" s="2">
        <f t="shared" si="5"/>
        <v>0.15206473214285715</v>
      </c>
      <c r="AD19" s="2">
        <f t="shared" si="5"/>
        <v>4.410143329658214E-3</v>
      </c>
    </row>
    <row r="20" spans="1:30" x14ac:dyDescent="0.35">
      <c r="A20" t="s">
        <v>21</v>
      </c>
      <c r="B20">
        <v>175</v>
      </c>
      <c r="C20">
        <v>102</v>
      </c>
      <c r="E20">
        <v>123</v>
      </c>
      <c r="F20">
        <v>80</v>
      </c>
      <c r="G20">
        <v>125</v>
      </c>
      <c r="H20">
        <v>50</v>
      </c>
      <c r="I20">
        <v>52</v>
      </c>
      <c r="J20">
        <v>50</v>
      </c>
      <c r="L20" s="5">
        <f t="shared" si="0"/>
        <v>1.863684771033014E-2</v>
      </c>
      <c r="M20" s="5">
        <f t="shared" si="0"/>
        <v>1.3286440015631106E-2</v>
      </c>
      <c r="N20" s="5"/>
      <c r="O20" s="5">
        <f t="shared" si="3"/>
        <v>5.7129586623316304E-2</v>
      </c>
      <c r="P20" s="5">
        <f t="shared" si="3"/>
        <v>3.0876109610189117E-2</v>
      </c>
      <c r="Q20" s="5">
        <f t="shared" si="3"/>
        <v>2.7740790057700842E-2</v>
      </c>
      <c r="R20" s="5">
        <f t="shared" si="3"/>
        <v>1.0237510237510237E-2</v>
      </c>
      <c r="S20" s="5">
        <f t="shared" si="3"/>
        <v>1.3562858633281168E-2</v>
      </c>
      <c r="T20" s="5">
        <f t="shared" si="3"/>
        <v>1.3010668748373666E-2</v>
      </c>
      <c r="V20" s="2">
        <f t="shared" si="4"/>
        <v>1.9931662870159454E-2</v>
      </c>
      <c r="W20" s="2">
        <f t="shared" si="4"/>
        <v>1.4143094841930116E-2</v>
      </c>
      <c r="X20" s="2"/>
      <c r="Y20" s="2">
        <f t="shared" si="5"/>
        <v>5.8128544423440454E-2</v>
      </c>
      <c r="Z20" s="2">
        <f t="shared" si="5"/>
        <v>3.2827246614690192E-2</v>
      </c>
      <c r="AA20" s="2">
        <f t="shared" si="5"/>
        <v>2.9740661432310255E-2</v>
      </c>
      <c r="AB20" s="2">
        <f t="shared" si="5"/>
        <v>1.0924186148131964E-2</v>
      </c>
      <c r="AC20" s="2">
        <f t="shared" si="5"/>
        <v>1.4508928571428572E-2</v>
      </c>
      <c r="AD20" s="2">
        <f t="shared" si="5"/>
        <v>1.3781697905181918E-2</v>
      </c>
    </row>
    <row r="21" spans="1:30" x14ac:dyDescent="0.35">
      <c r="A21" t="s">
        <v>22</v>
      </c>
      <c r="B21">
        <v>401</v>
      </c>
      <c r="C21">
        <v>134</v>
      </c>
      <c r="E21">
        <v>174</v>
      </c>
      <c r="F21">
        <v>50</v>
      </c>
      <c r="G21">
        <v>253</v>
      </c>
      <c r="H21">
        <v>148</v>
      </c>
      <c r="I21">
        <v>110</v>
      </c>
      <c r="J21">
        <v>24</v>
      </c>
      <c r="L21" s="5">
        <f t="shared" si="0"/>
        <v>4.2705005324813632E-2</v>
      </c>
      <c r="M21" s="5">
        <f t="shared" si="0"/>
        <v>1.7454734922495767E-2</v>
      </c>
      <c r="N21" s="5"/>
      <c r="O21" s="5">
        <f t="shared" si="3"/>
        <v>8.0817464003715742E-2</v>
      </c>
      <c r="P21" s="5">
        <f t="shared" si="3"/>
        <v>1.9297568506368198E-2</v>
      </c>
      <c r="Q21" s="5">
        <f t="shared" si="3"/>
        <v>5.6147359076786509E-2</v>
      </c>
      <c r="R21" s="5">
        <f t="shared" si="3"/>
        <v>3.0303030303030304E-2</v>
      </c>
      <c r="S21" s="5">
        <f t="shared" si="3"/>
        <v>2.8690662493479395E-2</v>
      </c>
      <c r="T21" s="5">
        <f t="shared" si="3"/>
        <v>6.2451209992193599E-3</v>
      </c>
      <c r="V21" s="2">
        <f t="shared" si="4"/>
        <v>4.5671981776765375E-2</v>
      </c>
      <c r="W21" s="2">
        <f t="shared" si="4"/>
        <v>1.8580144204104272E-2</v>
      </c>
      <c r="X21" s="2"/>
      <c r="Y21" s="2">
        <f t="shared" si="5"/>
        <v>8.2230623818525514E-2</v>
      </c>
      <c r="Z21" s="2">
        <f t="shared" si="5"/>
        <v>2.051702913418137E-2</v>
      </c>
      <c r="AA21" s="2">
        <f t="shared" si="5"/>
        <v>6.0195098738995957E-2</v>
      </c>
      <c r="AB21" s="2">
        <f t="shared" si="5"/>
        <v>3.2335590998470616E-2</v>
      </c>
      <c r="AC21" s="2">
        <f t="shared" si="5"/>
        <v>3.0691964285714284E-2</v>
      </c>
      <c r="AD21" s="2">
        <f t="shared" si="5"/>
        <v>6.615214994487321E-3</v>
      </c>
    </row>
    <row r="22" spans="1:30" x14ac:dyDescent="0.35">
      <c r="A22" t="s">
        <v>32</v>
      </c>
      <c r="B22">
        <v>487</v>
      </c>
      <c r="C22">
        <v>290</v>
      </c>
      <c r="E22">
        <v>147</v>
      </c>
      <c r="F22">
        <v>90</v>
      </c>
      <c r="G22">
        <v>342</v>
      </c>
      <c r="H22">
        <v>145</v>
      </c>
      <c r="I22">
        <v>240</v>
      </c>
      <c r="J22">
        <v>50</v>
      </c>
      <c r="L22" s="5">
        <f t="shared" si="0"/>
        <v>5.1863684771033015E-2</v>
      </c>
      <c r="M22" s="5">
        <f t="shared" si="0"/>
        <v>3.7775172593460984E-2</v>
      </c>
      <c r="N22" s="5"/>
      <c r="O22" s="5">
        <f t="shared" si="3"/>
        <v>6.827682303762192E-2</v>
      </c>
      <c r="P22" s="5">
        <f t="shared" si="3"/>
        <v>3.4735623311462759E-2</v>
      </c>
      <c r="Q22" s="5">
        <f t="shared" si="3"/>
        <v>7.5898801597869506E-2</v>
      </c>
      <c r="R22" s="5">
        <f t="shared" si="3"/>
        <v>2.9688779688779688E-2</v>
      </c>
      <c r="S22" s="5">
        <f t="shared" si="3"/>
        <v>6.2597809076682318E-2</v>
      </c>
      <c r="T22" s="5">
        <f t="shared" si="3"/>
        <v>1.3010668748373666E-2</v>
      </c>
      <c r="V22" s="2">
        <f t="shared" si="4"/>
        <v>5.5466970387243734E-2</v>
      </c>
      <c r="W22" s="2">
        <f t="shared" si="4"/>
        <v>4.0210759844703271E-2</v>
      </c>
      <c r="X22" s="2"/>
      <c r="Y22" s="2">
        <f t="shared" si="5"/>
        <v>6.9470699432892247E-2</v>
      </c>
      <c r="Z22" s="2">
        <f t="shared" si="5"/>
        <v>3.6930652441526469E-2</v>
      </c>
      <c r="AA22" s="2">
        <f t="shared" si="5"/>
        <v>8.137044967880086E-2</v>
      </c>
      <c r="AB22" s="2">
        <f t="shared" si="5"/>
        <v>3.1680139829582697E-2</v>
      </c>
      <c r="AC22" s="2">
        <f t="shared" si="5"/>
        <v>6.6964285714285712E-2</v>
      </c>
      <c r="AD22" s="2">
        <f t="shared" si="5"/>
        <v>1.3781697905181918E-2</v>
      </c>
    </row>
    <row r="23" spans="1:30" x14ac:dyDescent="0.35">
      <c r="A23" t="s">
        <v>23</v>
      </c>
      <c r="B23">
        <v>313</v>
      </c>
      <c r="C23">
        <v>229</v>
      </c>
      <c r="E23">
        <v>94</v>
      </c>
      <c r="F23">
        <v>13</v>
      </c>
      <c r="G23">
        <v>288</v>
      </c>
      <c r="H23">
        <v>25</v>
      </c>
      <c r="I23">
        <v>203</v>
      </c>
      <c r="J23">
        <v>26</v>
      </c>
      <c r="L23" s="5">
        <f t="shared" si="0"/>
        <v>3.3333333333333333E-2</v>
      </c>
      <c r="M23" s="5">
        <f t="shared" si="0"/>
        <v>2.9829360427250227E-2</v>
      </c>
      <c r="N23" s="5"/>
      <c r="O23" s="5">
        <f t="shared" si="3"/>
        <v>4.3660009289363678E-2</v>
      </c>
      <c r="P23" s="5">
        <f t="shared" si="3"/>
        <v>5.0173678116557313E-3</v>
      </c>
      <c r="Q23" s="5">
        <f t="shared" si="3"/>
        <v>6.3914780292942744E-2</v>
      </c>
      <c r="R23" s="5">
        <f t="shared" si="3"/>
        <v>5.1187551187551186E-3</v>
      </c>
      <c r="S23" s="5">
        <f t="shared" si="3"/>
        <v>5.2947313510693796E-2</v>
      </c>
      <c r="T23" s="5">
        <f t="shared" si="3"/>
        <v>6.7655477491543065E-3</v>
      </c>
      <c r="V23" s="2">
        <f t="shared" si="4"/>
        <v>3.5649202733485194E-2</v>
      </c>
      <c r="W23" s="2">
        <f t="shared" si="4"/>
        <v>3.175263449805879E-2</v>
      </c>
      <c r="X23" s="2"/>
      <c r="Y23" s="2">
        <f t="shared" si="5"/>
        <v>4.4423440453686201E-2</v>
      </c>
      <c r="Z23" s="2">
        <f t="shared" si="5"/>
        <v>5.3344275748871562E-3</v>
      </c>
      <c r="AA23" s="2">
        <f t="shared" si="5"/>
        <v>6.852248394004283E-2</v>
      </c>
      <c r="AB23" s="2">
        <f t="shared" si="5"/>
        <v>5.462093074065982E-3</v>
      </c>
      <c r="AC23" s="2">
        <f t="shared" si="5"/>
        <v>5.6640625E-2</v>
      </c>
      <c r="AD23" s="2">
        <f t="shared" si="5"/>
        <v>7.1664829106945979E-3</v>
      </c>
    </row>
    <row r="24" spans="1:30" x14ac:dyDescent="0.35">
      <c r="A24" t="s">
        <v>24</v>
      </c>
      <c r="B24">
        <v>200</v>
      </c>
      <c r="C24">
        <v>313</v>
      </c>
      <c r="E24">
        <v>67</v>
      </c>
      <c r="F24">
        <v>143</v>
      </c>
      <c r="G24">
        <v>44</v>
      </c>
      <c r="H24">
        <v>156</v>
      </c>
      <c r="I24">
        <v>74</v>
      </c>
      <c r="J24">
        <v>239</v>
      </c>
      <c r="L24" s="5">
        <f t="shared" si="0"/>
        <v>2.1299254526091587E-2</v>
      </c>
      <c r="M24" s="5">
        <f t="shared" si="0"/>
        <v>4.0771134557769963E-2</v>
      </c>
      <c r="N24" s="5"/>
      <c r="O24" s="5">
        <f t="shared" si="3"/>
        <v>3.1119368323269857E-2</v>
      </c>
      <c r="P24" s="5">
        <f t="shared" si="3"/>
        <v>5.5191045928213042E-2</v>
      </c>
      <c r="Q24" s="5">
        <f t="shared" si="3"/>
        <v>9.7647581003106974E-3</v>
      </c>
      <c r="R24" s="5">
        <f t="shared" si="3"/>
        <v>3.1941031941031942E-2</v>
      </c>
      <c r="S24" s="5">
        <f t="shared" si="3"/>
        <v>1.9300991131977047E-2</v>
      </c>
      <c r="T24" s="5">
        <f t="shared" si="3"/>
        <v>6.2190996617226123E-2</v>
      </c>
      <c r="V24" s="2">
        <f t="shared" si="4"/>
        <v>2.2779043280182234E-2</v>
      </c>
      <c r="W24" s="2">
        <f t="shared" si="4"/>
        <v>4.3399889073765949E-2</v>
      </c>
      <c r="X24" s="2"/>
      <c r="Y24" s="2">
        <f t="shared" si="5"/>
        <v>3.1663516068052927E-2</v>
      </c>
      <c r="Z24" s="2">
        <f t="shared" si="5"/>
        <v>5.867870332375872E-2</v>
      </c>
      <c r="AA24" s="2">
        <f t="shared" si="5"/>
        <v>1.046871282417321E-2</v>
      </c>
      <c r="AB24" s="2">
        <f t="shared" si="5"/>
        <v>3.4083460782171726E-2</v>
      </c>
      <c r="AC24" s="2">
        <f t="shared" si="5"/>
        <v>2.0647321428571428E-2</v>
      </c>
      <c r="AD24" s="2">
        <f t="shared" si="5"/>
        <v>6.5876515986769565E-2</v>
      </c>
    </row>
    <row r="25" spans="1:30" x14ac:dyDescent="0.35">
      <c r="A25" t="s">
        <v>2</v>
      </c>
      <c r="B25" s="1">
        <f>SUM(B3:B24)</f>
        <v>9390</v>
      </c>
      <c r="C25" s="1">
        <f>SUM(C3:C24)</f>
        <v>7677</v>
      </c>
      <c r="D25" s="1"/>
      <c r="E25">
        <f>SUM(E3:E24)</f>
        <v>2153</v>
      </c>
      <c r="F25">
        <f>SUM(F3:F24)</f>
        <v>2591</v>
      </c>
      <c r="G25">
        <f t="shared" ref="G25:J25" si="6">SUM(G3:G24)</f>
        <v>4506</v>
      </c>
      <c r="H25">
        <f t="shared" si="6"/>
        <v>4884</v>
      </c>
      <c r="I25">
        <f t="shared" si="6"/>
        <v>3834</v>
      </c>
      <c r="J25">
        <f t="shared" si="6"/>
        <v>3843</v>
      </c>
      <c r="L25" s="5">
        <f>SUM(L3:L24)</f>
        <v>1</v>
      </c>
      <c r="M25" s="5">
        <f>SUM(M3:M24)</f>
        <v>0.99999999999999989</v>
      </c>
      <c r="N25" s="5"/>
      <c r="O25" s="5">
        <f t="shared" si="3"/>
        <v>1</v>
      </c>
      <c r="P25" s="5">
        <f t="shared" si="3"/>
        <v>1</v>
      </c>
      <c r="Q25" s="5">
        <f t="shared" si="3"/>
        <v>1</v>
      </c>
      <c r="R25" s="5">
        <f t="shared" si="3"/>
        <v>1</v>
      </c>
      <c r="S25" s="5">
        <f t="shared" si="3"/>
        <v>1</v>
      </c>
      <c r="T25" s="5">
        <f t="shared" si="3"/>
        <v>1</v>
      </c>
      <c r="V25" s="2">
        <f>SUM(V3:V24)</f>
        <v>0.99999999999999989</v>
      </c>
      <c r="W25" s="2">
        <f>SUM(W3:W24)</f>
        <v>0.99999999999999989</v>
      </c>
      <c r="X25" s="2"/>
      <c r="Y25" s="2">
        <f t="shared" si="5"/>
        <v>1.0174858223062382</v>
      </c>
      <c r="Z25" s="2">
        <f t="shared" si="5"/>
        <v>1.0631924497332785</v>
      </c>
      <c r="AA25" s="2">
        <f t="shared" si="5"/>
        <v>1.07209136331192</v>
      </c>
      <c r="AB25" s="2">
        <f t="shared" si="5"/>
        <v>1.0670745029495303</v>
      </c>
      <c r="AC25" s="2">
        <f t="shared" si="5"/>
        <v>1.0697544642857142</v>
      </c>
      <c r="AD25" s="2">
        <f t="shared" si="5"/>
        <v>1.0592613009922822</v>
      </c>
    </row>
    <row r="33" spans="8:8" x14ac:dyDescent="0.35">
      <c r="H33" s="1"/>
    </row>
  </sheetData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AEBE2-ACB6-430F-AFCF-AAD75F852432}">
  <dimension ref="A1:O33"/>
  <sheetViews>
    <sheetView topLeftCell="A2" zoomScale="130" zoomScaleNormal="130" workbookViewId="0">
      <selection activeCell="N35" sqref="N35"/>
    </sheetView>
  </sheetViews>
  <sheetFormatPr defaultColWidth="8.81640625" defaultRowHeight="14.5" x14ac:dyDescent="0.35"/>
  <cols>
    <col min="1" max="1" width="55" bestFit="1" customWidth="1"/>
    <col min="2" max="2" width="11.453125" bestFit="1" customWidth="1"/>
    <col min="3" max="3" width="14.1796875" bestFit="1" customWidth="1"/>
    <col min="4" max="4" width="11.453125" bestFit="1" customWidth="1"/>
    <col min="5" max="5" width="14.1796875" bestFit="1" customWidth="1"/>
    <col min="7" max="7" width="11.453125" bestFit="1" customWidth="1"/>
    <col min="8" max="8" width="14.1796875" bestFit="1" customWidth="1"/>
    <col min="9" max="9" width="11.453125" bestFit="1" customWidth="1"/>
    <col min="10" max="10" width="14.1796875" bestFit="1" customWidth="1"/>
    <col min="12" max="12" width="11.453125" bestFit="1" customWidth="1"/>
    <col min="13" max="13" width="14.1796875" bestFit="1" customWidth="1"/>
    <col min="14" max="14" width="11.453125" bestFit="1" customWidth="1"/>
    <col min="15" max="15" width="14.1796875" bestFit="1" customWidth="1"/>
  </cols>
  <sheetData>
    <row r="1" spans="1:15" x14ac:dyDescent="0.35">
      <c r="A1" s="1" t="s">
        <v>10</v>
      </c>
      <c r="B1" t="s">
        <v>42</v>
      </c>
      <c r="C1" t="s">
        <v>43</v>
      </c>
      <c r="D1" t="s">
        <v>44</v>
      </c>
      <c r="E1" t="s">
        <v>45</v>
      </c>
      <c r="G1" s="4" t="s">
        <v>42</v>
      </c>
      <c r="H1" s="4" t="s">
        <v>43</v>
      </c>
      <c r="I1" s="4" t="s">
        <v>44</v>
      </c>
      <c r="J1" s="4" t="s">
        <v>45</v>
      </c>
      <c r="L1" t="s">
        <v>42</v>
      </c>
      <c r="M1" t="s">
        <v>43</v>
      </c>
      <c r="N1" t="s">
        <v>44</v>
      </c>
      <c r="O1" t="s">
        <v>45</v>
      </c>
    </row>
    <row r="2" spans="1:15" x14ac:dyDescent="0.35">
      <c r="B2" t="s">
        <v>35</v>
      </c>
      <c r="C2" t="s">
        <v>35</v>
      </c>
      <c r="D2" t="s">
        <v>36</v>
      </c>
      <c r="E2" t="s">
        <v>36</v>
      </c>
      <c r="G2" s="4" t="s">
        <v>35</v>
      </c>
      <c r="H2" s="4" t="s">
        <v>35</v>
      </c>
      <c r="I2" s="4" t="s">
        <v>36</v>
      </c>
      <c r="J2" s="4" t="s">
        <v>36</v>
      </c>
      <c r="L2" t="s">
        <v>35</v>
      </c>
      <c r="M2" t="s">
        <v>35</v>
      </c>
      <c r="N2" t="s">
        <v>36</v>
      </c>
      <c r="O2" t="s">
        <v>36</v>
      </c>
    </row>
    <row r="3" spans="1:15" x14ac:dyDescent="0.35">
      <c r="A3" t="s">
        <v>11</v>
      </c>
      <c r="B3">
        <v>337</v>
      </c>
      <c r="C3" s="1">
        <v>1186</v>
      </c>
      <c r="D3">
        <v>435</v>
      </c>
      <c r="E3">
        <v>755</v>
      </c>
      <c r="F3" s="1"/>
      <c r="G3" s="5">
        <f t="shared" ref="G3:J3" si="0">B3/B$25</f>
        <v>7.6158192090395482E-2</v>
      </c>
      <c r="H3" s="5">
        <f t="shared" si="0"/>
        <v>0.24646716541978386</v>
      </c>
      <c r="I3" s="5">
        <f t="shared" si="0"/>
        <v>0.1134585289514867</v>
      </c>
      <c r="J3" s="5">
        <f t="shared" si="0"/>
        <v>0.19646109810044235</v>
      </c>
      <c r="L3" s="2">
        <f t="shared" ref="L3:O3" si="1">B3/(B$25-B$4)</f>
        <v>8.1578310336480275E-2</v>
      </c>
      <c r="M3" s="2">
        <f t="shared" si="1"/>
        <v>0.262854609929078</v>
      </c>
      <c r="N3" s="2">
        <f t="shared" si="1"/>
        <v>0.12137276785714286</v>
      </c>
      <c r="O3" s="2">
        <f t="shared" si="1"/>
        <v>0.20810363836824697</v>
      </c>
    </row>
    <row r="4" spans="1:15" x14ac:dyDescent="0.35">
      <c r="A4" t="s">
        <v>12</v>
      </c>
      <c r="B4">
        <v>294</v>
      </c>
      <c r="C4">
        <v>300</v>
      </c>
      <c r="D4">
        <v>250</v>
      </c>
      <c r="E4">
        <v>215</v>
      </c>
      <c r="G4" s="5">
        <f t="shared" ref="G4:G25" si="2">B4/B$25</f>
        <v>6.6440677966101688E-2</v>
      </c>
      <c r="H4" s="5">
        <f t="shared" ref="H4:H25" si="3">C4/C$25</f>
        <v>6.2344139650872821E-2</v>
      </c>
      <c r="I4" s="5">
        <f t="shared" ref="I4:I25" si="4">D4/D$25</f>
        <v>6.5206051121544081E-2</v>
      </c>
      <c r="J4" s="5">
        <f t="shared" ref="J4:J25" si="5">E4/E$25</f>
        <v>5.5945875618006763E-2</v>
      </c>
      <c r="L4" s="2"/>
      <c r="M4" s="2"/>
      <c r="N4" s="2"/>
      <c r="O4" s="2"/>
    </row>
    <row r="5" spans="1:15" x14ac:dyDescent="0.35">
      <c r="A5" t="s">
        <v>25</v>
      </c>
      <c r="B5">
        <v>309</v>
      </c>
      <c r="C5">
        <v>227</v>
      </c>
      <c r="D5">
        <v>233</v>
      </c>
      <c r="E5">
        <v>198</v>
      </c>
      <c r="G5" s="5">
        <f t="shared" si="2"/>
        <v>6.9830508474576267E-2</v>
      </c>
      <c r="H5" s="5">
        <f t="shared" si="3"/>
        <v>4.7173732335827098E-2</v>
      </c>
      <c r="I5" s="5">
        <f t="shared" si="4"/>
        <v>6.077203964527908E-2</v>
      </c>
      <c r="J5" s="5">
        <f t="shared" si="5"/>
        <v>5.1522248243559721E-2</v>
      </c>
      <c r="L5" s="2">
        <f t="shared" ref="L5:L25" si="6">B5/(B$25-B$4)</f>
        <v>7.4800290486565002E-2</v>
      </c>
      <c r="M5" s="2">
        <f t="shared" ref="M5:M25" si="7">C5/(C$25-C$4)</f>
        <v>5.0310283687943262E-2</v>
      </c>
      <c r="N5" s="2">
        <f t="shared" ref="N5:N25" si="8">D5/(D$25-D$4)</f>
        <v>6.5011160714285712E-2</v>
      </c>
      <c r="O5" s="2">
        <f t="shared" ref="O5:O25" si="9">E5/(E$25-E$4)</f>
        <v>5.4575523704520394E-2</v>
      </c>
    </row>
    <row r="6" spans="1:15" x14ac:dyDescent="0.35">
      <c r="A6" t="s">
        <v>13</v>
      </c>
      <c r="B6">
        <v>93</v>
      </c>
      <c r="C6">
        <v>152</v>
      </c>
      <c r="D6">
        <v>106</v>
      </c>
      <c r="E6">
        <v>137</v>
      </c>
      <c r="G6" s="5">
        <f t="shared" si="2"/>
        <v>2.1016949152542375E-2</v>
      </c>
      <c r="H6" s="5">
        <f t="shared" si="3"/>
        <v>3.1587697423108893E-2</v>
      </c>
      <c r="I6" s="5">
        <f t="shared" si="4"/>
        <v>2.7647365675534691E-2</v>
      </c>
      <c r="J6" s="5">
        <f t="shared" si="5"/>
        <v>3.5649232370543849E-2</v>
      </c>
      <c r="L6" s="2">
        <f t="shared" si="6"/>
        <v>2.2512708787218592E-2</v>
      </c>
      <c r="M6" s="2">
        <f t="shared" si="7"/>
        <v>3.3687943262411348E-2</v>
      </c>
      <c r="N6" s="2">
        <f t="shared" si="8"/>
        <v>2.9575892857142856E-2</v>
      </c>
      <c r="O6" s="2">
        <f t="shared" si="9"/>
        <v>3.7761852260198459E-2</v>
      </c>
    </row>
    <row r="7" spans="1:15" x14ac:dyDescent="0.35">
      <c r="A7" t="s">
        <v>26</v>
      </c>
      <c r="B7">
        <v>122</v>
      </c>
      <c r="C7">
        <v>37</v>
      </c>
      <c r="D7">
        <v>114</v>
      </c>
      <c r="E7">
        <v>34</v>
      </c>
      <c r="G7" s="5">
        <f t="shared" si="2"/>
        <v>2.7570621468926554E-2</v>
      </c>
      <c r="H7" s="5">
        <f t="shared" si="3"/>
        <v>7.689110556940981E-3</v>
      </c>
      <c r="I7" s="5">
        <f t="shared" si="4"/>
        <v>2.9733959311424099E-2</v>
      </c>
      <c r="J7" s="5">
        <f t="shared" si="5"/>
        <v>8.8472547488940931E-3</v>
      </c>
      <c r="L7" s="2">
        <f t="shared" si="6"/>
        <v>2.953280077463084E-2</v>
      </c>
      <c r="M7" s="2">
        <f t="shared" si="7"/>
        <v>8.2003546099290777E-3</v>
      </c>
      <c r="N7" s="2">
        <f t="shared" si="8"/>
        <v>3.1808035714285712E-2</v>
      </c>
      <c r="O7" s="2">
        <f t="shared" si="9"/>
        <v>9.371554575523704E-3</v>
      </c>
    </row>
    <row r="8" spans="1:15" x14ac:dyDescent="0.35">
      <c r="A8" t="s">
        <v>27</v>
      </c>
      <c r="B8">
        <v>105</v>
      </c>
      <c r="C8">
        <v>105</v>
      </c>
      <c r="D8">
        <v>115</v>
      </c>
      <c r="E8">
        <v>160</v>
      </c>
      <c r="G8" s="5">
        <f t="shared" si="2"/>
        <v>2.3728813559322035E-2</v>
      </c>
      <c r="H8" s="5">
        <f t="shared" si="3"/>
        <v>2.1820448877805487E-2</v>
      </c>
      <c r="I8" s="5">
        <f t="shared" si="4"/>
        <v>2.9994783515910277E-2</v>
      </c>
      <c r="J8" s="5">
        <f t="shared" si="5"/>
        <v>4.1634139994795732E-2</v>
      </c>
      <c r="L8" s="2">
        <f t="shared" si="6"/>
        <v>2.5417574437182282E-2</v>
      </c>
      <c r="M8" s="2">
        <f t="shared" si="7"/>
        <v>2.327127659574468E-2</v>
      </c>
      <c r="N8" s="2">
        <f t="shared" si="8"/>
        <v>3.2087053571428568E-2</v>
      </c>
      <c r="O8" s="2">
        <f t="shared" si="9"/>
        <v>4.4101433296582136E-2</v>
      </c>
    </row>
    <row r="9" spans="1:15" x14ac:dyDescent="0.35">
      <c r="A9" t="s">
        <v>14</v>
      </c>
      <c r="B9">
        <v>50</v>
      </c>
      <c r="C9">
        <v>24</v>
      </c>
      <c r="D9">
        <v>26</v>
      </c>
      <c r="E9">
        <v>30</v>
      </c>
      <c r="G9" s="5">
        <f t="shared" si="2"/>
        <v>1.1299435028248588E-2</v>
      </c>
      <c r="H9" s="5">
        <f t="shared" si="3"/>
        <v>4.9875311720698253E-3</v>
      </c>
      <c r="I9" s="5">
        <f t="shared" si="4"/>
        <v>6.7814293166405838E-3</v>
      </c>
      <c r="J9" s="5">
        <f t="shared" si="5"/>
        <v>7.8064012490241998E-3</v>
      </c>
      <c r="L9" s="2">
        <f t="shared" si="6"/>
        <v>1.2103606874848705E-2</v>
      </c>
      <c r="M9" s="2">
        <f t="shared" si="7"/>
        <v>5.3191489361702126E-3</v>
      </c>
      <c r="N9" s="2">
        <f t="shared" si="8"/>
        <v>7.254464285714286E-3</v>
      </c>
      <c r="O9" s="2">
        <f t="shared" si="9"/>
        <v>8.2690187431091518E-3</v>
      </c>
    </row>
    <row r="10" spans="1:15" x14ac:dyDescent="0.35">
      <c r="A10" t="s">
        <v>28</v>
      </c>
      <c r="B10">
        <v>40</v>
      </c>
      <c r="C10">
        <v>266</v>
      </c>
      <c r="D10">
        <v>51</v>
      </c>
      <c r="E10">
        <v>342</v>
      </c>
      <c r="G10" s="5">
        <f t="shared" si="2"/>
        <v>9.0395480225988704E-3</v>
      </c>
      <c r="H10" s="5">
        <f t="shared" si="3"/>
        <v>5.5278470490440566E-2</v>
      </c>
      <c r="I10" s="5">
        <f t="shared" si="4"/>
        <v>1.3302034428794992E-2</v>
      </c>
      <c r="J10" s="5">
        <f t="shared" si="5"/>
        <v>8.899297423887588E-2</v>
      </c>
      <c r="L10" s="2">
        <f t="shared" si="6"/>
        <v>9.6828854998789633E-3</v>
      </c>
      <c r="M10" s="2">
        <f t="shared" si="7"/>
        <v>5.895390070921986E-2</v>
      </c>
      <c r="N10" s="2">
        <f t="shared" si="8"/>
        <v>1.4229910714285714E-2</v>
      </c>
      <c r="O10" s="2">
        <f t="shared" si="9"/>
        <v>9.4266813671444322E-2</v>
      </c>
    </row>
    <row r="11" spans="1:15" x14ac:dyDescent="0.35">
      <c r="A11" t="s">
        <v>15</v>
      </c>
      <c r="B11">
        <v>18</v>
      </c>
      <c r="C11">
        <v>18</v>
      </c>
      <c r="D11">
        <v>19</v>
      </c>
      <c r="E11">
        <v>18</v>
      </c>
      <c r="G11" s="5">
        <f t="shared" si="2"/>
        <v>4.0677966101694916E-3</v>
      </c>
      <c r="H11" s="5">
        <f t="shared" si="3"/>
        <v>3.740648379052369E-3</v>
      </c>
      <c r="I11" s="5">
        <f t="shared" si="4"/>
        <v>4.9556598852373498E-3</v>
      </c>
      <c r="J11" s="5">
        <f t="shared" si="5"/>
        <v>4.6838407494145199E-3</v>
      </c>
      <c r="L11" s="2">
        <f t="shared" si="6"/>
        <v>4.3572984749455342E-3</v>
      </c>
      <c r="M11" s="2">
        <f t="shared" si="7"/>
        <v>3.9893617021276593E-3</v>
      </c>
      <c r="N11" s="2">
        <f t="shared" si="8"/>
        <v>5.301339285714286E-3</v>
      </c>
      <c r="O11" s="2">
        <f t="shared" si="9"/>
        <v>4.9614112458654909E-3</v>
      </c>
    </row>
    <row r="12" spans="1:15" x14ac:dyDescent="0.35">
      <c r="A12" t="s">
        <v>29</v>
      </c>
      <c r="B12">
        <v>9</v>
      </c>
      <c r="C12">
        <v>18</v>
      </c>
      <c r="D12">
        <v>26</v>
      </c>
      <c r="E12">
        <v>55</v>
      </c>
      <c r="G12" s="5">
        <f t="shared" si="2"/>
        <v>2.0338983050847458E-3</v>
      </c>
      <c r="H12" s="5">
        <f t="shared" si="3"/>
        <v>3.740648379052369E-3</v>
      </c>
      <c r="I12" s="5">
        <f t="shared" si="4"/>
        <v>6.7814293166405838E-3</v>
      </c>
      <c r="J12" s="5">
        <f t="shared" si="5"/>
        <v>1.4311735623211034E-2</v>
      </c>
      <c r="L12" s="2">
        <f t="shared" si="6"/>
        <v>2.1786492374727671E-3</v>
      </c>
      <c r="M12" s="2">
        <f t="shared" si="7"/>
        <v>3.9893617021276593E-3</v>
      </c>
      <c r="N12" s="2">
        <f t="shared" si="8"/>
        <v>7.254464285714286E-3</v>
      </c>
      <c r="O12" s="2">
        <f t="shared" si="9"/>
        <v>1.5159867695700111E-2</v>
      </c>
    </row>
    <row r="13" spans="1:15" x14ac:dyDescent="0.35">
      <c r="A13" t="s">
        <v>16</v>
      </c>
      <c r="B13">
        <v>149</v>
      </c>
      <c r="C13">
        <v>170</v>
      </c>
      <c r="D13">
        <v>104</v>
      </c>
      <c r="E13">
        <v>86</v>
      </c>
      <c r="G13" s="5">
        <f t="shared" si="2"/>
        <v>3.3672316384180792E-2</v>
      </c>
      <c r="H13" s="5">
        <f t="shared" si="3"/>
        <v>3.5328345802161265E-2</v>
      </c>
      <c r="I13" s="5">
        <f t="shared" si="4"/>
        <v>2.7125717266562335E-2</v>
      </c>
      <c r="J13" s="5">
        <f t="shared" si="5"/>
        <v>2.2378350247202708E-2</v>
      </c>
      <c r="L13" s="2">
        <f t="shared" si="6"/>
        <v>3.6068748487049142E-2</v>
      </c>
      <c r="M13" s="2">
        <f t="shared" si="7"/>
        <v>3.7677304964539006E-2</v>
      </c>
      <c r="N13" s="2">
        <f t="shared" si="8"/>
        <v>2.9017857142857144E-2</v>
      </c>
      <c r="O13" s="2">
        <f t="shared" si="9"/>
        <v>2.3704520396912898E-2</v>
      </c>
    </row>
    <row r="14" spans="1:15" x14ac:dyDescent="0.35">
      <c r="A14" t="s">
        <v>17</v>
      </c>
      <c r="B14">
        <v>304</v>
      </c>
      <c r="C14">
        <v>312</v>
      </c>
      <c r="D14">
        <v>304</v>
      </c>
      <c r="E14">
        <v>343</v>
      </c>
      <c r="G14" s="5">
        <f t="shared" si="2"/>
        <v>6.8700564971751407E-2</v>
      </c>
      <c r="H14" s="5">
        <f t="shared" si="3"/>
        <v>6.4837905236907731E-2</v>
      </c>
      <c r="I14" s="5">
        <f t="shared" si="4"/>
        <v>7.9290558163797598E-2</v>
      </c>
      <c r="J14" s="5">
        <f t="shared" si="5"/>
        <v>8.9253187613843349E-2</v>
      </c>
      <c r="L14" s="2">
        <f t="shared" si="6"/>
        <v>7.358992979908012E-2</v>
      </c>
      <c r="M14" s="2">
        <f t="shared" si="7"/>
        <v>6.9148936170212769E-2</v>
      </c>
      <c r="N14" s="2">
        <f t="shared" si="8"/>
        <v>8.4821428571428575E-2</v>
      </c>
      <c r="O14" s="2">
        <f t="shared" si="9"/>
        <v>9.4542447629547957E-2</v>
      </c>
    </row>
    <row r="15" spans="1:15" x14ac:dyDescent="0.35">
      <c r="A15" t="s">
        <v>18</v>
      </c>
      <c r="B15">
        <v>290</v>
      </c>
      <c r="C15">
        <v>969</v>
      </c>
      <c r="D15">
        <v>313</v>
      </c>
      <c r="E15">
        <v>620</v>
      </c>
      <c r="G15" s="5">
        <f t="shared" si="2"/>
        <v>6.5536723163841806E-2</v>
      </c>
      <c r="H15" s="5">
        <f t="shared" si="3"/>
        <v>0.20137157107231921</v>
      </c>
      <c r="I15" s="5">
        <f t="shared" si="4"/>
        <v>8.1637976004173191E-2</v>
      </c>
      <c r="J15" s="5">
        <f t="shared" si="5"/>
        <v>0.16133229247983347</v>
      </c>
      <c r="L15" s="2">
        <f t="shared" si="6"/>
        <v>7.0200919874122483E-2</v>
      </c>
      <c r="M15" s="2">
        <f t="shared" si="7"/>
        <v>0.21476063829787234</v>
      </c>
      <c r="N15" s="2">
        <f t="shared" si="8"/>
        <v>8.7332589285714288E-2</v>
      </c>
      <c r="O15" s="2">
        <f t="shared" si="9"/>
        <v>0.17089305402425578</v>
      </c>
    </row>
    <row r="16" spans="1:15" x14ac:dyDescent="0.35">
      <c r="A16" t="s">
        <v>19</v>
      </c>
      <c r="B16">
        <v>125</v>
      </c>
      <c r="C16">
        <v>26</v>
      </c>
      <c r="D16">
        <v>130</v>
      </c>
      <c r="E16">
        <v>39</v>
      </c>
      <c r="G16" s="5">
        <f t="shared" si="2"/>
        <v>2.8248587570621469E-2</v>
      </c>
      <c r="H16" s="5">
        <f t="shared" si="3"/>
        <v>5.4031587697423106E-3</v>
      </c>
      <c r="I16" s="5">
        <f t="shared" si="4"/>
        <v>3.3907146583202923E-2</v>
      </c>
      <c r="J16" s="5">
        <f t="shared" si="5"/>
        <v>1.0148321623731461E-2</v>
      </c>
      <c r="L16" s="2">
        <f t="shared" si="6"/>
        <v>3.0259017187121762E-2</v>
      </c>
      <c r="M16" s="2">
        <f t="shared" si="7"/>
        <v>5.7624113475177301E-3</v>
      </c>
      <c r="N16" s="2">
        <f t="shared" si="8"/>
        <v>3.6272321428571432E-2</v>
      </c>
      <c r="O16" s="2">
        <f t="shared" si="9"/>
        <v>1.0749724366041897E-2</v>
      </c>
    </row>
    <row r="17" spans="1:15" x14ac:dyDescent="0.35">
      <c r="A17" t="s">
        <v>30</v>
      </c>
      <c r="B17">
        <v>274</v>
      </c>
      <c r="C17">
        <v>432</v>
      </c>
      <c r="D17">
        <v>276</v>
      </c>
      <c r="E17">
        <v>384</v>
      </c>
      <c r="G17" s="5">
        <f t="shared" si="2"/>
        <v>6.1920903954802257E-2</v>
      </c>
      <c r="H17" s="5">
        <f t="shared" si="3"/>
        <v>8.9775561097256859E-2</v>
      </c>
      <c r="I17" s="5">
        <f t="shared" si="4"/>
        <v>7.1987480438184662E-2</v>
      </c>
      <c r="J17" s="5">
        <f t="shared" si="5"/>
        <v>9.9921935987509758E-2</v>
      </c>
      <c r="L17" s="2">
        <f t="shared" si="6"/>
        <v>6.6327765674170897E-2</v>
      </c>
      <c r="M17" s="2">
        <f t="shared" si="7"/>
        <v>9.5744680851063829E-2</v>
      </c>
      <c r="N17" s="2">
        <f t="shared" si="8"/>
        <v>7.7008928571428575E-2</v>
      </c>
      <c r="O17" s="2">
        <f t="shared" si="9"/>
        <v>0.10584343991179714</v>
      </c>
    </row>
    <row r="18" spans="1:15" x14ac:dyDescent="0.35">
      <c r="A18" t="s">
        <v>31</v>
      </c>
      <c r="B18">
        <v>141</v>
      </c>
      <c r="C18">
        <v>26</v>
      </c>
      <c r="D18">
        <v>108</v>
      </c>
      <c r="E18">
        <v>22</v>
      </c>
      <c r="G18" s="5">
        <f t="shared" si="2"/>
        <v>3.1864406779661014E-2</v>
      </c>
      <c r="H18" s="5">
        <f t="shared" si="3"/>
        <v>5.4031587697423106E-3</v>
      </c>
      <c r="I18" s="5">
        <f t="shared" si="4"/>
        <v>2.8169014084507043E-2</v>
      </c>
      <c r="J18" s="5">
        <f t="shared" si="5"/>
        <v>5.7246942492844132E-3</v>
      </c>
      <c r="L18" s="2">
        <f t="shared" si="6"/>
        <v>3.4132171387073348E-2</v>
      </c>
      <c r="M18" s="2">
        <f t="shared" si="7"/>
        <v>5.7624113475177301E-3</v>
      </c>
      <c r="N18" s="2">
        <f t="shared" si="8"/>
        <v>3.0133928571428572E-2</v>
      </c>
      <c r="O18" s="2">
        <f t="shared" si="9"/>
        <v>6.063947078280044E-3</v>
      </c>
    </row>
    <row r="19" spans="1:15" x14ac:dyDescent="0.35">
      <c r="A19" t="s">
        <v>20</v>
      </c>
      <c r="B19">
        <v>730</v>
      </c>
      <c r="C19">
        <v>27</v>
      </c>
      <c r="D19">
        <v>545</v>
      </c>
      <c r="E19">
        <v>16</v>
      </c>
      <c r="G19" s="5">
        <f t="shared" si="2"/>
        <v>0.16497175141242937</v>
      </c>
      <c r="H19" s="5">
        <f t="shared" si="3"/>
        <v>5.6109725685785537E-3</v>
      </c>
      <c r="I19" s="5">
        <f t="shared" si="4"/>
        <v>0.1421491914449661</v>
      </c>
      <c r="J19" s="5">
        <f t="shared" si="5"/>
        <v>4.1634139994795732E-3</v>
      </c>
      <c r="L19" s="2">
        <f t="shared" si="6"/>
        <v>0.1767126603727911</v>
      </c>
      <c r="M19" s="2">
        <f t="shared" si="7"/>
        <v>5.9840425531914893E-3</v>
      </c>
      <c r="N19" s="2">
        <f t="shared" si="8"/>
        <v>0.15206473214285715</v>
      </c>
      <c r="O19" s="2">
        <f t="shared" si="9"/>
        <v>4.410143329658214E-3</v>
      </c>
    </row>
    <row r="20" spans="1:15" x14ac:dyDescent="0.35">
      <c r="A20" t="s">
        <v>21</v>
      </c>
      <c r="B20">
        <v>125</v>
      </c>
      <c r="C20">
        <v>47</v>
      </c>
      <c r="D20">
        <v>52</v>
      </c>
      <c r="E20">
        <v>50</v>
      </c>
      <c r="G20" s="5">
        <f t="shared" si="2"/>
        <v>2.8248587570621469E-2</v>
      </c>
      <c r="H20" s="5">
        <f t="shared" si="3"/>
        <v>9.7672485453034075E-3</v>
      </c>
      <c r="I20" s="5">
        <f t="shared" si="4"/>
        <v>1.3562858633281168E-2</v>
      </c>
      <c r="J20" s="5">
        <f t="shared" si="5"/>
        <v>1.3010668748373666E-2</v>
      </c>
      <c r="L20" s="2">
        <f t="shared" si="6"/>
        <v>3.0259017187121762E-2</v>
      </c>
      <c r="M20" s="2">
        <f t="shared" si="7"/>
        <v>1.0416666666666666E-2</v>
      </c>
      <c r="N20" s="2">
        <f t="shared" si="8"/>
        <v>1.4508928571428572E-2</v>
      </c>
      <c r="O20" s="2">
        <f t="shared" si="9"/>
        <v>1.3781697905181918E-2</v>
      </c>
    </row>
    <row r="21" spans="1:15" x14ac:dyDescent="0.35">
      <c r="A21" t="s">
        <v>22</v>
      </c>
      <c r="B21">
        <v>251</v>
      </c>
      <c r="C21">
        <v>144</v>
      </c>
      <c r="D21">
        <v>110</v>
      </c>
      <c r="E21">
        <v>24</v>
      </c>
      <c r="G21" s="5">
        <f t="shared" si="2"/>
        <v>5.6723163841807908E-2</v>
      </c>
      <c r="H21" s="5">
        <f t="shared" si="3"/>
        <v>2.9925187032418952E-2</v>
      </c>
      <c r="I21" s="5">
        <f t="shared" si="4"/>
        <v>2.8690662493479395E-2</v>
      </c>
      <c r="J21" s="5">
        <f t="shared" si="5"/>
        <v>6.2451209992193599E-3</v>
      </c>
      <c r="L21" s="2">
        <f t="shared" si="6"/>
        <v>6.0760106511740498E-2</v>
      </c>
      <c r="M21" s="2">
        <f t="shared" si="7"/>
        <v>3.1914893617021274E-2</v>
      </c>
      <c r="N21" s="2">
        <f t="shared" si="8"/>
        <v>3.0691964285714284E-2</v>
      </c>
      <c r="O21" s="2">
        <f t="shared" si="9"/>
        <v>6.615214994487321E-3</v>
      </c>
    </row>
    <row r="22" spans="1:15" x14ac:dyDescent="0.35">
      <c r="A22" t="s">
        <v>32</v>
      </c>
      <c r="B22">
        <v>334</v>
      </c>
      <c r="C22">
        <v>145</v>
      </c>
      <c r="D22">
        <v>240</v>
      </c>
      <c r="E22">
        <v>50</v>
      </c>
      <c r="G22" s="5">
        <f t="shared" si="2"/>
        <v>7.5480225988700564E-2</v>
      </c>
      <c r="H22" s="5">
        <f t="shared" si="3"/>
        <v>3.0133000831255197E-2</v>
      </c>
      <c r="I22" s="5">
        <f t="shared" si="4"/>
        <v>6.2597809076682318E-2</v>
      </c>
      <c r="J22" s="5">
        <f t="shared" si="5"/>
        <v>1.3010668748373666E-2</v>
      </c>
      <c r="L22" s="2">
        <f t="shared" si="6"/>
        <v>8.0852093923989343E-2</v>
      </c>
      <c r="M22" s="2">
        <f t="shared" si="7"/>
        <v>3.2136524822695037E-2</v>
      </c>
      <c r="N22" s="2">
        <f t="shared" si="8"/>
        <v>6.6964285714285712E-2</v>
      </c>
      <c r="O22" s="2">
        <f t="shared" si="9"/>
        <v>1.3781697905181918E-2</v>
      </c>
    </row>
    <row r="23" spans="1:15" x14ac:dyDescent="0.35">
      <c r="A23" t="s">
        <v>23</v>
      </c>
      <c r="B23">
        <v>281</v>
      </c>
      <c r="C23">
        <v>25</v>
      </c>
      <c r="D23">
        <v>203</v>
      </c>
      <c r="E23">
        <v>26</v>
      </c>
      <c r="G23" s="5">
        <f t="shared" si="2"/>
        <v>6.3502824858757065E-2</v>
      </c>
      <c r="H23" s="5">
        <f t="shared" si="3"/>
        <v>5.1953449709060684E-3</v>
      </c>
      <c r="I23" s="5">
        <f t="shared" si="4"/>
        <v>5.2947313510693796E-2</v>
      </c>
      <c r="J23" s="5">
        <f t="shared" si="5"/>
        <v>6.7655477491543065E-3</v>
      </c>
      <c r="L23" s="2">
        <f t="shared" si="6"/>
        <v>6.8022270636649715E-2</v>
      </c>
      <c r="M23" s="2">
        <f t="shared" si="7"/>
        <v>5.5407801418439718E-3</v>
      </c>
      <c r="N23" s="2">
        <f t="shared" si="8"/>
        <v>5.6640625E-2</v>
      </c>
      <c r="O23" s="2">
        <f t="shared" si="9"/>
        <v>7.1664829106945979E-3</v>
      </c>
    </row>
    <row r="24" spans="1:15" x14ac:dyDescent="0.35">
      <c r="A24" t="s">
        <v>24</v>
      </c>
      <c r="B24">
        <v>44</v>
      </c>
      <c r="C24">
        <v>156</v>
      </c>
      <c r="D24">
        <v>74</v>
      </c>
      <c r="E24">
        <v>239</v>
      </c>
      <c r="G24" s="5">
        <f t="shared" si="2"/>
        <v>9.9435028248587576E-3</v>
      </c>
      <c r="H24" s="5">
        <f t="shared" si="3"/>
        <v>3.2418952618453865E-2</v>
      </c>
      <c r="I24" s="5">
        <f t="shared" si="4"/>
        <v>1.9300991131977047E-2</v>
      </c>
      <c r="J24" s="5">
        <f t="shared" si="5"/>
        <v>6.2190996617226123E-2</v>
      </c>
      <c r="L24" s="2">
        <f t="shared" si="6"/>
        <v>1.065117404986686E-2</v>
      </c>
      <c r="M24" s="2">
        <f t="shared" si="7"/>
        <v>3.4574468085106384E-2</v>
      </c>
      <c r="N24" s="2">
        <f t="shared" si="8"/>
        <v>2.0647321428571428E-2</v>
      </c>
      <c r="O24" s="2">
        <f t="shared" si="9"/>
        <v>6.5876515986769565E-2</v>
      </c>
    </row>
    <row r="25" spans="1:15" x14ac:dyDescent="0.35">
      <c r="A25" t="s">
        <v>2</v>
      </c>
      <c r="B25">
        <f t="shared" ref="B25:E25" si="10">SUM(B3:B24)</f>
        <v>4425</v>
      </c>
      <c r="C25">
        <f t="shared" si="10"/>
        <v>4812</v>
      </c>
      <c r="D25">
        <f t="shared" si="10"/>
        <v>3834</v>
      </c>
      <c r="E25">
        <f t="shared" si="10"/>
        <v>3843</v>
      </c>
      <c r="G25" s="5">
        <f t="shared" si="2"/>
        <v>1</v>
      </c>
      <c r="H25" s="5">
        <f t="shared" si="3"/>
        <v>1</v>
      </c>
      <c r="I25" s="5">
        <f t="shared" si="4"/>
        <v>1</v>
      </c>
      <c r="J25" s="5">
        <f t="shared" si="5"/>
        <v>1</v>
      </c>
      <c r="L25" s="2">
        <f t="shared" si="6"/>
        <v>1.0711692084241105</v>
      </c>
      <c r="M25" s="2">
        <f t="shared" si="7"/>
        <v>1.0664893617021276</v>
      </c>
      <c r="N25" s="2">
        <f t="shared" si="8"/>
        <v>1.0697544642857142</v>
      </c>
      <c r="O25" s="2">
        <f t="shared" si="9"/>
        <v>1.0592613009922822</v>
      </c>
    </row>
    <row r="33" spans="3:3" x14ac:dyDescent="0.35">
      <c r="C33" s="1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BD4D5-B21C-42A0-9399-D403FC4CE8F0}">
  <dimension ref="A1:J160"/>
  <sheetViews>
    <sheetView zoomScale="80" zoomScaleNormal="80" workbookViewId="0">
      <selection activeCell="N68" sqref="N67:N68"/>
    </sheetView>
  </sheetViews>
  <sheetFormatPr defaultColWidth="8.81640625" defaultRowHeight="14.5" x14ac:dyDescent="0.35"/>
  <cols>
    <col min="1" max="1" width="64.36328125" bestFit="1" customWidth="1"/>
    <col min="2" max="4" width="12.36328125" bestFit="1" customWidth="1"/>
    <col min="5" max="5" width="14.453125" bestFit="1" customWidth="1"/>
    <col min="6" max="6" width="12.36328125" bestFit="1" customWidth="1"/>
    <col min="7" max="8" width="13.81640625" bestFit="1" customWidth="1"/>
    <col min="9" max="9" width="11.453125" bestFit="1" customWidth="1"/>
    <col min="10" max="10" width="14.453125" bestFit="1" customWidth="1"/>
    <col min="12" max="13" width="10.1796875" bestFit="1" customWidth="1"/>
    <col min="14" max="14" width="11.453125" bestFit="1" customWidth="1"/>
    <col min="15" max="15" width="14.453125" bestFit="1" customWidth="1"/>
  </cols>
  <sheetData>
    <row r="1" spans="1:9" x14ac:dyDescent="0.35">
      <c r="A1" s="1" t="s">
        <v>40</v>
      </c>
      <c r="B1" t="s">
        <v>4</v>
      </c>
      <c r="C1" t="s">
        <v>5</v>
      </c>
      <c r="D1" t="s">
        <v>6</v>
      </c>
      <c r="E1" t="s">
        <v>0</v>
      </c>
      <c r="F1" t="s">
        <v>7</v>
      </c>
      <c r="G1" t="s">
        <v>9</v>
      </c>
      <c r="H1" t="s">
        <v>8</v>
      </c>
    </row>
    <row r="3" spans="1:9" x14ac:dyDescent="0.35">
      <c r="A3" t="s">
        <v>11</v>
      </c>
      <c r="B3" s="1">
        <v>404771</v>
      </c>
      <c r="C3" s="1">
        <v>154469</v>
      </c>
      <c r="D3" s="1">
        <v>395543</v>
      </c>
      <c r="E3" s="1">
        <v>357531</v>
      </c>
      <c r="F3" s="1">
        <v>395375</v>
      </c>
      <c r="G3" s="1">
        <v>313258</v>
      </c>
      <c r="H3" s="1">
        <v>358960</v>
      </c>
      <c r="I3" s="1"/>
    </row>
    <row r="4" spans="1:9" x14ac:dyDescent="0.35">
      <c r="A4" t="s">
        <v>12</v>
      </c>
      <c r="B4" s="1">
        <v>33607</v>
      </c>
      <c r="C4" s="1">
        <v>12810</v>
      </c>
      <c r="D4" s="1">
        <v>88794</v>
      </c>
      <c r="E4" s="1">
        <v>105639</v>
      </c>
      <c r="F4" s="1">
        <v>79184</v>
      </c>
      <c r="G4" s="1">
        <v>106182</v>
      </c>
      <c r="H4" s="1">
        <v>119260</v>
      </c>
      <c r="I4" s="1"/>
    </row>
    <row r="5" spans="1:9" x14ac:dyDescent="0.35">
      <c r="A5" t="s">
        <v>25</v>
      </c>
      <c r="B5" s="1">
        <v>40180</v>
      </c>
      <c r="C5" s="1">
        <v>22333</v>
      </c>
      <c r="D5" s="1">
        <v>101342</v>
      </c>
      <c r="E5" s="1">
        <v>126749</v>
      </c>
      <c r="F5" s="1">
        <v>105827</v>
      </c>
      <c r="G5" s="1">
        <v>106523</v>
      </c>
      <c r="H5" s="1">
        <v>113703</v>
      </c>
      <c r="I5" s="1"/>
    </row>
    <row r="6" spans="1:9" x14ac:dyDescent="0.35">
      <c r="A6" t="s">
        <v>13</v>
      </c>
      <c r="B6" s="1">
        <v>11549</v>
      </c>
      <c r="C6" s="1">
        <v>5455</v>
      </c>
      <c r="D6" s="1">
        <v>44393</v>
      </c>
      <c r="E6" s="1">
        <v>58381</v>
      </c>
      <c r="F6" s="1">
        <v>58258</v>
      </c>
      <c r="G6" s="1">
        <v>59965</v>
      </c>
      <c r="H6" s="1">
        <v>58688</v>
      </c>
      <c r="I6" s="1"/>
    </row>
    <row r="7" spans="1:9" x14ac:dyDescent="0.35">
      <c r="A7" t="s">
        <v>26</v>
      </c>
      <c r="B7" s="1">
        <v>14489</v>
      </c>
      <c r="C7" s="1">
        <v>8604</v>
      </c>
      <c r="D7" s="1">
        <v>30352</v>
      </c>
      <c r="E7" s="1">
        <v>43157</v>
      </c>
      <c r="F7" s="1">
        <v>47803</v>
      </c>
      <c r="G7" s="1">
        <v>48269</v>
      </c>
      <c r="H7" s="1">
        <v>51166</v>
      </c>
      <c r="I7" s="1"/>
    </row>
    <row r="8" spans="1:9" x14ac:dyDescent="0.35">
      <c r="A8" t="s">
        <v>27</v>
      </c>
      <c r="B8" s="1">
        <v>18583</v>
      </c>
      <c r="C8" s="1">
        <v>8831</v>
      </c>
      <c r="D8" s="1">
        <v>46081</v>
      </c>
      <c r="E8" s="1">
        <v>51530</v>
      </c>
      <c r="F8" s="1">
        <v>52180</v>
      </c>
      <c r="G8" s="1">
        <v>57159</v>
      </c>
      <c r="H8" s="1">
        <v>61602</v>
      </c>
      <c r="I8" s="1"/>
    </row>
    <row r="9" spans="1:9" x14ac:dyDescent="0.35">
      <c r="A9" t="s">
        <v>14</v>
      </c>
      <c r="B9" s="1">
        <v>6671</v>
      </c>
      <c r="C9" s="1">
        <v>3445</v>
      </c>
      <c r="D9" s="1">
        <v>20431</v>
      </c>
      <c r="E9" s="1">
        <v>19985</v>
      </c>
      <c r="F9" s="1">
        <v>18623</v>
      </c>
      <c r="G9" s="1">
        <v>21613</v>
      </c>
      <c r="H9" s="1">
        <v>22450</v>
      </c>
      <c r="I9" s="1"/>
    </row>
    <row r="10" spans="1:9" x14ac:dyDescent="0.35">
      <c r="A10" t="s">
        <v>28</v>
      </c>
      <c r="B10" s="1">
        <v>14040</v>
      </c>
      <c r="C10" s="1">
        <v>8893</v>
      </c>
      <c r="D10" s="1">
        <v>55676</v>
      </c>
      <c r="E10" s="1">
        <v>70063</v>
      </c>
      <c r="F10" s="1">
        <v>70522</v>
      </c>
      <c r="G10" s="1">
        <v>84681</v>
      </c>
      <c r="H10" s="1">
        <v>102066</v>
      </c>
      <c r="I10" s="1"/>
    </row>
    <row r="11" spans="1:9" x14ac:dyDescent="0.35">
      <c r="A11" t="s">
        <v>15</v>
      </c>
      <c r="B11" s="1">
        <v>2301</v>
      </c>
      <c r="C11" s="1">
        <v>3222</v>
      </c>
      <c r="D11" s="1">
        <v>8893</v>
      </c>
      <c r="E11" s="1">
        <v>7234</v>
      </c>
      <c r="F11" s="1">
        <v>10397</v>
      </c>
      <c r="G11" s="1">
        <v>13792</v>
      </c>
      <c r="H11" s="1">
        <v>15905</v>
      </c>
      <c r="I11" s="1"/>
    </row>
    <row r="12" spans="1:9" x14ac:dyDescent="0.35">
      <c r="A12" t="s">
        <v>29</v>
      </c>
      <c r="B12">
        <v>657</v>
      </c>
      <c r="C12" s="1">
        <v>1573</v>
      </c>
      <c r="D12" s="1">
        <v>8414</v>
      </c>
      <c r="E12" s="1">
        <v>10533</v>
      </c>
      <c r="F12" s="1">
        <v>15210</v>
      </c>
      <c r="G12" s="1">
        <v>16054</v>
      </c>
      <c r="H12" s="1">
        <v>18627</v>
      </c>
      <c r="I12" s="1"/>
    </row>
    <row r="13" spans="1:9" x14ac:dyDescent="0.35">
      <c r="A13" t="s">
        <v>16</v>
      </c>
      <c r="B13" s="1">
        <v>20340</v>
      </c>
      <c r="C13" s="1">
        <v>13760</v>
      </c>
      <c r="D13" s="1">
        <v>54935</v>
      </c>
      <c r="E13" s="1">
        <v>72464</v>
      </c>
      <c r="F13" s="1">
        <v>61283</v>
      </c>
      <c r="G13" s="1">
        <v>59469</v>
      </c>
      <c r="H13" s="1">
        <v>61610</v>
      </c>
      <c r="I13" s="1"/>
    </row>
    <row r="14" spans="1:9" x14ac:dyDescent="0.35">
      <c r="A14" t="s">
        <v>17</v>
      </c>
      <c r="B14" s="1">
        <v>49441</v>
      </c>
      <c r="C14" s="1">
        <v>23084</v>
      </c>
      <c r="D14" s="1">
        <v>114592</v>
      </c>
      <c r="E14" s="1">
        <v>163140</v>
      </c>
      <c r="F14" s="1">
        <v>138945</v>
      </c>
      <c r="G14" s="1">
        <v>129886</v>
      </c>
      <c r="H14" s="1">
        <v>127723</v>
      </c>
      <c r="I14" s="1"/>
    </row>
    <row r="15" spans="1:9" x14ac:dyDescent="0.35">
      <c r="A15" t="s">
        <v>18</v>
      </c>
      <c r="B15" s="1">
        <v>96118</v>
      </c>
      <c r="C15" s="1">
        <v>51266</v>
      </c>
      <c r="D15" s="1">
        <v>231367</v>
      </c>
      <c r="E15" s="1">
        <v>246985</v>
      </c>
      <c r="F15" s="1">
        <v>212950</v>
      </c>
      <c r="G15" s="1">
        <v>177528</v>
      </c>
      <c r="H15" s="1">
        <v>172516</v>
      </c>
      <c r="I15" s="1"/>
    </row>
    <row r="16" spans="1:9" x14ac:dyDescent="0.35">
      <c r="A16" t="s">
        <v>19</v>
      </c>
      <c r="B16" s="1">
        <v>8361</v>
      </c>
      <c r="C16" s="1">
        <v>4887</v>
      </c>
      <c r="D16" s="1">
        <v>23251</v>
      </c>
      <c r="E16" s="1">
        <v>28898</v>
      </c>
      <c r="F16" s="1">
        <v>33618</v>
      </c>
      <c r="G16" s="1">
        <v>31212</v>
      </c>
      <c r="H16" s="1">
        <v>32563</v>
      </c>
      <c r="I16" s="1"/>
    </row>
    <row r="17" spans="1:9" x14ac:dyDescent="0.35">
      <c r="A17" t="s">
        <v>30</v>
      </c>
      <c r="B17" s="1">
        <v>68914</v>
      </c>
      <c r="C17" s="1">
        <v>27273</v>
      </c>
      <c r="D17" s="1">
        <v>92884</v>
      </c>
      <c r="E17" s="1">
        <v>130988</v>
      </c>
      <c r="F17" s="1">
        <v>124362</v>
      </c>
      <c r="G17" s="1">
        <v>120556</v>
      </c>
      <c r="H17" s="1">
        <v>134105</v>
      </c>
      <c r="I17" s="1"/>
    </row>
    <row r="18" spans="1:9" x14ac:dyDescent="0.35">
      <c r="A18" t="s">
        <v>31</v>
      </c>
      <c r="B18" s="1">
        <v>35341</v>
      </c>
      <c r="C18" s="1">
        <v>8910</v>
      </c>
      <c r="D18" s="1">
        <v>34613</v>
      </c>
      <c r="E18" s="1">
        <v>45114</v>
      </c>
      <c r="F18" s="1">
        <v>35170</v>
      </c>
      <c r="G18" s="1">
        <v>31682</v>
      </c>
      <c r="H18" s="1">
        <v>35224</v>
      </c>
      <c r="I18" s="1"/>
    </row>
    <row r="19" spans="1:9" x14ac:dyDescent="0.35">
      <c r="A19" t="s">
        <v>20</v>
      </c>
      <c r="B19" s="1">
        <v>62036</v>
      </c>
      <c r="C19" s="1">
        <v>34292</v>
      </c>
      <c r="D19" s="1">
        <v>133167</v>
      </c>
      <c r="E19" s="1">
        <v>166494</v>
      </c>
      <c r="F19" s="1">
        <v>144081</v>
      </c>
      <c r="G19" s="1">
        <v>119888</v>
      </c>
      <c r="H19" s="1">
        <v>105402</v>
      </c>
      <c r="I19" s="1"/>
    </row>
    <row r="20" spans="1:9" x14ac:dyDescent="0.35">
      <c r="A20" t="s">
        <v>21</v>
      </c>
      <c r="B20" s="1">
        <v>25611</v>
      </c>
      <c r="C20" s="1">
        <v>13840</v>
      </c>
      <c r="D20" s="1">
        <v>50237</v>
      </c>
      <c r="E20" s="1">
        <v>51576</v>
      </c>
      <c r="F20" s="1">
        <v>34958</v>
      </c>
      <c r="G20" s="1">
        <v>19824</v>
      </c>
      <c r="H20" s="1">
        <v>18735</v>
      </c>
      <c r="I20" s="1"/>
    </row>
    <row r="21" spans="1:9" x14ac:dyDescent="0.35">
      <c r="A21" t="s">
        <v>22</v>
      </c>
      <c r="B21" s="1">
        <v>85340</v>
      </c>
      <c r="C21" s="1">
        <v>32287</v>
      </c>
      <c r="D21" s="1">
        <v>80149</v>
      </c>
      <c r="E21" s="1">
        <v>77312</v>
      </c>
      <c r="F21" s="1">
        <v>56594</v>
      </c>
      <c r="G21" s="1">
        <v>31073</v>
      </c>
      <c r="H21" s="1">
        <v>30966</v>
      </c>
      <c r="I21" s="1"/>
    </row>
    <row r="22" spans="1:9" x14ac:dyDescent="0.35">
      <c r="A22" t="s">
        <v>32</v>
      </c>
      <c r="B22" s="1">
        <v>24599</v>
      </c>
      <c r="C22" s="1">
        <v>16640</v>
      </c>
      <c r="D22" s="1">
        <v>83004</v>
      </c>
      <c r="E22" s="1">
        <v>92910</v>
      </c>
      <c r="F22" s="1">
        <v>66830</v>
      </c>
      <c r="G22" s="1">
        <v>48096</v>
      </c>
      <c r="H22" s="1">
        <v>51669</v>
      </c>
      <c r="I22" s="1"/>
    </row>
    <row r="23" spans="1:9" x14ac:dyDescent="0.35">
      <c r="A23" t="s">
        <v>23</v>
      </c>
      <c r="B23" s="1">
        <v>39339</v>
      </c>
      <c r="C23" s="1">
        <v>14235</v>
      </c>
      <c r="D23" s="1">
        <v>60794</v>
      </c>
      <c r="E23" s="1">
        <v>69769</v>
      </c>
      <c r="F23" s="1">
        <v>58497</v>
      </c>
      <c r="G23" s="1">
        <v>41428</v>
      </c>
      <c r="H23" s="1">
        <v>39717</v>
      </c>
      <c r="I23" s="1"/>
    </row>
    <row r="24" spans="1:9" x14ac:dyDescent="0.35">
      <c r="A24" t="s">
        <v>24</v>
      </c>
      <c r="B24" s="1">
        <v>20735</v>
      </c>
      <c r="C24" s="1">
        <v>16247</v>
      </c>
      <c r="D24" s="1">
        <v>70481</v>
      </c>
      <c r="E24" s="1">
        <v>50190</v>
      </c>
      <c r="F24" s="1">
        <v>57371</v>
      </c>
      <c r="G24" s="1">
        <v>70257</v>
      </c>
      <c r="H24" s="1">
        <v>69226</v>
      </c>
      <c r="I24" s="1"/>
    </row>
    <row r="25" spans="1:9" x14ac:dyDescent="0.35">
      <c r="A25" t="s">
        <v>2</v>
      </c>
      <c r="B25" s="1">
        <f t="shared" ref="B25:H25" si="0">SUM(B3:B24)</f>
        <v>1083023</v>
      </c>
      <c r="C25" s="1">
        <f t="shared" si="0"/>
        <v>486356</v>
      </c>
      <c r="D25" s="1">
        <f t="shared" si="0"/>
        <v>1829393</v>
      </c>
      <c r="E25" s="1">
        <f t="shared" si="0"/>
        <v>2046642</v>
      </c>
      <c r="F25" s="1">
        <f t="shared" si="0"/>
        <v>1878038</v>
      </c>
      <c r="G25" s="1">
        <f t="shared" si="0"/>
        <v>1708395</v>
      </c>
      <c r="H25" s="1">
        <f t="shared" si="0"/>
        <v>1801883</v>
      </c>
    </row>
    <row r="28" spans="1:9" x14ac:dyDescent="0.35">
      <c r="A28" s="1" t="s">
        <v>39</v>
      </c>
      <c r="B28" t="s">
        <v>4</v>
      </c>
      <c r="C28" t="s">
        <v>5</v>
      </c>
      <c r="D28" t="s">
        <v>6</v>
      </c>
      <c r="E28" t="s">
        <v>0</v>
      </c>
      <c r="F28" t="s">
        <v>7</v>
      </c>
      <c r="G28" t="s">
        <v>9</v>
      </c>
      <c r="H28" t="s">
        <v>8</v>
      </c>
    </row>
    <row r="30" spans="1:9" x14ac:dyDescent="0.35">
      <c r="A30" t="s">
        <v>11</v>
      </c>
      <c r="B30" s="1">
        <v>28715</v>
      </c>
      <c r="C30" s="1">
        <v>14644</v>
      </c>
      <c r="D30" s="1">
        <v>65183</v>
      </c>
      <c r="E30" s="1">
        <v>79892</v>
      </c>
      <c r="F30" s="1">
        <v>134095</v>
      </c>
      <c r="G30" s="1">
        <v>107496</v>
      </c>
      <c r="H30" s="1">
        <v>144619</v>
      </c>
    </row>
    <row r="31" spans="1:9" x14ac:dyDescent="0.35">
      <c r="A31" t="s">
        <v>12</v>
      </c>
      <c r="B31" s="1">
        <v>21498</v>
      </c>
      <c r="C31" s="1">
        <v>6818</v>
      </c>
      <c r="D31" s="1">
        <v>51705</v>
      </c>
      <c r="E31" s="1">
        <v>56458</v>
      </c>
      <c r="F31" s="1">
        <v>39827</v>
      </c>
      <c r="G31" s="1">
        <v>55774</v>
      </c>
      <c r="H31" s="1">
        <v>62473</v>
      </c>
    </row>
    <row r="32" spans="1:9" x14ac:dyDescent="0.35">
      <c r="A32" t="s">
        <v>25</v>
      </c>
      <c r="B32" s="1">
        <v>36011</v>
      </c>
      <c r="C32" s="1">
        <v>19462</v>
      </c>
      <c r="D32" s="1">
        <v>70063</v>
      </c>
      <c r="E32" s="1">
        <v>68579</v>
      </c>
      <c r="F32" s="1">
        <v>58158</v>
      </c>
      <c r="G32" s="1">
        <v>57199</v>
      </c>
      <c r="H32" s="1">
        <v>58686</v>
      </c>
    </row>
    <row r="33" spans="1:8" x14ac:dyDescent="0.35">
      <c r="A33" t="s">
        <v>13</v>
      </c>
      <c r="B33" s="1">
        <v>10316</v>
      </c>
      <c r="C33" s="1">
        <v>4499</v>
      </c>
      <c r="D33" s="1">
        <v>26479</v>
      </c>
      <c r="E33" s="1">
        <v>25631</v>
      </c>
      <c r="F33" s="1">
        <v>24135</v>
      </c>
      <c r="G33" s="1">
        <v>25453</v>
      </c>
      <c r="H33" s="1">
        <v>26198</v>
      </c>
    </row>
    <row r="34" spans="1:8" x14ac:dyDescent="0.35">
      <c r="A34" t="s">
        <v>26</v>
      </c>
      <c r="B34" s="1">
        <v>14277</v>
      </c>
      <c r="C34" s="1">
        <v>8301</v>
      </c>
      <c r="D34" s="1">
        <v>26727</v>
      </c>
      <c r="E34" s="1">
        <v>33518</v>
      </c>
      <c r="F34" s="1">
        <v>36140</v>
      </c>
      <c r="G34" s="1">
        <v>36584</v>
      </c>
      <c r="H34" s="1">
        <v>39050</v>
      </c>
    </row>
    <row r="35" spans="1:8" x14ac:dyDescent="0.35">
      <c r="A35" t="s">
        <v>27</v>
      </c>
      <c r="B35" s="1">
        <v>14020</v>
      </c>
      <c r="C35" s="1">
        <v>6364</v>
      </c>
      <c r="D35" s="1">
        <v>27185</v>
      </c>
      <c r="E35" s="1">
        <v>25724</v>
      </c>
      <c r="F35" s="1">
        <v>24995</v>
      </c>
      <c r="G35" s="1">
        <v>25748</v>
      </c>
      <c r="H35" s="1">
        <v>27387</v>
      </c>
    </row>
    <row r="36" spans="1:8" x14ac:dyDescent="0.35">
      <c r="A36" t="s">
        <v>14</v>
      </c>
      <c r="B36" s="1">
        <v>6327</v>
      </c>
      <c r="C36" s="1">
        <v>3212</v>
      </c>
      <c r="D36" s="1">
        <v>16615</v>
      </c>
      <c r="E36" s="1">
        <v>13207</v>
      </c>
      <c r="F36" s="1">
        <v>10761</v>
      </c>
      <c r="G36" s="1">
        <v>10945</v>
      </c>
      <c r="H36" s="1">
        <v>11088</v>
      </c>
    </row>
    <row r="37" spans="1:8" x14ac:dyDescent="0.35">
      <c r="A37" t="s">
        <v>28</v>
      </c>
      <c r="B37" s="1">
        <v>2659</v>
      </c>
      <c r="C37" s="1">
        <v>1358</v>
      </c>
      <c r="D37" s="1">
        <v>9003</v>
      </c>
      <c r="E37" s="1">
        <v>8911</v>
      </c>
      <c r="F37" s="1">
        <v>9777</v>
      </c>
      <c r="G37" s="1">
        <v>11295</v>
      </c>
      <c r="H37" s="1">
        <v>14863</v>
      </c>
    </row>
    <row r="38" spans="1:8" x14ac:dyDescent="0.35">
      <c r="A38" t="s">
        <v>15</v>
      </c>
      <c r="B38" s="1">
        <v>1921</v>
      </c>
      <c r="C38" s="1">
        <v>2422</v>
      </c>
      <c r="D38" s="1">
        <v>5067</v>
      </c>
      <c r="E38" s="1">
        <v>3903</v>
      </c>
      <c r="F38" s="1">
        <v>5215</v>
      </c>
      <c r="G38" s="1">
        <v>6807</v>
      </c>
      <c r="H38" s="1">
        <v>7857</v>
      </c>
    </row>
    <row r="39" spans="1:8" x14ac:dyDescent="0.35">
      <c r="A39" t="s">
        <v>29</v>
      </c>
      <c r="B39">
        <v>150</v>
      </c>
      <c r="C39">
        <v>524</v>
      </c>
      <c r="D39" s="1">
        <v>2252</v>
      </c>
      <c r="E39" s="1">
        <v>1669</v>
      </c>
      <c r="F39" s="1">
        <v>3191</v>
      </c>
      <c r="G39" s="1">
        <v>3423</v>
      </c>
      <c r="H39" s="1">
        <v>4248</v>
      </c>
    </row>
    <row r="40" spans="1:8" x14ac:dyDescent="0.35">
      <c r="A40" t="s">
        <v>16</v>
      </c>
      <c r="B40" s="1">
        <v>16325</v>
      </c>
      <c r="C40" s="1">
        <v>9652</v>
      </c>
      <c r="D40" s="1">
        <v>31491</v>
      </c>
      <c r="E40" s="1">
        <v>39009</v>
      </c>
      <c r="F40" s="1">
        <v>33031</v>
      </c>
      <c r="G40" s="1">
        <v>31507</v>
      </c>
      <c r="H40" s="1">
        <v>33368</v>
      </c>
    </row>
    <row r="41" spans="1:8" x14ac:dyDescent="0.35">
      <c r="A41" t="s">
        <v>17</v>
      </c>
      <c r="B41" s="1">
        <v>35385</v>
      </c>
      <c r="C41" s="1">
        <v>15043</v>
      </c>
      <c r="D41" s="1">
        <v>67187</v>
      </c>
      <c r="E41" s="1">
        <v>86750</v>
      </c>
      <c r="F41" s="1">
        <v>71529</v>
      </c>
      <c r="G41" s="1">
        <v>67168</v>
      </c>
      <c r="H41" s="1">
        <v>65324</v>
      </c>
    </row>
    <row r="42" spans="1:8" x14ac:dyDescent="0.35">
      <c r="A42" t="s">
        <v>18</v>
      </c>
      <c r="B42" s="1">
        <v>34317</v>
      </c>
      <c r="C42" s="1">
        <v>15726</v>
      </c>
      <c r="D42" s="1">
        <v>52945</v>
      </c>
      <c r="E42" s="1">
        <v>54331</v>
      </c>
      <c r="F42" s="1">
        <v>54971</v>
      </c>
      <c r="G42" s="1">
        <v>50589</v>
      </c>
      <c r="H42" s="1">
        <v>54853</v>
      </c>
    </row>
    <row r="43" spans="1:8" x14ac:dyDescent="0.35">
      <c r="A43" t="s">
        <v>19</v>
      </c>
      <c r="B43" s="1">
        <v>8221</v>
      </c>
      <c r="C43" s="1">
        <v>4692</v>
      </c>
      <c r="D43" s="1">
        <v>20943</v>
      </c>
      <c r="E43" s="1">
        <v>24235</v>
      </c>
      <c r="F43" s="1">
        <v>27201</v>
      </c>
      <c r="G43" s="1">
        <v>24859</v>
      </c>
      <c r="H43" s="1">
        <v>26158</v>
      </c>
    </row>
    <row r="44" spans="1:8" x14ac:dyDescent="0.35">
      <c r="A44" t="s">
        <v>30</v>
      </c>
      <c r="B44" s="1">
        <v>37387</v>
      </c>
      <c r="C44" s="1">
        <v>12655</v>
      </c>
      <c r="D44" s="1">
        <v>35253</v>
      </c>
      <c r="E44" s="1">
        <v>50216</v>
      </c>
      <c r="F44" s="1">
        <v>47488</v>
      </c>
      <c r="G44" s="1">
        <v>48072</v>
      </c>
      <c r="H44" s="1">
        <v>56417</v>
      </c>
    </row>
    <row r="45" spans="1:8" x14ac:dyDescent="0.35">
      <c r="A45" t="s">
        <v>31</v>
      </c>
      <c r="B45" s="1">
        <v>32507</v>
      </c>
      <c r="C45" s="1">
        <v>8058</v>
      </c>
      <c r="D45" s="1">
        <v>30113</v>
      </c>
      <c r="E45" s="1">
        <v>38218</v>
      </c>
      <c r="F45" s="1">
        <v>29958</v>
      </c>
      <c r="G45" s="1">
        <v>27102</v>
      </c>
      <c r="H45" s="1">
        <v>29876</v>
      </c>
    </row>
    <row r="46" spans="1:8" x14ac:dyDescent="0.35">
      <c r="A46" t="s">
        <v>20</v>
      </c>
      <c r="B46" s="1">
        <v>61548</v>
      </c>
      <c r="C46" s="1">
        <v>33592</v>
      </c>
      <c r="D46" s="1">
        <v>128991</v>
      </c>
      <c r="E46" s="1">
        <v>160319</v>
      </c>
      <c r="F46" s="1">
        <v>138836</v>
      </c>
      <c r="G46" s="1">
        <v>116532</v>
      </c>
      <c r="H46" s="1">
        <v>102454</v>
      </c>
    </row>
    <row r="47" spans="1:8" x14ac:dyDescent="0.35">
      <c r="A47" t="s">
        <v>21</v>
      </c>
      <c r="B47" s="1">
        <v>24092</v>
      </c>
      <c r="C47" s="1">
        <v>12610</v>
      </c>
      <c r="D47" s="1">
        <v>41744</v>
      </c>
      <c r="E47" s="1">
        <v>40420</v>
      </c>
      <c r="F47" s="1">
        <v>27159</v>
      </c>
      <c r="G47" s="1">
        <v>15154</v>
      </c>
      <c r="H47" s="1">
        <v>13978</v>
      </c>
    </row>
    <row r="48" spans="1:8" x14ac:dyDescent="0.35">
      <c r="A48" t="s">
        <v>22</v>
      </c>
      <c r="B48" s="1">
        <v>58973</v>
      </c>
      <c r="C48" s="1">
        <v>20846</v>
      </c>
      <c r="D48" s="1">
        <v>50598</v>
      </c>
      <c r="E48" s="1">
        <v>48302</v>
      </c>
      <c r="F48" s="1">
        <v>38165</v>
      </c>
      <c r="G48" s="1">
        <v>22777</v>
      </c>
      <c r="H48" s="1">
        <v>23609</v>
      </c>
    </row>
    <row r="49" spans="1:10" x14ac:dyDescent="0.35">
      <c r="A49" t="s">
        <v>32</v>
      </c>
      <c r="B49" s="1">
        <v>18788</v>
      </c>
      <c r="C49" s="1">
        <v>12282</v>
      </c>
      <c r="D49" s="1">
        <v>56398</v>
      </c>
      <c r="E49" s="1">
        <v>62878</v>
      </c>
      <c r="F49" s="1">
        <v>46861</v>
      </c>
      <c r="G49" s="1">
        <v>36668</v>
      </c>
      <c r="H49" s="1">
        <v>40713</v>
      </c>
    </row>
    <row r="50" spans="1:10" x14ac:dyDescent="0.35">
      <c r="A50" t="s">
        <v>23</v>
      </c>
      <c r="B50" s="1">
        <v>38885</v>
      </c>
      <c r="C50" s="1">
        <v>13615</v>
      </c>
      <c r="D50" s="1">
        <v>55945</v>
      </c>
      <c r="E50" s="1">
        <v>62749</v>
      </c>
      <c r="F50" s="1">
        <v>52612</v>
      </c>
      <c r="G50" s="1">
        <v>37599</v>
      </c>
      <c r="H50" s="1">
        <v>36188</v>
      </c>
    </row>
    <row r="51" spans="1:10" x14ac:dyDescent="0.35">
      <c r="A51" t="s">
        <v>24</v>
      </c>
      <c r="B51" s="1">
        <v>9119</v>
      </c>
      <c r="C51" s="1">
        <v>5907</v>
      </c>
      <c r="D51" s="1">
        <v>21139</v>
      </c>
      <c r="E51" s="1">
        <v>11895</v>
      </c>
      <c r="F51" s="1">
        <v>13935</v>
      </c>
      <c r="G51" s="1">
        <v>16266</v>
      </c>
      <c r="H51" s="1">
        <v>16557</v>
      </c>
    </row>
    <row r="52" spans="1:10" x14ac:dyDescent="0.35">
      <c r="A52" t="s">
        <v>2</v>
      </c>
      <c r="B52" s="1">
        <f>SUM(B30:B51)</f>
        <v>511441</v>
      </c>
      <c r="C52" s="1">
        <f t="shared" ref="C52" si="1">SUM(C30:C51)</f>
        <v>232282</v>
      </c>
      <c r="D52" s="1">
        <f t="shared" ref="D52" si="2">SUM(D30:D51)</f>
        <v>893026</v>
      </c>
      <c r="E52" s="1">
        <f t="shared" ref="E52" si="3">SUM(E30:E51)</f>
        <v>996814</v>
      </c>
      <c r="F52" s="1">
        <f t="shared" ref="F52" si="4">SUM(F30:F51)</f>
        <v>928040</v>
      </c>
      <c r="G52" s="1">
        <f t="shared" ref="G52" si="5">SUM(G30:G51)</f>
        <v>835017</v>
      </c>
      <c r="H52" s="1">
        <f t="shared" ref="H52" si="6">SUM(H30:H51)</f>
        <v>895964</v>
      </c>
    </row>
    <row r="55" spans="1:10" x14ac:dyDescent="0.35">
      <c r="A55" s="1" t="s">
        <v>41</v>
      </c>
    </row>
    <row r="56" spans="1:10" x14ac:dyDescent="0.35">
      <c r="B56" t="s">
        <v>4</v>
      </c>
      <c r="C56" t="s">
        <v>5</v>
      </c>
      <c r="D56" t="s">
        <v>6</v>
      </c>
      <c r="E56" t="s">
        <v>0</v>
      </c>
      <c r="F56" t="s">
        <v>7</v>
      </c>
      <c r="G56" t="s">
        <v>9</v>
      </c>
      <c r="H56" t="s">
        <v>8</v>
      </c>
      <c r="I56" s="1"/>
      <c r="J56" s="1"/>
    </row>
    <row r="57" spans="1:10" x14ac:dyDescent="0.35">
      <c r="A57" t="s">
        <v>11</v>
      </c>
      <c r="E57" s="1"/>
      <c r="F57" s="1"/>
      <c r="G57" s="1"/>
      <c r="H57" s="1"/>
      <c r="I57" s="1"/>
    </row>
    <row r="58" spans="1:10" x14ac:dyDescent="0.35">
      <c r="A58" t="s">
        <v>12</v>
      </c>
      <c r="B58" s="1">
        <v>376056</v>
      </c>
      <c r="C58" s="1">
        <v>139825</v>
      </c>
      <c r="D58" s="1">
        <v>330360</v>
      </c>
      <c r="E58" s="1">
        <v>277639</v>
      </c>
      <c r="F58" s="1">
        <v>261280</v>
      </c>
      <c r="G58" s="1">
        <v>205762</v>
      </c>
      <c r="H58" s="1">
        <v>214341</v>
      </c>
      <c r="I58" s="1"/>
    </row>
    <row r="59" spans="1:10" x14ac:dyDescent="0.35">
      <c r="A59" t="s">
        <v>25</v>
      </c>
      <c r="B59" s="1">
        <v>12109</v>
      </c>
      <c r="C59" s="1">
        <v>5992</v>
      </c>
      <c r="D59" s="1">
        <v>37089</v>
      </c>
      <c r="E59" s="1">
        <v>49181</v>
      </c>
      <c r="F59" s="1">
        <v>39357</v>
      </c>
      <c r="G59" s="1">
        <v>50408</v>
      </c>
      <c r="H59" s="1">
        <v>56787</v>
      </c>
      <c r="I59" s="1"/>
    </row>
    <row r="60" spans="1:10" x14ac:dyDescent="0.35">
      <c r="A60" t="s">
        <v>13</v>
      </c>
      <c r="B60" s="1">
        <v>4169</v>
      </c>
      <c r="C60" s="1">
        <v>2871</v>
      </c>
      <c r="D60" s="1">
        <v>31279</v>
      </c>
      <c r="E60" s="1">
        <v>58170</v>
      </c>
      <c r="F60" s="1">
        <v>47669</v>
      </c>
      <c r="G60" s="1">
        <v>49324</v>
      </c>
      <c r="H60" s="1">
        <v>55017</v>
      </c>
      <c r="I60" s="1"/>
    </row>
    <row r="61" spans="1:10" x14ac:dyDescent="0.35">
      <c r="A61" t="s">
        <v>26</v>
      </c>
      <c r="B61" s="1">
        <v>1233</v>
      </c>
      <c r="C61">
        <v>956</v>
      </c>
      <c r="D61" s="1">
        <v>17914</v>
      </c>
      <c r="E61" s="1">
        <v>32750</v>
      </c>
      <c r="F61" s="1">
        <v>34123</v>
      </c>
      <c r="G61" s="1">
        <v>34512</v>
      </c>
      <c r="H61" s="1">
        <v>32490</v>
      </c>
      <c r="I61" s="1"/>
    </row>
    <row r="62" spans="1:10" x14ac:dyDescent="0.35">
      <c r="A62" t="s">
        <v>27</v>
      </c>
      <c r="B62">
        <v>212</v>
      </c>
      <c r="C62">
        <v>303</v>
      </c>
      <c r="D62" s="1">
        <v>3625</v>
      </c>
      <c r="E62" s="1">
        <v>9639</v>
      </c>
      <c r="F62" s="1">
        <v>11663</v>
      </c>
      <c r="G62" s="1">
        <v>11685</v>
      </c>
      <c r="H62" s="1">
        <v>12116</v>
      </c>
      <c r="I62" s="1"/>
    </row>
    <row r="63" spans="1:10" x14ac:dyDescent="0.35">
      <c r="A63" t="s">
        <v>14</v>
      </c>
      <c r="B63" s="1">
        <v>4563</v>
      </c>
      <c r="C63" s="1">
        <v>2467</v>
      </c>
      <c r="D63" s="1">
        <v>18896</v>
      </c>
      <c r="E63" s="1">
        <v>25806</v>
      </c>
      <c r="F63" s="1">
        <v>27185</v>
      </c>
      <c r="G63" s="1">
        <v>31411</v>
      </c>
      <c r="H63" s="1">
        <v>34215</v>
      </c>
      <c r="I63" s="1"/>
    </row>
    <row r="64" spans="1:10" x14ac:dyDescent="0.35">
      <c r="A64" t="s">
        <v>28</v>
      </c>
      <c r="B64">
        <v>344</v>
      </c>
      <c r="C64">
        <v>233</v>
      </c>
      <c r="D64" s="1">
        <v>3816</v>
      </c>
      <c r="E64" s="1">
        <v>6778</v>
      </c>
      <c r="F64" s="1">
        <v>7862</v>
      </c>
      <c r="G64" s="1">
        <v>10668</v>
      </c>
      <c r="H64" s="1">
        <v>11362</v>
      </c>
      <c r="I64" s="1"/>
    </row>
    <row r="65" spans="1:9" x14ac:dyDescent="0.35">
      <c r="A65" t="s">
        <v>15</v>
      </c>
      <c r="B65" s="1">
        <v>11381</v>
      </c>
      <c r="C65" s="1">
        <v>7535</v>
      </c>
      <c r="D65" s="1">
        <v>46673</v>
      </c>
      <c r="E65" s="1">
        <v>61152</v>
      </c>
      <c r="F65" s="1">
        <v>60745</v>
      </c>
      <c r="G65" s="1">
        <v>73386</v>
      </c>
      <c r="H65" s="1">
        <v>87203</v>
      </c>
      <c r="I65" s="1"/>
    </row>
    <row r="66" spans="1:9" x14ac:dyDescent="0.35">
      <c r="A66" t="s">
        <v>29</v>
      </c>
      <c r="B66">
        <v>380</v>
      </c>
      <c r="C66">
        <v>800</v>
      </c>
      <c r="D66" s="1">
        <v>3826</v>
      </c>
      <c r="E66" s="1">
        <v>3331</v>
      </c>
      <c r="F66" s="1">
        <v>5182</v>
      </c>
      <c r="G66" s="1">
        <v>6985</v>
      </c>
      <c r="H66" s="1">
        <v>8048</v>
      </c>
      <c r="I66" s="1"/>
    </row>
    <row r="67" spans="1:9" x14ac:dyDescent="0.35">
      <c r="A67" t="s">
        <v>16</v>
      </c>
      <c r="B67">
        <v>507</v>
      </c>
      <c r="C67" s="1">
        <v>1049</v>
      </c>
      <c r="D67" s="1">
        <v>6162</v>
      </c>
      <c r="E67" s="1">
        <v>8864</v>
      </c>
      <c r="F67" s="1">
        <v>12019</v>
      </c>
      <c r="G67" s="1">
        <v>12631</v>
      </c>
      <c r="H67" s="1">
        <v>14379</v>
      </c>
      <c r="I67" s="1"/>
    </row>
    <row r="68" spans="1:9" x14ac:dyDescent="0.35">
      <c r="A68" t="s">
        <v>17</v>
      </c>
      <c r="B68" s="1">
        <v>4015</v>
      </c>
      <c r="C68" s="1">
        <v>4108</v>
      </c>
      <c r="D68" s="1">
        <v>23444</v>
      </c>
      <c r="E68" s="1">
        <v>33455</v>
      </c>
      <c r="F68" s="1">
        <v>28252</v>
      </c>
      <c r="G68" s="1">
        <v>27962</v>
      </c>
      <c r="H68" s="1">
        <v>28242</v>
      </c>
      <c r="I68" s="1"/>
    </row>
    <row r="69" spans="1:9" x14ac:dyDescent="0.35">
      <c r="A69" t="s">
        <v>18</v>
      </c>
      <c r="B69" s="1">
        <v>14056</v>
      </c>
      <c r="C69" s="1">
        <v>8041</v>
      </c>
      <c r="D69" s="1">
        <v>47405</v>
      </c>
      <c r="E69" s="1">
        <v>76390</v>
      </c>
      <c r="F69" s="1">
        <v>67416</v>
      </c>
      <c r="G69" s="1">
        <v>62718</v>
      </c>
      <c r="H69" s="1">
        <v>62399</v>
      </c>
      <c r="I69" s="1"/>
    </row>
    <row r="70" spans="1:9" x14ac:dyDescent="0.35">
      <c r="A70" t="s">
        <v>19</v>
      </c>
      <c r="B70" s="1">
        <v>61801</v>
      </c>
      <c r="C70" s="1">
        <v>35540</v>
      </c>
      <c r="D70" s="1">
        <v>178422</v>
      </c>
      <c r="E70" s="1">
        <v>192654</v>
      </c>
      <c r="F70" s="1">
        <v>157979</v>
      </c>
      <c r="G70" s="1">
        <v>126939</v>
      </c>
      <c r="H70" s="1">
        <v>117663</v>
      </c>
      <c r="I70" s="1"/>
    </row>
    <row r="71" spans="1:9" x14ac:dyDescent="0.35">
      <c r="A71" t="s">
        <v>30</v>
      </c>
      <c r="B71">
        <v>140</v>
      </c>
      <c r="C71">
        <v>195</v>
      </c>
      <c r="D71" s="1">
        <v>2308</v>
      </c>
      <c r="E71" s="1">
        <v>4663</v>
      </c>
      <c r="F71" s="1">
        <v>6417</v>
      </c>
      <c r="G71" s="1">
        <v>6353</v>
      </c>
      <c r="H71" s="1">
        <v>6405</v>
      </c>
      <c r="I71" s="1"/>
    </row>
    <row r="72" spans="1:9" x14ac:dyDescent="0.35">
      <c r="A72" t="s">
        <v>31</v>
      </c>
      <c r="B72" s="1">
        <v>31527</v>
      </c>
      <c r="C72" s="1">
        <v>14618</v>
      </c>
      <c r="D72" s="1">
        <v>57631</v>
      </c>
      <c r="E72" s="1">
        <v>80772</v>
      </c>
      <c r="F72" s="1">
        <v>76874</v>
      </c>
      <c r="G72" s="1">
        <v>72484</v>
      </c>
      <c r="H72" s="1">
        <v>77688</v>
      </c>
      <c r="I72" s="1"/>
    </row>
    <row r="73" spans="1:9" x14ac:dyDescent="0.35">
      <c r="A73" t="s">
        <v>20</v>
      </c>
      <c r="B73" s="1">
        <v>2834</v>
      </c>
      <c r="C73">
        <v>852</v>
      </c>
      <c r="D73" s="1">
        <v>4500</v>
      </c>
      <c r="E73" s="1">
        <v>6896</v>
      </c>
      <c r="F73" s="1">
        <v>5212</v>
      </c>
      <c r="G73" s="1">
        <v>4580</v>
      </c>
      <c r="H73" s="1">
        <v>5348</v>
      </c>
      <c r="I73" s="1"/>
    </row>
    <row r="74" spans="1:9" x14ac:dyDescent="0.35">
      <c r="A74" t="s">
        <v>21</v>
      </c>
      <c r="B74">
        <v>488</v>
      </c>
      <c r="C74">
        <v>700</v>
      </c>
      <c r="D74" s="1">
        <v>4176</v>
      </c>
      <c r="E74" s="1">
        <v>6175</v>
      </c>
      <c r="F74" s="1">
        <v>5245</v>
      </c>
      <c r="G74" s="1">
        <v>3356</v>
      </c>
      <c r="H74" s="1">
        <v>2948</v>
      </c>
      <c r="I74" s="1"/>
    </row>
    <row r="75" spans="1:9" x14ac:dyDescent="0.35">
      <c r="A75" t="s">
        <v>22</v>
      </c>
      <c r="B75" s="1">
        <v>1519</v>
      </c>
      <c r="C75" s="1">
        <v>1230</v>
      </c>
      <c r="D75" s="1">
        <v>8493</v>
      </c>
      <c r="E75" s="1">
        <v>11156</v>
      </c>
      <c r="F75" s="1">
        <v>7799</v>
      </c>
      <c r="G75" s="1">
        <v>4670</v>
      </c>
      <c r="H75" s="1">
        <v>4757</v>
      </c>
      <c r="I75" s="1"/>
    </row>
    <row r="76" spans="1:9" x14ac:dyDescent="0.35">
      <c r="A76" t="s">
        <v>32</v>
      </c>
      <c r="B76" s="1">
        <v>26367</v>
      </c>
      <c r="C76" s="1">
        <v>11441</v>
      </c>
      <c r="D76" s="1">
        <v>29551</v>
      </c>
      <c r="E76" s="1">
        <v>29010</v>
      </c>
      <c r="F76" s="1">
        <v>18429</v>
      </c>
      <c r="G76" s="1">
        <v>8296</v>
      </c>
      <c r="H76" s="1">
        <v>7357</v>
      </c>
      <c r="I76" s="1"/>
    </row>
    <row r="77" spans="1:9" x14ac:dyDescent="0.35">
      <c r="A77" t="s">
        <v>23</v>
      </c>
      <c r="B77" s="1">
        <v>5811</v>
      </c>
      <c r="C77" s="1">
        <v>4358</v>
      </c>
      <c r="D77" s="1">
        <v>26606</v>
      </c>
      <c r="E77" s="1">
        <v>30032</v>
      </c>
      <c r="F77" s="1">
        <v>19969</v>
      </c>
      <c r="G77" s="1">
        <v>11428</v>
      </c>
      <c r="H77" s="1">
        <v>10956</v>
      </c>
      <c r="I77" s="1"/>
    </row>
    <row r="78" spans="1:9" x14ac:dyDescent="0.35">
      <c r="A78" t="s">
        <v>24</v>
      </c>
      <c r="B78">
        <v>454</v>
      </c>
      <c r="C78">
        <v>620</v>
      </c>
      <c r="D78" s="1">
        <v>4849</v>
      </c>
      <c r="E78" s="1">
        <v>7020</v>
      </c>
      <c r="F78" s="1">
        <v>5885</v>
      </c>
      <c r="G78" s="1">
        <v>3829</v>
      </c>
      <c r="H78" s="1">
        <v>3529</v>
      </c>
      <c r="I78" s="1"/>
    </row>
    <row r="79" spans="1:9" x14ac:dyDescent="0.35">
      <c r="A79" t="s">
        <v>2</v>
      </c>
      <c r="B79" s="1">
        <v>11616</v>
      </c>
      <c r="C79" s="1">
        <v>10340</v>
      </c>
      <c r="D79" s="1">
        <v>49342</v>
      </c>
      <c r="E79" s="1">
        <v>38295</v>
      </c>
      <c r="F79" s="1">
        <v>43436</v>
      </c>
      <c r="G79" s="1">
        <v>53991</v>
      </c>
      <c r="H79" s="1">
        <v>52669</v>
      </c>
    </row>
    <row r="80" spans="1:9" x14ac:dyDescent="0.35">
      <c r="B80" s="1">
        <f>SUM(B58:B79)</f>
        <v>571582</v>
      </c>
      <c r="C80" s="1">
        <f t="shared" ref="C80" si="7">SUM(C58:C79)</f>
        <v>254074</v>
      </c>
      <c r="D80" s="1">
        <f t="shared" ref="D80" si="8">SUM(D58:D79)</f>
        <v>936367</v>
      </c>
      <c r="E80" s="1">
        <f t="shared" ref="E80" si="9">SUM(E58:E79)</f>
        <v>1049828</v>
      </c>
      <c r="F80" s="1">
        <f t="shared" ref="F80" si="10">SUM(F58:F79)</f>
        <v>949998</v>
      </c>
      <c r="G80" s="1">
        <f t="shared" ref="G80" si="11">SUM(G58:G79)</f>
        <v>873378</v>
      </c>
      <c r="H80" s="1">
        <f t="shared" ref="H80" si="12">SUM(H58:H79)</f>
        <v>905919</v>
      </c>
    </row>
    <row r="82" spans="1:8" s="4" customFormat="1" x14ac:dyDescent="0.35">
      <c r="A82" s="3" t="s">
        <v>40</v>
      </c>
      <c r="B82" s="4" t="s">
        <v>4</v>
      </c>
      <c r="C82" s="4" t="s">
        <v>5</v>
      </c>
      <c r="D82" s="4" t="s">
        <v>6</v>
      </c>
      <c r="E82" s="4" t="s">
        <v>0</v>
      </c>
      <c r="F82" s="4" t="s">
        <v>7</v>
      </c>
      <c r="G82" s="4" t="s">
        <v>9</v>
      </c>
      <c r="H82" s="4" t="s">
        <v>8</v>
      </c>
    </row>
    <row r="83" spans="1:8" s="4" customFormat="1" x14ac:dyDescent="0.35"/>
    <row r="84" spans="1:8" s="4" customFormat="1" x14ac:dyDescent="0.35">
      <c r="A84" s="4" t="s">
        <v>11</v>
      </c>
      <c r="B84" s="5">
        <f>B3/B$25</f>
        <v>0.37374183189092014</v>
      </c>
      <c r="C84" s="5">
        <f t="shared" ref="C84:H84" si="13">C3/C$25</f>
        <v>0.31760479977629558</v>
      </c>
      <c r="D84" s="5">
        <f t="shared" si="13"/>
        <v>0.21621543320653352</v>
      </c>
      <c r="E84" s="5">
        <f t="shared" si="13"/>
        <v>0.17469151908345476</v>
      </c>
      <c r="F84" s="5">
        <f t="shared" si="13"/>
        <v>0.21052555912074197</v>
      </c>
      <c r="G84" s="5">
        <f t="shared" si="13"/>
        <v>0.18336391759516973</v>
      </c>
      <c r="H84" s="5">
        <f t="shared" si="13"/>
        <v>0.19921382242909225</v>
      </c>
    </row>
    <row r="85" spans="1:8" s="4" customFormat="1" x14ac:dyDescent="0.35">
      <c r="A85" s="4" t="s">
        <v>12</v>
      </c>
      <c r="B85" s="5">
        <f t="shared" ref="B85:H85" si="14">B4/B$25</f>
        <v>3.1030735266010048E-2</v>
      </c>
      <c r="C85" s="5">
        <f t="shared" si="14"/>
        <v>2.6338731299706389E-2</v>
      </c>
      <c r="D85" s="5">
        <f t="shared" si="14"/>
        <v>4.8537411042897834E-2</v>
      </c>
      <c r="E85" s="5">
        <f t="shared" si="14"/>
        <v>5.1615768659101106E-2</v>
      </c>
      <c r="F85" s="5">
        <f t="shared" si="14"/>
        <v>4.216315111834798E-2</v>
      </c>
      <c r="G85" s="5">
        <f t="shared" si="14"/>
        <v>6.2153073498810288E-2</v>
      </c>
      <c r="H85" s="5">
        <f t="shared" si="14"/>
        <v>6.6186317313610257E-2</v>
      </c>
    </row>
    <row r="86" spans="1:8" s="4" customFormat="1" x14ac:dyDescent="0.35">
      <c r="A86" s="4" t="s">
        <v>25</v>
      </c>
      <c r="B86" s="5">
        <f t="shared" ref="B86:H86" si="15">B5/B$25</f>
        <v>3.7099858451759567E-2</v>
      </c>
      <c r="C86" s="5">
        <f t="shared" si="15"/>
        <v>4.5919038728832379E-2</v>
      </c>
      <c r="D86" s="5">
        <f t="shared" si="15"/>
        <v>5.5396516768130191E-2</v>
      </c>
      <c r="E86" s="5">
        <f t="shared" si="15"/>
        <v>6.1930225217698066E-2</v>
      </c>
      <c r="F86" s="5">
        <f t="shared" si="15"/>
        <v>5.6349765020729081E-2</v>
      </c>
      <c r="G86" s="5">
        <f t="shared" si="15"/>
        <v>6.2352676049742595E-2</v>
      </c>
      <c r="H86" s="5">
        <f t="shared" si="15"/>
        <v>6.3102321293890887E-2</v>
      </c>
    </row>
    <row r="87" spans="1:8" s="4" customFormat="1" x14ac:dyDescent="0.35">
      <c r="A87" s="4" t="s">
        <v>13</v>
      </c>
      <c r="B87" s="5">
        <f t="shared" ref="B87:H87" si="16">B6/B$25</f>
        <v>1.066367011596245E-2</v>
      </c>
      <c r="C87" s="5">
        <f t="shared" si="16"/>
        <v>1.1216063953153657E-2</v>
      </c>
      <c r="D87" s="5">
        <f t="shared" si="16"/>
        <v>2.4266519003844446E-2</v>
      </c>
      <c r="E87" s="5">
        <f t="shared" si="16"/>
        <v>2.8525262356582148E-2</v>
      </c>
      <c r="F87" s="5">
        <f t="shared" si="16"/>
        <v>3.1020671573205653E-2</v>
      </c>
      <c r="G87" s="5">
        <f t="shared" si="16"/>
        <v>3.5100196383154952E-2</v>
      </c>
      <c r="H87" s="5">
        <f t="shared" si="16"/>
        <v>3.2570372216176077E-2</v>
      </c>
    </row>
    <row r="88" spans="1:8" s="4" customFormat="1" x14ac:dyDescent="0.35">
      <c r="A88" s="4" t="s">
        <v>26</v>
      </c>
      <c r="B88" s="5">
        <f t="shared" ref="B88:H88" si="17">B7/B$25</f>
        <v>1.3378293905115588E-2</v>
      </c>
      <c r="C88" s="5">
        <f t="shared" si="17"/>
        <v>1.7690745050950332E-2</v>
      </c>
      <c r="D88" s="5">
        <f t="shared" si="17"/>
        <v>1.6591295582742471E-2</v>
      </c>
      <c r="E88" s="5">
        <f t="shared" si="17"/>
        <v>2.1086736224508244E-2</v>
      </c>
      <c r="F88" s="5">
        <f t="shared" si="17"/>
        <v>2.5453691565346388E-2</v>
      </c>
      <c r="G88" s="5">
        <f t="shared" si="17"/>
        <v>2.8254004489594035E-2</v>
      </c>
      <c r="H88" s="5">
        <f t="shared" si="17"/>
        <v>2.8395850341004381E-2</v>
      </c>
    </row>
    <row r="89" spans="1:8" s="4" customFormat="1" x14ac:dyDescent="0.35">
      <c r="A89" s="4" t="s">
        <v>27</v>
      </c>
      <c r="B89" s="5">
        <f t="shared" ref="B89:H89" si="18">B8/B$25</f>
        <v>1.7158453698582578E-2</v>
      </c>
      <c r="C89" s="5">
        <f t="shared" si="18"/>
        <v>1.8157481351109065E-2</v>
      </c>
      <c r="D89" s="5">
        <f t="shared" si="18"/>
        <v>2.5189229432932125E-2</v>
      </c>
      <c r="E89" s="5">
        <f t="shared" si="18"/>
        <v>2.5177827876101438E-2</v>
      </c>
      <c r="F89" s="5">
        <f t="shared" si="18"/>
        <v>2.7784315333342562E-2</v>
      </c>
      <c r="G89" s="5">
        <f t="shared" si="18"/>
        <v>3.3457719087213435E-2</v>
      </c>
      <c r="H89" s="5">
        <f t="shared" si="18"/>
        <v>3.418756933718782E-2</v>
      </c>
    </row>
    <row r="90" spans="1:8" s="4" customFormat="1" x14ac:dyDescent="0.35">
      <c r="A90" s="4" t="s">
        <v>14</v>
      </c>
      <c r="B90" s="5">
        <f t="shared" ref="B90:H90" si="19">B9/B$25</f>
        <v>6.159610645387956E-3</v>
      </c>
      <c r="C90" s="5">
        <f t="shared" si="19"/>
        <v>7.0832887843472686E-3</v>
      </c>
      <c r="D90" s="5">
        <f t="shared" si="19"/>
        <v>1.1168185294247873E-2</v>
      </c>
      <c r="E90" s="5">
        <f t="shared" si="19"/>
        <v>9.7647756666774162E-3</v>
      </c>
      <c r="F90" s="5">
        <f t="shared" si="19"/>
        <v>9.9161997787052224E-3</v>
      </c>
      <c r="G90" s="5">
        <f t="shared" si="19"/>
        <v>1.2651055522873808E-2</v>
      </c>
      <c r="H90" s="5">
        <f t="shared" si="19"/>
        <v>1.2459188526669046E-2</v>
      </c>
    </row>
    <row r="91" spans="1:8" s="4" customFormat="1" x14ac:dyDescent="0.35">
      <c r="A91" s="4" t="s">
        <v>28</v>
      </c>
      <c r="B91" s="5">
        <f t="shared" ref="B91:H91" si="20">B10/B$25</f>
        <v>1.2963713605343562E-2</v>
      </c>
      <c r="C91" s="5">
        <f t="shared" si="20"/>
        <v>1.8284959988156824E-2</v>
      </c>
      <c r="D91" s="5">
        <f t="shared" si="20"/>
        <v>3.0434138536662162E-2</v>
      </c>
      <c r="E91" s="5">
        <f t="shared" si="20"/>
        <v>3.4233148738274696E-2</v>
      </c>
      <c r="F91" s="5">
        <f t="shared" si="20"/>
        <v>3.7550890876542432E-2</v>
      </c>
      <c r="G91" s="5">
        <f t="shared" si="20"/>
        <v>4.9567576585040345E-2</v>
      </c>
      <c r="H91" s="5">
        <f t="shared" si="20"/>
        <v>5.6644077334654916E-2</v>
      </c>
    </row>
    <row r="92" spans="1:8" s="4" customFormat="1" x14ac:dyDescent="0.35">
      <c r="A92" s="4" t="s">
        <v>15</v>
      </c>
      <c r="B92" s="5">
        <f t="shared" ref="B92:H92" si="21">B11/B$25</f>
        <v>2.1246086186535282E-3</v>
      </c>
      <c r="C92" s="5">
        <f t="shared" si="21"/>
        <v>6.6247769123851663E-3</v>
      </c>
      <c r="D92" s="5">
        <f t="shared" si="21"/>
        <v>4.861175264144992E-3</v>
      </c>
      <c r="E92" s="5">
        <f t="shared" si="21"/>
        <v>3.5345702863519854E-3</v>
      </c>
      <c r="F92" s="5">
        <f t="shared" si="21"/>
        <v>5.536096713698019E-3</v>
      </c>
      <c r="G92" s="5">
        <f t="shared" si="21"/>
        <v>8.0730744353618451E-3</v>
      </c>
      <c r="H92" s="5">
        <f t="shared" si="21"/>
        <v>8.8268772167782259E-3</v>
      </c>
    </row>
    <row r="93" spans="1:8" s="4" customFormat="1" x14ac:dyDescent="0.35">
      <c r="A93" s="4" t="s">
        <v>29</v>
      </c>
      <c r="B93" s="5">
        <f t="shared" ref="B93:H93" si="22">B12/B$25</f>
        <v>6.0663531614748721E-4</v>
      </c>
      <c r="C93" s="5">
        <f t="shared" si="22"/>
        <v>3.2342563883246017E-3</v>
      </c>
      <c r="D93" s="5">
        <f t="shared" si="22"/>
        <v>4.5993397810093293E-3</v>
      </c>
      <c r="E93" s="5">
        <f t="shared" si="22"/>
        <v>5.14647896407872E-3</v>
      </c>
      <c r="F93" s="5">
        <f t="shared" si="22"/>
        <v>8.0988776584925339E-3</v>
      </c>
      <c r="G93" s="5">
        <f t="shared" si="22"/>
        <v>9.3971242013702917E-3</v>
      </c>
      <c r="H93" s="5">
        <f t="shared" si="22"/>
        <v>1.033751913969997E-2</v>
      </c>
    </row>
    <row r="94" spans="1:8" s="4" customFormat="1" x14ac:dyDescent="0.35">
      <c r="A94" s="4" t="s">
        <v>16</v>
      </c>
      <c r="B94" s="5">
        <f t="shared" ref="B94:H94" si="23">B13/B$25</f>
        <v>1.8780764582100287E-2</v>
      </c>
      <c r="C94" s="5">
        <f t="shared" si="23"/>
        <v>2.8292032996405925E-2</v>
      </c>
      <c r="D94" s="5">
        <f t="shared" si="23"/>
        <v>3.0029086150433506E-2</v>
      </c>
      <c r="E94" s="5">
        <f t="shared" si="23"/>
        <v>3.5406289912940321E-2</v>
      </c>
      <c r="F94" s="5">
        <f t="shared" si="23"/>
        <v>3.2631395104891381E-2</v>
      </c>
      <c r="G94" s="5">
        <f t="shared" si="23"/>
        <v>3.4809865399980683E-2</v>
      </c>
      <c r="H94" s="5">
        <f t="shared" si="23"/>
        <v>3.4192009137108237E-2</v>
      </c>
    </row>
    <row r="95" spans="1:8" s="4" customFormat="1" x14ac:dyDescent="0.35">
      <c r="A95" s="4" t="s">
        <v>17</v>
      </c>
      <c r="B95" s="5">
        <f t="shared" ref="B95:H95" si="24">B14/B$25</f>
        <v>4.5650923387591955E-2</v>
      </c>
      <c r="C95" s="5">
        <f t="shared" si="24"/>
        <v>4.7463175122749592E-2</v>
      </c>
      <c r="D95" s="5">
        <f t="shared" si="24"/>
        <v>6.2639356332947593E-2</v>
      </c>
      <c r="E95" s="5">
        <f t="shared" si="24"/>
        <v>7.9711058406892854E-2</v>
      </c>
      <c r="F95" s="5">
        <f t="shared" si="24"/>
        <v>7.3984125986801125E-2</v>
      </c>
      <c r="G95" s="5">
        <f t="shared" si="24"/>
        <v>7.6028084839864313E-2</v>
      </c>
      <c r="H95" s="5">
        <f t="shared" si="24"/>
        <v>7.0883070654420954E-2</v>
      </c>
    </row>
    <row r="96" spans="1:8" s="4" customFormat="1" x14ac:dyDescent="0.35">
      <c r="A96" s="4" t="s">
        <v>18</v>
      </c>
      <c r="B96" s="5">
        <f t="shared" ref="B96:H96" si="25">B15/B$25</f>
        <v>8.8749731076810001E-2</v>
      </c>
      <c r="C96" s="5">
        <f t="shared" si="25"/>
        <v>0.10540838398210364</v>
      </c>
      <c r="D96" s="5">
        <f t="shared" si="25"/>
        <v>0.12647200464853642</v>
      </c>
      <c r="E96" s="5">
        <f t="shared" si="25"/>
        <v>0.12067816452510992</v>
      </c>
      <c r="F96" s="5">
        <f t="shared" si="25"/>
        <v>0.11338961192478533</v>
      </c>
      <c r="G96" s="5">
        <f t="shared" si="25"/>
        <v>0.10391507818742153</v>
      </c>
      <c r="H96" s="5">
        <f t="shared" si="25"/>
        <v>9.5742065383823474E-2</v>
      </c>
    </row>
    <row r="97" spans="1:8" s="4" customFormat="1" x14ac:dyDescent="0.35">
      <c r="A97" s="4" t="s">
        <v>19</v>
      </c>
      <c r="B97" s="5">
        <f t="shared" ref="B97:H97" si="26">B16/B$25</f>
        <v>7.7200576534385695E-3</v>
      </c>
      <c r="C97" s="5">
        <f t="shared" si="26"/>
        <v>1.0048195149232249E-2</v>
      </c>
      <c r="D97" s="5">
        <f t="shared" si="26"/>
        <v>1.2709680205401464E-2</v>
      </c>
      <c r="E97" s="5">
        <f t="shared" si="26"/>
        <v>1.4119714146391993E-2</v>
      </c>
      <c r="F97" s="5">
        <f t="shared" si="26"/>
        <v>1.7900596260565546E-2</v>
      </c>
      <c r="G97" s="5">
        <f t="shared" si="26"/>
        <v>1.8269779529909651E-2</v>
      </c>
      <c r="H97" s="5">
        <f t="shared" si="26"/>
        <v>1.8071650601065664E-2</v>
      </c>
    </row>
    <row r="98" spans="1:8" s="4" customFormat="1" x14ac:dyDescent="0.35">
      <c r="A98" s="4" t="s">
        <v>30</v>
      </c>
      <c r="B98" s="5">
        <f t="shared" ref="B98:H98" si="27">B17/B$25</f>
        <v>6.3631150954319524E-2</v>
      </c>
      <c r="C98" s="5">
        <f t="shared" si="27"/>
        <v>5.607620755166997E-2</v>
      </c>
      <c r="D98" s="5">
        <f t="shared" si="27"/>
        <v>5.0773125293471659E-2</v>
      </c>
      <c r="E98" s="5">
        <f t="shared" si="27"/>
        <v>6.4001422818450907E-2</v>
      </c>
      <c r="F98" s="5">
        <f t="shared" si="27"/>
        <v>6.6219107387603449E-2</v>
      </c>
      <c r="G98" s="5">
        <f t="shared" si="27"/>
        <v>7.0566818563622583E-2</v>
      </c>
      <c r="H98" s="5">
        <f t="shared" si="27"/>
        <v>7.442492104093329E-2</v>
      </c>
    </row>
    <row r="99" spans="1:8" s="4" customFormat="1" x14ac:dyDescent="0.35">
      <c r="A99" s="4" t="s">
        <v>31</v>
      </c>
      <c r="B99" s="5">
        <f t="shared" ref="B99:H99" si="28">B18/B$25</f>
        <v>3.2631809296755472E-2</v>
      </c>
      <c r="C99" s="5">
        <f t="shared" si="28"/>
        <v>1.8319913807992499E-2</v>
      </c>
      <c r="D99" s="5">
        <f t="shared" si="28"/>
        <v>1.8920483460907526E-2</v>
      </c>
      <c r="E99" s="5">
        <f t="shared" si="28"/>
        <v>2.204293667382962E-2</v>
      </c>
      <c r="F99" s="5">
        <f t="shared" si="28"/>
        <v>1.8726990614673398E-2</v>
      </c>
      <c r="G99" s="5">
        <f t="shared" si="28"/>
        <v>1.8544891550256234E-2</v>
      </c>
      <c r="H99" s="5">
        <f t="shared" si="28"/>
        <v>1.9548439049594229E-2</v>
      </c>
    </row>
    <row r="100" spans="1:8" s="4" customFormat="1" x14ac:dyDescent="0.35">
      <c r="A100" s="4" t="s">
        <v>20</v>
      </c>
      <c r="B100" s="5">
        <f t="shared" ref="B100:H100" si="29">B19/B$25</f>
        <v>5.7280408633980998E-2</v>
      </c>
      <c r="C100" s="5">
        <f t="shared" si="29"/>
        <v>7.0508022929705816E-2</v>
      </c>
      <c r="D100" s="5">
        <f t="shared" si="29"/>
        <v>7.2792997458719907E-2</v>
      </c>
      <c r="E100" s="5">
        <f t="shared" si="29"/>
        <v>8.1349840372668986E-2</v>
      </c>
      <c r="F100" s="5">
        <f t="shared" si="29"/>
        <v>7.6718894931838436E-2</v>
      </c>
      <c r="G100" s="5">
        <f t="shared" si="29"/>
        <v>7.0175808287895949E-2</v>
      </c>
      <c r="H100" s="5">
        <f t="shared" si="29"/>
        <v>5.8495473901468628E-2</v>
      </c>
    </row>
    <row r="101" spans="1:8" s="4" customFormat="1" x14ac:dyDescent="0.35">
      <c r="A101" s="4" t="s">
        <v>21</v>
      </c>
      <c r="B101" s="5">
        <f t="shared" ref="B101:H101" si="30">B20/B$25</f>
        <v>2.3647697232653416E-2</v>
      </c>
      <c r="C101" s="5">
        <f t="shared" si="30"/>
        <v>2.8456521560338517E-2</v>
      </c>
      <c r="D101" s="5">
        <f t="shared" si="30"/>
        <v>2.7461021223979757E-2</v>
      </c>
      <c r="E101" s="5">
        <f t="shared" si="30"/>
        <v>2.5200303717015482E-2</v>
      </c>
      <c r="F101" s="5">
        <f t="shared" si="30"/>
        <v>1.8614106849808149E-2</v>
      </c>
      <c r="G101" s="5">
        <f t="shared" si="30"/>
        <v>1.160387381138437E-2</v>
      </c>
      <c r="H101" s="5">
        <f t="shared" si="30"/>
        <v>1.0397456438625594E-2</v>
      </c>
    </row>
    <row r="102" spans="1:8" s="4" customFormat="1" x14ac:dyDescent="0.35">
      <c r="A102" s="4" t="s">
        <v>22</v>
      </c>
      <c r="B102" s="5">
        <f t="shared" ref="B102:H102" si="31">B21/B$25</f>
        <v>7.8797957199431584E-2</v>
      </c>
      <c r="C102" s="5">
        <f t="shared" si="31"/>
        <v>6.6385528296145205E-2</v>
      </c>
      <c r="D102" s="5">
        <f t="shared" si="31"/>
        <v>4.3811799870230178E-2</v>
      </c>
      <c r="E102" s="5">
        <f t="shared" si="31"/>
        <v>3.7775048103185611E-2</v>
      </c>
      <c r="F102" s="5">
        <f t="shared" si="31"/>
        <v>3.0134640513131257E-2</v>
      </c>
      <c r="G102" s="5">
        <f t="shared" si="31"/>
        <v>1.818841661325396E-2</v>
      </c>
      <c r="H102" s="5">
        <f t="shared" si="31"/>
        <v>1.7185355541952503E-2</v>
      </c>
    </row>
    <row r="103" spans="1:8" s="4" customFormat="1" x14ac:dyDescent="0.35">
      <c r="A103" s="4" t="s">
        <v>32</v>
      </c>
      <c r="B103" s="5">
        <f t="shared" ref="B103:H103" si="32">B22/B$25</f>
        <v>2.271327571067281E-2</v>
      </c>
      <c r="C103" s="5">
        <f t="shared" si="32"/>
        <v>3.4213621297979259E-2</v>
      </c>
      <c r="D103" s="5">
        <f t="shared" si="32"/>
        <v>4.537242681042291E-2</v>
      </c>
      <c r="E103" s="5">
        <f t="shared" si="32"/>
        <v>4.539631259399543E-2</v>
      </c>
      <c r="F103" s="5">
        <f t="shared" si="32"/>
        <v>3.5585009462002368E-2</v>
      </c>
      <c r="G103" s="5">
        <f t="shared" si="32"/>
        <v>2.8152739852317525E-2</v>
      </c>
      <c r="H103" s="5">
        <f t="shared" si="32"/>
        <v>2.8675002761000577E-2</v>
      </c>
    </row>
    <row r="104" spans="1:8" s="4" customFormat="1" x14ac:dyDescent="0.35">
      <c r="A104" s="4" t="s">
        <v>23</v>
      </c>
      <c r="B104" s="5">
        <f t="shared" ref="B104:H104" si="33">B23/B$25</f>
        <v>3.6323328313433788E-2</v>
      </c>
      <c r="C104" s="5">
        <f t="shared" si="33"/>
        <v>2.9268683844755693E-2</v>
      </c>
      <c r="D104" s="5">
        <f t="shared" si="33"/>
        <v>3.3231787811585589E-2</v>
      </c>
      <c r="E104" s="5">
        <f t="shared" si="33"/>
        <v>3.4089498798519718E-2</v>
      </c>
      <c r="F104" s="5">
        <f t="shared" si="33"/>
        <v>3.114793204397355E-2</v>
      </c>
      <c r="G104" s="5">
        <f t="shared" si="33"/>
        <v>2.4249661231740903E-2</v>
      </c>
      <c r="H104" s="5">
        <f t="shared" si="33"/>
        <v>2.2041941679898196E-2</v>
      </c>
    </row>
    <row r="105" spans="1:8" s="4" customFormat="1" x14ac:dyDescent="0.35">
      <c r="A105" s="4" t="s">
        <v>24</v>
      </c>
      <c r="B105" s="5">
        <f t="shared" ref="B105:H105" si="34">B24/B$25</f>
        <v>1.9145484444928685E-2</v>
      </c>
      <c r="C105" s="5">
        <f t="shared" si="34"/>
        <v>3.3405571227660399E-2</v>
      </c>
      <c r="D105" s="5">
        <f t="shared" si="34"/>
        <v>3.852698682021851E-2</v>
      </c>
      <c r="E105" s="5">
        <f t="shared" si="34"/>
        <v>2.4523096858170602E-2</v>
      </c>
      <c r="F105" s="5">
        <f t="shared" si="34"/>
        <v>3.054837016077417E-2</v>
      </c>
      <c r="G105" s="5">
        <f t="shared" si="34"/>
        <v>4.1124564284020969E-2</v>
      </c>
      <c r="H105" s="5">
        <f t="shared" si="34"/>
        <v>3.8418698661344827E-2</v>
      </c>
    </row>
    <row r="106" spans="1:8" s="4" customFormat="1" x14ac:dyDescent="0.35">
      <c r="A106" s="4" t="s">
        <v>2</v>
      </c>
      <c r="B106" s="5">
        <f t="shared" ref="B106:H106" si="35">B25/B$25</f>
        <v>1</v>
      </c>
      <c r="C106" s="5">
        <f t="shared" si="35"/>
        <v>1</v>
      </c>
      <c r="D106" s="5">
        <f t="shared" si="35"/>
        <v>1</v>
      </c>
      <c r="E106" s="5">
        <f t="shared" si="35"/>
        <v>1</v>
      </c>
      <c r="F106" s="5">
        <f t="shared" si="35"/>
        <v>1</v>
      </c>
      <c r="G106" s="5">
        <f t="shared" si="35"/>
        <v>1</v>
      </c>
      <c r="H106" s="5">
        <f t="shared" si="35"/>
        <v>1</v>
      </c>
    </row>
    <row r="107" spans="1:8" s="4" customFormat="1" x14ac:dyDescent="0.35"/>
    <row r="108" spans="1:8" s="4" customFormat="1" x14ac:dyDescent="0.35"/>
    <row r="109" spans="1:8" s="4" customFormat="1" x14ac:dyDescent="0.35">
      <c r="A109" s="3" t="s">
        <v>39</v>
      </c>
      <c r="B109" s="4" t="s">
        <v>4</v>
      </c>
      <c r="C109" s="4" t="s">
        <v>5</v>
      </c>
      <c r="D109" s="4" t="s">
        <v>6</v>
      </c>
      <c r="E109" s="4" t="s">
        <v>0</v>
      </c>
      <c r="F109" s="4" t="s">
        <v>7</v>
      </c>
      <c r="G109" s="4" t="s">
        <v>9</v>
      </c>
      <c r="H109" s="4" t="s">
        <v>8</v>
      </c>
    </row>
    <row r="110" spans="1:8" s="4" customFormat="1" x14ac:dyDescent="0.35"/>
    <row r="111" spans="1:8" s="4" customFormat="1" x14ac:dyDescent="0.35">
      <c r="A111" s="4" t="s">
        <v>11</v>
      </c>
      <c r="B111" s="5">
        <f>B30/B$52</f>
        <v>5.6145283620202525E-2</v>
      </c>
      <c r="C111" s="5">
        <f t="shared" ref="C111:H111" si="36">C30/C$52</f>
        <v>6.3044058515080811E-2</v>
      </c>
      <c r="D111" s="5">
        <f t="shared" si="36"/>
        <v>7.2991155912593808E-2</v>
      </c>
      <c r="E111" s="5">
        <f t="shared" si="36"/>
        <v>8.0147349455364794E-2</v>
      </c>
      <c r="F111" s="5">
        <f t="shared" si="36"/>
        <v>0.14449269428041894</v>
      </c>
      <c r="G111" s="5">
        <f t="shared" si="36"/>
        <v>0.12873510359669324</v>
      </c>
      <c r="H111" s="5">
        <f t="shared" si="36"/>
        <v>0.16141161921684352</v>
      </c>
    </row>
    <row r="112" spans="1:8" s="4" customFormat="1" x14ac:dyDescent="0.35">
      <c r="A112" s="4" t="s">
        <v>12</v>
      </c>
      <c r="B112" s="5">
        <f t="shared" ref="B112:H112" si="37">B31/B$52</f>
        <v>4.2034174029848992E-2</v>
      </c>
      <c r="C112" s="5">
        <f t="shared" si="37"/>
        <v>2.9352252865051963E-2</v>
      </c>
      <c r="D112" s="5">
        <f t="shared" si="37"/>
        <v>5.7898650207272799E-2</v>
      </c>
      <c r="E112" s="5">
        <f t="shared" si="37"/>
        <v>5.6638450102025055E-2</v>
      </c>
      <c r="F112" s="5">
        <f t="shared" si="37"/>
        <v>4.291517606999698E-2</v>
      </c>
      <c r="G112" s="5">
        <f t="shared" si="37"/>
        <v>6.6793849706053884E-2</v>
      </c>
      <c r="H112" s="5">
        <f t="shared" si="37"/>
        <v>6.972713189369216E-2</v>
      </c>
    </row>
    <row r="113" spans="1:8" s="4" customFormat="1" x14ac:dyDescent="0.35">
      <c r="A113" s="4" t="s">
        <v>25</v>
      </c>
      <c r="B113" s="5">
        <f t="shared" ref="B113:H113" si="38">B32/B$52</f>
        <v>7.0410858730528061E-2</v>
      </c>
      <c r="C113" s="5">
        <f t="shared" si="38"/>
        <v>8.3786087600416739E-2</v>
      </c>
      <c r="D113" s="5">
        <f t="shared" si="38"/>
        <v>7.8455722453769541E-2</v>
      </c>
      <c r="E113" s="5">
        <f t="shared" si="38"/>
        <v>6.8798191036642739E-2</v>
      </c>
      <c r="F113" s="5">
        <f t="shared" si="38"/>
        <v>6.2667557432869267E-2</v>
      </c>
      <c r="G113" s="5">
        <f t="shared" si="38"/>
        <v>6.8500401788227069E-2</v>
      </c>
      <c r="H113" s="5">
        <f t="shared" si="38"/>
        <v>6.550039956962557E-2</v>
      </c>
    </row>
    <row r="114" spans="1:8" s="4" customFormat="1" x14ac:dyDescent="0.35">
      <c r="A114" s="4" t="s">
        <v>13</v>
      </c>
      <c r="B114" s="5">
        <f t="shared" ref="B114:H114" si="39">B33/B$52</f>
        <v>2.0170459544698215E-2</v>
      </c>
      <c r="C114" s="5">
        <f t="shared" si="39"/>
        <v>1.9368698392471219E-2</v>
      </c>
      <c r="D114" s="5">
        <f t="shared" si="39"/>
        <v>2.9650872427006605E-2</v>
      </c>
      <c r="E114" s="5">
        <f t="shared" si="39"/>
        <v>2.5712921367476781E-2</v>
      </c>
      <c r="F114" s="5">
        <f t="shared" si="39"/>
        <v>2.6006422136976855E-2</v>
      </c>
      <c r="G114" s="5">
        <f t="shared" si="39"/>
        <v>3.0482014138634304E-2</v>
      </c>
      <c r="H114" s="5">
        <f t="shared" si="39"/>
        <v>2.9240014107709683E-2</v>
      </c>
    </row>
    <row r="115" spans="1:8" s="4" customFormat="1" x14ac:dyDescent="0.35">
      <c r="A115" s="4" t="s">
        <v>26</v>
      </c>
      <c r="B115" s="5">
        <f t="shared" ref="B115:H115" si="40">B34/B$52</f>
        <v>2.7915243400509542E-2</v>
      </c>
      <c r="C115" s="5">
        <f t="shared" si="40"/>
        <v>3.5736733797711404E-2</v>
      </c>
      <c r="D115" s="5">
        <f t="shared" si="40"/>
        <v>2.9928579906967994E-2</v>
      </c>
      <c r="E115" s="5">
        <f t="shared" si="40"/>
        <v>3.3625129663106657E-2</v>
      </c>
      <c r="F115" s="5">
        <f t="shared" si="40"/>
        <v>3.8942286970389206E-2</v>
      </c>
      <c r="G115" s="5">
        <f t="shared" si="40"/>
        <v>4.381228166612177E-2</v>
      </c>
      <c r="H115" s="5">
        <f t="shared" si="40"/>
        <v>4.3584340442249909E-2</v>
      </c>
    </row>
    <row r="116" spans="1:8" s="4" customFormat="1" x14ac:dyDescent="0.35">
      <c r="A116" s="4" t="s">
        <v>27</v>
      </c>
      <c r="B116" s="5">
        <f t="shared" ref="B116:H116" si="41">B35/B$52</f>
        <v>2.7412741645663919E-2</v>
      </c>
      <c r="C116" s="5">
        <f t="shared" si="41"/>
        <v>2.7397732067056424E-2</v>
      </c>
      <c r="D116" s="5">
        <f t="shared" si="41"/>
        <v>3.0441442914316046E-2</v>
      </c>
      <c r="E116" s="5">
        <f t="shared" si="41"/>
        <v>2.5806218612499422E-2</v>
      </c>
      <c r="F116" s="5">
        <f t="shared" si="41"/>
        <v>2.6933106331623637E-2</v>
      </c>
      <c r="G116" s="5">
        <f t="shared" si="41"/>
        <v>3.0835300359154365E-2</v>
      </c>
      <c r="H116" s="5">
        <f t="shared" si="41"/>
        <v>3.0567076355746438E-2</v>
      </c>
    </row>
    <row r="117" spans="1:8" s="4" customFormat="1" x14ac:dyDescent="0.35">
      <c r="A117" s="4" t="s">
        <v>14</v>
      </c>
      <c r="B117" s="5">
        <f t="shared" ref="B117:H117" si="42">B36/B$52</f>
        <v>1.2370928415985421E-2</v>
      </c>
      <c r="C117" s="5">
        <f t="shared" si="42"/>
        <v>1.3828019390223953E-2</v>
      </c>
      <c r="D117" s="5">
        <f t="shared" si="42"/>
        <v>1.860528136918746E-2</v>
      </c>
      <c r="E117" s="5">
        <f t="shared" si="42"/>
        <v>1.3249211989398223E-2</v>
      </c>
      <c r="F117" s="5">
        <f t="shared" si="42"/>
        <v>1.1595405370458171E-2</v>
      </c>
      <c r="G117" s="5">
        <f t="shared" si="42"/>
        <v>1.3107517571498544E-2</v>
      </c>
      <c r="H117" s="5">
        <f t="shared" si="42"/>
        <v>1.2375497229799411E-2</v>
      </c>
    </row>
    <row r="118" spans="1:8" s="4" customFormat="1" x14ac:dyDescent="0.35">
      <c r="A118" s="4" t="s">
        <v>28</v>
      </c>
      <c r="B118" s="5">
        <f t="shared" ref="B118:H118" si="43">B37/B$52</f>
        <v>5.1990356658930354E-3</v>
      </c>
      <c r="C118" s="5">
        <f t="shared" si="43"/>
        <v>5.846341946427188E-3</v>
      </c>
      <c r="D118" s="5">
        <f t="shared" si="43"/>
        <v>1.0081453395533837E-2</v>
      </c>
      <c r="E118" s="5">
        <f t="shared" si="43"/>
        <v>8.9394811870619796E-3</v>
      </c>
      <c r="F118" s="5">
        <f t="shared" si="43"/>
        <v>1.0535106245420455E-2</v>
      </c>
      <c r="G118" s="5">
        <f t="shared" si="43"/>
        <v>1.3526670714488447E-2</v>
      </c>
      <c r="H118" s="5">
        <f t="shared" si="43"/>
        <v>1.6588836158595657E-2</v>
      </c>
    </row>
    <row r="119" spans="1:8" s="4" customFormat="1" x14ac:dyDescent="0.35">
      <c r="A119" s="4" t="s">
        <v>15</v>
      </c>
      <c r="B119" s="5">
        <f t="shared" ref="B119:H119" si="44">B38/B$52</f>
        <v>3.7560539729900419E-3</v>
      </c>
      <c r="C119" s="5">
        <f t="shared" si="44"/>
        <v>1.0426980997236119E-2</v>
      </c>
      <c r="D119" s="5">
        <f t="shared" si="44"/>
        <v>5.6739669393724261E-3</v>
      </c>
      <c r="E119" s="5">
        <f t="shared" si="44"/>
        <v>3.9154747024018523E-3</v>
      </c>
      <c r="F119" s="5">
        <f t="shared" si="44"/>
        <v>5.6193698547476398E-3</v>
      </c>
      <c r="G119" s="5">
        <f t="shared" si="44"/>
        <v>8.1519298409493453E-3</v>
      </c>
      <c r="H119" s="5">
        <f t="shared" si="44"/>
        <v>8.769325553258836E-3</v>
      </c>
    </row>
    <row r="120" spans="1:8" s="4" customFormat="1" x14ac:dyDescent="0.35">
      <c r="A120" s="4" t="s">
        <v>29</v>
      </c>
      <c r="B120" s="5">
        <f t="shared" ref="B120:H120" si="45">B39/B$52</f>
        <v>2.932889619721532E-4</v>
      </c>
      <c r="C120" s="5">
        <f t="shared" si="45"/>
        <v>2.2558786302856013E-3</v>
      </c>
      <c r="D120" s="5">
        <f t="shared" si="45"/>
        <v>2.5217630841655224E-3</v>
      </c>
      <c r="E120" s="5">
        <f t="shared" si="45"/>
        <v>1.6743344294923627E-3</v>
      </c>
      <c r="F120" s="5">
        <f t="shared" si="45"/>
        <v>3.4384293780440498E-3</v>
      </c>
      <c r="G120" s="5">
        <f t="shared" si="45"/>
        <v>4.0993177384412533E-3</v>
      </c>
      <c r="H120" s="5">
        <f t="shared" si="45"/>
        <v>4.7412619257023716E-3</v>
      </c>
    </row>
    <row r="121" spans="1:8" s="4" customFormat="1" x14ac:dyDescent="0.35">
      <c r="A121" s="4" t="s">
        <v>16</v>
      </c>
      <c r="B121" s="5">
        <f t="shared" ref="B121:H121" si="46">B40/B$52</f>
        <v>3.1919615361302674E-2</v>
      </c>
      <c r="C121" s="5">
        <f t="shared" si="46"/>
        <v>4.1552939960909585E-2</v>
      </c>
      <c r="D121" s="5">
        <f t="shared" si="46"/>
        <v>3.5263251013968239E-2</v>
      </c>
      <c r="E121" s="5">
        <f t="shared" si="46"/>
        <v>3.9133679904174698E-2</v>
      </c>
      <c r="F121" s="5">
        <f t="shared" si="46"/>
        <v>3.5592215852764966E-2</v>
      </c>
      <c r="G121" s="5">
        <f t="shared" si="46"/>
        <v>3.7732165931951084E-2</v>
      </c>
      <c r="H121" s="5">
        <f t="shared" si="46"/>
        <v>3.7242567781741232E-2</v>
      </c>
    </row>
    <row r="122" spans="1:8" s="4" customFormat="1" x14ac:dyDescent="0.35">
      <c r="A122" s="4" t="s">
        <v>17</v>
      </c>
      <c r="B122" s="5">
        <f t="shared" ref="B122:H122" si="47">B41/B$52</f>
        <v>6.9186866129230931E-2</v>
      </c>
      <c r="C122" s="5">
        <f t="shared" si="47"/>
        <v>6.476179815913416E-2</v>
      </c>
      <c r="D122" s="5">
        <f t="shared" si="47"/>
        <v>7.5235211516797948E-2</v>
      </c>
      <c r="E122" s="5">
        <f t="shared" si="47"/>
        <v>8.7027268878647368E-2</v>
      </c>
      <c r="F122" s="5">
        <f t="shared" si="47"/>
        <v>7.7075341580104303E-2</v>
      </c>
      <c r="G122" s="5">
        <f t="shared" si="47"/>
        <v>8.0439080880988056E-2</v>
      </c>
      <c r="H122" s="5">
        <f t="shared" si="47"/>
        <v>7.2909179386671782E-2</v>
      </c>
    </row>
    <row r="123" spans="1:8" s="4" customFormat="1" x14ac:dyDescent="0.35">
      <c r="A123" s="4" t="s">
        <v>18</v>
      </c>
      <c r="B123" s="5">
        <f t="shared" ref="B123:H123" si="48">B42/B$52</f>
        <v>6.7098648719989204E-2</v>
      </c>
      <c r="C123" s="5">
        <f t="shared" si="48"/>
        <v>6.7702189579907188E-2</v>
      </c>
      <c r="D123" s="5">
        <f t="shared" si="48"/>
        <v>5.9287187607079746E-2</v>
      </c>
      <c r="E123" s="5">
        <f t="shared" si="48"/>
        <v>5.4504651820700752E-2</v>
      </c>
      <c r="F123" s="5">
        <f t="shared" si="48"/>
        <v>5.9233438213870095E-2</v>
      </c>
      <c r="G123" s="5">
        <f t="shared" si="48"/>
        <v>6.0584395287760606E-2</v>
      </c>
      <c r="H123" s="5">
        <f t="shared" si="48"/>
        <v>6.1222325897022652E-2</v>
      </c>
    </row>
    <row r="124" spans="1:8" s="4" customFormat="1" x14ac:dyDescent="0.35">
      <c r="A124" s="4" t="s">
        <v>19</v>
      </c>
      <c r="B124" s="5">
        <f t="shared" ref="B124:H124" si="49">B43/B$52</f>
        <v>1.6074190375820478E-2</v>
      </c>
      <c r="C124" s="5">
        <f t="shared" si="49"/>
        <v>2.0199584987213817E-2</v>
      </c>
      <c r="D124" s="5">
        <f t="shared" si="49"/>
        <v>2.3451724809803971E-2</v>
      </c>
      <c r="E124" s="5">
        <f t="shared" si="49"/>
        <v>2.4312459495954109E-2</v>
      </c>
      <c r="F124" s="5">
        <f t="shared" si="49"/>
        <v>2.9310159044868757E-2</v>
      </c>
      <c r="G124" s="5">
        <f t="shared" si="49"/>
        <v>2.9770651375960012E-2</v>
      </c>
      <c r="H124" s="5">
        <f t="shared" si="49"/>
        <v>2.9195369456808531E-2</v>
      </c>
    </row>
    <row r="125" spans="1:8" s="4" customFormat="1" x14ac:dyDescent="0.35">
      <c r="A125" s="4" t="s">
        <v>30</v>
      </c>
      <c r="B125" s="5">
        <f t="shared" ref="B125:H125" si="50">B44/B$52</f>
        <v>7.3101296141685937E-2</v>
      </c>
      <c r="C125" s="5">
        <f t="shared" si="50"/>
        <v>5.4481190966153212E-2</v>
      </c>
      <c r="D125" s="5">
        <f t="shared" si="50"/>
        <v>3.9475894318866417E-2</v>
      </c>
      <c r="E125" s="5">
        <f t="shared" si="50"/>
        <v>5.0376499527494595E-2</v>
      </c>
      <c r="F125" s="5">
        <f t="shared" si="50"/>
        <v>5.1170208180681867E-2</v>
      </c>
      <c r="G125" s="5">
        <f t="shared" si="50"/>
        <v>5.7570085399458931E-2</v>
      </c>
      <c r="H125" s="5">
        <f t="shared" si="50"/>
        <v>6.2967931747257705E-2</v>
      </c>
    </row>
    <row r="126" spans="1:8" s="4" customFormat="1" x14ac:dyDescent="0.35">
      <c r="A126" s="4" t="s">
        <v>31</v>
      </c>
      <c r="B126" s="5">
        <f t="shared" ref="B126:H126" si="51">B45/B$52</f>
        <v>6.3559628578858565E-2</v>
      </c>
      <c r="C126" s="5">
        <f t="shared" si="51"/>
        <v>3.4690591608475901E-2</v>
      </c>
      <c r="D126" s="5">
        <f t="shared" si="51"/>
        <v>3.3720182839021486E-2</v>
      </c>
      <c r="E126" s="5">
        <f t="shared" si="51"/>
        <v>3.8340151723390725E-2</v>
      </c>
      <c r="F126" s="5">
        <f t="shared" si="51"/>
        <v>3.2280936166544545E-2</v>
      </c>
      <c r="G126" s="5">
        <f t="shared" si="51"/>
        <v>3.2456824232321019E-2</v>
      </c>
      <c r="H126" s="5">
        <f t="shared" si="51"/>
        <v>3.3345089758070635E-2</v>
      </c>
    </row>
    <row r="127" spans="1:8" s="4" customFormat="1" x14ac:dyDescent="0.35">
      <c r="A127" s="4" t="s">
        <v>20</v>
      </c>
      <c r="B127" s="5">
        <f t="shared" ref="B127:H127" si="52">B46/B$52</f>
        <v>0.1203423268764139</v>
      </c>
      <c r="C127" s="5">
        <f t="shared" si="52"/>
        <v>0.14461731860411053</v>
      </c>
      <c r="D127" s="5">
        <f t="shared" si="52"/>
        <v>0.14444260301491782</v>
      </c>
      <c r="E127" s="5">
        <f t="shared" si="52"/>
        <v>0.16083140886865555</v>
      </c>
      <c r="F127" s="5">
        <f t="shared" si="52"/>
        <v>0.14960131028834964</v>
      </c>
      <c r="G127" s="5">
        <f t="shared" si="52"/>
        <v>0.139556440168284</v>
      </c>
      <c r="H127" s="5">
        <f t="shared" si="52"/>
        <v>0.11435057658566639</v>
      </c>
    </row>
    <row r="128" spans="1:8" s="4" customFormat="1" x14ac:dyDescent="0.35">
      <c r="A128" s="4" t="s">
        <v>21</v>
      </c>
      <c r="B128" s="5">
        <f t="shared" ref="B128:H128" si="53">B47/B$52</f>
        <v>4.7106117812220766E-2</v>
      </c>
      <c r="C128" s="5">
        <f t="shared" si="53"/>
        <v>5.4287460931109602E-2</v>
      </c>
      <c r="D128" s="5">
        <f t="shared" si="53"/>
        <v>4.6744439691565533E-2</v>
      </c>
      <c r="E128" s="5">
        <f t="shared" si="53"/>
        <v>4.0549189718442957E-2</v>
      </c>
      <c r="F128" s="5">
        <f t="shared" si="53"/>
        <v>2.9264902374897633E-2</v>
      </c>
      <c r="G128" s="5">
        <f t="shared" si="53"/>
        <v>1.8148133511054265E-2</v>
      </c>
      <c r="H128" s="5">
        <f t="shared" si="53"/>
        <v>1.5601073257407663E-2</v>
      </c>
    </row>
    <row r="129" spans="1:8" s="4" customFormat="1" x14ac:dyDescent="0.35">
      <c r="A129" s="4" t="s">
        <v>22</v>
      </c>
      <c r="B129" s="5">
        <f t="shared" ref="B129:H129" si="54">B48/B$52</f>
        <v>0.11530753302922526</v>
      </c>
      <c r="C129" s="5">
        <f t="shared" si="54"/>
        <v>8.9744362455980234E-2</v>
      </c>
      <c r="D129" s="5">
        <f t="shared" si="54"/>
        <v>5.6659044641477405E-2</v>
      </c>
      <c r="E129" s="5">
        <f t="shared" si="54"/>
        <v>4.8456382033157643E-2</v>
      </c>
      <c r="F129" s="5">
        <f t="shared" si="54"/>
        <v>4.1124304986854016E-2</v>
      </c>
      <c r="G129" s="5">
        <f t="shared" si="54"/>
        <v>2.7277288965374357E-2</v>
      </c>
      <c r="H129" s="5">
        <f t="shared" si="54"/>
        <v>2.6350389078132603E-2</v>
      </c>
    </row>
    <row r="130" spans="1:8" s="4" customFormat="1" x14ac:dyDescent="0.35">
      <c r="A130" s="4" t="s">
        <v>32</v>
      </c>
      <c r="B130" s="5">
        <f t="shared" ref="B130:H130" si="55">B49/B$52</f>
        <v>3.673542011688543E-2</v>
      </c>
      <c r="C130" s="5">
        <f t="shared" si="55"/>
        <v>5.2875384231236167E-2</v>
      </c>
      <c r="D130" s="5">
        <f t="shared" si="55"/>
        <v>6.3153816350251843E-2</v>
      </c>
      <c r="E130" s="5">
        <f t="shared" si="55"/>
        <v>6.3078969597136478E-2</v>
      </c>
      <c r="F130" s="5">
        <f t="shared" si="55"/>
        <v>5.0494590750398687E-2</v>
      </c>
      <c r="G130" s="5">
        <f t="shared" si="55"/>
        <v>4.3912878420439345E-2</v>
      </c>
      <c r="H130" s="5">
        <f t="shared" si="55"/>
        <v>4.544044180346532E-2</v>
      </c>
    </row>
    <row r="131" spans="1:8" s="4" customFormat="1" x14ac:dyDescent="0.35">
      <c r="A131" s="4" t="s">
        <v>23</v>
      </c>
      <c r="B131" s="5">
        <f t="shared" ref="B131:H131" si="56">B50/B$52</f>
        <v>7.6030275241914511E-2</v>
      </c>
      <c r="C131" s="5">
        <f t="shared" si="56"/>
        <v>5.861409838041691E-2</v>
      </c>
      <c r="D131" s="5">
        <f t="shared" si="56"/>
        <v>6.2646552284032042E-2</v>
      </c>
      <c r="E131" s="5">
        <f t="shared" si="56"/>
        <v>6.2949557289524422E-2</v>
      </c>
      <c r="F131" s="5">
        <f t="shared" si="56"/>
        <v>5.6691521917158746E-2</v>
      </c>
      <c r="G131" s="5">
        <f t="shared" si="56"/>
        <v>4.5027825780792487E-2</v>
      </c>
      <c r="H131" s="5">
        <f t="shared" si="56"/>
        <v>4.0390015670272464E-2</v>
      </c>
    </row>
    <row r="132" spans="1:8" s="4" customFormat="1" x14ac:dyDescent="0.35">
      <c r="A132" s="4" t="s">
        <v>24</v>
      </c>
      <c r="B132" s="5">
        <f t="shared" ref="B132:H132" si="57">B51/B$52</f>
        <v>1.7830013628160432E-2</v>
      </c>
      <c r="C132" s="5">
        <f t="shared" si="57"/>
        <v>2.5430295933391307E-2</v>
      </c>
      <c r="D132" s="5">
        <f t="shared" si="57"/>
        <v>2.367120330203152E-2</v>
      </c>
      <c r="E132" s="5">
        <f t="shared" si="57"/>
        <v>1.1933018597250841E-2</v>
      </c>
      <c r="F132" s="5">
        <f t="shared" si="57"/>
        <v>1.5015516572561527E-2</v>
      </c>
      <c r="G132" s="5">
        <f t="shared" si="57"/>
        <v>1.9479842925353614E-2</v>
      </c>
      <c r="H132" s="5">
        <f t="shared" si="57"/>
        <v>1.8479537124259458E-2</v>
      </c>
    </row>
    <row r="133" spans="1:8" s="4" customFormat="1" x14ac:dyDescent="0.35">
      <c r="A133" s="4" t="s">
        <v>2</v>
      </c>
      <c r="B133" s="5">
        <f t="shared" ref="B133:H133" si="58">B52/B$52</f>
        <v>1</v>
      </c>
      <c r="C133" s="5">
        <f t="shared" si="58"/>
        <v>1</v>
      </c>
      <c r="D133" s="5">
        <f t="shared" si="58"/>
        <v>1</v>
      </c>
      <c r="E133" s="5">
        <f t="shared" si="58"/>
        <v>1</v>
      </c>
      <c r="F133" s="5">
        <f t="shared" si="58"/>
        <v>1</v>
      </c>
      <c r="G133" s="5">
        <f t="shared" si="58"/>
        <v>1</v>
      </c>
      <c r="H133" s="5">
        <f t="shared" si="58"/>
        <v>1</v>
      </c>
    </row>
    <row r="134" spans="1:8" s="4" customFormat="1" x14ac:dyDescent="0.35"/>
    <row r="135" spans="1:8" s="4" customFormat="1" x14ac:dyDescent="0.35"/>
    <row r="136" spans="1:8" s="4" customFormat="1" x14ac:dyDescent="0.35">
      <c r="A136" s="3" t="s">
        <v>41</v>
      </c>
      <c r="B136" s="4" t="s">
        <v>4</v>
      </c>
      <c r="C136" s="4" t="s">
        <v>5</v>
      </c>
      <c r="D136" s="4" t="s">
        <v>6</v>
      </c>
      <c r="E136" s="4" t="s">
        <v>0</v>
      </c>
      <c r="F136" s="4" t="s">
        <v>7</v>
      </c>
      <c r="G136" s="4" t="s">
        <v>9</v>
      </c>
      <c r="H136" s="4" t="s">
        <v>8</v>
      </c>
    </row>
    <row r="137" spans="1:8" s="4" customFormat="1" x14ac:dyDescent="0.35">
      <c r="E137" s="3"/>
      <c r="F137" s="3"/>
      <c r="G137" s="3"/>
      <c r="H137" s="3"/>
    </row>
    <row r="138" spans="1:8" s="4" customFormat="1" x14ac:dyDescent="0.35">
      <c r="A138" s="4" t="s">
        <v>11</v>
      </c>
      <c r="B138" s="5">
        <f>B58/B$80</f>
        <v>0.65792134811803027</v>
      </c>
      <c r="C138" s="5">
        <f t="shared" ref="C138:H138" si="59">C58/C$80</f>
        <v>0.55033179309964808</v>
      </c>
      <c r="D138" s="5">
        <f t="shared" si="59"/>
        <v>0.35281038310833251</v>
      </c>
      <c r="E138" s="5">
        <f t="shared" si="59"/>
        <v>0.26446141653680411</v>
      </c>
      <c r="F138" s="5">
        <f t="shared" si="59"/>
        <v>0.2750321579624378</v>
      </c>
      <c r="G138" s="5">
        <f t="shared" si="59"/>
        <v>0.23559329408343238</v>
      </c>
      <c r="H138" s="5">
        <f t="shared" si="59"/>
        <v>0.2366006232345276</v>
      </c>
    </row>
    <row r="139" spans="1:8" s="4" customFormat="1" x14ac:dyDescent="0.35">
      <c r="A139" s="4" t="s">
        <v>12</v>
      </c>
      <c r="B139" s="5">
        <f t="shared" ref="B139:H139" si="60">B59/B$80</f>
        <v>2.1185061810903773E-2</v>
      </c>
      <c r="C139" s="5">
        <f t="shared" si="60"/>
        <v>2.3583680345096312E-2</v>
      </c>
      <c r="D139" s="5">
        <f t="shared" si="60"/>
        <v>3.9609469364042089E-2</v>
      </c>
      <c r="E139" s="5">
        <f t="shared" si="60"/>
        <v>4.6846721558198107E-2</v>
      </c>
      <c r="F139" s="5">
        <f t="shared" si="60"/>
        <v>4.1428508270543729E-2</v>
      </c>
      <c r="G139" s="5">
        <f t="shared" si="60"/>
        <v>5.771613207568773E-2</v>
      </c>
      <c r="H139" s="5">
        <f t="shared" si="60"/>
        <v>6.2684412182546126E-2</v>
      </c>
    </row>
    <row r="140" spans="1:8" s="4" customFormat="1" x14ac:dyDescent="0.35">
      <c r="A140" s="4" t="s">
        <v>25</v>
      </c>
      <c r="B140" s="5">
        <f t="shared" ref="B140:H140" si="61">B60/B$80</f>
        <v>7.2937916169508489E-3</v>
      </c>
      <c r="C140" s="5">
        <f t="shared" si="61"/>
        <v>1.1299857521824351E-2</v>
      </c>
      <c r="D140" s="5">
        <f t="shared" si="61"/>
        <v>3.3404637284312665E-2</v>
      </c>
      <c r="E140" s="5">
        <f t="shared" si="61"/>
        <v>5.5409076534441833E-2</v>
      </c>
      <c r="F140" s="5">
        <f t="shared" si="61"/>
        <v>5.017800037473763E-2</v>
      </c>
      <c r="G140" s="5">
        <f t="shared" si="61"/>
        <v>5.647497418070984E-2</v>
      </c>
      <c r="H140" s="5">
        <f t="shared" si="61"/>
        <v>6.0730595119431206E-2</v>
      </c>
    </row>
    <row r="141" spans="1:8" s="4" customFormat="1" x14ac:dyDescent="0.35">
      <c r="A141" s="4" t="s">
        <v>13</v>
      </c>
      <c r="B141" s="5">
        <f t="shared" ref="B141:H141" si="62">B61/B$80</f>
        <v>2.1571707996402966E-3</v>
      </c>
      <c r="C141" s="5">
        <f t="shared" si="62"/>
        <v>3.7626833127356596E-3</v>
      </c>
      <c r="D141" s="5">
        <f t="shared" si="62"/>
        <v>1.9131387586277603E-2</v>
      </c>
      <c r="E141" s="5">
        <f t="shared" si="62"/>
        <v>3.1195586324616983E-2</v>
      </c>
      <c r="F141" s="5">
        <f t="shared" si="62"/>
        <v>3.5919022987416817E-2</v>
      </c>
      <c r="G141" s="5">
        <f t="shared" si="62"/>
        <v>3.9515536228299772E-2</v>
      </c>
      <c r="H141" s="5">
        <f t="shared" si="62"/>
        <v>3.5864133548363597E-2</v>
      </c>
    </row>
    <row r="142" spans="1:8" s="4" customFormat="1" x14ac:dyDescent="0.35">
      <c r="A142" s="4" t="s">
        <v>26</v>
      </c>
      <c r="B142" s="5">
        <f t="shared" ref="B142:H142" si="63">B62/B$80</f>
        <v>3.7090041323904532E-4</v>
      </c>
      <c r="C142" s="5">
        <f t="shared" si="63"/>
        <v>1.192565945354503E-3</v>
      </c>
      <c r="D142" s="5">
        <f t="shared" si="63"/>
        <v>3.8713453165265328E-3</v>
      </c>
      <c r="E142" s="5">
        <f t="shared" si="63"/>
        <v>9.1815040178010107E-3</v>
      </c>
      <c r="F142" s="5">
        <f t="shared" si="63"/>
        <v>1.227686795130095E-2</v>
      </c>
      <c r="G142" s="5">
        <f t="shared" si="63"/>
        <v>1.3379086718465544E-2</v>
      </c>
      <c r="H142" s="5">
        <f t="shared" si="63"/>
        <v>1.3374264145028418E-2</v>
      </c>
    </row>
    <row r="143" spans="1:8" s="4" customFormat="1" x14ac:dyDescent="0.35">
      <c r="A143" s="4" t="s">
        <v>27</v>
      </c>
      <c r="B143" s="5">
        <f t="shared" ref="B143:H143" si="64">B63/B$80</f>
        <v>7.9831065358951115E-3</v>
      </c>
      <c r="C143" s="5">
        <f t="shared" si="64"/>
        <v>9.7097695946850131E-3</v>
      </c>
      <c r="D143" s="5">
        <f t="shared" si="64"/>
        <v>2.0180121683058033E-2</v>
      </c>
      <c r="E143" s="5">
        <f t="shared" si="64"/>
        <v>2.4581169486811171E-2</v>
      </c>
      <c r="F143" s="5">
        <f t="shared" si="64"/>
        <v>2.8615849717578353E-2</v>
      </c>
      <c r="G143" s="5">
        <f t="shared" si="64"/>
        <v>3.5964954464160995E-2</v>
      </c>
      <c r="H143" s="5">
        <f t="shared" si="64"/>
        <v>3.7768277296314573E-2</v>
      </c>
    </row>
    <row r="144" spans="1:8" s="4" customFormat="1" x14ac:dyDescent="0.35">
      <c r="A144" s="4" t="s">
        <v>14</v>
      </c>
      <c r="B144" s="5">
        <f t="shared" ref="B144:H144" si="65">B64/B$80</f>
        <v>6.0183840638788487E-4</v>
      </c>
      <c r="C144" s="5">
        <f t="shared" si="65"/>
        <v>9.170556609491723E-4</v>
      </c>
      <c r="D144" s="5">
        <f t="shared" si="65"/>
        <v>4.0753251663076546E-3</v>
      </c>
      <c r="E144" s="5">
        <f t="shared" si="65"/>
        <v>6.456295697961952E-3</v>
      </c>
      <c r="F144" s="5">
        <f t="shared" si="65"/>
        <v>8.2758068964355717E-3</v>
      </c>
      <c r="G144" s="5">
        <f t="shared" si="65"/>
        <v>1.2214642457217838E-2</v>
      </c>
      <c r="H144" s="5">
        <f t="shared" si="65"/>
        <v>1.2541960153170427E-2</v>
      </c>
    </row>
    <row r="145" spans="1:8" s="4" customFormat="1" x14ac:dyDescent="0.35">
      <c r="A145" s="4" t="s">
        <v>28</v>
      </c>
      <c r="B145" s="5">
        <f t="shared" ref="B145:H145" si="66">B65/B$80</f>
        <v>1.9911403788082899E-2</v>
      </c>
      <c r="C145" s="5">
        <f t="shared" si="66"/>
        <v>2.9656714185630959E-2</v>
      </c>
      <c r="D145" s="5">
        <f t="shared" si="66"/>
        <v>4.9844772402273897E-2</v>
      </c>
      <c r="E145" s="5">
        <f t="shared" si="66"/>
        <v>5.8249541829709248E-2</v>
      </c>
      <c r="F145" s="5">
        <f t="shared" si="66"/>
        <v>6.394223987839974E-2</v>
      </c>
      <c r="G145" s="5">
        <f t="shared" si="66"/>
        <v>8.4025473506316853E-2</v>
      </c>
      <c r="H145" s="5">
        <f t="shared" si="66"/>
        <v>9.62591578275762E-2</v>
      </c>
    </row>
    <row r="146" spans="1:8" s="4" customFormat="1" x14ac:dyDescent="0.35">
      <c r="A146" s="4" t="s">
        <v>15</v>
      </c>
      <c r="B146" s="5">
        <f t="shared" ref="B146:H146" si="67">B66/B$80</f>
        <v>6.6482149542847744E-4</v>
      </c>
      <c r="C146" s="5">
        <f t="shared" si="67"/>
        <v>3.1486889646323512E-3</v>
      </c>
      <c r="D146" s="5">
        <f t="shared" si="67"/>
        <v>4.086004739594625E-3</v>
      </c>
      <c r="E146" s="5">
        <f t="shared" si="67"/>
        <v>3.1729007037343262E-3</v>
      </c>
      <c r="F146" s="5">
        <f t="shared" si="67"/>
        <v>5.4547483257859491E-3</v>
      </c>
      <c r="G146" s="5">
        <f t="shared" si="67"/>
        <v>7.9976825612735839E-3</v>
      </c>
      <c r="H146" s="5">
        <f t="shared" si="67"/>
        <v>8.8837964542083786E-3</v>
      </c>
    </row>
    <row r="147" spans="1:8" s="4" customFormat="1" x14ac:dyDescent="0.35">
      <c r="A147" s="4" t="s">
        <v>29</v>
      </c>
      <c r="B147" s="5">
        <f t="shared" ref="B147:H147" si="68">B67/B$80</f>
        <v>8.8701183732167916E-4</v>
      </c>
      <c r="C147" s="5">
        <f t="shared" si="68"/>
        <v>4.1287184048741706E-3</v>
      </c>
      <c r="D147" s="5">
        <f t="shared" si="68"/>
        <v>6.5807530594307571E-3</v>
      </c>
      <c r="E147" s="5">
        <f t="shared" si="68"/>
        <v>8.4432878528673261E-3</v>
      </c>
      <c r="F147" s="5">
        <f t="shared" si="68"/>
        <v>1.2651605582327542E-2</v>
      </c>
      <c r="G147" s="5">
        <f t="shared" si="68"/>
        <v>1.4462237427551415E-2</v>
      </c>
      <c r="H147" s="5">
        <f t="shared" si="68"/>
        <v>1.5872279972050481E-2</v>
      </c>
    </row>
    <row r="148" spans="1:8" s="4" customFormat="1" x14ac:dyDescent="0.35">
      <c r="A148" s="4" t="s">
        <v>16</v>
      </c>
      <c r="B148" s="5">
        <f t="shared" ref="B148:H148" si="69">B68/B$80</f>
        <v>7.0243639582772029E-3</v>
      </c>
      <c r="C148" s="5">
        <f t="shared" si="69"/>
        <v>1.6168517833387124E-2</v>
      </c>
      <c r="D148" s="5">
        <f t="shared" si="69"/>
        <v>2.5037191613971874E-2</v>
      </c>
      <c r="E148" s="5">
        <f t="shared" si="69"/>
        <v>3.1867124900459884E-2</v>
      </c>
      <c r="F148" s="5">
        <f t="shared" si="69"/>
        <v>2.9739009976863108E-2</v>
      </c>
      <c r="G148" s="5">
        <f t="shared" si="69"/>
        <v>3.2015919796468423E-2</v>
      </c>
      <c r="H148" s="5">
        <f t="shared" si="69"/>
        <v>3.1174972596887802E-2</v>
      </c>
    </row>
    <row r="149" spans="1:8" s="4" customFormat="1" x14ac:dyDescent="0.35">
      <c r="A149" s="4" t="s">
        <v>17</v>
      </c>
      <c r="B149" s="5">
        <f t="shared" ref="B149:H149" si="70">B69/B$80</f>
        <v>2.4591397209849156E-2</v>
      </c>
      <c r="C149" s="5">
        <f t="shared" si="70"/>
        <v>3.164825995576092E-2</v>
      </c>
      <c r="D149" s="5">
        <f t="shared" si="70"/>
        <v>5.0626517166880082E-2</v>
      </c>
      <c r="E149" s="5">
        <f t="shared" si="70"/>
        <v>7.2764300437786006E-2</v>
      </c>
      <c r="F149" s="5">
        <f t="shared" si="70"/>
        <v>7.0964359924968259E-2</v>
      </c>
      <c r="G149" s="5">
        <f t="shared" si="70"/>
        <v>7.1810831049099022E-2</v>
      </c>
      <c r="H149" s="5">
        <f t="shared" si="70"/>
        <v>6.8879226509213298E-2</v>
      </c>
    </row>
    <row r="150" spans="1:8" s="4" customFormat="1" x14ac:dyDescent="0.35">
      <c r="A150" s="4" t="s">
        <v>18</v>
      </c>
      <c r="B150" s="5">
        <f t="shared" ref="B150:H150" si="71">B70/B$80</f>
        <v>0.10812271904993509</v>
      </c>
      <c r="C150" s="5">
        <f t="shared" si="71"/>
        <v>0.1398805072537922</v>
      </c>
      <c r="D150" s="5">
        <f t="shared" si="71"/>
        <v>0.1905470825007716</v>
      </c>
      <c r="E150" s="5">
        <f t="shared" si="71"/>
        <v>0.18351006069565681</v>
      </c>
      <c r="F150" s="5">
        <f t="shared" si="71"/>
        <v>0.16629403430323011</v>
      </c>
      <c r="G150" s="5">
        <f t="shared" si="71"/>
        <v>0.14534256644889154</v>
      </c>
      <c r="H150" s="5">
        <f t="shared" si="71"/>
        <v>0.12988247293632213</v>
      </c>
    </row>
    <row r="151" spans="1:8" s="4" customFormat="1" x14ac:dyDescent="0.35">
      <c r="A151" s="4" t="s">
        <v>19</v>
      </c>
      <c r="B151" s="5">
        <f t="shared" ref="B151:H151" si="72">B71/B$80</f>
        <v>2.4493423515786013E-4</v>
      </c>
      <c r="C151" s="5">
        <f t="shared" si="72"/>
        <v>7.6749293512913563E-4</v>
      </c>
      <c r="D151" s="5">
        <f t="shared" si="72"/>
        <v>2.4648455146326171E-3</v>
      </c>
      <c r="E151" s="5">
        <f t="shared" si="72"/>
        <v>4.4416799704332516E-3</v>
      </c>
      <c r="F151" s="5">
        <f t="shared" si="72"/>
        <v>6.7547510626338163E-3</v>
      </c>
      <c r="G151" s="5">
        <f t="shared" si="72"/>
        <v>7.2740554490724517E-3</v>
      </c>
      <c r="H151" s="5">
        <f t="shared" si="72"/>
        <v>7.0701685250005794E-3</v>
      </c>
    </row>
    <row r="152" spans="1:8" s="4" customFormat="1" x14ac:dyDescent="0.35">
      <c r="A152" s="4" t="s">
        <v>30</v>
      </c>
      <c r="B152" s="5">
        <f t="shared" ref="B152:H152" si="73">B72/B$80</f>
        <v>5.5157440227298973E-2</v>
      </c>
      <c r="C152" s="5">
        <f t="shared" si="73"/>
        <v>5.7534419106244634E-2</v>
      </c>
      <c r="D152" s="5">
        <f t="shared" si="73"/>
        <v>6.1547448810135345E-2</v>
      </c>
      <c r="E152" s="5">
        <f t="shared" si="73"/>
        <v>7.6938317514869098E-2</v>
      </c>
      <c r="F152" s="5">
        <f t="shared" si="73"/>
        <v>8.0920170358253385E-2</v>
      </c>
      <c r="G152" s="5">
        <f t="shared" si="73"/>
        <v>8.2992701899979163E-2</v>
      </c>
      <c r="H152" s="5">
        <f t="shared" si="73"/>
        <v>8.5756011299023424E-2</v>
      </c>
    </row>
    <row r="153" spans="1:8" s="4" customFormat="1" x14ac:dyDescent="0.35">
      <c r="A153" s="4" t="s">
        <v>31</v>
      </c>
      <c r="B153" s="5">
        <f t="shared" ref="B153:H153" si="74">B73/B$80</f>
        <v>4.9581687316955399E-3</v>
      </c>
      <c r="C153" s="5">
        <f t="shared" si="74"/>
        <v>3.3533537473334541E-3</v>
      </c>
      <c r="D153" s="5">
        <f t="shared" si="74"/>
        <v>4.8058079791363853E-3</v>
      </c>
      <c r="E153" s="5">
        <f t="shared" si="74"/>
        <v>6.5686950624292738E-3</v>
      </c>
      <c r="F153" s="5">
        <f t="shared" si="74"/>
        <v>5.4863273396365047E-3</v>
      </c>
      <c r="G153" s="5">
        <f t="shared" si="74"/>
        <v>5.2440066042423782E-3</v>
      </c>
      <c r="H153" s="5">
        <f t="shared" si="74"/>
        <v>5.9033975443720686E-3</v>
      </c>
    </row>
    <row r="154" spans="1:8" s="4" customFormat="1" x14ac:dyDescent="0.35">
      <c r="A154" s="4" t="s">
        <v>20</v>
      </c>
      <c r="B154" s="5">
        <f t="shared" ref="B154:H154" si="75">B74/B$80</f>
        <v>8.5377076255025526E-4</v>
      </c>
      <c r="C154" s="5">
        <f t="shared" si="75"/>
        <v>2.7551028440533074E-3</v>
      </c>
      <c r="D154" s="5">
        <f t="shared" si="75"/>
        <v>4.4597898046385654E-3</v>
      </c>
      <c r="E154" s="5">
        <f t="shared" si="75"/>
        <v>5.881915894794195E-3</v>
      </c>
      <c r="F154" s="5">
        <f t="shared" si="75"/>
        <v>5.5210642548721156E-3</v>
      </c>
      <c r="G154" s="5">
        <f t="shared" si="75"/>
        <v>3.8425515641566424E-3</v>
      </c>
      <c r="H154" s="5">
        <f t="shared" si="75"/>
        <v>3.2541540689620153E-3</v>
      </c>
    </row>
    <row r="155" spans="1:8" s="4" customFormat="1" x14ac:dyDescent="0.35">
      <c r="A155" s="4" t="s">
        <v>21</v>
      </c>
      <c r="B155" s="5">
        <f t="shared" ref="B155:H155" si="76">B75/B$80</f>
        <v>2.6575364514627824E-3</v>
      </c>
      <c r="C155" s="5">
        <f t="shared" si="76"/>
        <v>4.8411092831222398E-3</v>
      </c>
      <c r="D155" s="5">
        <f t="shared" si="76"/>
        <v>9.0701615926234054E-3</v>
      </c>
      <c r="E155" s="5">
        <f t="shared" si="76"/>
        <v>1.0626502627097011E-2</v>
      </c>
      <c r="F155" s="5">
        <f t="shared" si="76"/>
        <v>8.2094909673494053E-3</v>
      </c>
      <c r="G155" s="5">
        <f t="shared" si="76"/>
        <v>5.3470547689545653E-3</v>
      </c>
      <c r="H155" s="5">
        <f t="shared" si="76"/>
        <v>5.2510213385523431E-3</v>
      </c>
    </row>
    <row r="156" spans="1:8" s="4" customFormat="1" x14ac:dyDescent="0.35">
      <c r="A156" s="4" t="s">
        <v>22</v>
      </c>
      <c r="B156" s="5">
        <f t="shared" ref="B156:H156" si="77">B76/B$80</f>
        <v>4.6129864131480694E-2</v>
      </c>
      <c r="C156" s="5">
        <f t="shared" si="77"/>
        <v>4.5030188055448415E-2</v>
      </c>
      <c r="D156" s="5">
        <f t="shared" si="77"/>
        <v>3.1559207020324297E-2</v>
      </c>
      <c r="E156" s="5">
        <f t="shared" si="77"/>
        <v>2.7633097993195077E-2</v>
      </c>
      <c r="F156" s="5">
        <f t="shared" si="77"/>
        <v>1.939898820839623E-2</v>
      </c>
      <c r="G156" s="5">
        <f t="shared" si="77"/>
        <v>9.4987508272477671E-3</v>
      </c>
      <c r="H156" s="5">
        <f t="shared" si="77"/>
        <v>8.1210351035799003E-3</v>
      </c>
    </row>
    <row r="157" spans="1:8" s="4" customFormat="1" x14ac:dyDescent="0.35">
      <c r="A157" s="4" t="s">
        <v>32</v>
      </c>
      <c r="B157" s="5">
        <f t="shared" ref="B157:H157" si="78">B77/B$80</f>
        <v>1.0166520289302322E-2</v>
      </c>
      <c r="C157" s="5">
        <f t="shared" si="78"/>
        <v>1.7152483134834733E-2</v>
      </c>
      <c r="D157" s="5">
        <f t="shared" si="78"/>
        <v>2.8414072687311706E-2</v>
      </c>
      <c r="E157" s="5">
        <f t="shared" si="78"/>
        <v>2.8606590793920528E-2</v>
      </c>
      <c r="F157" s="5">
        <f t="shared" si="78"/>
        <v>2.1020044252724742E-2</v>
      </c>
      <c r="G157" s="5">
        <f t="shared" si="78"/>
        <v>1.3084826959231856E-2</v>
      </c>
      <c r="H157" s="5">
        <f t="shared" si="78"/>
        <v>1.2093796465246894E-2</v>
      </c>
    </row>
    <row r="158" spans="1:8" s="4" customFormat="1" x14ac:dyDescent="0.35">
      <c r="A158" s="4" t="s">
        <v>23</v>
      </c>
      <c r="B158" s="5">
        <f t="shared" ref="B158:H158" si="79">B78/B$80</f>
        <v>7.9428673401191782E-4</v>
      </c>
      <c r="C158" s="5">
        <f t="shared" si="79"/>
        <v>2.4402339475900724E-3</v>
      </c>
      <c r="D158" s="5">
        <f t="shared" si="79"/>
        <v>5.1785250868516298E-3</v>
      </c>
      <c r="E158" s="5">
        <f t="shared" si="79"/>
        <v>6.6868096488186639E-3</v>
      </c>
      <c r="F158" s="5">
        <f t="shared" si="79"/>
        <v>6.1947498836839657E-3</v>
      </c>
      <c r="G158" s="5">
        <f t="shared" si="79"/>
        <v>4.3841269186995777E-3</v>
      </c>
      <c r="H158" s="5">
        <f t="shared" si="79"/>
        <v>3.8954917603008657E-3</v>
      </c>
    </row>
    <row r="159" spans="1:8" s="4" customFormat="1" x14ac:dyDescent="0.35">
      <c r="A159" s="4" t="s">
        <v>24</v>
      </c>
      <c r="B159" s="5">
        <f t="shared" ref="B159:H159" si="80">B79/B$80</f>
        <v>2.0322543397097881E-2</v>
      </c>
      <c r="C159" s="5">
        <f t="shared" si="80"/>
        <v>4.0696804867873138E-2</v>
      </c>
      <c r="D159" s="5">
        <f t="shared" si="80"/>
        <v>5.2695150512566118E-2</v>
      </c>
      <c r="E159" s="5">
        <f t="shared" si="80"/>
        <v>3.6477403917594117E-2</v>
      </c>
      <c r="F159" s="5">
        <f t="shared" si="80"/>
        <v>4.5722201520424256E-2</v>
      </c>
      <c r="G159" s="5">
        <f t="shared" si="80"/>
        <v>6.1818594010840666E-2</v>
      </c>
      <c r="H159" s="5">
        <f t="shared" si="80"/>
        <v>5.8138751919321704E-2</v>
      </c>
    </row>
    <row r="160" spans="1:8" s="4" customFormat="1" x14ac:dyDescent="0.35">
      <c r="A160" s="4" t="s">
        <v>2</v>
      </c>
      <c r="B160" s="5">
        <f t="shared" ref="B160:H160" si="81">B80/B$80</f>
        <v>1</v>
      </c>
      <c r="C160" s="5">
        <f t="shared" si="81"/>
        <v>1</v>
      </c>
      <c r="D160" s="5">
        <f t="shared" si="81"/>
        <v>1</v>
      </c>
      <c r="E160" s="5">
        <f t="shared" si="81"/>
        <v>1</v>
      </c>
      <c r="F160" s="5">
        <f t="shared" si="81"/>
        <v>1</v>
      </c>
      <c r="G160" s="5">
        <f t="shared" si="81"/>
        <v>1</v>
      </c>
      <c r="H160" s="5">
        <f t="shared" si="81"/>
        <v>1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0E211-CA88-4588-AE51-1271139A1A35}">
  <dimension ref="A1:BJ161"/>
  <sheetViews>
    <sheetView zoomScaleNormal="100" workbookViewId="0">
      <selection activeCell="A17" sqref="A17"/>
    </sheetView>
  </sheetViews>
  <sheetFormatPr defaultColWidth="8.81640625" defaultRowHeight="14.5" x14ac:dyDescent="0.35"/>
  <cols>
    <col min="1" max="1" width="57.453125" bestFit="1" customWidth="1"/>
    <col min="2" max="7" width="0" hidden="1" customWidth="1"/>
  </cols>
  <sheetData>
    <row r="1" spans="1:62" x14ac:dyDescent="0.35">
      <c r="A1" s="1" t="s">
        <v>40</v>
      </c>
      <c r="B1">
        <v>1962</v>
      </c>
      <c r="C1">
        <v>1963</v>
      </c>
      <c r="D1">
        <v>1964</v>
      </c>
      <c r="E1">
        <v>1965</v>
      </c>
      <c r="F1">
        <v>1966</v>
      </c>
      <c r="G1">
        <v>1967</v>
      </c>
      <c r="H1">
        <v>1968</v>
      </c>
      <c r="I1">
        <v>1969</v>
      </c>
      <c r="J1">
        <v>1970</v>
      </c>
      <c r="K1">
        <v>1971</v>
      </c>
      <c r="L1">
        <v>1972</v>
      </c>
      <c r="M1">
        <v>1973</v>
      </c>
      <c r="N1">
        <v>1974</v>
      </c>
      <c r="O1">
        <v>1975</v>
      </c>
      <c r="P1">
        <v>1976</v>
      </c>
      <c r="Q1">
        <v>1977</v>
      </c>
      <c r="R1">
        <v>1978</v>
      </c>
      <c r="S1">
        <v>1979</v>
      </c>
      <c r="T1">
        <v>1980</v>
      </c>
      <c r="U1">
        <v>1981</v>
      </c>
      <c r="V1">
        <v>1982</v>
      </c>
      <c r="W1">
        <v>1983</v>
      </c>
      <c r="X1">
        <v>1984</v>
      </c>
      <c r="Y1">
        <v>1985</v>
      </c>
      <c r="Z1">
        <v>1986</v>
      </c>
      <c r="AA1">
        <v>1987</v>
      </c>
      <c r="AB1">
        <v>1988</v>
      </c>
      <c r="AC1">
        <v>1989</v>
      </c>
      <c r="AD1">
        <v>1990</v>
      </c>
      <c r="AE1">
        <v>1991</v>
      </c>
      <c r="AF1">
        <v>1992</v>
      </c>
      <c r="AG1">
        <v>1993</v>
      </c>
      <c r="AH1">
        <v>1994</v>
      </c>
      <c r="AI1">
        <v>1995</v>
      </c>
      <c r="AJ1">
        <v>1996</v>
      </c>
      <c r="AK1">
        <v>1997</v>
      </c>
      <c r="AL1">
        <v>1998</v>
      </c>
      <c r="AM1">
        <v>1999</v>
      </c>
      <c r="AN1">
        <v>2000</v>
      </c>
      <c r="AO1">
        <v>2001</v>
      </c>
      <c r="AP1">
        <v>2002</v>
      </c>
      <c r="AQ1">
        <v>2003</v>
      </c>
      <c r="AR1">
        <v>2004</v>
      </c>
      <c r="AS1">
        <v>2005</v>
      </c>
      <c r="AT1">
        <v>2006</v>
      </c>
      <c r="AU1">
        <v>2007</v>
      </c>
      <c r="AV1">
        <v>2008</v>
      </c>
      <c r="AW1">
        <v>2009</v>
      </c>
      <c r="AX1">
        <v>2010</v>
      </c>
      <c r="AY1">
        <v>2011</v>
      </c>
      <c r="AZ1">
        <v>2012</v>
      </c>
      <c r="BA1">
        <v>2013</v>
      </c>
      <c r="BB1">
        <v>2014</v>
      </c>
      <c r="BC1">
        <v>2015</v>
      </c>
      <c r="BD1">
        <v>2016</v>
      </c>
      <c r="BE1">
        <v>2017</v>
      </c>
      <c r="BF1">
        <v>2018</v>
      </c>
      <c r="BG1">
        <v>2019</v>
      </c>
      <c r="BH1">
        <v>2020</v>
      </c>
      <c r="BI1">
        <v>2021</v>
      </c>
    </row>
    <row r="3" spans="1:62" x14ac:dyDescent="0.35">
      <c r="A3" t="s">
        <v>11</v>
      </c>
      <c r="H3" s="1">
        <v>5421</v>
      </c>
      <c r="I3" s="1">
        <v>5577</v>
      </c>
      <c r="J3" s="1">
        <v>5230</v>
      </c>
      <c r="K3" s="1">
        <v>5356</v>
      </c>
      <c r="L3" s="1">
        <v>5073</v>
      </c>
      <c r="M3" s="1">
        <v>5068</v>
      </c>
      <c r="N3" s="1">
        <v>4899</v>
      </c>
      <c r="O3" s="1">
        <v>4788</v>
      </c>
      <c r="P3" s="1">
        <v>4924</v>
      </c>
      <c r="Q3" s="1">
        <v>5683</v>
      </c>
      <c r="R3" s="1">
        <v>5273</v>
      </c>
      <c r="S3" s="1">
        <v>5234</v>
      </c>
      <c r="T3" s="1">
        <v>5936</v>
      </c>
      <c r="U3" s="1">
        <v>5898</v>
      </c>
      <c r="V3" s="1">
        <v>5200</v>
      </c>
      <c r="W3" s="1">
        <v>5205</v>
      </c>
      <c r="X3" s="1">
        <v>5137</v>
      </c>
      <c r="Y3" s="1">
        <v>4905</v>
      </c>
      <c r="Z3" s="1">
        <v>4844</v>
      </c>
      <c r="AA3" s="1">
        <v>4716</v>
      </c>
      <c r="AB3" s="1">
        <v>4584</v>
      </c>
      <c r="AC3" s="1">
        <v>4115</v>
      </c>
      <c r="AD3" s="1">
        <v>4430</v>
      </c>
      <c r="AE3" s="1">
        <v>4544</v>
      </c>
      <c r="AF3" s="1">
        <v>4352</v>
      </c>
      <c r="AG3" s="1">
        <v>4285</v>
      </c>
      <c r="AH3" s="1">
        <v>4056</v>
      </c>
      <c r="AI3" s="1">
        <v>3869</v>
      </c>
      <c r="AJ3" s="1">
        <v>3222</v>
      </c>
      <c r="AK3" s="1">
        <v>3115</v>
      </c>
      <c r="AL3" s="1">
        <v>2935</v>
      </c>
      <c r="AM3" s="1">
        <v>2980</v>
      </c>
      <c r="AN3" s="1">
        <v>2843</v>
      </c>
      <c r="AO3" s="1">
        <v>4714</v>
      </c>
      <c r="AP3" s="1">
        <v>4743</v>
      </c>
      <c r="AQ3" s="1">
        <v>4935</v>
      </c>
      <c r="AR3" s="1">
        <v>4945</v>
      </c>
      <c r="AS3" s="1">
        <v>4862</v>
      </c>
      <c r="AT3" s="1">
        <v>4642</v>
      </c>
      <c r="AU3" s="1">
        <v>4537</v>
      </c>
      <c r="AV3" s="1">
        <v>4421</v>
      </c>
      <c r="AW3" s="1">
        <v>4634</v>
      </c>
      <c r="AX3" s="1">
        <v>4840</v>
      </c>
      <c r="AY3" s="1">
        <v>5016</v>
      </c>
      <c r="AZ3" s="1">
        <v>4899</v>
      </c>
      <c r="BA3" s="1">
        <v>4893</v>
      </c>
      <c r="BB3" s="1">
        <v>4979</v>
      </c>
      <c r="BC3" s="1">
        <v>4967</v>
      </c>
      <c r="BD3" s="1">
        <v>4556</v>
      </c>
      <c r="BE3" s="1">
        <v>4344</v>
      </c>
      <c r="BF3" s="1">
        <v>4129</v>
      </c>
      <c r="BG3" s="1">
        <v>4105</v>
      </c>
      <c r="BH3" s="1">
        <v>3488</v>
      </c>
      <c r="BI3" s="1">
        <v>3865</v>
      </c>
      <c r="BJ3" s="1"/>
    </row>
    <row r="4" spans="1:62" x14ac:dyDescent="0.35">
      <c r="A4" t="s">
        <v>12</v>
      </c>
      <c r="H4">
        <v>390</v>
      </c>
      <c r="I4">
        <v>388</v>
      </c>
      <c r="J4">
        <v>475</v>
      </c>
      <c r="K4">
        <v>728</v>
      </c>
      <c r="L4">
        <v>615</v>
      </c>
      <c r="M4">
        <v>594</v>
      </c>
      <c r="N4" s="1">
        <v>598</v>
      </c>
      <c r="O4" s="1">
        <v>1142</v>
      </c>
      <c r="P4" s="1">
        <v>1022</v>
      </c>
      <c r="Q4" s="1">
        <v>1291</v>
      </c>
      <c r="R4" s="1">
        <v>1045</v>
      </c>
      <c r="S4" s="1">
        <v>1045</v>
      </c>
      <c r="T4" s="1">
        <v>1486</v>
      </c>
      <c r="U4" s="1">
        <v>1746</v>
      </c>
      <c r="V4" s="1">
        <v>2043</v>
      </c>
      <c r="W4" s="1">
        <v>2474</v>
      </c>
      <c r="X4" s="1">
        <v>1838</v>
      </c>
      <c r="Y4" s="1">
        <v>1649</v>
      </c>
      <c r="Z4" s="1">
        <v>1603</v>
      </c>
      <c r="AA4" s="1">
        <v>1479</v>
      </c>
      <c r="AB4" s="1">
        <v>1260</v>
      </c>
      <c r="AC4" s="1">
        <v>1103</v>
      </c>
      <c r="AD4" s="1">
        <v>1241</v>
      </c>
      <c r="AE4" s="1">
        <v>1548</v>
      </c>
      <c r="AF4" s="1">
        <v>1706</v>
      </c>
      <c r="AG4" s="1">
        <v>1527</v>
      </c>
      <c r="AH4" s="1">
        <v>1294</v>
      </c>
      <c r="AI4" s="1">
        <v>1062</v>
      </c>
      <c r="AJ4">
        <v>910</v>
      </c>
      <c r="AK4">
        <v>869</v>
      </c>
      <c r="AL4">
        <v>771</v>
      </c>
      <c r="AM4">
        <v>681</v>
      </c>
      <c r="AN4">
        <v>624</v>
      </c>
      <c r="AO4" s="1">
        <v>1083</v>
      </c>
      <c r="AP4" s="1">
        <v>1403</v>
      </c>
      <c r="AQ4" s="1">
        <v>1397</v>
      </c>
      <c r="AR4" s="1">
        <v>1330</v>
      </c>
      <c r="AS4" s="1">
        <v>1185</v>
      </c>
      <c r="AT4" s="1">
        <v>1076</v>
      </c>
      <c r="AU4" s="1">
        <v>996</v>
      </c>
      <c r="AV4" s="1">
        <v>1169</v>
      </c>
      <c r="AW4" s="1">
        <v>2037</v>
      </c>
      <c r="AX4" s="1">
        <v>2284</v>
      </c>
      <c r="AY4" s="1">
        <v>2040</v>
      </c>
      <c r="AZ4" s="1">
        <v>1817</v>
      </c>
      <c r="BA4" s="1">
        <v>1597</v>
      </c>
      <c r="BB4" s="1">
        <v>1426</v>
      </c>
      <c r="BC4" s="1">
        <v>1182</v>
      </c>
      <c r="BD4" s="1">
        <v>1032</v>
      </c>
      <c r="BE4" s="1">
        <v>919</v>
      </c>
      <c r="BF4">
        <v>784</v>
      </c>
      <c r="BG4">
        <v>739</v>
      </c>
      <c r="BH4">
        <v>813</v>
      </c>
      <c r="BI4" s="1">
        <v>1063</v>
      </c>
      <c r="BJ4" s="1"/>
    </row>
    <row r="5" spans="1:62" x14ac:dyDescent="0.35">
      <c r="A5" t="s">
        <v>25</v>
      </c>
      <c r="H5">
        <v>849</v>
      </c>
      <c r="I5" s="1">
        <v>955</v>
      </c>
      <c r="J5" s="1">
        <v>940</v>
      </c>
      <c r="K5" s="1">
        <v>1064</v>
      </c>
      <c r="L5" s="1">
        <v>959</v>
      </c>
      <c r="M5" s="1">
        <v>1060</v>
      </c>
      <c r="N5" s="1">
        <v>1181</v>
      </c>
      <c r="O5" s="1">
        <v>1140</v>
      </c>
      <c r="P5" s="1">
        <v>1292</v>
      </c>
      <c r="Q5" s="1">
        <v>1665</v>
      </c>
      <c r="R5" s="1">
        <v>1693</v>
      </c>
      <c r="S5" s="1">
        <v>1730</v>
      </c>
      <c r="T5" s="1">
        <v>2156</v>
      </c>
      <c r="U5" s="1">
        <v>2294</v>
      </c>
      <c r="V5" s="1">
        <v>1972</v>
      </c>
      <c r="W5" s="1">
        <v>1336</v>
      </c>
      <c r="X5" s="1">
        <v>1454</v>
      </c>
      <c r="Y5" s="1">
        <v>1553</v>
      </c>
      <c r="Z5" s="1">
        <v>1613</v>
      </c>
      <c r="AA5" s="1">
        <v>1624</v>
      </c>
      <c r="AB5" s="1">
        <v>1676</v>
      </c>
      <c r="AC5" s="1">
        <v>1613</v>
      </c>
      <c r="AD5" s="1">
        <v>1670</v>
      </c>
      <c r="AE5" s="1">
        <v>1654</v>
      </c>
      <c r="AF5" s="1">
        <v>1552</v>
      </c>
      <c r="AG5" s="1">
        <v>1626</v>
      </c>
      <c r="AH5" s="1">
        <v>1562</v>
      </c>
      <c r="AI5" s="1">
        <v>1590</v>
      </c>
      <c r="AJ5" s="1">
        <v>1448</v>
      </c>
      <c r="AK5" s="1">
        <v>1489</v>
      </c>
      <c r="AL5" s="1">
        <v>1457</v>
      </c>
      <c r="AM5" s="1">
        <v>1486</v>
      </c>
      <c r="AN5" s="1">
        <v>1501</v>
      </c>
      <c r="AO5" s="1">
        <v>2286</v>
      </c>
      <c r="AP5" s="1">
        <v>2212</v>
      </c>
      <c r="AQ5" s="1">
        <v>1801</v>
      </c>
      <c r="AR5" s="1">
        <v>1671</v>
      </c>
      <c r="AS5" s="1">
        <v>1592</v>
      </c>
      <c r="AT5" s="1">
        <v>1679</v>
      </c>
      <c r="AU5" s="1">
        <v>1640</v>
      </c>
      <c r="AV5" s="1">
        <v>1593</v>
      </c>
      <c r="AW5" s="1">
        <v>1628</v>
      </c>
      <c r="AX5" s="1">
        <v>1636</v>
      </c>
      <c r="AY5" s="1">
        <v>1666</v>
      </c>
      <c r="AZ5" s="1">
        <v>1665</v>
      </c>
      <c r="BA5" s="1">
        <v>1678</v>
      </c>
      <c r="BB5" s="1">
        <v>1707</v>
      </c>
      <c r="BC5" s="1">
        <v>1752</v>
      </c>
      <c r="BD5" s="1">
        <v>1715</v>
      </c>
      <c r="BE5" s="1">
        <v>1681</v>
      </c>
      <c r="BF5" s="1">
        <v>1665</v>
      </c>
      <c r="BG5" s="1">
        <v>1794</v>
      </c>
      <c r="BH5" s="1">
        <v>1545</v>
      </c>
      <c r="BI5" s="1">
        <v>1697</v>
      </c>
      <c r="BJ5" s="1"/>
    </row>
    <row r="6" spans="1:62" x14ac:dyDescent="0.35">
      <c r="A6" t="s">
        <v>13</v>
      </c>
      <c r="H6">
        <v>221</v>
      </c>
      <c r="I6">
        <v>251</v>
      </c>
      <c r="J6">
        <v>229</v>
      </c>
      <c r="K6">
        <v>197</v>
      </c>
      <c r="L6">
        <v>209</v>
      </c>
      <c r="M6">
        <v>201</v>
      </c>
      <c r="N6">
        <v>236</v>
      </c>
      <c r="O6">
        <v>250</v>
      </c>
      <c r="P6">
        <v>266</v>
      </c>
      <c r="Q6">
        <v>294</v>
      </c>
      <c r="R6">
        <v>373</v>
      </c>
      <c r="S6">
        <v>371</v>
      </c>
      <c r="T6">
        <v>464</v>
      </c>
      <c r="U6">
        <v>484</v>
      </c>
      <c r="V6">
        <v>420</v>
      </c>
      <c r="W6">
        <v>658</v>
      </c>
      <c r="X6">
        <v>692</v>
      </c>
      <c r="Y6">
        <v>725</v>
      </c>
      <c r="Z6">
        <v>724</v>
      </c>
      <c r="AA6" s="1">
        <v>739</v>
      </c>
      <c r="AB6">
        <v>732</v>
      </c>
      <c r="AC6">
        <v>635</v>
      </c>
      <c r="AD6">
        <v>735</v>
      </c>
      <c r="AE6">
        <v>698</v>
      </c>
      <c r="AF6">
        <v>666</v>
      </c>
      <c r="AG6">
        <v>708</v>
      </c>
      <c r="AH6">
        <v>618</v>
      </c>
      <c r="AI6">
        <v>605</v>
      </c>
      <c r="AJ6">
        <v>552</v>
      </c>
      <c r="AK6">
        <v>547</v>
      </c>
      <c r="AL6">
        <v>550</v>
      </c>
      <c r="AM6">
        <v>543</v>
      </c>
      <c r="AN6">
        <v>525</v>
      </c>
      <c r="AO6">
        <v>890</v>
      </c>
      <c r="AP6">
        <v>843</v>
      </c>
      <c r="AQ6">
        <v>822</v>
      </c>
      <c r="AR6">
        <v>784</v>
      </c>
      <c r="AS6">
        <v>791</v>
      </c>
      <c r="AT6">
        <v>756</v>
      </c>
      <c r="AU6">
        <v>812</v>
      </c>
      <c r="AV6">
        <v>820</v>
      </c>
      <c r="AW6">
        <v>833</v>
      </c>
      <c r="AX6">
        <v>837</v>
      </c>
      <c r="AY6">
        <v>815</v>
      </c>
      <c r="AZ6">
        <v>800</v>
      </c>
      <c r="BA6">
        <v>828</v>
      </c>
      <c r="BB6">
        <v>788</v>
      </c>
      <c r="BC6">
        <v>784</v>
      </c>
      <c r="BD6">
        <v>771</v>
      </c>
      <c r="BE6">
        <v>808</v>
      </c>
      <c r="BF6">
        <v>776</v>
      </c>
      <c r="BG6">
        <v>816</v>
      </c>
      <c r="BH6">
        <v>725</v>
      </c>
      <c r="BI6">
        <v>692</v>
      </c>
      <c r="BJ6" s="1"/>
    </row>
    <row r="7" spans="1:62" x14ac:dyDescent="0.35">
      <c r="A7" t="s">
        <v>26</v>
      </c>
      <c r="H7" s="1">
        <v>283</v>
      </c>
      <c r="I7" s="1">
        <v>275</v>
      </c>
      <c r="J7" s="1">
        <v>267</v>
      </c>
      <c r="K7" s="1">
        <v>301</v>
      </c>
      <c r="L7" s="1">
        <v>269</v>
      </c>
      <c r="M7" s="1">
        <v>261</v>
      </c>
      <c r="N7" s="1">
        <v>277</v>
      </c>
      <c r="O7" s="1">
        <v>269</v>
      </c>
      <c r="P7" s="1">
        <v>315</v>
      </c>
      <c r="Q7" s="1">
        <v>345</v>
      </c>
      <c r="R7" s="1">
        <v>342</v>
      </c>
      <c r="S7" s="1">
        <v>378</v>
      </c>
      <c r="T7" s="1">
        <v>477</v>
      </c>
      <c r="U7" s="1">
        <v>478</v>
      </c>
      <c r="V7" s="1">
        <v>457</v>
      </c>
      <c r="W7" s="1">
        <v>440</v>
      </c>
      <c r="X7" s="1">
        <v>497</v>
      </c>
      <c r="Y7" s="1">
        <v>509</v>
      </c>
      <c r="Z7" s="1">
        <v>550</v>
      </c>
      <c r="AA7" s="1">
        <v>518</v>
      </c>
      <c r="AB7" s="1">
        <v>584</v>
      </c>
      <c r="AC7" s="1">
        <v>554</v>
      </c>
      <c r="AD7" s="1">
        <v>647</v>
      </c>
      <c r="AE7" s="1">
        <v>571</v>
      </c>
      <c r="AF7" s="1">
        <v>540</v>
      </c>
      <c r="AG7" s="1">
        <v>530</v>
      </c>
      <c r="AH7" s="1">
        <v>537</v>
      </c>
      <c r="AI7" s="1">
        <v>555</v>
      </c>
      <c r="AJ7" s="1">
        <v>471</v>
      </c>
      <c r="AK7" s="1">
        <v>537</v>
      </c>
      <c r="AL7" s="1">
        <v>508</v>
      </c>
      <c r="AM7" s="1">
        <v>519</v>
      </c>
      <c r="AN7" s="1">
        <v>557</v>
      </c>
      <c r="AO7" s="1">
        <v>918</v>
      </c>
      <c r="AP7" s="1">
        <v>901</v>
      </c>
      <c r="AQ7" s="1">
        <v>671</v>
      </c>
      <c r="AR7" s="1">
        <v>615</v>
      </c>
      <c r="AS7" s="1">
        <v>629</v>
      </c>
      <c r="AT7" s="1">
        <v>638</v>
      </c>
      <c r="AU7" s="1">
        <v>642</v>
      </c>
      <c r="AV7" s="1">
        <v>673</v>
      </c>
      <c r="AW7" s="1">
        <v>688</v>
      </c>
      <c r="AX7" s="1">
        <v>666</v>
      </c>
      <c r="AY7" s="1">
        <v>693</v>
      </c>
      <c r="AZ7" s="1">
        <v>691</v>
      </c>
      <c r="BA7" s="1">
        <v>688</v>
      </c>
      <c r="BB7" s="1">
        <v>650</v>
      </c>
      <c r="BC7" s="1">
        <v>670</v>
      </c>
      <c r="BD7" s="1">
        <v>672</v>
      </c>
      <c r="BE7" s="1">
        <v>691</v>
      </c>
      <c r="BF7">
        <v>739</v>
      </c>
      <c r="BG7">
        <v>718</v>
      </c>
      <c r="BH7">
        <v>676</v>
      </c>
      <c r="BI7">
        <v>642</v>
      </c>
      <c r="BJ7" s="1"/>
    </row>
    <row r="8" spans="1:62" x14ac:dyDescent="0.35">
      <c r="A8" t="s">
        <v>27</v>
      </c>
      <c r="H8" s="1">
        <v>397</v>
      </c>
      <c r="I8" s="1">
        <v>440</v>
      </c>
      <c r="J8" s="1">
        <v>390</v>
      </c>
      <c r="K8" s="1">
        <v>345</v>
      </c>
      <c r="L8" s="1">
        <v>379</v>
      </c>
      <c r="M8" s="1">
        <v>395</v>
      </c>
      <c r="N8" s="1">
        <v>397</v>
      </c>
      <c r="O8" s="1">
        <v>414</v>
      </c>
      <c r="P8" s="1">
        <v>460</v>
      </c>
      <c r="Q8" s="1">
        <v>599</v>
      </c>
      <c r="R8" s="1">
        <v>653</v>
      </c>
      <c r="S8" s="1">
        <v>622</v>
      </c>
      <c r="T8" s="1">
        <v>810</v>
      </c>
      <c r="U8" s="1">
        <v>815</v>
      </c>
      <c r="V8" s="1">
        <v>729</v>
      </c>
      <c r="W8" s="1">
        <v>701</v>
      </c>
      <c r="X8" s="1">
        <v>754</v>
      </c>
      <c r="Y8" s="1">
        <v>692</v>
      </c>
      <c r="Z8" s="1">
        <v>693</v>
      </c>
      <c r="AA8" s="1">
        <v>689</v>
      </c>
      <c r="AB8" s="1">
        <v>666</v>
      </c>
      <c r="AC8" s="1">
        <v>637</v>
      </c>
      <c r="AD8" s="1">
        <v>619</v>
      </c>
      <c r="AE8" s="1">
        <v>699</v>
      </c>
      <c r="AF8" s="1">
        <v>593</v>
      </c>
      <c r="AG8" s="1">
        <v>604</v>
      </c>
      <c r="AH8" s="1">
        <v>575</v>
      </c>
      <c r="AI8" s="1">
        <v>623</v>
      </c>
      <c r="AJ8" s="1">
        <v>557</v>
      </c>
      <c r="AK8" s="1">
        <v>600</v>
      </c>
      <c r="AL8" s="1">
        <v>607</v>
      </c>
      <c r="AM8" s="1">
        <v>574</v>
      </c>
      <c r="AN8" s="1">
        <v>528</v>
      </c>
      <c r="AO8" s="1">
        <v>891</v>
      </c>
      <c r="AP8" s="1">
        <v>793</v>
      </c>
      <c r="AQ8" s="1">
        <v>812</v>
      </c>
      <c r="AR8" s="1">
        <v>788</v>
      </c>
      <c r="AS8" s="1">
        <v>797</v>
      </c>
      <c r="AT8" s="1">
        <v>785</v>
      </c>
      <c r="AU8" s="1">
        <v>788</v>
      </c>
      <c r="AV8" s="1">
        <v>798</v>
      </c>
      <c r="AW8" s="1">
        <v>735</v>
      </c>
      <c r="AX8" s="1">
        <v>848</v>
      </c>
      <c r="AY8" s="1">
        <v>832</v>
      </c>
      <c r="AZ8" s="1">
        <v>779</v>
      </c>
      <c r="BA8" s="1">
        <v>799</v>
      </c>
      <c r="BB8" s="1">
        <v>848</v>
      </c>
      <c r="BC8" s="1">
        <v>832</v>
      </c>
      <c r="BD8" s="1">
        <v>797</v>
      </c>
      <c r="BE8" s="1">
        <v>824</v>
      </c>
      <c r="BF8">
        <v>814</v>
      </c>
      <c r="BG8">
        <v>904</v>
      </c>
      <c r="BH8">
        <v>696</v>
      </c>
      <c r="BI8">
        <v>682</v>
      </c>
      <c r="BJ8" s="1"/>
    </row>
    <row r="9" spans="1:62" x14ac:dyDescent="0.35">
      <c r="A9" t="s">
        <v>14</v>
      </c>
      <c r="H9" s="1">
        <v>109</v>
      </c>
      <c r="I9" s="1">
        <v>112</v>
      </c>
      <c r="J9" s="1">
        <v>124</v>
      </c>
      <c r="K9" s="1">
        <v>118</v>
      </c>
      <c r="L9" s="1">
        <v>132</v>
      </c>
      <c r="M9" s="1">
        <v>143</v>
      </c>
      <c r="N9" s="1">
        <v>178</v>
      </c>
      <c r="O9" s="1">
        <v>185</v>
      </c>
      <c r="P9" s="1">
        <v>208</v>
      </c>
      <c r="Q9" s="1">
        <v>236</v>
      </c>
      <c r="R9" s="1">
        <v>259</v>
      </c>
      <c r="S9" s="1">
        <v>269</v>
      </c>
      <c r="T9" s="1">
        <v>340</v>
      </c>
      <c r="U9" s="1">
        <v>350</v>
      </c>
      <c r="V9" s="1">
        <v>348</v>
      </c>
      <c r="W9" s="1">
        <v>302</v>
      </c>
      <c r="X9" s="1">
        <v>272</v>
      </c>
      <c r="Y9" s="1">
        <v>308</v>
      </c>
      <c r="Z9" s="1">
        <v>290</v>
      </c>
      <c r="AA9" s="1">
        <v>282</v>
      </c>
      <c r="AB9" s="1">
        <v>307</v>
      </c>
      <c r="AC9" s="1">
        <v>293</v>
      </c>
      <c r="AD9" s="1">
        <v>290</v>
      </c>
      <c r="AE9" s="1">
        <v>260</v>
      </c>
      <c r="AF9" s="1">
        <v>247</v>
      </c>
      <c r="AG9" s="1">
        <v>223</v>
      </c>
      <c r="AH9" s="1">
        <v>214</v>
      </c>
      <c r="AI9" s="1">
        <v>240</v>
      </c>
      <c r="AJ9" s="1">
        <v>206</v>
      </c>
      <c r="AK9" s="1">
        <v>197</v>
      </c>
      <c r="AL9" s="1">
        <v>211</v>
      </c>
      <c r="AM9" s="1">
        <v>192</v>
      </c>
      <c r="AN9" s="1">
        <v>187</v>
      </c>
      <c r="AO9" s="1">
        <v>266</v>
      </c>
      <c r="AP9" s="1">
        <v>281</v>
      </c>
      <c r="AQ9" s="1">
        <v>301</v>
      </c>
      <c r="AR9" s="1">
        <v>283</v>
      </c>
      <c r="AS9" s="1">
        <v>254</v>
      </c>
      <c r="AT9" s="1">
        <v>255</v>
      </c>
      <c r="AU9" s="1">
        <v>254</v>
      </c>
      <c r="AV9" s="1">
        <v>261</v>
      </c>
      <c r="AW9" s="1">
        <v>302</v>
      </c>
      <c r="AX9" s="1">
        <v>271</v>
      </c>
      <c r="AY9" s="1">
        <v>314</v>
      </c>
      <c r="AZ9" s="1">
        <v>313</v>
      </c>
      <c r="BA9" s="1">
        <v>281</v>
      </c>
      <c r="BB9" s="1">
        <v>315</v>
      </c>
      <c r="BC9" s="1">
        <v>320</v>
      </c>
      <c r="BD9" s="1">
        <v>332</v>
      </c>
      <c r="BE9" s="1">
        <v>291</v>
      </c>
      <c r="BF9">
        <v>307</v>
      </c>
      <c r="BG9">
        <v>282</v>
      </c>
      <c r="BH9">
        <v>249</v>
      </c>
      <c r="BI9">
        <v>235</v>
      </c>
      <c r="BJ9" s="1"/>
    </row>
    <row r="10" spans="1:62" x14ac:dyDescent="0.35">
      <c r="A10" t="s">
        <v>28</v>
      </c>
      <c r="H10" s="1">
        <v>286</v>
      </c>
      <c r="I10" s="1">
        <v>312</v>
      </c>
      <c r="J10" s="1">
        <v>284</v>
      </c>
      <c r="K10" s="1">
        <v>342</v>
      </c>
      <c r="L10" s="1">
        <v>333</v>
      </c>
      <c r="M10" s="1">
        <v>343</v>
      </c>
      <c r="N10" s="1">
        <v>377</v>
      </c>
      <c r="O10" s="1">
        <v>403</v>
      </c>
      <c r="P10" s="1">
        <v>419</v>
      </c>
      <c r="Q10" s="1">
        <v>559</v>
      </c>
      <c r="R10" s="1">
        <v>576</v>
      </c>
      <c r="S10" s="1">
        <v>671</v>
      </c>
      <c r="T10" s="1">
        <v>890</v>
      </c>
      <c r="U10" s="1">
        <v>873</v>
      </c>
      <c r="V10" s="1">
        <v>821</v>
      </c>
      <c r="W10" s="1">
        <v>863</v>
      </c>
      <c r="X10" s="1">
        <v>882</v>
      </c>
      <c r="Y10" s="1">
        <v>917</v>
      </c>
      <c r="Z10" s="1">
        <v>959</v>
      </c>
      <c r="AA10" s="1">
        <v>946</v>
      </c>
      <c r="AB10" s="1">
        <v>905</v>
      </c>
      <c r="AC10" s="1">
        <v>816</v>
      </c>
      <c r="AD10" s="1">
        <v>854</v>
      </c>
      <c r="AE10" s="1">
        <v>873</v>
      </c>
      <c r="AF10" s="1">
        <v>846</v>
      </c>
      <c r="AG10" s="1">
        <v>832</v>
      </c>
      <c r="AH10" s="1">
        <v>808</v>
      </c>
      <c r="AI10" s="1">
        <v>799</v>
      </c>
      <c r="AJ10" s="1">
        <v>641</v>
      </c>
      <c r="AK10" s="1">
        <v>685</v>
      </c>
      <c r="AL10" s="1">
        <v>709</v>
      </c>
      <c r="AM10" s="1">
        <v>650</v>
      </c>
      <c r="AN10" s="1">
        <v>631</v>
      </c>
      <c r="AO10" s="1">
        <v>1136</v>
      </c>
      <c r="AP10" s="1">
        <v>1172</v>
      </c>
      <c r="AQ10" s="1">
        <v>1243</v>
      </c>
      <c r="AR10" s="1">
        <v>1259</v>
      </c>
      <c r="AS10" s="1">
        <v>1216</v>
      </c>
      <c r="AT10" s="1">
        <v>1210</v>
      </c>
      <c r="AU10" s="1">
        <v>1297</v>
      </c>
      <c r="AV10" s="1">
        <v>1371</v>
      </c>
      <c r="AW10" s="1">
        <v>1337</v>
      </c>
      <c r="AX10" s="1">
        <v>1496</v>
      </c>
      <c r="AY10" s="1">
        <v>1479</v>
      </c>
      <c r="AZ10" s="1">
        <v>1527</v>
      </c>
      <c r="BA10" s="1">
        <v>1548</v>
      </c>
      <c r="BB10" s="1">
        <v>1538</v>
      </c>
      <c r="BC10" s="1">
        <v>1533</v>
      </c>
      <c r="BD10" s="1">
        <v>1437</v>
      </c>
      <c r="BE10" s="1">
        <v>1548</v>
      </c>
      <c r="BF10" s="1">
        <v>1401</v>
      </c>
      <c r="BG10" s="1">
        <v>1454</v>
      </c>
      <c r="BH10" s="1">
        <v>1287</v>
      </c>
      <c r="BI10" s="1">
        <v>1282</v>
      </c>
      <c r="BJ10" s="1"/>
    </row>
    <row r="11" spans="1:62" x14ac:dyDescent="0.35">
      <c r="A11" t="s">
        <v>15</v>
      </c>
      <c r="H11" s="1">
        <v>72</v>
      </c>
      <c r="I11" s="1">
        <v>108</v>
      </c>
      <c r="J11" s="1">
        <v>98</v>
      </c>
      <c r="K11" s="1">
        <v>108</v>
      </c>
      <c r="L11" s="1">
        <v>119</v>
      </c>
      <c r="M11" s="1">
        <v>111</v>
      </c>
      <c r="N11" s="1">
        <v>103</v>
      </c>
      <c r="O11" s="1">
        <v>109</v>
      </c>
      <c r="P11" s="1">
        <v>105</v>
      </c>
      <c r="Q11" s="1">
        <v>160</v>
      </c>
      <c r="R11" s="1">
        <v>132</v>
      </c>
      <c r="S11" s="1">
        <v>108</v>
      </c>
      <c r="T11" s="1">
        <v>165</v>
      </c>
      <c r="U11" s="1">
        <v>161</v>
      </c>
      <c r="V11" s="1">
        <v>122</v>
      </c>
      <c r="W11" s="1">
        <v>140</v>
      </c>
      <c r="X11" s="1">
        <v>117</v>
      </c>
      <c r="Y11" s="1">
        <v>106</v>
      </c>
      <c r="Z11" s="1">
        <v>125</v>
      </c>
      <c r="AA11" s="1">
        <v>102</v>
      </c>
      <c r="AB11" s="1">
        <v>118</v>
      </c>
      <c r="AC11" s="1">
        <v>110</v>
      </c>
      <c r="AD11" s="1">
        <v>134</v>
      </c>
      <c r="AE11" s="1">
        <v>103</v>
      </c>
      <c r="AF11" s="1">
        <v>106</v>
      </c>
      <c r="AG11" s="1">
        <v>108</v>
      </c>
      <c r="AH11" s="1">
        <v>115</v>
      </c>
      <c r="AI11" s="1">
        <v>117</v>
      </c>
      <c r="AJ11" s="1">
        <v>100</v>
      </c>
      <c r="AK11" s="1">
        <v>106</v>
      </c>
      <c r="AL11" s="1">
        <v>94</v>
      </c>
      <c r="AM11" s="1">
        <v>95</v>
      </c>
      <c r="AN11" s="1">
        <v>102</v>
      </c>
      <c r="AO11" s="1">
        <v>170</v>
      </c>
      <c r="AP11" s="1">
        <v>157</v>
      </c>
      <c r="AQ11" s="1">
        <v>194</v>
      </c>
      <c r="AR11" s="1">
        <v>195</v>
      </c>
      <c r="AS11" s="1">
        <v>193</v>
      </c>
      <c r="AT11" s="1">
        <v>177</v>
      </c>
      <c r="AU11" s="1">
        <v>207</v>
      </c>
      <c r="AV11" s="1">
        <v>188</v>
      </c>
      <c r="AW11" s="1">
        <v>225</v>
      </c>
      <c r="AX11" s="1">
        <v>202</v>
      </c>
      <c r="AY11" s="1">
        <v>197</v>
      </c>
      <c r="AZ11" s="1">
        <v>200</v>
      </c>
      <c r="BA11" s="1">
        <v>207</v>
      </c>
      <c r="BB11" s="1">
        <v>207</v>
      </c>
      <c r="BC11" s="1">
        <v>187</v>
      </c>
      <c r="BD11" s="1">
        <v>211</v>
      </c>
      <c r="BE11" s="1">
        <v>183</v>
      </c>
      <c r="BF11">
        <v>149</v>
      </c>
      <c r="BG11">
        <v>139</v>
      </c>
      <c r="BH11">
        <v>76</v>
      </c>
      <c r="BI11">
        <v>71</v>
      </c>
      <c r="BJ11" s="1"/>
    </row>
    <row r="12" spans="1:62" x14ac:dyDescent="0.35">
      <c r="A12" t="s">
        <v>29</v>
      </c>
      <c r="H12" s="1">
        <v>16</v>
      </c>
      <c r="I12" s="1">
        <v>24</v>
      </c>
      <c r="J12" s="1">
        <v>17</v>
      </c>
      <c r="K12" s="1">
        <v>87</v>
      </c>
      <c r="L12" s="1">
        <v>84</v>
      </c>
      <c r="M12" s="1">
        <v>83</v>
      </c>
      <c r="N12" s="1">
        <v>88</v>
      </c>
      <c r="O12" s="1">
        <v>114</v>
      </c>
      <c r="P12" s="1">
        <v>148</v>
      </c>
      <c r="Q12" s="1">
        <v>142</v>
      </c>
      <c r="R12" s="1">
        <v>142</v>
      </c>
      <c r="S12" s="1">
        <v>179</v>
      </c>
      <c r="T12" s="1">
        <v>224</v>
      </c>
      <c r="U12" s="1">
        <v>191</v>
      </c>
      <c r="V12" s="1">
        <v>147</v>
      </c>
      <c r="W12" s="1">
        <v>119</v>
      </c>
      <c r="X12" s="1">
        <v>142</v>
      </c>
      <c r="Y12" s="1">
        <v>142</v>
      </c>
      <c r="Z12" s="1">
        <v>116</v>
      </c>
      <c r="AA12" s="1">
        <v>135</v>
      </c>
      <c r="AB12" s="1">
        <v>137</v>
      </c>
      <c r="AC12" s="1">
        <v>119</v>
      </c>
      <c r="AD12" s="1">
        <v>122</v>
      </c>
      <c r="AE12" s="1">
        <v>116</v>
      </c>
      <c r="AF12" s="1">
        <v>202</v>
      </c>
      <c r="AG12" s="1">
        <v>195</v>
      </c>
      <c r="AH12" s="1">
        <v>186</v>
      </c>
      <c r="AI12" s="1">
        <v>185</v>
      </c>
      <c r="AJ12" s="1">
        <v>152</v>
      </c>
      <c r="AK12" s="1">
        <v>160</v>
      </c>
      <c r="AL12" s="1">
        <v>150</v>
      </c>
      <c r="AM12" s="1">
        <v>146</v>
      </c>
      <c r="AN12" s="1">
        <v>153</v>
      </c>
      <c r="AO12" s="1">
        <v>263</v>
      </c>
      <c r="AP12" s="1">
        <v>257</v>
      </c>
      <c r="AQ12" s="1">
        <v>250</v>
      </c>
      <c r="AR12" s="1">
        <v>239</v>
      </c>
      <c r="AS12" s="1">
        <v>244</v>
      </c>
      <c r="AT12" s="1">
        <v>252</v>
      </c>
      <c r="AU12" s="1">
        <v>258</v>
      </c>
      <c r="AV12" s="1">
        <v>261</v>
      </c>
      <c r="AW12" s="1">
        <v>282</v>
      </c>
      <c r="AX12" s="1">
        <v>270</v>
      </c>
      <c r="AY12" s="1">
        <v>285</v>
      </c>
      <c r="AZ12" s="1">
        <v>256</v>
      </c>
      <c r="BA12" s="1">
        <v>271</v>
      </c>
      <c r="BB12" s="1">
        <v>297</v>
      </c>
      <c r="BC12" s="1">
        <v>260</v>
      </c>
      <c r="BD12" s="1">
        <v>270</v>
      </c>
      <c r="BE12" s="1">
        <v>265</v>
      </c>
      <c r="BF12">
        <v>271</v>
      </c>
      <c r="BG12">
        <v>283</v>
      </c>
      <c r="BH12">
        <v>304</v>
      </c>
      <c r="BI12">
        <v>336</v>
      </c>
      <c r="BJ12" s="1"/>
    </row>
    <row r="13" spans="1:62" x14ac:dyDescent="0.35">
      <c r="A13" t="s">
        <v>16</v>
      </c>
      <c r="H13">
        <v>540</v>
      </c>
      <c r="I13">
        <v>621</v>
      </c>
      <c r="J13">
        <v>590</v>
      </c>
      <c r="K13">
        <v>417</v>
      </c>
      <c r="L13">
        <v>416</v>
      </c>
      <c r="M13">
        <v>402</v>
      </c>
      <c r="N13">
        <v>394</v>
      </c>
      <c r="O13">
        <v>409</v>
      </c>
      <c r="P13">
        <v>463</v>
      </c>
      <c r="Q13">
        <v>546</v>
      </c>
      <c r="R13">
        <v>639</v>
      </c>
      <c r="S13">
        <v>615</v>
      </c>
      <c r="T13">
        <v>781</v>
      </c>
      <c r="U13">
        <v>917</v>
      </c>
      <c r="V13" s="1">
        <v>740</v>
      </c>
      <c r="W13">
        <v>785</v>
      </c>
      <c r="X13">
        <v>833</v>
      </c>
      <c r="Y13">
        <v>843</v>
      </c>
      <c r="Z13">
        <v>820</v>
      </c>
      <c r="AA13" s="1">
        <v>801</v>
      </c>
      <c r="AB13">
        <v>799</v>
      </c>
      <c r="AC13">
        <v>782</v>
      </c>
      <c r="AD13">
        <v>880</v>
      </c>
      <c r="AE13">
        <v>833</v>
      </c>
      <c r="AF13">
        <v>840</v>
      </c>
      <c r="AG13">
        <v>787</v>
      </c>
      <c r="AH13">
        <v>738</v>
      </c>
      <c r="AI13">
        <v>692</v>
      </c>
      <c r="AJ13">
        <v>590</v>
      </c>
      <c r="AK13">
        <v>570</v>
      </c>
      <c r="AL13">
        <v>578</v>
      </c>
      <c r="AM13">
        <v>571</v>
      </c>
      <c r="AN13" s="1">
        <v>574</v>
      </c>
      <c r="AO13">
        <v>942</v>
      </c>
      <c r="AP13">
        <v>902</v>
      </c>
      <c r="AQ13">
        <v>835</v>
      </c>
      <c r="AR13">
        <v>796</v>
      </c>
      <c r="AS13">
        <v>889</v>
      </c>
      <c r="AT13">
        <v>799</v>
      </c>
      <c r="AU13">
        <v>830</v>
      </c>
      <c r="AV13">
        <v>787</v>
      </c>
      <c r="AW13">
        <v>864</v>
      </c>
      <c r="AX13">
        <v>899</v>
      </c>
      <c r="AY13">
        <v>870</v>
      </c>
      <c r="AZ13">
        <v>800</v>
      </c>
      <c r="BA13">
        <v>835</v>
      </c>
      <c r="BB13">
        <v>793</v>
      </c>
      <c r="BC13">
        <v>882</v>
      </c>
      <c r="BD13">
        <v>826</v>
      </c>
      <c r="BE13">
        <v>886</v>
      </c>
      <c r="BF13">
        <v>829</v>
      </c>
      <c r="BG13">
        <v>895</v>
      </c>
      <c r="BH13">
        <v>772</v>
      </c>
      <c r="BI13">
        <v>852</v>
      </c>
      <c r="BJ13" s="1"/>
    </row>
    <row r="14" spans="1:62" x14ac:dyDescent="0.35">
      <c r="A14" t="s">
        <v>17</v>
      </c>
      <c r="H14" s="1">
        <v>738</v>
      </c>
      <c r="I14" s="1">
        <v>787</v>
      </c>
      <c r="J14" s="1">
        <v>782</v>
      </c>
      <c r="K14" s="1">
        <v>754</v>
      </c>
      <c r="L14" s="1">
        <v>769</v>
      </c>
      <c r="M14" s="1">
        <v>858</v>
      </c>
      <c r="N14" s="1">
        <v>832</v>
      </c>
      <c r="O14" s="1">
        <v>887</v>
      </c>
      <c r="P14" s="1">
        <v>944</v>
      </c>
      <c r="Q14" s="1">
        <v>1234</v>
      </c>
      <c r="R14" s="1">
        <v>1252</v>
      </c>
      <c r="S14" s="1">
        <v>1219</v>
      </c>
      <c r="T14" s="1">
        <v>1507</v>
      </c>
      <c r="U14" s="1">
        <v>1543</v>
      </c>
      <c r="V14" s="1">
        <v>1426</v>
      </c>
      <c r="W14" s="1">
        <v>1947</v>
      </c>
      <c r="X14" s="1">
        <v>2068</v>
      </c>
      <c r="Y14" s="1">
        <v>2218</v>
      </c>
      <c r="Z14" s="1">
        <v>2238</v>
      </c>
      <c r="AA14" s="1">
        <v>2243</v>
      </c>
      <c r="AB14" s="1">
        <v>2217</v>
      </c>
      <c r="AC14" s="1">
        <v>2018</v>
      </c>
      <c r="AD14" s="1">
        <v>2157</v>
      </c>
      <c r="AE14" s="1">
        <v>2150</v>
      </c>
      <c r="AF14" s="1">
        <v>2054</v>
      </c>
      <c r="AG14" s="1">
        <v>2100</v>
      </c>
      <c r="AH14" s="1">
        <v>1949</v>
      </c>
      <c r="AI14" s="1">
        <v>1994</v>
      </c>
      <c r="AJ14" s="1">
        <v>1647</v>
      </c>
      <c r="AK14" s="1">
        <v>1703</v>
      </c>
      <c r="AL14" s="1">
        <v>1696</v>
      </c>
      <c r="AM14" s="1">
        <v>1657</v>
      </c>
      <c r="AN14" s="1">
        <v>1556</v>
      </c>
      <c r="AO14" s="1">
        <v>2426</v>
      </c>
      <c r="AP14" s="1">
        <v>2290</v>
      </c>
      <c r="AQ14" s="1">
        <v>2190</v>
      </c>
      <c r="AR14" s="1">
        <v>2204</v>
      </c>
      <c r="AS14" s="1">
        <v>2129</v>
      </c>
      <c r="AT14" s="1">
        <v>2117</v>
      </c>
      <c r="AU14" s="1">
        <v>2024</v>
      </c>
      <c r="AV14" s="1">
        <v>2112</v>
      </c>
      <c r="AW14" s="1">
        <v>1925</v>
      </c>
      <c r="AX14" s="1">
        <v>1963</v>
      </c>
      <c r="AY14" s="1">
        <v>1912</v>
      </c>
      <c r="AZ14" s="1">
        <v>1868</v>
      </c>
      <c r="BA14" s="1">
        <v>1831</v>
      </c>
      <c r="BB14" s="1">
        <v>1916</v>
      </c>
      <c r="BC14" s="1">
        <v>1927</v>
      </c>
      <c r="BD14" s="1">
        <v>1684</v>
      </c>
      <c r="BE14" s="1">
        <v>1746</v>
      </c>
      <c r="BF14" s="1">
        <v>1510</v>
      </c>
      <c r="BG14" s="1">
        <v>1602</v>
      </c>
      <c r="BH14" s="1">
        <v>1276</v>
      </c>
      <c r="BI14" s="1">
        <v>1332</v>
      </c>
      <c r="BJ14" s="1"/>
    </row>
    <row r="15" spans="1:62" x14ac:dyDescent="0.35">
      <c r="A15" t="s">
        <v>18</v>
      </c>
      <c r="H15" s="1">
        <v>1809</v>
      </c>
      <c r="I15" s="1">
        <v>1818</v>
      </c>
      <c r="J15" s="1">
        <v>1845</v>
      </c>
      <c r="K15" s="1">
        <v>1753</v>
      </c>
      <c r="L15" s="1">
        <v>1828</v>
      </c>
      <c r="M15" s="1">
        <v>1877</v>
      </c>
      <c r="N15" s="1">
        <v>2013</v>
      </c>
      <c r="O15" s="1">
        <v>2025</v>
      </c>
      <c r="P15" s="1">
        <v>2250</v>
      </c>
      <c r="Q15" s="1">
        <v>2748</v>
      </c>
      <c r="R15" s="1">
        <v>2757</v>
      </c>
      <c r="S15" s="1">
        <v>2958</v>
      </c>
      <c r="T15" s="1">
        <v>3664</v>
      </c>
      <c r="U15" s="1">
        <v>3759</v>
      </c>
      <c r="V15" s="1">
        <v>3377</v>
      </c>
      <c r="W15" s="1">
        <v>3237</v>
      </c>
      <c r="X15" s="1">
        <v>3064</v>
      </c>
      <c r="Y15" s="1">
        <v>3332</v>
      </c>
      <c r="Z15" s="1">
        <v>3324</v>
      </c>
      <c r="AA15" s="1">
        <v>3324</v>
      </c>
      <c r="AB15" s="1">
        <v>3268</v>
      </c>
      <c r="AC15" s="1">
        <v>2946</v>
      </c>
      <c r="AD15" s="1">
        <v>3173</v>
      </c>
      <c r="AE15" s="1">
        <v>3068</v>
      </c>
      <c r="AF15" s="1">
        <v>3076</v>
      </c>
      <c r="AG15" s="1">
        <v>2805</v>
      </c>
      <c r="AH15" s="1">
        <v>2793</v>
      </c>
      <c r="AI15" s="1">
        <v>2644</v>
      </c>
      <c r="AJ15" s="1">
        <v>2188</v>
      </c>
      <c r="AK15" s="1">
        <v>2097</v>
      </c>
      <c r="AL15" s="1">
        <v>2107</v>
      </c>
      <c r="AM15" s="1">
        <v>1990</v>
      </c>
      <c r="AN15" s="1">
        <v>2068</v>
      </c>
      <c r="AO15" s="1">
        <v>3084</v>
      </c>
      <c r="AP15" s="1">
        <v>2925</v>
      </c>
      <c r="AQ15" s="1">
        <v>3212</v>
      </c>
      <c r="AR15" s="1">
        <v>2946</v>
      </c>
      <c r="AS15" s="1">
        <v>2942</v>
      </c>
      <c r="AT15" s="1">
        <v>2792</v>
      </c>
      <c r="AU15" s="1">
        <v>2707</v>
      </c>
      <c r="AV15" s="1">
        <v>2778</v>
      </c>
      <c r="AW15" s="1">
        <v>2515</v>
      </c>
      <c r="AX15" s="1">
        <v>2618</v>
      </c>
      <c r="AY15" s="1">
        <v>2509</v>
      </c>
      <c r="AZ15" s="1">
        <v>2492</v>
      </c>
      <c r="BA15" s="1">
        <v>2409</v>
      </c>
      <c r="BB15" s="1">
        <v>2311</v>
      </c>
      <c r="BC15" s="1">
        <v>2459</v>
      </c>
      <c r="BD15" s="1">
        <v>2193</v>
      </c>
      <c r="BE15" s="1">
        <v>2175</v>
      </c>
      <c r="BF15" s="1">
        <v>2092</v>
      </c>
      <c r="BG15" s="1">
        <v>2112</v>
      </c>
      <c r="BH15" s="1">
        <v>1746</v>
      </c>
      <c r="BI15" s="1">
        <v>1861</v>
      </c>
      <c r="BJ15" s="1"/>
    </row>
    <row r="16" spans="1:62" x14ac:dyDescent="0.35">
      <c r="A16" t="s">
        <v>19</v>
      </c>
      <c r="H16" s="1">
        <v>151</v>
      </c>
      <c r="I16" s="1">
        <v>157</v>
      </c>
      <c r="J16" s="1">
        <v>166</v>
      </c>
      <c r="K16" s="1">
        <v>210</v>
      </c>
      <c r="L16" s="1">
        <v>229</v>
      </c>
      <c r="M16" s="1">
        <v>210</v>
      </c>
      <c r="N16" s="1">
        <v>217</v>
      </c>
      <c r="O16" s="1">
        <v>243</v>
      </c>
      <c r="P16" s="1">
        <v>264</v>
      </c>
      <c r="Q16" s="1">
        <v>295</v>
      </c>
      <c r="R16" s="1">
        <v>293</v>
      </c>
      <c r="S16" s="1">
        <v>285</v>
      </c>
      <c r="T16" s="1">
        <v>333</v>
      </c>
      <c r="U16" s="1">
        <v>352</v>
      </c>
      <c r="V16" s="1">
        <v>304</v>
      </c>
      <c r="W16" s="1">
        <v>301</v>
      </c>
      <c r="X16" s="1">
        <v>306</v>
      </c>
      <c r="Y16" s="1">
        <v>334</v>
      </c>
      <c r="Z16" s="1">
        <v>339</v>
      </c>
      <c r="AA16" s="1">
        <v>359</v>
      </c>
      <c r="AB16" s="1">
        <v>335</v>
      </c>
      <c r="AC16" s="1">
        <v>338</v>
      </c>
      <c r="AD16" s="1">
        <v>384</v>
      </c>
      <c r="AE16" s="1">
        <v>360</v>
      </c>
      <c r="AF16" s="1">
        <v>391</v>
      </c>
      <c r="AG16" s="1">
        <v>407</v>
      </c>
      <c r="AH16" s="1">
        <v>378</v>
      </c>
      <c r="AI16" s="1">
        <v>349</v>
      </c>
      <c r="AJ16" s="1">
        <v>272</v>
      </c>
      <c r="AK16" s="1">
        <v>301</v>
      </c>
      <c r="AL16" s="1">
        <v>266</v>
      </c>
      <c r="AM16" s="1">
        <v>315</v>
      </c>
      <c r="AN16" s="1">
        <v>328</v>
      </c>
      <c r="AO16" s="1">
        <v>467</v>
      </c>
      <c r="AP16" s="1">
        <v>470</v>
      </c>
      <c r="AQ16" s="1">
        <v>413</v>
      </c>
      <c r="AR16" s="1">
        <v>454</v>
      </c>
      <c r="AS16" s="1">
        <v>456</v>
      </c>
      <c r="AT16" s="1">
        <v>425</v>
      </c>
      <c r="AU16" s="1">
        <v>456</v>
      </c>
      <c r="AV16" s="1">
        <v>452</v>
      </c>
      <c r="AW16" s="1">
        <v>436</v>
      </c>
      <c r="AX16" s="1">
        <v>495</v>
      </c>
      <c r="AY16" s="1">
        <v>515</v>
      </c>
      <c r="AZ16" s="1">
        <v>475</v>
      </c>
      <c r="BA16" s="1">
        <v>452</v>
      </c>
      <c r="BB16" s="1">
        <v>436</v>
      </c>
      <c r="BC16" s="1">
        <v>385</v>
      </c>
      <c r="BD16" s="1">
        <v>398</v>
      </c>
      <c r="BE16" s="1">
        <v>421</v>
      </c>
      <c r="BF16">
        <v>401</v>
      </c>
      <c r="BG16">
        <v>392</v>
      </c>
      <c r="BH16">
        <v>334</v>
      </c>
      <c r="BI16">
        <v>368</v>
      </c>
      <c r="BJ16" s="1"/>
    </row>
    <row r="17" spans="1:62" x14ac:dyDescent="0.35">
      <c r="A17" t="s">
        <v>30</v>
      </c>
      <c r="H17" s="1">
        <v>1089</v>
      </c>
      <c r="I17" s="1">
        <v>1145</v>
      </c>
      <c r="J17" s="1">
        <v>1092</v>
      </c>
      <c r="K17" s="1">
        <v>987</v>
      </c>
      <c r="L17" s="1">
        <v>988</v>
      </c>
      <c r="M17" s="1">
        <v>968</v>
      </c>
      <c r="N17" s="1">
        <v>924</v>
      </c>
      <c r="O17" s="1">
        <v>983</v>
      </c>
      <c r="P17" s="1">
        <v>1041</v>
      </c>
      <c r="Q17" s="1">
        <v>1485</v>
      </c>
      <c r="R17" s="1">
        <v>1522</v>
      </c>
      <c r="S17" s="1">
        <v>1568</v>
      </c>
      <c r="T17" s="1">
        <v>1845</v>
      </c>
      <c r="U17" s="1">
        <v>1957</v>
      </c>
      <c r="V17" s="1">
        <v>1727</v>
      </c>
      <c r="W17" s="1">
        <v>1587</v>
      </c>
      <c r="X17" s="1">
        <v>1747</v>
      </c>
      <c r="Y17" s="1">
        <v>1749</v>
      </c>
      <c r="Z17" s="1">
        <v>1736</v>
      </c>
      <c r="AA17" s="1">
        <v>1757</v>
      </c>
      <c r="AB17" s="1">
        <v>1811</v>
      </c>
      <c r="AC17" s="1">
        <v>1676</v>
      </c>
      <c r="AD17" s="1">
        <v>1922</v>
      </c>
      <c r="AE17" s="1">
        <v>1867</v>
      </c>
      <c r="AF17" s="1">
        <v>1799</v>
      </c>
      <c r="AG17" s="1">
        <v>1716</v>
      </c>
      <c r="AH17" s="1">
        <v>1682</v>
      </c>
      <c r="AI17" s="1">
        <v>1650</v>
      </c>
      <c r="AJ17" s="1">
        <v>1340</v>
      </c>
      <c r="AK17" s="1">
        <v>1374</v>
      </c>
      <c r="AL17" s="1">
        <v>1380</v>
      </c>
      <c r="AM17" s="1">
        <v>1333</v>
      </c>
      <c r="AN17" s="1">
        <v>1423</v>
      </c>
      <c r="AO17" s="1">
        <v>2129</v>
      </c>
      <c r="AP17" s="1">
        <v>2116</v>
      </c>
      <c r="AQ17" s="1">
        <v>2371</v>
      </c>
      <c r="AR17" s="1">
        <v>2221</v>
      </c>
      <c r="AS17" s="1">
        <v>2093</v>
      </c>
      <c r="AT17" s="1">
        <v>2144</v>
      </c>
      <c r="AU17" s="1">
        <v>2131</v>
      </c>
      <c r="AV17" s="1">
        <v>2086</v>
      </c>
      <c r="AW17" s="1">
        <v>2198</v>
      </c>
      <c r="AX17" s="1">
        <v>2239</v>
      </c>
      <c r="AY17" s="1">
        <v>2115</v>
      </c>
      <c r="AZ17" s="1">
        <v>2126</v>
      </c>
      <c r="BA17" s="1">
        <v>2144</v>
      </c>
      <c r="BB17" s="1">
        <v>2132</v>
      </c>
      <c r="BC17" s="1">
        <v>2084</v>
      </c>
      <c r="BD17" s="1">
        <v>1939</v>
      </c>
      <c r="BE17" s="1">
        <v>1955</v>
      </c>
      <c r="BF17" s="1">
        <v>1856</v>
      </c>
      <c r="BG17" s="1">
        <v>1807</v>
      </c>
      <c r="BH17" s="1">
        <v>1381</v>
      </c>
      <c r="BI17" s="1">
        <v>1322</v>
      </c>
      <c r="BJ17" s="1"/>
    </row>
    <row r="18" spans="1:62" x14ac:dyDescent="0.35">
      <c r="A18" t="s">
        <v>31</v>
      </c>
      <c r="H18" s="1">
        <v>394</v>
      </c>
      <c r="I18" s="1">
        <v>386</v>
      </c>
      <c r="J18" s="1">
        <v>334</v>
      </c>
      <c r="K18" s="1">
        <v>349</v>
      </c>
      <c r="L18" s="1">
        <v>323</v>
      </c>
      <c r="M18" s="1">
        <v>316</v>
      </c>
      <c r="N18" s="1">
        <v>365</v>
      </c>
      <c r="O18" s="1">
        <v>329</v>
      </c>
      <c r="P18" s="1">
        <v>368</v>
      </c>
      <c r="Q18" s="1">
        <v>514</v>
      </c>
      <c r="R18" s="1">
        <v>544</v>
      </c>
      <c r="S18" s="1">
        <v>551</v>
      </c>
      <c r="T18" s="1">
        <v>678</v>
      </c>
      <c r="U18" s="1">
        <v>710</v>
      </c>
      <c r="V18" s="1">
        <v>667</v>
      </c>
      <c r="W18" s="1">
        <v>711</v>
      </c>
      <c r="X18" s="1">
        <v>695</v>
      </c>
      <c r="Y18" s="1">
        <v>570</v>
      </c>
      <c r="Z18" s="1">
        <v>545</v>
      </c>
      <c r="AA18" s="1">
        <v>547</v>
      </c>
      <c r="AB18" s="1">
        <v>582</v>
      </c>
      <c r="AC18" s="1">
        <v>518</v>
      </c>
      <c r="AD18" s="1">
        <v>571</v>
      </c>
      <c r="AE18" s="1">
        <v>540</v>
      </c>
      <c r="AF18" s="1">
        <v>501</v>
      </c>
      <c r="AG18" s="1">
        <v>501</v>
      </c>
      <c r="AH18" s="1">
        <v>484</v>
      </c>
      <c r="AI18" s="1">
        <v>426</v>
      </c>
      <c r="AJ18" s="1">
        <v>393</v>
      </c>
      <c r="AK18" s="1">
        <v>382</v>
      </c>
      <c r="AL18" s="1">
        <v>382</v>
      </c>
      <c r="AM18" s="1">
        <v>352</v>
      </c>
      <c r="AN18" s="1">
        <v>375</v>
      </c>
      <c r="AO18" s="1">
        <v>528</v>
      </c>
      <c r="AP18" s="1">
        <v>481</v>
      </c>
      <c r="AQ18" s="1">
        <v>503</v>
      </c>
      <c r="AR18" s="1">
        <v>518</v>
      </c>
      <c r="AS18" s="1">
        <v>477</v>
      </c>
      <c r="AT18" s="1">
        <v>507</v>
      </c>
      <c r="AU18" s="1">
        <v>514</v>
      </c>
      <c r="AV18" s="1">
        <v>518</v>
      </c>
      <c r="AW18" s="1">
        <v>481</v>
      </c>
      <c r="AX18" s="1">
        <v>514</v>
      </c>
      <c r="AY18" s="1">
        <v>521</v>
      </c>
      <c r="AZ18" s="1">
        <v>519</v>
      </c>
      <c r="BA18" s="1">
        <v>505</v>
      </c>
      <c r="BB18" s="1">
        <v>543</v>
      </c>
      <c r="BC18" s="1">
        <v>558</v>
      </c>
      <c r="BD18" s="1">
        <v>500</v>
      </c>
      <c r="BE18" s="1">
        <v>475</v>
      </c>
      <c r="BF18">
        <v>467</v>
      </c>
      <c r="BG18">
        <v>481</v>
      </c>
      <c r="BH18">
        <v>357</v>
      </c>
      <c r="BI18">
        <v>389</v>
      </c>
      <c r="BJ18" s="1"/>
    </row>
    <row r="19" spans="1:62" x14ac:dyDescent="0.35">
      <c r="A19" t="s">
        <v>20</v>
      </c>
      <c r="H19" s="1">
        <v>1006</v>
      </c>
      <c r="I19" s="1">
        <v>1078</v>
      </c>
      <c r="J19" s="1">
        <v>1011</v>
      </c>
      <c r="K19" s="1">
        <v>1123</v>
      </c>
      <c r="L19" s="1">
        <v>1232</v>
      </c>
      <c r="M19" s="1">
        <v>1317</v>
      </c>
      <c r="N19" s="1">
        <v>1382</v>
      </c>
      <c r="O19" s="1">
        <v>1166</v>
      </c>
      <c r="P19" s="1">
        <v>1298</v>
      </c>
      <c r="Q19" s="1">
        <v>1747</v>
      </c>
      <c r="R19" s="1">
        <v>1709</v>
      </c>
      <c r="S19" s="1">
        <v>1777</v>
      </c>
      <c r="T19" s="1">
        <v>2193</v>
      </c>
      <c r="U19" s="1">
        <v>2314</v>
      </c>
      <c r="V19" s="1">
        <v>1944</v>
      </c>
      <c r="W19" s="1">
        <v>1916</v>
      </c>
      <c r="X19" s="1">
        <v>2111</v>
      </c>
      <c r="Y19" s="1">
        <v>2209</v>
      </c>
      <c r="Z19" s="1">
        <v>2146</v>
      </c>
      <c r="AA19" s="1">
        <v>2137</v>
      </c>
      <c r="AB19" s="1">
        <v>2090</v>
      </c>
      <c r="AC19" s="1">
        <v>2042</v>
      </c>
      <c r="AD19" s="1">
        <v>2145</v>
      </c>
      <c r="AE19" s="1">
        <v>2028</v>
      </c>
      <c r="AF19" s="1">
        <v>1849</v>
      </c>
      <c r="AG19" s="1">
        <v>1755</v>
      </c>
      <c r="AH19" s="1">
        <v>1702</v>
      </c>
      <c r="AI19" s="1">
        <v>1701</v>
      </c>
      <c r="AJ19" s="1">
        <v>1420</v>
      </c>
      <c r="AK19" s="1">
        <v>1395</v>
      </c>
      <c r="AL19" s="1">
        <v>1396</v>
      </c>
      <c r="AM19" s="1">
        <v>1418</v>
      </c>
      <c r="AN19" s="1">
        <v>1465</v>
      </c>
      <c r="AO19" s="1">
        <v>2270</v>
      </c>
      <c r="AP19" s="1">
        <v>2234</v>
      </c>
      <c r="AQ19" s="1">
        <v>2208</v>
      </c>
      <c r="AR19" s="1">
        <v>2169</v>
      </c>
      <c r="AS19" s="1">
        <v>2270</v>
      </c>
      <c r="AT19" s="1">
        <v>2319</v>
      </c>
      <c r="AU19" s="1">
        <v>2313</v>
      </c>
      <c r="AV19" s="1">
        <v>2081</v>
      </c>
      <c r="AW19" s="1">
        <v>1825</v>
      </c>
      <c r="AX19" s="1">
        <v>1815</v>
      </c>
      <c r="AY19" s="1">
        <v>1737</v>
      </c>
      <c r="AZ19" s="1">
        <v>1698</v>
      </c>
      <c r="BA19" s="1">
        <v>1622</v>
      </c>
      <c r="BB19" s="1">
        <v>1633</v>
      </c>
      <c r="BC19" s="1">
        <v>1693</v>
      </c>
      <c r="BD19" s="1">
        <v>1481</v>
      </c>
      <c r="BE19" s="1">
        <v>1564</v>
      </c>
      <c r="BF19" s="1">
        <v>1541</v>
      </c>
      <c r="BG19" s="1">
        <v>1480</v>
      </c>
      <c r="BH19" s="1">
        <v>1228</v>
      </c>
      <c r="BI19" s="1">
        <v>1368</v>
      </c>
      <c r="BJ19" s="1"/>
    </row>
    <row r="20" spans="1:62" x14ac:dyDescent="0.35">
      <c r="A20" t="s">
        <v>21</v>
      </c>
      <c r="H20" s="1">
        <v>455</v>
      </c>
      <c r="I20" s="1">
        <v>496</v>
      </c>
      <c r="J20" s="1">
        <v>446</v>
      </c>
      <c r="K20" s="1">
        <v>474</v>
      </c>
      <c r="L20" s="1">
        <v>458</v>
      </c>
      <c r="M20" s="1">
        <v>486</v>
      </c>
      <c r="N20" s="1">
        <v>507</v>
      </c>
      <c r="O20" s="1">
        <v>463</v>
      </c>
      <c r="P20" s="1">
        <v>486</v>
      </c>
      <c r="Q20" s="1">
        <v>597</v>
      </c>
      <c r="R20" s="1">
        <v>603</v>
      </c>
      <c r="S20" s="1">
        <v>634</v>
      </c>
      <c r="T20" s="1">
        <v>729</v>
      </c>
      <c r="U20" s="1">
        <v>767</v>
      </c>
      <c r="V20" s="1">
        <v>653</v>
      </c>
      <c r="W20" s="1">
        <v>634</v>
      </c>
      <c r="X20" s="1">
        <v>654</v>
      </c>
      <c r="Y20" s="1">
        <v>624</v>
      </c>
      <c r="Z20" s="1">
        <v>596</v>
      </c>
      <c r="AA20" s="1">
        <v>622</v>
      </c>
      <c r="AB20" s="1">
        <v>617</v>
      </c>
      <c r="AC20" s="1">
        <v>569</v>
      </c>
      <c r="AD20" s="1">
        <v>626</v>
      </c>
      <c r="AE20" s="1">
        <v>590</v>
      </c>
      <c r="AF20" s="1">
        <v>583</v>
      </c>
      <c r="AG20" s="1">
        <v>538</v>
      </c>
      <c r="AH20" s="1">
        <v>498</v>
      </c>
      <c r="AI20" s="1">
        <v>509</v>
      </c>
      <c r="AJ20" s="1">
        <v>384</v>
      </c>
      <c r="AK20" s="1">
        <v>400</v>
      </c>
      <c r="AL20" s="1">
        <v>403</v>
      </c>
      <c r="AM20" s="1">
        <v>340</v>
      </c>
      <c r="AN20" s="1">
        <v>360</v>
      </c>
      <c r="AO20" s="1">
        <v>520</v>
      </c>
      <c r="AP20" s="1">
        <v>471</v>
      </c>
      <c r="AQ20" s="1">
        <v>437</v>
      </c>
      <c r="AR20" s="1">
        <v>409</v>
      </c>
      <c r="AS20" s="1">
        <v>414</v>
      </c>
      <c r="AT20" s="1">
        <v>379</v>
      </c>
      <c r="AU20" s="1">
        <v>379</v>
      </c>
      <c r="AV20" s="1">
        <v>359</v>
      </c>
      <c r="AW20" s="1">
        <v>308</v>
      </c>
      <c r="AX20" s="1">
        <v>298</v>
      </c>
      <c r="AY20" s="1">
        <v>320</v>
      </c>
      <c r="AZ20" s="1">
        <v>300</v>
      </c>
      <c r="BA20" s="1">
        <v>279</v>
      </c>
      <c r="BB20" s="1">
        <v>280</v>
      </c>
      <c r="BC20" s="1">
        <v>287</v>
      </c>
      <c r="BD20" s="1">
        <v>281</v>
      </c>
      <c r="BE20" s="1">
        <v>272</v>
      </c>
      <c r="BF20">
        <v>266</v>
      </c>
      <c r="BG20">
        <v>233</v>
      </c>
      <c r="BH20">
        <v>196</v>
      </c>
      <c r="BI20">
        <v>209</v>
      </c>
      <c r="BJ20" s="1"/>
    </row>
    <row r="21" spans="1:62" x14ac:dyDescent="0.35">
      <c r="A21" t="s">
        <v>22</v>
      </c>
      <c r="H21" s="1">
        <v>1519</v>
      </c>
      <c r="I21" s="1">
        <v>1468</v>
      </c>
      <c r="J21" s="1">
        <v>1390</v>
      </c>
      <c r="K21" s="1">
        <v>1064</v>
      </c>
      <c r="L21" s="1">
        <v>1017</v>
      </c>
      <c r="M21" s="1">
        <v>1119</v>
      </c>
      <c r="N21" s="1">
        <v>1064</v>
      </c>
      <c r="O21" s="1">
        <v>883</v>
      </c>
      <c r="P21" s="1">
        <v>1077</v>
      </c>
      <c r="Q21" s="1">
        <v>1239</v>
      </c>
      <c r="R21" s="1">
        <v>1297</v>
      </c>
      <c r="S21" s="1">
        <v>1269</v>
      </c>
      <c r="T21" s="1">
        <v>1420</v>
      </c>
      <c r="U21" s="1">
        <v>1477</v>
      </c>
      <c r="V21" s="1">
        <v>1186</v>
      </c>
      <c r="W21" s="1">
        <v>993</v>
      </c>
      <c r="X21" s="1">
        <v>1068</v>
      </c>
      <c r="Y21" s="1">
        <v>1014</v>
      </c>
      <c r="Z21" s="1">
        <v>995</v>
      </c>
      <c r="AA21" s="1">
        <v>983</v>
      </c>
      <c r="AB21" s="1">
        <v>970</v>
      </c>
      <c r="AC21" s="1">
        <v>895</v>
      </c>
      <c r="AD21" s="1">
        <v>979</v>
      </c>
      <c r="AE21" s="1">
        <v>938</v>
      </c>
      <c r="AF21" s="1">
        <v>923</v>
      </c>
      <c r="AG21" s="1">
        <v>871</v>
      </c>
      <c r="AH21" s="1">
        <v>840</v>
      </c>
      <c r="AI21" s="1">
        <v>787</v>
      </c>
      <c r="AJ21" s="1">
        <v>637</v>
      </c>
      <c r="AK21" s="1">
        <v>602</v>
      </c>
      <c r="AL21" s="1">
        <v>569</v>
      </c>
      <c r="AM21" s="1">
        <v>597</v>
      </c>
      <c r="AN21" s="1">
        <v>583</v>
      </c>
      <c r="AO21" s="1">
        <v>789</v>
      </c>
      <c r="AP21" s="1">
        <v>660</v>
      </c>
      <c r="AQ21" s="1">
        <v>596</v>
      </c>
      <c r="AR21" s="1">
        <v>579</v>
      </c>
      <c r="AS21" s="1">
        <v>561</v>
      </c>
      <c r="AT21" s="1">
        <v>553</v>
      </c>
      <c r="AU21" s="1">
        <v>573</v>
      </c>
      <c r="AV21" s="1">
        <v>509</v>
      </c>
      <c r="AW21" s="1">
        <v>409</v>
      </c>
      <c r="AX21" s="1">
        <v>445</v>
      </c>
      <c r="AY21" s="1">
        <v>461</v>
      </c>
      <c r="AZ21" s="1">
        <v>462</v>
      </c>
      <c r="BA21" s="1">
        <v>476</v>
      </c>
      <c r="BB21" s="1">
        <v>414</v>
      </c>
      <c r="BC21" s="1">
        <v>423</v>
      </c>
      <c r="BD21" s="1">
        <v>395</v>
      </c>
      <c r="BE21" s="1">
        <v>412</v>
      </c>
      <c r="BF21">
        <v>421</v>
      </c>
      <c r="BG21">
        <v>381</v>
      </c>
      <c r="BH21">
        <v>312</v>
      </c>
      <c r="BI21">
        <v>363</v>
      </c>
      <c r="BJ21" s="1"/>
    </row>
    <row r="22" spans="1:62" x14ac:dyDescent="0.35">
      <c r="A22" t="s">
        <v>32</v>
      </c>
      <c r="H22" s="1">
        <v>451</v>
      </c>
      <c r="I22" s="1">
        <v>475</v>
      </c>
      <c r="J22" s="1">
        <v>440</v>
      </c>
      <c r="K22" s="1">
        <v>547</v>
      </c>
      <c r="L22" s="1">
        <v>628</v>
      </c>
      <c r="M22" s="1">
        <v>670</v>
      </c>
      <c r="N22" s="1">
        <v>619</v>
      </c>
      <c r="O22" s="1">
        <v>596</v>
      </c>
      <c r="P22" s="1">
        <v>672</v>
      </c>
      <c r="Q22" s="1">
        <v>843</v>
      </c>
      <c r="R22" s="1">
        <v>862</v>
      </c>
      <c r="S22" s="1">
        <v>904</v>
      </c>
      <c r="T22" s="1">
        <v>1042</v>
      </c>
      <c r="U22" s="1">
        <v>1053</v>
      </c>
      <c r="V22" s="1">
        <v>938</v>
      </c>
      <c r="W22" s="1">
        <v>1045</v>
      </c>
      <c r="X22" s="1">
        <v>1097</v>
      </c>
      <c r="Y22" s="1">
        <v>1115</v>
      </c>
      <c r="Z22" s="1">
        <v>1141</v>
      </c>
      <c r="AA22" s="1">
        <v>1219</v>
      </c>
      <c r="AB22" s="1">
        <v>1154</v>
      </c>
      <c r="AC22" s="1">
        <v>1130</v>
      </c>
      <c r="AD22" s="1">
        <v>1152</v>
      </c>
      <c r="AE22" s="1">
        <v>1162</v>
      </c>
      <c r="AF22" s="1">
        <v>1102</v>
      </c>
      <c r="AG22" s="1">
        <v>1077</v>
      </c>
      <c r="AH22" s="1">
        <v>1036</v>
      </c>
      <c r="AI22" s="1">
        <v>962</v>
      </c>
      <c r="AJ22" s="1">
        <v>808</v>
      </c>
      <c r="AK22" s="1">
        <v>817</v>
      </c>
      <c r="AL22" s="1">
        <v>794</v>
      </c>
      <c r="AM22" s="1">
        <v>797</v>
      </c>
      <c r="AN22" s="1">
        <v>764</v>
      </c>
      <c r="AO22" s="1">
        <v>1129</v>
      </c>
      <c r="AP22" s="1">
        <v>1095</v>
      </c>
      <c r="AQ22" s="1">
        <v>842</v>
      </c>
      <c r="AR22" s="1">
        <v>852</v>
      </c>
      <c r="AS22" s="1">
        <v>887</v>
      </c>
      <c r="AT22" s="1">
        <v>788</v>
      </c>
      <c r="AU22" s="1">
        <v>771</v>
      </c>
      <c r="AV22" s="1">
        <v>747</v>
      </c>
      <c r="AW22" s="1">
        <v>758</v>
      </c>
      <c r="AX22" s="1">
        <v>693</v>
      </c>
      <c r="AY22" s="1">
        <v>691</v>
      </c>
      <c r="AZ22" s="1">
        <v>736</v>
      </c>
      <c r="BA22" s="1">
        <v>786</v>
      </c>
      <c r="BB22" s="1">
        <v>775</v>
      </c>
      <c r="BC22" s="1">
        <v>781</v>
      </c>
      <c r="BD22" s="1">
        <v>708</v>
      </c>
      <c r="BE22" s="1">
        <v>708</v>
      </c>
      <c r="BF22">
        <v>695</v>
      </c>
      <c r="BG22">
        <v>710</v>
      </c>
      <c r="BH22">
        <v>604</v>
      </c>
      <c r="BI22">
        <v>612</v>
      </c>
      <c r="BJ22" s="1"/>
    </row>
    <row r="23" spans="1:62" x14ac:dyDescent="0.35">
      <c r="A23" t="s">
        <v>23</v>
      </c>
      <c r="H23" s="1">
        <v>561</v>
      </c>
      <c r="I23" s="1">
        <v>599</v>
      </c>
      <c r="J23" s="1">
        <v>551</v>
      </c>
      <c r="K23" s="1">
        <v>533</v>
      </c>
      <c r="L23" s="1">
        <v>519</v>
      </c>
      <c r="M23" s="1">
        <v>561</v>
      </c>
      <c r="N23" s="1">
        <v>556</v>
      </c>
      <c r="O23" s="1">
        <v>521</v>
      </c>
      <c r="P23" s="1">
        <v>518</v>
      </c>
      <c r="Q23" s="1">
        <v>671</v>
      </c>
      <c r="R23" s="1">
        <v>673</v>
      </c>
      <c r="S23" s="1">
        <v>774</v>
      </c>
      <c r="T23" s="1">
        <v>875</v>
      </c>
      <c r="U23" s="1">
        <v>885</v>
      </c>
      <c r="V23" s="1">
        <v>750</v>
      </c>
      <c r="W23" s="1">
        <v>806</v>
      </c>
      <c r="X23" s="1">
        <v>870</v>
      </c>
      <c r="Y23" s="1">
        <v>886</v>
      </c>
      <c r="Z23" s="1">
        <v>866</v>
      </c>
      <c r="AA23" s="1">
        <v>823</v>
      </c>
      <c r="AB23" s="1">
        <v>920</v>
      </c>
      <c r="AC23" s="1">
        <v>825</v>
      </c>
      <c r="AD23" s="1">
        <v>886</v>
      </c>
      <c r="AE23" s="1">
        <v>836</v>
      </c>
      <c r="AF23" s="1">
        <v>795</v>
      </c>
      <c r="AG23" s="1">
        <v>721</v>
      </c>
      <c r="AH23" s="1">
        <v>713</v>
      </c>
      <c r="AI23" s="1">
        <v>678</v>
      </c>
      <c r="AJ23" s="1">
        <v>626</v>
      </c>
      <c r="AK23" s="1">
        <v>631</v>
      </c>
      <c r="AL23" s="1">
        <v>594</v>
      </c>
      <c r="AM23" s="1">
        <v>577</v>
      </c>
      <c r="AN23" s="1">
        <v>634</v>
      </c>
      <c r="AO23" s="1">
        <v>930</v>
      </c>
      <c r="AP23" s="1">
        <v>927</v>
      </c>
      <c r="AQ23" s="1">
        <v>884</v>
      </c>
      <c r="AR23" s="1">
        <v>784</v>
      </c>
      <c r="AS23" s="1">
        <v>781</v>
      </c>
      <c r="AT23" s="1">
        <v>776</v>
      </c>
      <c r="AU23" s="1">
        <v>747</v>
      </c>
      <c r="AV23" s="1">
        <v>763</v>
      </c>
      <c r="AW23" s="1">
        <v>730</v>
      </c>
      <c r="AX23" s="1">
        <v>639</v>
      </c>
      <c r="AY23" s="1">
        <v>625</v>
      </c>
      <c r="AZ23" s="1">
        <v>625</v>
      </c>
      <c r="BA23" s="1">
        <v>647</v>
      </c>
      <c r="BB23" s="1">
        <v>614</v>
      </c>
      <c r="BC23" s="1">
        <v>605</v>
      </c>
      <c r="BD23" s="1">
        <v>603</v>
      </c>
      <c r="BE23" s="1">
        <v>600</v>
      </c>
      <c r="BF23">
        <v>655</v>
      </c>
      <c r="BG23">
        <v>641</v>
      </c>
      <c r="BH23">
        <v>498</v>
      </c>
      <c r="BI23">
        <v>523</v>
      </c>
      <c r="BJ23" s="1"/>
    </row>
    <row r="24" spans="1:62" x14ac:dyDescent="0.35">
      <c r="A24" t="s">
        <v>24</v>
      </c>
      <c r="H24" s="1">
        <v>498</v>
      </c>
      <c r="I24" s="1">
        <v>548</v>
      </c>
      <c r="J24" s="1">
        <v>556</v>
      </c>
      <c r="K24" s="1">
        <v>615</v>
      </c>
      <c r="L24" s="1">
        <v>679</v>
      </c>
      <c r="M24" s="1">
        <v>719</v>
      </c>
      <c r="N24" s="1">
        <v>790</v>
      </c>
      <c r="O24" s="1">
        <v>795</v>
      </c>
      <c r="P24" s="1">
        <v>834</v>
      </c>
      <c r="Q24" s="1">
        <v>970</v>
      </c>
      <c r="R24" s="1">
        <v>980</v>
      </c>
      <c r="S24" s="1">
        <v>950</v>
      </c>
      <c r="T24" s="1">
        <v>1068</v>
      </c>
      <c r="U24" s="1">
        <v>978</v>
      </c>
      <c r="V24" s="1">
        <v>832</v>
      </c>
      <c r="W24" s="1">
        <v>863</v>
      </c>
      <c r="X24" s="1">
        <v>847</v>
      </c>
      <c r="Y24" s="1">
        <v>780</v>
      </c>
      <c r="Z24" s="1">
        <v>727</v>
      </c>
      <c r="AA24" s="1">
        <v>703</v>
      </c>
      <c r="AB24" s="1">
        <v>677</v>
      </c>
      <c r="AC24" s="1">
        <v>618</v>
      </c>
      <c r="AD24" s="1">
        <v>644</v>
      </c>
      <c r="AE24" s="1">
        <v>629</v>
      </c>
      <c r="AF24" s="1">
        <v>608</v>
      </c>
      <c r="AG24" s="1">
        <v>653</v>
      </c>
      <c r="AH24" s="1">
        <v>607</v>
      </c>
      <c r="AI24" s="1">
        <v>665</v>
      </c>
      <c r="AJ24" s="1">
        <v>554</v>
      </c>
      <c r="AK24" s="1">
        <v>586</v>
      </c>
      <c r="AL24" s="1">
        <v>606</v>
      </c>
      <c r="AM24" s="1">
        <v>599</v>
      </c>
      <c r="AN24" s="1">
        <v>593</v>
      </c>
      <c r="AO24" s="1">
        <v>954</v>
      </c>
      <c r="AP24" s="1">
        <v>1030</v>
      </c>
      <c r="AQ24" s="1">
        <v>925</v>
      </c>
      <c r="AR24" s="1">
        <v>902</v>
      </c>
      <c r="AS24" s="1">
        <v>984</v>
      </c>
      <c r="AT24" s="1">
        <v>864</v>
      </c>
      <c r="AU24" s="1">
        <v>934</v>
      </c>
      <c r="AV24" s="1">
        <v>932</v>
      </c>
      <c r="AW24" s="1">
        <v>1029</v>
      </c>
      <c r="AX24" s="1">
        <v>964</v>
      </c>
      <c r="AY24" s="1">
        <v>941</v>
      </c>
      <c r="AZ24" s="1">
        <v>909</v>
      </c>
      <c r="BA24" s="1">
        <v>911</v>
      </c>
      <c r="BB24" s="1">
        <v>966</v>
      </c>
      <c r="BC24" s="1">
        <v>928</v>
      </c>
      <c r="BD24" s="1">
        <v>803</v>
      </c>
      <c r="BE24" s="1">
        <v>826</v>
      </c>
      <c r="BF24">
        <v>881</v>
      </c>
      <c r="BG24">
        <v>841</v>
      </c>
      <c r="BH24">
        <v>698</v>
      </c>
      <c r="BI24">
        <v>678</v>
      </c>
      <c r="BJ24" s="1"/>
    </row>
    <row r="25" spans="1:62" x14ac:dyDescent="0.35">
      <c r="A25" t="s">
        <v>2</v>
      </c>
      <c r="H25" s="1">
        <f>SUM(H3:H24)</f>
        <v>17255</v>
      </c>
      <c r="I25" s="1">
        <f t="shared" ref="I25:BH25" si="0">SUM(I3:I24)</f>
        <v>18020</v>
      </c>
      <c r="J25" s="1">
        <f t="shared" si="0"/>
        <v>17257</v>
      </c>
      <c r="K25" s="1">
        <f t="shared" si="0"/>
        <v>17472</v>
      </c>
      <c r="L25" s="1">
        <f t="shared" si="0"/>
        <v>17258</v>
      </c>
      <c r="M25" s="1">
        <f t="shared" si="0"/>
        <v>17762</v>
      </c>
      <c r="N25" s="1">
        <f t="shared" si="0"/>
        <v>17997</v>
      </c>
      <c r="O25" s="1">
        <f t="shared" si="0"/>
        <v>18114</v>
      </c>
      <c r="P25" s="1">
        <f t="shared" si="0"/>
        <v>19374</v>
      </c>
      <c r="Q25" s="1">
        <f t="shared" si="0"/>
        <v>23863</v>
      </c>
      <c r="R25" s="1">
        <f t="shared" si="0"/>
        <v>23619</v>
      </c>
      <c r="S25" s="1">
        <f t="shared" si="0"/>
        <v>24111</v>
      </c>
      <c r="T25" s="1">
        <f t="shared" si="0"/>
        <v>29083</v>
      </c>
      <c r="U25" s="1">
        <f t="shared" si="0"/>
        <v>30002</v>
      </c>
      <c r="V25" s="1">
        <f t="shared" si="0"/>
        <v>26803</v>
      </c>
      <c r="W25" s="1">
        <f t="shared" si="0"/>
        <v>27063</v>
      </c>
      <c r="X25" s="1">
        <f t="shared" si="0"/>
        <v>27145</v>
      </c>
      <c r="Y25" s="1">
        <f t="shared" si="0"/>
        <v>27180</v>
      </c>
      <c r="Z25" s="1">
        <f t="shared" si="0"/>
        <v>26990</v>
      </c>
      <c r="AA25" s="1">
        <f t="shared" si="0"/>
        <v>26748</v>
      </c>
      <c r="AB25" s="1">
        <f t="shared" si="0"/>
        <v>26409</v>
      </c>
      <c r="AC25" s="1">
        <f t="shared" si="0"/>
        <v>24352</v>
      </c>
      <c r="AD25" s="1">
        <f t="shared" si="0"/>
        <v>26261</v>
      </c>
      <c r="AE25" s="1">
        <f t="shared" si="0"/>
        <v>26067</v>
      </c>
      <c r="AF25" s="1">
        <f t="shared" si="0"/>
        <v>25331</v>
      </c>
      <c r="AG25" s="1">
        <f t="shared" si="0"/>
        <v>24569</v>
      </c>
      <c r="AH25" s="1">
        <f t="shared" si="0"/>
        <v>23385</v>
      </c>
      <c r="AI25" s="1">
        <f t="shared" si="0"/>
        <v>22702</v>
      </c>
      <c r="AJ25" s="1">
        <f t="shared" si="0"/>
        <v>19118</v>
      </c>
      <c r="AK25" s="1">
        <f t="shared" si="0"/>
        <v>19163</v>
      </c>
      <c r="AL25" s="1">
        <f t="shared" si="0"/>
        <v>18763</v>
      </c>
      <c r="AM25" s="1">
        <f t="shared" si="0"/>
        <v>18412</v>
      </c>
      <c r="AN25" s="1">
        <f t="shared" si="0"/>
        <v>18374</v>
      </c>
      <c r="AO25" s="1">
        <f t="shared" si="0"/>
        <v>28785</v>
      </c>
      <c r="AP25" s="1">
        <f t="shared" si="0"/>
        <v>28363</v>
      </c>
      <c r="AQ25" s="1">
        <f t="shared" si="0"/>
        <v>27842</v>
      </c>
      <c r="AR25" s="1">
        <f t="shared" si="0"/>
        <v>26943</v>
      </c>
      <c r="AS25" s="1">
        <f t="shared" si="0"/>
        <v>26646</v>
      </c>
      <c r="AT25" s="1">
        <f t="shared" si="0"/>
        <v>25933</v>
      </c>
      <c r="AU25" s="1">
        <f t="shared" si="0"/>
        <v>25810</v>
      </c>
      <c r="AV25" s="1">
        <f t="shared" si="0"/>
        <v>25679</v>
      </c>
      <c r="AW25" s="1">
        <f t="shared" si="0"/>
        <v>26179</v>
      </c>
      <c r="AX25" s="1">
        <f t="shared" si="0"/>
        <v>26932</v>
      </c>
      <c r="AY25" s="1">
        <f t="shared" si="0"/>
        <v>26554</v>
      </c>
      <c r="AZ25" s="1">
        <f t="shared" si="0"/>
        <v>25957</v>
      </c>
      <c r="BA25" s="1">
        <f t="shared" si="0"/>
        <v>25687</v>
      </c>
      <c r="BB25" s="1">
        <f t="shared" si="0"/>
        <v>25568</v>
      </c>
      <c r="BC25" s="1">
        <f t="shared" si="0"/>
        <v>25499</v>
      </c>
      <c r="BD25" s="1">
        <f t="shared" si="0"/>
        <v>23604</v>
      </c>
      <c r="BE25" s="1">
        <f t="shared" si="0"/>
        <v>23594</v>
      </c>
      <c r="BF25" s="1">
        <f t="shared" si="0"/>
        <v>22649</v>
      </c>
      <c r="BG25" s="1">
        <f t="shared" si="0"/>
        <v>22809</v>
      </c>
      <c r="BH25" s="1">
        <f t="shared" si="0"/>
        <v>19261</v>
      </c>
      <c r="BI25" s="1">
        <f t="shared" ref="BI25" si="1">SUM(BI3:BI24)</f>
        <v>20442</v>
      </c>
    </row>
    <row r="26" spans="1:62" x14ac:dyDescent="0.35"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1:62" x14ac:dyDescent="0.35">
      <c r="Y27" s="1"/>
      <c r="AB27" s="1"/>
      <c r="AC27" s="1"/>
    </row>
    <row r="28" spans="1:62" x14ac:dyDescent="0.35">
      <c r="A28" s="1" t="s">
        <v>39</v>
      </c>
      <c r="B28">
        <v>1962</v>
      </c>
      <c r="C28">
        <v>1963</v>
      </c>
      <c r="D28">
        <v>1964</v>
      </c>
      <c r="E28">
        <v>1965</v>
      </c>
      <c r="F28">
        <v>1966</v>
      </c>
      <c r="G28">
        <v>1967</v>
      </c>
      <c r="H28">
        <v>1968</v>
      </c>
      <c r="I28">
        <v>1969</v>
      </c>
      <c r="J28">
        <v>1970</v>
      </c>
      <c r="K28">
        <v>1971</v>
      </c>
      <c r="L28">
        <v>1972</v>
      </c>
      <c r="M28">
        <v>1973</v>
      </c>
      <c r="N28">
        <v>1974</v>
      </c>
      <c r="O28">
        <v>1975</v>
      </c>
      <c r="P28">
        <v>1976</v>
      </c>
      <c r="Q28">
        <v>1977</v>
      </c>
      <c r="R28">
        <v>1978</v>
      </c>
      <c r="S28">
        <v>1979</v>
      </c>
      <c r="T28">
        <v>1980</v>
      </c>
      <c r="U28">
        <v>1981</v>
      </c>
      <c r="V28">
        <v>1982</v>
      </c>
      <c r="W28">
        <v>1983</v>
      </c>
      <c r="X28">
        <v>1984</v>
      </c>
      <c r="Y28">
        <v>1985</v>
      </c>
      <c r="Z28">
        <v>1986</v>
      </c>
      <c r="AA28">
        <v>1987</v>
      </c>
      <c r="AB28">
        <v>1988</v>
      </c>
      <c r="AC28">
        <v>1989</v>
      </c>
      <c r="AD28">
        <v>1990</v>
      </c>
      <c r="AE28">
        <v>1991</v>
      </c>
      <c r="AF28">
        <v>1992</v>
      </c>
      <c r="AG28">
        <v>1993</v>
      </c>
      <c r="AH28">
        <v>1994</v>
      </c>
      <c r="AI28">
        <v>1995</v>
      </c>
      <c r="AJ28">
        <v>1996</v>
      </c>
      <c r="AK28">
        <v>1997</v>
      </c>
      <c r="AL28">
        <v>1998</v>
      </c>
      <c r="AM28">
        <v>1999</v>
      </c>
      <c r="AN28">
        <v>2000</v>
      </c>
      <c r="AO28">
        <v>2001</v>
      </c>
      <c r="AP28">
        <v>2002</v>
      </c>
      <c r="AQ28">
        <v>2003</v>
      </c>
      <c r="AR28">
        <v>2004</v>
      </c>
      <c r="AS28">
        <v>2005</v>
      </c>
      <c r="AT28">
        <v>2006</v>
      </c>
      <c r="AU28">
        <v>2007</v>
      </c>
      <c r="AV28">
        <v>2008</v>
      </c>
      <c r="AW28">
        <v>2009</v>
      </c>
      <c r="AX28">
        <v>2010</v>
      </c>
      <c r="AY28">
        <v>2011</v>
      </c>
      <c r="AZ28">
        <v>2012</v>
      </c>
      <c r="BA28">
        <v>2013</v>
      </c>
      <c r="BB28">
        <v>2014</v>
      </c>
      <c r="BC28">
        <v>2015</v>
      </c>
      <c r="BD28">
        <v>2016</v>
      </c>
      <c r="BE28">
        <v>2017</v>
      </c>
      <c r="BF28">
        <v>2018</v>
      </c>
      <c r="BG28">
        <v>2019</v>
      </c>
      <c r="BH28">
        <v>2020</v>
      </c>
      <c r="BI28">
        <v>2021</v>
      </c>
    </row>
    <row r="29" spans="1:62" x14ac:dyDescent="0.35">
      <c r="BJ29" s="1"/>
    </row>
    <row r="30" spans="1:62" x14ac:dyDescent="0.35">
      <c r="A30" t="s">
        <v>11</v>
      </c>
      <c r="H30" s="1">
        <v>247</v>
      </c>
      <c r="I30" s="1">
        <v>278</v>
      </c>
      <c r="J30" s="1">
        <v>276</v>
      </c>
      <c r="K30" s="1">
        <v>350</v>
      </c>
      <c r="L30" s="1">
        <v>347</v>
      </c>
      <c r="M30" s="1">
        <v>398</v>
      </c>
      <c r="N30" s="1">
        <v>391</v>
      </c>
      <c r="O30" s="1">
        <v>401</v>
      </c>
      <c r="P30" s="1">
        <v>454</v>
      </c>
      <c r="Q30" s="1">
        <v>532</v>
      </c>
      <c r="R30" s="1">
        <v>559</v>
      </c>
      <c r="S30" s="1">
        <v>569</v>
      </c>
      <c r="T30" s="1">
        <v>679</v>
      </c>
      <c r="U30" s="1">
        <v>717</v>
      </c>
      <c r="V30" s="1">
        <v>666</v>
      </c>
      <c r="W30" s="1">
        <v>732</v>
      </c>
      <c r="X30" s="1">
        <v>787</v>
      </c>
      <c r="Y30" s="1">
        <v>748</v>
      </c>
      <c r="Z30" s="1">
        <v>733</v>
      </c>
      <c r="AA30" s="1">
        <v>765</v>
      </c>
      <c r="AB30" s="1">
        <v>772</v>
      </c>
      <c r="AC30" s="1">
        <v>694</v>
      </c>
      <c r="AD30" s="1">
        <v>728</v>
      </c>
      <c r="AE30" s="1">
        <v>823</v>
      </c>
      <c r="AF30" s="1">
        <v>790</v>
      </c>
      <c r="AG30" s="1">
        <v>802</v>
      </c>
      <c r="AH30" s="1">
        <v>819</v>
      </c>
      <c r="AI30" s="1">
        <v>769</v>
      </c>
      <c r="AJ30" s="1">
        <v>605</v>
      </c>
      <c r="AK30" s="1">
        <v>646</v>
      </c>
      <c r="AL30" s="1">
        <v>585</v>
      </c>
      <c r="AM30" s="1">
        <v>624</v>
      </c>
      <c r="AN30" s="1">
        <v>576</v>
      </c>
      <c r="AO30" s="1">
        <v>944</v>
      </c>
      <c r="AP30" s="1">
        <v>900</v>
      </c>
      <c r="AQ30" s="1">
        <v>1027</v>
      </c>
      <c r="AR30" s="1">
        <v>1050</v>
      </c>
      <c r="AS30" s="1">
        <v>1038</v>
      </c>
      <c r="AT30" s="1">
        <v>933</v>
      </c>
      <c r="AU30" s="1">
        <v>904</v>
      </c>
      <c r="AV30" s="1">
        <v>977</v>
      </c>
      <c r="AW30" s="1">
        <v>1066</v>
      </c>
      <c r="AX30" s="1">
        <v>1144</v>
      </c>
      <c r="AY30" s="1">
        <v>1242</v>
      </c>
      <c r="AZ30" s="1">
        <v>1208</v>
      </c>
      <c r="BA30" s="1">
        <v>1206</v>
      </c>
      <c r="BB30" s="1">
        <v>1321</v>
      </c>
      <c r="BC30" s="1">
        <v>1255</v>
      </c>
      <c r="BD30" s="1">
        <v>1149</v>
      </c>
      <c r="BE30" s="1">
        <v>1160</v>
      </c>
      <c r="BF30" s="1">
        <v>1081</v>
      </c>
      <c r="BG30" s="1">
        <v>1074</v>
      </c>
      <c r="BH30">
        <v>999</v>
      </c>
      <c r="BI30" s="1">
        <v>1180</v>
      </c>
      <c r="BJ30" s="1"/>
    </row>
    <row r="31" spans="1:62" x14ac:dyDescent="0.35">
      <c r="A31" t="s">
        <v>12</v>
      </c>
      <c r="H31">
        <v>181</v>
      </c>
      <c r="I31">
        <v>190</v>
      </c>
      <c r="J31">
        <v>259</v>
      </c>
      <c r="K31">
        <v>401</v>
      </c>
      <c r="L31">
        <v>333</v>
      </c>
      <c r="M31">
        <v>318</v>
      </c>
      <c r="N31">
        <v>321</v>
      </c>
      <c r="O31">
        <v>673</v>
      </c>
      <c r="P31">
        <v>565</v>
      </c>
      <c r="Q31">
        <v>710</v>
      </c>
      <c r="R31">
        <v>562</v>
      </c>
      <c r="S31">
        <v>544</v>
      </c>
      <c r="T31">
        <v>838</v>
      </c>
      <c r="U31" s="1">
        <v>1003</v>
      </c>
      <c r="V31" s="1">
        <v>1234</v>
      </c>
      <c r="W31" s="1">
        <v>1543</v>
      </c>
      <c r="X31" s="1">
        <v>1046</v>
      </c>
      <c r="Y31">
        <v>906</v>
      </c>
      <c r="Z31">
        <v>870</v>
      </c>
      <c r="AA31">
        <v>822</v>
      </c>
      <c r="AB31">
        <v>729</v>
      </c>
      <c r="AC31">
        <v>615</v>
      </c>
      <c r="AD31">
        <v>673</v>
      </c>
      <c r="AE31">
        <v>927</v>
      </c>
      <c r="AF31" s="1">
        <v>1009</v>
      </c>
      <c r="AG31">
        <v>900</v>
      </c>
      <c r="AH31">
        <v>711</v>
      </c>
      <c r="AI31">
        <v>556</v>
      </c>
      <c r="AJ31">
        <v>525</v>
      </c>
      <c r="AK31">
        <v>453</v>
      </c>
      <c r="AL31">
        <v>401</v>
      </c>
      <c r="AM31">
        <v>334</v>
      </c>
      <c r="AN31">
        <v>332</v>
      </c>
      <c r="AO31">
        <v>584</v>
      </c>
      <c r="AP31">
        <v>781</v>
      </c>
      <c r="AQ31">
        <v>757</v>
      </c>
      <c r="AR31">
        <v>736</v>
      </c>
      <c r="AS31">
        <v>635</v>
      </c>
      <c r="AT31">
        <v>559</v>
      </c>
      <c r="AU31">
        <v>553</v>
      </c>
      <c r="AV31">
        <v>661</v>
      </c>
      <c r="AW31" s="1">
        <v>1255</v>
      </c>
      <c r="AX31" s="1">
        <v>1377</v>
      </c>
      <c r="AY31" s="1">
        <v>1119</v>
      </c>
      <c r="AZ31" s="1">
        <v>1011</v>
      </c>
      <c r="BA31">
        <v>881</v>
      </c>
      <c r="BB31">
        <v>746</v>
      </c>
      <c r="BC31">
        <v>649</v>
      </c>
      <c r="BD31">
        <v>551</v>
      </c>
      <c r="BE31">
        <v>514</v>
      </c>
      <c r="BF31">
        <v>423</v>
      </c>
      <c r="BG31">
        <v>377</v>
      </c>
      <c r="BH31">
        <v>445</v>
      </c>
      <c r="BI31">
        <v>570</v>
      </c>
      <c r="BJ31" s="1"/>
    </row>
    <row r="32" spans="1:62" x14ac:dyDescent="0.35">
      <c r="A32" t="s">
        <v>25</v>
      </c>
      <c r="H32">
        <v>760</v>
      </c>
      <c r="I32" s="1">
        <v>848</v>
      </c>
      <c r="J32">
        <v>848</v>
      </c>
      <c r="K32" s="1">
        <v>929</v>
      </c>
      <c r="L32" s="1">
        <v>826</v>
      </c>
      <c r="M32" s="1">
        <v>901</v>
      </c>
      <c r="N32" s="1">
        <v>982</v>
      </c>
      <c r="O32" s="1">
        <v>929</v>
      </c>
      <c r="P32" s="1">
        <v>1057</v>
      </c>
      <c r="Q32" s="1">
        <v>1320</v>
      </c>
      <c r="R32" s="1">
        <v>1286</v>
      </c>
      <c r="S32" s="1">
        <v>1277</v>
      </c>
      <c r="T32" s="1">
        <v>1511</v>
      </c>
      <c r="U32" s="1">
        <v>1598</v>
      </c>
      <c r="V32" s="1">
        <v>1339</v>
      </c>
      <c r="W32" s="1">
        <v>836</v>
      </c>
      <c r="X32" s="1">
        <v>883</v>
      </c>
      <c r="Y32" s="1">
        <v>977</v>
      </c>
      <c r="Z32" s="1">
        <v>970</v>
      </c>
      <c r="AA32" s="1">
        <v>947</v>
      </c>
      <c r="AB32" s="1">
        <v>934</v>
      </c>
      <c r="AC32" s="1">
        <v>882</v>
      </c>
      <c r="AD32" s="1">
        <v>893</v>
      </c>
      <c r="AE32" s="1">
        <v>883</v>
      </c>
      <c r="AF32" s="1">
        <v>818</v>
      </c>
      <c r="AG32" s="1">
        <v>882</v>
      </c>
      <c r="AH32" s="1">
        <v>794</v>
      </c>
      <c r="AI32" s="1">
        <v>843</v>
      </c>
      <c r="AJ32" s="1">
        <v>775</v>
      </c>
      <c r="AK32" s="1">
        <v>817</v>
      </c>
      <c r="AL32" s="1">
        <v>776</v>
      </c>
      <c r="AM32" s="1">
        <v>767</v>
      </c>
      <c r="AN32" s="1">
        <v>789</v>
      </c>
      <c r="AO32" s="1">
        <v>1184</v>
      </c>
      <c r="AP32" s="1">
        <v>1101</v>
      </c>
      <c r="AQ32" s="1">
        <v>982</v>
      </c>
      <c r="AR32" s="1">
        <v>914</v>
      </c>
      <c r="AS32" s="1">
        <v>845</v>
      </c>
      <c r="AT32" s="1">
        <v>955</v>
      </c>
      <c r="AU32" s="1">
        <v>910</v>
      </c>
      <c r="AV32" s="1">
        <v>876</v>
      </c>
      <c r="AW32" s="1">
        <v>886</v>
      </c>
      <c r="AX32" s="1">
        <v>902</v>
      </c>
      <c r="AY32" s="1">
        <v>838</v>
      </c>
      <c r="AZ32" s="1">
        <v>882</v>
      </c>
      <c r="BA32" s="1">
        <v>897</v>
      </c>
      <c r="BB32" s="1">
        <v>921</v>
      </c>
      <c r="BC32" s="1">
        <v>933</v>
      </c>
      <c r="BD32">
        <v>903</v>
      </c>
      <c r="BE32">
        <v>850</v>
      </c>
      <c r="BF32">
        <v>819</v>
      </c>
      <c r="BG32" s="1">
        <v>887</v>
      </c>
      <c r="BH32">
        <v>770</v>
      </c>
      <c r="BI32">
        <v>863</v>
      </c>
      <c r="BJ32" s="1"/>
    </row>
    <row r="33" spans="1:62" x14ac:dyDescent="0.35">
      <c r="A33" t="s">
        <v>13</v>
      </c>
      <c r="H33">
        <v>184</v>
      </c>
      <c r="I33">
        <v>212</v>
      </c>
      <c r="J33">
        <v>194</v>
      </c>
      <c r="K33">
        <v>162</v>
      </c>
      <c r="L33">
        <v>178</v>
      </c>
      <c r="M33">
        <v>161</v>
      </c>
      <c r="N33">
        <v>195</v>
      </c>
      <c r="O33">
        <v>199</v>
      </c>
      <c r="P33">
        <v>201</v>
      </c>
      <c r="Q33">
        <v>226</v>
      </c>
      <c r="R33">
        <v>257</v>
      </c>
      <c r="S33">
        <v>271</v>
      </c>
      <c r="T33">
        <v>316</v>
      </c>
      <c r="U33">
        <v>277</v>
      </c>
      <c r="V33">
        <v>249</v>
      </c>
      <c r="W33">
        <v>381</v>
      </c>
      <c r="X33">
        <v>386</v>
      </c>
      <c r="Y33">
        <v>355</v>
      </c>
      <c r="Z33">
        <v>354</v>
      </c>
      <c r="AA33">
        <v>359</v>
      </c>
      <c r="AB33">
        <v>347</v>
      </c>
      <c r="AC33">
        <v>307</v>
      </c>
      <c r="AD33">
        <v>354</v>
      </c>
      <c r="AE33">
        <v>312</v>
      </c>
      <c r="AF33">
        <v>285</v>
      </c>
      <c r="AG33">
        <v>315</v>
      </c>
      <c r="AH33">
        <v>270</v>
      </c>
      <c r="AI33">
        <v>257</v>
      </c>
      <c r="AJ33">
        <v>197</v>
      </c>
      <c r="AK33">
        <v>209</v>
      </c>
      <c r="AL33">
        <v>229</v>
      </c>
      <c r="AM33">
        <v>225</v>
      </c>
      <c r="AN33">
        <v>199</v>
      </c>
      <c r="AO33">
        <v>343</v>
      </c>
      <c r="AP33">
        <v>344</v>
      </c>
      <c r="AQ33">
        <v>328</v>
      </c>
      <c r="AR33">
        <v>336</v>
      </c>
      <c r="AS33">
        <v>327</v>
      </c>
      <c r="AT33">
        <v>310</v>
      </c>
      <c r="AU33">
        <v>330</v>
      </c>
      <c r="AV33">
        <v>322</v>
      </c>
      <c r="AW33">
        <v>364</v>
      </c>
      <c r="AX33">
        <v>324</v>
      </c>
      <c r="AY33">
        <v>367</v>
      </c>
      <c r="AZ33">
        <v>338</v>
      </c>
      <c r="BA33">
        <v>357</v>
      </c>
      <c r="BB33">
        <v>343</v>
      </c>
      <c r="BC33">
        <v>371</v>
      </c>
      <c r="BD33">
        <v>341</v>
      </c>
      <c r="BE33">
        <v>364</v>
      </c>
      <c r="BF33">
        <v>355</v>
      </c>
      <c r="BG33" s="1">
        <v>372</v>
      </c>
      <c r="BH33">
        <v>322</v>
      </c>
      <c r="BI33">
        <v>299</v>
      </c>
      <c r="BJ33" s="1"/>
    </row>
    <row r="34" spans="1:62" x14ac:dyDescent="0.35">
      <c r="A34" t="s">
        <v>26</v>
      </c>
      <c r="H34" s="1">
        <v>281</v>
      </c>
      <c r="I34" s="1">
        <v>268</v>
      </c>
      <c r="J34" s="1">
        <v>258</v>
      </c>
      <c r="K34" s="1">
        <v>288</v>
      </c>
      <c r="L34" s="1">
        <v>263</v>
      </c>
      <c r="M34" s="1">
        <v>250</v>
      </c>
      <c r="N34" s="1">
        <v>261</v>
      </c>
      <c r="O34" s="1">
        <v>250</v>
      </c>
      <c r="P34" s="1">
        <v>292</v>
      </c>
      <c r="Q34" s="1">
        <v>317</v>
      </c>
      <c r="R34" s="1">
        <v>311</v>
      </c>
      <c r="S34" s="1">
        <v>353</v>
      </c>
      <c r="T34" s="1">
        <v>433</v>
      </c>
      <c r="U34" s="1">
        <v>424</v>
      </c>
      <c r="V34" s="1">
        <v>384</v>
      </c>
      <c r="W34" s="1">
        <v>357</v>
      </c>
      <c r="X34" s="1">
        <v>414</v>
      </c>
      <c r="Y34" s="1">
        <v>428</v>
      </c>
      <c r="Z34" s="1">
        <v>451</v>
      </c>
      <c r="AA34" s="1">
        <v>404</v>
      </c>
      <c r="AB34" s="1">
        <v>462</v>
      </c>
      <c r="AC34" s="1">
        <v>435</v>
      </c>
      <c r="AD34" s="1">
        <v>488</v>
      </c>
      <c r="AE34" s="1">
        <v>417</v>
      </c>
      <c r="AF34" s="1">
        <v>429</v>
      </c>
      <c r="AG34" s="1">
        <v>405</v>
      </c>
      <c r="AH34" s="1">
        <v>424</v>
      </c>
      <c r="AI34" s="1">
        <v>437</v>
      </c>
      <c r="AJ34" s="1">
        <v>355</v>
      </c>
      <c r="AK34" s="1">
        <v>403</v>
      </c>
      <c r="AL34" s="1">
        <v>400</v>
      </c>
      <c r="AM34" s="1">
        <v>396</v>
      </c>
      <c r="AN34" s="1">
        <v>414</v>
      </c>
      <c r="AO34" s="1">
        <v>680</v>
      </c>
      <c r="AP34" s="1">
        <v>680</v>
      </c>
      <c r="AQ34" s="1">
        <v>511</v>
      </c>
      <c r="AR34" s="1">
        <v>479</v>
      </c>
      <c r="AS34" s="1">
        <v>481</v>
      </c>
      <c r="AT34" s="1">
        <v>477</v>
      </c>
      <c r="AU34" s="1">
        <v>487</v>
      </c>
      <c r="AV34" s="1">
        <v>522</v>
      </c>
      <c r="AW34" s="1">
        <v>523</v>
      </c>
      <c r="AX34" s="1">
        <v>521</v>
      </c>
      <c r="AY34" s="1">
        <v>532</v>
      </c>
      <c r="AZ34" s="1">
        <v>506</v>
      </c>
      <c r="BA34" s="1">
        <v>512</v>
      </c>
      <c r="BB34" s="1">
        <v>485</v>
      </c>
      <c r="BC34" s="1">
        <v>517</v>
      </c>
      <c r="BD34">
        <v>526</v>
      </c>
      <c r="BE34">
        <v>513</v>
      </c>
      <c r="BF34">
        <v>547</v>
      </c>
      <c r="BG34" s="1">
        <v>551</v>
      </c>
      <c r="BH34">
        <v>489</v>
      </c>
      <c r="BI34">
        <v>478</v>
      </c>
      <c r="BJ34" s="1"/>
    </row>
    <row r="35" spans="1:62" x14ac:dyDescent="0.35">
      <c r="A35" t="s">
        <v>27</v>
      </c>
      <c r="H35" s="1">
        <v>274</v>
      </c>
      <c r="I35" s="1">
        <v>302</v>
      </c>
      <c r="J35" s="1">
        <v>267</v>
      </c>
      <c r="K35" s="1">
        <v>245</v>
      </c>
      <c r="L35" s="1">
        <v>260</v>
      </c>
      <c r="M35" s="1">
        <v>264</v>
      </c>
      <c r="N35" s="1">
        <v>261</v>
      </c>
      <c r="O35" s="1">
        <v>273</v>
      </c>
      <c r="P35" s="1">
        <v>299</v>
      </c>
      <c r="Q35" s="1">
        <v>386</v>
      </c>
      <c r="R35" s="1">
        <v>402</v>
      </c>
      <c r="S35" s="1">
        <v>378</v>
      </c>
      <c r="T35" s="1">
        <v>505</v>
      </c>
      <c r="U35" s="1">
        <v>497</v>
      </c>
      <c r="V35" s="1">
        <v>399</v>
      </c>
      <c r="W35" s="1">
        <v>414</v>
      </c>
      <c r="X35" s="1">
        <v>418</v>
      </c>
      <c r="Y35" s="1">
        <v>372</v>
      </c>
      <c r="Z35" s="1">
        <v>370</v>
      </c>
      <c r="AA35" s="1">
        <v>365</v>
      </c>
      <c r="AB35" s="1">
        <v>362</v>
      </c>
      <c r="AC35" s="1">
        <v>337</v>
      </c>
      <c r="AD35" s="1">
        <v>317</v>
      </c>
      <c r="AE35" s="1">
        <v>347</v>
      </c>
      <c r="AF35" s="1">
        <v>283</v>
      </c>
      <c r="AG35" s="1">
        <v>318</v>
      </c>
      <c r="AH35" s="1">
        <v>303</v>
      </c>
      <c r="AI35" s="1">
        <v>297</v>
      </c>
      <c r="AJ35" s="1">
        <v>239</v>
      </c>
      <c r="AK35" s="1">
        <v>305</v>
      </c>
      <c r="AL35" s="1">
        <v>310</v>
      </c>
      <c r="AM35" s="1">
        <v>287</v>
      </c>
      <c r="AN35" s="1">
        <v>244</v>
      </c>
      <c r="AO35" s="1">
        <v>416</v>
      </c>
      <c r="AP35" s="1">
        <v>376</v>
      </c>
      <c r="AQ35" s="1">
        <v>408</v>
      </c>
      <c r="AR35" s="1">
        <v>379</v>
      </c>
      <c r="AS35" s="1">
        <v>357</v>
      </c>
      <c r="AT35" s="1">
        <v>355</v>
      </c>
      <c r="AU35" s="1">
        <v>371</v>
      </c>
      <c r="AV35" s="1">
        <v>347</v>
      </c>
      <c r="AW35" s="1">
        <v>328</v>
      </c>
      <c r="AX35" s="1">
        <v>360</v>
      </c>
      <c r="AY35" s="1">
        <v>382</v>
      </c>
      <c r="AZ35" s="1">
        <v>335</v>
      </c>
      <c r="BA35" s="1">
        <v>344</v>
      </c>
      <c r="BB35" s="1">
        <v>369</v>
      </c>
      <c r="BC35" s="1">
        <v>363</v>
      </c>
      <c r="BD35">
        <v>361</v>
      </c>
      <c r="BE35">
        <v>359</v>
      </c>
      <c r="BF35">
        <v>377</v>
      </c>
      <c r="BG35" s="1">
        <v>378</v>
      </c>
      <c r="BH35">
        <v>317</v>
      </c>
      <c r="BI35">
        <v>282</v>
      </c>
      <c r="BJ35" s="1"/>
    </row>
    <row r="36" spans="1:62" x14ac:dyDescent="0.35">
      <c r="A36" t="s">
        <v>14</v>
      </c>
      <c r="H36" s="1">
        <v>101</v>
      </c>
      <c r="I36" s="1">
        <v>106</v>
      </c>
      <c r="J36" s="1">
        <v>117</v>
      </c>
      <c r="K36" s="1">
        <v>107</v>
      </c>
      <c r="L36" s="1">
        <v>116</v>
      </c>
      <c r="M36" s="1">
        <v>126</v>
      </c>
      <c r="N36" s="1">
        <v>161</v>
      </c>
      <c r="O36" s="1">
        <v>167</v>
      </c>
      <c r="P36" s="1">
        <v>187</v>
      </c>
      <c r="Q36" s="1">
        <v>208</v>
      </c>
      <c r="R36" s="1">
        <v>237</v>
      </c>
      <c r="S36" s="1">
        <v>230</v>
      </c>
      <c r="T36" s="1">
        <v>278</v>
      </c>
      <c r="U36" s="1">
        <v>289</v>
      </c>
      <c r="V36" s="1">
        <v>287</v>
      </c>
      <c r="W36" s="1">
        <v>232</v>
      </c>
      <c r="X36" s="1">
        <v>210</v>
      </c>
      <c r="Y36" s="1">
        <v>215</v>
      </c>
      <c r="Z36" s="1">
        <v>205</v>
      </c>
      <c r="AA36" s="1">
        <v>206</v>
      </c>
      <c r="AB36" s="1">
        <v>215</v>
      </c>
      <c r="AC36" s="1">
        <v>213</v>
      </c>
      <c r="AD36" s="1">
        <v>203</v>
      </c>
      <c r="AE36" s="1">
        <v>177</v>
      </c>
      <c r="AF36" s="1">
        <v>169</v>
      </c>
      <c r="AG36" s="1">
        <v>147</v>
      </c>
      <c r="AH36" s="1">
        <v>141</v>
      </c>
      <c r="AI36" s="1">
        <v>145</v>
      </c>
      <c r="AJ36" s="1">
        <v>116</v>
      </c>
      <c r="AK36" s="1">
        <v>119</v>
      </c>
      <c r="AL36" s="1">
        <v>116</v>
      </c>
      <c r="AM36" s="1">
        <v>108</v>
      </c>
      <c r="AN36" s="1">
        <v>108</v>
      </c>
      <c r="AO36" s="1">
        <v>135</v>
      </c>
      <c r="AP36" s="1">
        <v>150</v>
      </c>
      <c r="AQ36" s="1">
        <v>167</v>
      </c>
      <c r="AR36" s="1">
        <v>166</v>
      </c>
      <c r="AS36" s="1">
        <v>138</v>
      </c>
      <c r="AT36" s="1">
        <v>132</v>
      </c>
      <c r="AU36" s="1">
        <v>143</v>
      </c>
      <c r="AV36" s="1">
        <v>131</v>
      </c>
      <c r="AW36" s="1">
        <v>145</v>
      </c>
      <c r="AX36" s="1">
        <v>139</v>
      </c>
      <c r="AY36" s="1">
        <v>155</v>
      </c>
      <c r="AZ36" s="1">
        <v>169</v>
      </c>
      <c r="BA36" s="1">
        <v>166</v>
      </c>
      <c r="BB36" s="1">
        <v>173</v>
      </c>
      <c r="BC36" s="1">
        <v>160</v>
      </c>
      <c r="BD36">
        <v>169</v>
      </c>
      <c r="BE36">
        <v>141</v>
      </c>
      <c r="BF36">
        <v>147</v>
      </c>
      <c r="BG36" s="1">
        <v>142</v>
      </c>
      <c r="BH36">
        <v>114</v>
      </c>
      <c r="BI36">
        <v>118</v>
      </c>
      <c r="BJ36" s="1"/>
    </row>
    <row r="37" spans="1:62" x14ac:dyDescent="0.35">
      <c r="A37" t="s">
        <v>28</v>
      </c>
      <c r="H37" s="1">
        <v>26</v>
      </c>
      <c r="I37" s="1">
        <v>42</v>
      </c>
      <c r="J37" s="1">
        <v>36</v>
      </c>
      <c r="K37" s="1">
        <v>32</v>
      </c>
      <c r="L37" s="1">
        <v>54</v>
      </c>
      <c r="M37" s="1">
        <v>46</v>
      </c>
      <c r="N37" s="1">
        <v>56</v>
      </c>
      <c r="O37" s="1">
        <v>76</v>
      </c>
      <c r="P37" s="1">
        <v>68</v>
      </c>
      <c r="Q37" s="1">
        <v>86</v>
      </c>
      <c r="R37" s="1">
        <v>89</v>
      </c>
      <c r="S37" s="1">
        <v>97</v>
      </c>
      <c r="T37" s="1">
        <v>120</v>
      </c>
      <c r="U37" s="1">
        <v>137</v>
      </c>
      <c r="V37" s="1">
        <v>127</v>
      </c>
      <c r="W37" s="1">
        <v>134</v>
      </c>
      <c r="X37" s="1">
        <v>112</v>
      </c>
      <c r="Y37" s="1">
        <v>141</v>
      </c>
      <c r="Z37" s="1">
        <v>141</v>
      </c>
      <c r="AA37" s="1">
        <v>124</v>
      </c>
      <c r="AB37" s="1">
        <v>127</v>
      </c>
      <c r="AC37" s="1">
        <v>117</v>
      </c>
      <c r="AD37" s="1">
        <v>104</v>
      </c>
      <c r="AE37" s="1">
        <v>117</v>
      </c>
      <c r="AF37" s="1">
        <v>101</v>
      </c>
      <c r="AG37" s="1">
        <v>94</v>
      </c>
      <c r="AH37" s="1">
        <v>110</v>
      </c>
      <c r="AI37" s="1">
        <v>109</v>
      </c>
      <c r="AJ37" s="1">
        <v>73</v>
      </c>
      <c r="AK37" s="1">
        <v>101</v>
      </c>
      <c r="AL37" s="1">
        <v>114</v>
      </c>
      <c r="AM37" s="1">
        <v>76</v>
      </c>
      <c r="AN37" s="1">
        <v>88</v>
      </c>
      <c r="AO37" s="1">
        <v>164</v>
      </c>
      <c r="AP37" s="1">
        <v>162</v>
      </c>
      <c r="AQ37" s="1">
        <v>152</v>
      </c>
      <c r="AR37" s="1">
        <v>152</v>
      </c>
      <c r="AS37" s="1">
        <v>150</v>
      </c>
      <c r="AT37" s="1">
        <v>177</v>
      </c>
      <c r="AU37" s="1">
        <v>149</v>
      </c>
      <c r="AV37" s="1">
        <v>170</v>
      </c>
      <c r="AW37" s="1">
        <v>153</v>
      </c>
      <c r="AX37" s="1">
        <v>192</v>
      </c>
      <c r="AY37" s="1">
        <v>199</v>
      </c>
      <c r="AZ37" s="1">
        <v>174</v>
      </c>
      <c r="BA37" s="1">
        <v>220</v>
      </c>
      <c r="BB37" s="1">
        <v>231</v>
      </c>
      <c r="BC37" s="1">
        <v>209</v>
      </c>
      <c r="BD37">
        <v>174</v>
      </c>
      <c r="BE37">
        <v>235</v>
      </c>
      <c r="BF37">
        <v>200</v>
      </c>
      <c r="BG37" s="1">
        <v>214</v>
      </c>
      <c r="BH37">
        <v>192</v>
      </c>
      <c r="BI37">
        <v>192</v>
      </c>
      <c r="BJ37" s="1"/>
    </row>
    <row r="38" spans="1:62" x14ac:dyDescent="0.35">
      <c r="A38" t="s">
        <v>15</v>
      </c>
      <c r="H38" s="1">
        <v>54</v>
      </c>
      <c r="I38" s="1">
        <v>88</v>
      </c>
      <c r="J38" s="1">
        <v>76</v>
      </c>
      <c r="K38" s="1">
        <v>83</v>
      </c>
      <c r="L38" s="1">
        <v>85</v>
      </c>
      <c r="M38" s="1">
        <v>77</v>
      </c>
      <c r="N38" s="1">
        <v>67</v>
      </c>
      <c r="O38" s="1">
        <v>80</v>
      </c>
      <c r="P38" s="1">
        <v>63</v>
      </c>
      <c r="Q38" s="1">
        <v>97</v>
      </c>
      <c r="R38" s="1">
        <v>80</v>
      </c>
      <c r="S38" s="1">
        <v>71</v>
      </c>
      <c r="T38" s="1">
        <v>95</v>
      </c>
      <c r="U38" s="1">
        <v>92</v>
      </c>
      <c r="V38" s="1">
        <v>65</v>
      </c>
      <c r="W38" s="1">
        <v>78</v>
      </c>
      <c r="X38" s="1">
        <v>65</v>
      </c>
      <c r="Y38" s="1">
        <v>53</v>
      </c>
      <c r="Z38" s="1">
        <v>68</v>
      </c>
      <c r="AA38" s="1">
        <v>66</v>
      </c>
      <c r="AB38" s="1">
        <v>63</v>
      </c>
      <c r="AC38" s="1">
        <v>51</v>
      </c>
      <c r="AD38" s="1">
        <v>78</v>
      </c>
      <c r="AE38" s="1">
        <v>55</v>
      </c>
      <c r="AF38" s="1">
        <v>64</v>
      </c>
      <c r="AG38" s="1">
        <v>53</v>
      </c>
      <c r="AH38" s="1">
        <v>57</v>
      </c>
      <c r="AI38" s="1">
        <v>72</v>
      </c>
      <c r="AJ38" s="1">
        <v>62</v>
      </c>
      <c r="AK38" s="1">
        <v>63</v>
      </c>
      <c r="AL38" s="1">
        <v>51</v>
      </c>
      <c r="AM38" s="1">
        <v>48</v>
      </c>
      <c r="AN38" s="1">
        <v>42</v>
      </c>
      <c r="AO38" s="1">
        <v>93</v>
      </c>
      <c r="AP38" s="1">
        <v>83</v>
      </c>
      <c r="AQ38" s="1">
        <v>98</v>
      </c>
      <c r="AR38" s="1">
        <v>113</v>
      </c>
      <c r="AS38" s="1">
        <v>104</v>
      </c>
      <c r="AT38" s="1">
        <v>80</v>
      </c>
      <c r="AU38" s="1">
        <v>109</v>
      </c>
      <c r="AV38" s="1">
        <v>104</v>
      </c>
      <c r="AW38" s="1">
        <v>116</v>
      </c>
      <c r="AX38" s="1">
        <v>106</v>
      </c>
      <c r="AY38" s="1">
        <v>98</v>
      </c>
      <c r="AZ38" s="1">
        <v>84</v>
      </c>
      <c r="BA38" s="1">
        <v>107</v>
      </c>
      <c r="BB38" s="1">
        <v>112</v>
      </c>
      <c r="BC38" s="1">
        <v>84</v>
      </c>
      <c r="BD38">
        <v>89</v>
      </c>
      <c r="BE38">
        <v>77</v>
      </c>
      <c r="BF38">
        <v>67</v>
      </c>
      <c r="BG38" s="1">
        <v>72</v>
      </c>
      <c r="BH38">
        <v>28</v>
      </c>
      <c r="BI38">
        <v>30</v>
      </c>
      <c r="BJ38" s="1"/>
    </row>
    <row r="39" spans="1:62" x14ac:dyDescent="0.35">
      <c r="A39" t="s">
        <v>29</v>
      </c>
      <c r="H39" s="1">
        <v>1</v>
      </c>
      <c r="I39" s="1">
        <v>3</v>
      </c>
      <c r="J39" s="1">
        <v>2</v>
      </c>
      <c r="K39" s="1">
        <v>19</v>
      </c>
      <c r="L39" s="1">
        <v>23</v>
      </c>
      <c r="M39" s="1">
        <v>24</v>
      </c>
      <c r="N39" s="1">
        <v>19</v>
      </c>
      <c r="O39" s="1">
        <v>37</v>
      </c>
      <c r="P39" s="1">
        <v>37</v>
      </c>
      <c r="Q39" s="1">
        <v>32</v>
      </c>
      <c r="R39" s="1">
        <v>33</v>
      </c>
      <c r="S39" s="1">
        <v>37</v>
      </c>
      <c r="T39" s="1">
        <v>39</v>
      </c>
      <c r="U39" s="1">
        <v>33</v>
      </c>
      <c r="V39" s="1">
        <v>32</v>
      </c>
      <c r="W39" s="1">
        <v>23</v>
      </c>
      <c r="X39" s="1">
        <v>30</v>
      </c>
      <c r="Y39" s="1">
        <v>24</v>
      </c>
      <c r="Z39" s="1">
        <v>19</v>
      </c>
      <c r="AA39" s="1">
        <v>19</v>
      </c>
      <c r="AB39" s="1">
        <v>23</v>
      </c>
      <c r="AC39" s="1">
        <v>15</v>
      </c>
      <c r="AD39" s="1">
        <v>19</v>
      </c>
      <c r="AE39" s="1">
        <v>19</v>
      </c>
      <c r="AF39" s="1">
        <v>20</v>
      </c>
      <c r="AG39" s="1">
        <v>31</v>
      </c>
      <c r="AH39" s="1">
        <v>32</v>
      </c>
      <c r="AI39" s="1">
        <v>23</v>
      </c>
      <c r="AJ39" s="1">
        <v>11</v>
      </c>
      <c r="AK39" s="1">
        <v>16</v>
      </c>
      <c r="AL39" s="1">
        <v>12</v>
      </c>
      <c r="AM39" s="1">
        <v>18</v>
      </c>
      <c r="AN39" s="1">
        <v>29</v>
      </c>
      <c r="AO39" s="1">
        <v>31</v>
      </c>
      <c r="AP39" s="1">
        <v>41</v>
      </c>
      <c r="AQ39" s="1">
        <v>47</v>
      </c>
      <c r="AR39" s="1">
        <v>53</v>
      </c>
      <c r="AS39" s="1">
        <v>52</v>
      </c>
      <c r="AT39" s="1">
        <v>57</v>
      </c>
      <c r="AU39" s="1">
        <v>48</v>
      </c>
      <c r="AV39" s="1">
        <v>59</v>
      </c>
      <c r="AW39" s="1">
        <v>49</v>
      </c>
      <c r="AX39" s="1">
        <v>46</v>
      </c>
      <c r="AY39" s="1">
        <v>60</v>
      </c>
      <c r="AZ39" s="1">
        <v>56</v>
      </c>
      <c r="BA39" s="1">
        <v>56</v>
      </c>
      <c r="BB39" s="1">
        <v>65</v>
      </c>
      <c r="BC39" s="1">
        <v>49</v>
      </c>
      <c r="BD39">
        <v>55</v>
      </c>
      <c r="BE39">
        <v>68</v>
      </c>
      <c r="BF39">
        <v>62</v>
      </c>
      <c r="BG39" s="1">
        <v>46</v>
      </c>
      <c r="BH39">
        <v>72</v>
      </c>
      <c r="BI39">
        <v>86</v>
      </c>
      <c r="BJ39" s="1"/>
    </row>
    <row r="40" spans="1:62" x14ac:dyDescent="0.35">
      <c r="A40" t="s">
        <v>16</v>
      </c>
      <c r="H40">
        <v>428</v>
      </c>
      <c r="I40">
        <v>468</v>
      </c>
      <c r="J40">
        <v>442</v>
      </c>
      <c r="K40">
        <v>308</v>
      </c>
      <c r="L40">
        <v>295</v>
      </c>
      <c r="M40">
        <v>274</v>
      </c>
      <c r="N40">
        <v>265</v>
      </c>
      <c r="O40">
        <v>270</v>
      </c>
      <c r="P40">
        <v>290</v>
      </c>
      <c r="Q40">
        <v>338</v>
      </c>
      <c r="R40">
        <v>390</v>
      </c>
      <c r="S40">
        <v>371</v>
      </c>
      <c r="T40">
        <v>441</v>
      </c>
      <c r="U40">
        <v>512</v>
      </c>
      <c r="V40" s="1">
        <v>412</v>
      </c>
      <c r="W40">
        <v>418</v>
      </c>
      <c r="X40">
        <v>432</v>
      </c>
      <c r="Y40">
        <v>439</v>
      </c>
      <c r="Z40">
        <v>425</v>
      </c>
      <c r="AA40">
        <v>383</v>
      </c>
      <c r="AB40">
        <v>416</v>
      </c>
      <c r="AC40">
        <v>406</v>
      </c>
      <c r="AD40">
        <v>448</v>
      </c>
      <c r="AE40">
        <v>430</v>
      </c>
      <c r="AF40">
        <v>443</v>
      </c>
      <c r="AG40">
        <v>406</v>
      </c>
      <c r="AH40">
        <v>344</v>
      </c>
      <c r="AI40">
        <v>354</v>
      </c>
      <c r="AJ40">
        <v>286</v>
      </c>
      <c r="AK40">
        <v>285</v>
      </c>
      <c r="AL40">
        <v>277</v>
      </c>
      <c r="AM40" s="1">
        <v>285</v>
      </c>
      <c r="AN40">
        <v>270</v>
      </c>
      <c r="AO40">
        <v>437</v>
      </c>
      <c r="AP40">
        <v>411</v>
      </c>
      <c r="AQ40">
        <v>444</v>
      </c>
      <c r="AR40">
        <v>427</v>
      </c>
      <c r="AS40">
        <v>464</v>
      </c>
      <c r="AT40">
        <v>419</v>
      </c>
      <c r="AU40">
        <v>426</v>
      </c>
      <c r="AV40">
        <v>431</v>
      </c>
      <c r="AW40">
        <v>454</v>
      </c>
      <c r="AX40">
        <v>447</v>
      </c>
      <c r="AY40">
        <v>447</v>
      </c>
      <c r="AZ40">
        <v>437</v>
      </c>
      <c r="BA40">
        <v>467</v>
      </c>
      <c r="BB40">
        <v>431</v>
      </c>
      <c r="BC40">
        <v>440</v>
      </c>
      <c r="BD40">
        <v>445</v>
      </c>
      <c r="BE40">
        <v>495</v>
      </c>
      <c r="BF40">
        <v>447</v>
      </c>
      <c r="BG40" s="1">
        <v>497</v>
      </c>
      <c r="BH40">
        <v>432</v>
      </c>
      <c r="BI40">
        <v>477</v>
      </c>
      <c r="BJ40" s="1"/>
    </row>
    <row r="41" spans="1:62" x14ac:dyDescent="0.35">
      <c r="A41" t="s">
        <v>17</v>
      </c>
      <c r="H41" s="1">
        <v>482</v>
      </c>
      <c r="I41" s="1">
        <v>513</v>
      </c>
      <c r="J41" s="1">
        <v>489</v>
      </c>
      <c r="K41" s="1">
        <v>489</v>
      </c>
      <c r="L41" s="1">
        <v>495</v>
      </c>
      <c r="M41" s="1">
        <v>534</v>
      </c>
      <c r="N41" s="1">
        <v>504</v>
      </c>
      <c r="O41" s="1">
        <v>514</v>
      </c>
      <c r="P41" s="1">
        <v>563</v>
      </c>
      <c r="Q41" s="1">
        <v>683</v>
      </c>
      <c r="R41" s="1">
        <v>671</v>
      </c>
      <c r="S41" s="1">
        <v>625</v>
      </c>
      <c r="T41" s="1">
        <v>777</v>
      </c>
      <c r="U41" s="1">
        <v>766</v>
      </c>
      <c r="V41" s="1">
        <v>708</v>
      </c>
      <c r="W41" s="1">
        <v>1106</v>
      </c>
      <c r="X41" s="1">
        <v>1163</v>
      </c>
      <c r="Y41" s="1">
        <v>1227</v>
      </c>
      <c r="Z41" s="1">
        <v>1243</v>
      </c>
      <c r="AA41" s="1">
        <v>1263</v>
      </c>
      <c r="AB41" s="1">
        <v>1168</v>
      </c>
      <c r="AC41" s="1">
        <v>1039</v>
      </c>
      <c r="AD41" s="1">
        <v>1102</v>
      </c>
      <c r="AE41" s="1">
        <v>1125</v>
      </c>
      <c r="AF41" s="1">
        <v>1086</v>
      </c>
      <c r="AG41" s="1">
        <v>1112</v>
      </c>
      <c r="AH41" s="1">
        <v>1005</v>
      </c>
      <c r="AI41" s="1">
        <v>1052</v>
      </c>
      <c r="AJ41" s="1">
        <v>847</v>
      </c>
      <c r="AK41" s="1">
        <v>851</v>
      </c>
      <c r="AL41" s="1">
        <v>882</v>
      </c>
      <c r="AM41" s="1">
        <v>855</v>
      </c>
      <c r="AN41" s="1">
        <v>785</v>
      </c>
      <c r="AO41" s="1">
        <v>1213</v>
      </c>
      <c r="AP41" s="1">
        <v>1101</v>
      </c>
      <c r="AQ41" s="1">
        <v>1099</v>
      </c>
      <c r="AR41" s="1">
        <v>1136</v>
      </c>
      <c r="AS41" s="1">
        <v>1100</v>
      </c>
      <c r="AT41" s="1">
        <v>1082</v>
      </c>
      <c r="AU41" s="1">
        <v>1017</v>
      </c>
      <c r="AV41" s="1">
        <v>1052</v>
      </c>
      <c r="AW41" s="1">
        <v>960</v>
      </c>
      <c r="AX41" s="1">
        <v>954</v>
      </c>
      <c r="AY41" s="1">
        <v>938</v>
      </c>
      <c r="AZ41" s="1">
        <v>958</v>
      </c>
      <c r="BA41" s="1">
        <v>945</v>
      </c>
      <c r="BB41" s="1">
        <v>972</v>
      </c>
      <c r="BC41" s="1">
        <v>945</v>
      </c>
      <c r="BD41">
        <v>819</v>
      </c>
      <c r="BE41">
        <v>850</v>
      </c>
      <c r="BF41">
        <v>723</v>
      </c>
      <c r="BG41" s="1">
        <v>798</v>
      </c>
      <c r="BH41">
        <v>651</v>
      </c>
      <c r="BI41">
        <v>660</v>
      </c>
      <c r="BJ41" s="1"/>
    </row>
    <row r="42" spans="1:62" x14ac:dyDescent="0.35">
      <c r="A42" t="s">
        <v>18</v>
      </c>
      <c r="H42" s="1">
        <v>548</v>
      </c>
      <c r="I42" s="1">
        <v>504</v>
      </c>
      <c r="J42" s="1">
        <v>516</v>
      </c>
      <c r="K42" s="1">
        <v>492</v>
      </c>
      <c r="L42" s="1">
        <v>495</v>
      </c>
      <c r="M42" s="1">
        <v>465</v>
      </c>
      <c r="N42" s="1">
        <v>489</v>
      </c>
      <c r="O42" s="1">
        <v>493</v>
      </c>
      <c r="P42" s="1">
        <v>507</v>
      </c>
      <c r="Q42" s="1">
        <v>600</v>
      </c>
      <c r="R42" s="1">
        <v>597</v>
      </c>
      <c r="S42" s="1">
        <v>628</v>
      </c>
      <c r="T42" s="1">
        <v>748</v>
      </c>
      <c r="U42" s="1">
        <v>724</v>
      </c>
      <c r="V42" s="1">
        <v>657</v>
      </c>
      <c r="W42" s="1">
        <v>642</v>
      </c>
      <c r="X42" s="1">
        <v>581</v>
      </c>
      <c r="Y42" s="1">
        <v>608</v>
      </c>
      <c r="Z42" s="1">
        <v>660</v>
      </c>
      <c r="AA42" s="1">
        <v>622</v>
      </c>
      <c r="AB42" s="1">
        <v>594</v>
      </c>
      <c r="AC42" s="1">
        <v>547</v>
      </c>
      <c r="AD42" s="1">
        <v>623</v>
      </c>
      <c r="AE42" s="1">
        <v>576</v>
      </c>
      <c r="AF42" s="1">
        <v>608</v>
      </c>
      <c r="AG42" s="1">
        <v>578</v>
      </c>
      <c r="AH42" s="1">
        <v>595</v>
      </c>
      <c r="AI42" s="1">
        <v>547</v>
      </c>
      <c r="AJ42" s="1">
        <v>507</v>
      </c>
      <c r="AK42" s="1">
        <v>466</v>
      </c>
      <c r="AL42" s="1">
        <v>455</v>
      </c>
      <c r="AM42" s="1">
        <v>424</v>
      </c>
      <c r="AN42" s="1">
        <v>466</v>
      </c>
      <c r="AO42" s="1">
        <v>615</v>
      </c>
      <c r="AP42" s="1">
        <v>611</v>
      </c>
      <c r="AQ42" s="1">
        <v>783</v>
      </c>
      <c r="AR42" s="1">
        <v>707</v>
      </c>
      <c r="AS42" s="1">
        <v>712</v>
      </c>
      <c r="AT42" s="1">
        <v>723</v>
      </c>
      <c r="AU42" s="1">
        <v>678</v>
      </c>
      <c r="AV42" s="1">
        <v>699</v>
      </c>
      <c r="AW42" s="1">
        <v>628</v>
      </c>
      <c r="AX42" s="1">
        <v>754</v>
      </c>
      <c r="AY42" s="1">
        <v>721</v>
      </c>
      <c r="AZ42" s="1">
        <v>747</v>
      </c>
      <c r="BA42" s="1">
        <v>711</v>
      </c>
      <c r="BB42" s="1">
        <v>703</v>
      </c>
      <c r="BC42" s="1">
        <v>795</v>
      </c>
      <c r="BD42">
        <v>721</v>
      </c>
      <c r="BE42">
        <v>675</v>
      </c>
      <c r="BF42">
        <v>657</v>
      </c>
      <c r="BG42" s="1">
        <v>672</v>
      </c>
      <c r="BH42">
        <v>578</v>
      </c>
      <c r="BI42">
        <v>638</v>
      </c>
      <c r="BJ42" s="1"/>
    </row>
    <row r="43" spans="1:62" x14ac:dyDescent="0.35">
      <c r="A43" t="s">
        <v>19</v>
      </c>
      <c r="H43" s="1">
        <v>149</v>
      </c>
      <c r="I43" s="1">
        <v>154</v>
      </c>
      <c r="J43" s="1">
        <v>162</v>
      </c>
      <c r="K43" s="1">
        <v>204</v>
      </c>
      <c r="L43" s="1">
        <v>220</v>
      </c>
      <c r="M43" s="1">
        <v>203</v>
      </c>
      <c r="N43" s="1">
        <v>207</v>
      </c>
      <c r="O43" s="1">
        <v>230</v>
      </c>
      <c r="P43" s="1">
        <v>245</v>
      </c>
      <c r="Q43" s="1">
        <v>270</v>
      </c>
      <c r="R43" s="1">
        <v>264</v>
      </c>
      <c r="S43" s="1">
        <v>253</v>
      </c>
      <c r="T43" s="1">
        <v>310</v>
      </c>
      <c r="U43" s="1">
        <v>322</v>
      </c>
      <c r="V43" s="1">
        <v>271</v>
      </c>
      <c r="W43" s="1">
        <v>267</v>
      </c>
      <c r="X43" s="1">
        <v>270</v>
      </c>
      <c r="Y43" s="1">
        <v>280</v>
      </c>
      <c r="Z43" s="1">
        <v>297</v>
      </c>
      <c r="AA43" s="1">
        <v>304</v>
      </c>
      <c r="AB43" s="1">
        <v>293</v>
      </c>
      <c r="AC43" s="1">
        <v>277</v>
      </c>
      <c r="AD43" s="1">
        <v>317</v>
      </c>
      <c r="AE43" s="1">
        <v>301</v>
      </c>
      <c r="AF43" s="1">
        <v>329</v>
      </c>
      <c r="AG43" s="1">
        <v>343</v>
      </c>
      <c r="AH43" s="1">
        <v>315</v>
      </c>
      <c r="AI43" s="1">
        <v>299</v>
      </c>
      <c r="AJ43" s="1">
        <v>230</v>
      </c>
      <c r="AK43" s="1">
        <v>241</v>
      </c>
      <c r="AL43" s="1">
        <v>214</v>
      </c>
      <c r="AM43" s="1">
        <v>268</v>
      </c>
      <c r="AN43" s="1">
        <v>283</v>
      </c>
      <c r="AO43" s="1">
        <v>395</v>
      </c>
      <c r="AP43" s="1">
        <v>388</v>
      </c>
      <c r="AQ43" s="1">
        <v>342</v>
      </c>
      <c r="AR43" s="1">
        <v>368</v>
      </c>
      <c r="AS43" s="1">
        <v>372</v>
      </c>
      <c r="AT43" s="1">
        <v>321</v>
      </c>
      <c r="AU43" s="1">
        <v>354</v>
      </c>
      <c r="AV43" s="1">
        <v>356</v>
      </c>
      <c r="AW43" s="1">
        <v>321</v>
      </c>
      <c r="AX43" s="1">
        <v>387</v>
      </c>
      <c r="AY43" s="1">
        <v>394</v>
      </c>
      <c r="AZ43" s="1">
        <v>369</v>
      </c>
      <c r="BA43" s="1">
        <v>358</v>
      </c>
      <c r="BB43" s="1">
        <v>339</v>
      </c>
      <c r="BC43" s="1">
        <v>307</v>
      </c>
      <c r="BD43">
        <v>319</v>
      </c>
      <c r="BE43">
        <v>327</v>
      </c>
      <c r="BF43">
        <v>318</v>
      </c>
      <c r="BG43" s="1">
        <v>304</v>
      </c>
      <c r="BH43">
        <v>254</v>
      </c>
      <c r="BI43">
        <v>282</v>
      </c>
      <c r="BJ43" s="1"/>
    </row>
    <row r="44" spans="1:62" x14ac:dyDescent="0.35">
      <c r="A44" t="s">
        <v>30</v>
      </c>
      <c r="H44" s="1">
        <v>526</v>
      </c>
      <c r="I44" s="1">
        <v>547</v>
      </c>
      <c r="J44" s="1">
        <v>483</v>
      </c>
      <c r="K44" s="1">
        <v>409</v>
      </c>
      <c r="L44" s="1">
        <v>399</v>
      </c>
      <c r="M44" s="1">
        <v>363</v>
      </c>
      <c r="N44" s="1">
        <v>345</v>
      </c>
      <c r="O44" s="1">
        <v>380</v>
      </c>
      <c r="P44" s="1">
        <v>414</v>
      </c>
      <c r="Q44" s="1">
        <v>598</v>
      </c>
      <c r="R44" s="1">
        <v>649</v>
      </c>
      <c r="S44" s="1">
        <v>627</v>
      </c>
      <c r="T44" s="1">
        <v>737</v>
      </c>
      <c r="U44" s="1">
        <v>811</v>
      </c>
      <c r="V44" s="1">
        <v>728</v>
      </c>
      <c r="W44" s="1">
        <v>581</v>
      </c>
      <c r="X44" s="1">
        <v>646</v>
      </c>
      <c r="Y44" s="1">
        <v>677</v>
      </c>
      <c r="Z44" s="1">
        <v>640</v>
      </c>
      <c r="AA44" s="1">
        <v>628</v>
      </c>
      <c r="AB44" s="1">
        <v>657</v>
      </c>
      <c r="AC44" s="1">
        <v>607</v>
      </c>
      <c r="AD44" s="1">
        <v>708</v>
      </c>
      <c r="AE44" s="1">
        <v>714</v>
      </c>
      <c r="AF44" s="1">
        <v>743</v>
      </c>
      <c r="AG44" s="1">
        <v>679</v>
      </c>
      <c r="AH44" s="1">
        <v>643</v>
      </c>
      <c r="AI44" s="1">
        <v>636</v>
      </c>
      <c r="AJ44" s="1">
        <v>520</v>
      </c>
      <c r="AK44" s="1">
        <v>530</v>
      </c>
      <c r="AL44" s="1">
        <v>573</v>
      </c>
      <c r="AM44" s="1">
        <v>510</v>
      </c>
      <c r="AN44" s="1">
        <v>589</v>
      </c>
      <c r="AO44" s="1">
        <v>809</v>
      </c>
      <c r="AP44" s="1">
        <v>799</v>
      </c>
      <c r="AQ44" s="1">
        <v>906</v>
      </c>
      <c r="AR44" s="1">
        <v>835</v>
      </c>
      <c r="AS44" s="1">
        <v>786</v>
      </c>
      <c r="AT44" s="1">
        <v>843</v>
      </c>
      <c r="AU44" s="1">
        <v>798</v>
      </c>
      <c r="AV44" s="1">
        <v>805</v>
      </c>
      <c r="AW44" s="1">
        <v>817</v>
      </c>
      <c r="AX44" s="1">
        <v>880</v>
      </c>
      <c r="AY44" s="1">
        <v>839</v>
      </c>
      <c r="AZ44" s="1">
        <v>851</v>
      </c>
      <c r="BA44" s="1">
        <v>913</v>
      </c>
      <c r="BB44" s="1">
        <v>858</v>
      </c>
      <c r="BC44" s="1">
        <v>849</v>
      </c>
      <c r="BD44">
        <v>807</v>
      </c>
      <c r="BE44">
        <v>752</v>
      </c>
      <c r="BF44">
        <v>732</v>
      </c>
      <c r="BG44" s="1">
        <v>719</v>
      </c>
      <c r="BH44">
        <v>576</v>
      </c>
      <c r="BI44">
        <v>529</v>
      </c>
      <c r="BJ44" s="1"/>
    </row>
    <row r="45" spans="1:62" x14ac:dyDescent="0.35">
      <c r="A45" t="s">
        <v>31</v>
      </c>
      <c r="H45" s="1">
        <v>336</v>
      </c>
      <c r="I45" s="1">
        <v>324</v>
      </c>
      <c r="J45" s="1">
        <v>295</v>
      </c>
      <c r="K45" s="1">
        <v>301</v>
      </c>
      <c r="L45" s="1">
        <v>277</v>
      </c>
      <c r="M45" s="1">
        <v>267</v>
      </c>
      <c r="N45" s="1">
        <v>311</v>
      </c>
      <c r="O45" s="1">
        <v>291</v>
      </c>
      <c r="P45" s="1">
        <v>326</v>
      </c>
      <c r="Q45" s="1">
        <v>448</v>
      </c>
      <c r="R45" s="1">
        <v>467</v>
      </c>
      <c r="S45" s="1">
        <v>468</v>
      </c>
      <c r="T45" s="1">
        <v>563</v>
      </c>
      <c r="U45" s="1">
        <v>613</v>
      </c>
      <c r="V45" s="1">
        <v>568</v>
      </c>
      <c r="W45" s="1">
        <v>608</v>
      </c>
      <c r="X45" s="1">
        <v>598</v>
      </c>
      <c r="Y45" s="1">
        <v>485</v>
      </c>
      <c r="Z45" s="1">
        <v>479</v>
      </c>
      <c r="AA45" s="1">
        <v>478</v>
      </c>
      <c r="AB45" s="1">
        <v>495</v>
      </c>
      <c r="AC45" s="1">
        <v>434</v>
      </c>
      <c r="AD45" s="1">
        <v>491</v>
      </c>
      <c r="AE45" s="1">
        <v>460</v>
      </c>
      <c r="AF45" s="1">
        <v>427</v>
      </c>
      <c r="AG45" s="1">
        <v>425</v>
      </c>
      <c r="AH45" s="1">
        <v>396</v>
      </c>
      <c r="AI45" s="1">
        <v>354</v>
      </c>
      <c r="AJ45" s="1">
        <v>334</v>
      </c>
      <c r="AK45" s="1">
        <v>322</v>
      </c>
      <c r="AL45" s="1">
        <v>332</v>
      </c>
      <c r="AM45" s="1">
        <v>306</v>
      </c>
      <c r="AN45" s="1">
        <v>312</v>
      </c>
      <c r="AO45" s="1">
        <v>444</v>
      </c>
      <c r="AP45" s="1">
        <v>398</v>
      </c>
      <c r="AQ45" s="1">
        <v>423</v>
      </c>
      <c r="AR45" s="1">
        <v>430</v>
      </c>
      <c r="AS45" s="1">
        <v>413</v>
      </c>
      <c r="AT45" s="1">
        <v>439</v>
      </c>
      <c r="AU45" s="1">
        <v>456</v>
      </c>
      <c r="AV45" s="1">
        <v>440</v>
      </c>
      <c r="AW45" s="1">
        <v>399</v>
      </c>
      <c r="AX45" s="1">
        <v>432</v>
      </c>
      <c r="AY45" s="1">
        <v>452</v>
      </c>
      <c r="AZ45" s="1">
        <v>439</v>
      </c>
      <c r="BA45" s="1">
        <v>421</v>
      </c>
      <c r="BB45" s="1">
        <v>466</v>
      </c>
      <c r="BC45" s="1">
        <v>463</v>
      </c>
      <c r="BD45">
        <v>404</v>
      </c>
      <c r="BE45">
        <v>384</v>
      </c>
      <c r="BF45">
        <v>383</v>
      </c>
      <c r="BG45" s="1">
        <v>388</v>
      </c>
      <c r="BH45">
        <v>276</v>
      </c>
      <c r="BI45">
        <v>322</v>
      </c>
      <c r="BJ45" s="1"/>
    </row>
    <row r="46" spans="1:62" x14ac:dyDescent="0.35">
      <c r="A46" t="s">
        <v>20</v>
      </c>
      <c r="H46" s="1">
        <v>1001</v>
      </c>
      <c r="I46" s="1">
        <v>1069</v>
      </c>
      <c r="J46" s="1">
        <v>1002</v>
      </c>
      <c r="K46" s="1">
        <v>1117</v>
      </c>
      <c r="L46" s="1">
        <v>1226</v>
      </c>
      <c r="M46" s="1">
        <v>1305</v>
      </c>
      <c r="N46" s="1">
        <v>1363</v>
      </c>
      <c r="O46" s="1">
        <v>1150</v>
      </c>
      <c r="P46" s="1">
        <v>1278</v>
      </c>
      <c r="Q46" s="1">
        <v>1720</v>
      </c>
      <c r="R46" s="1">
        <v>1675</v>
      </c>
      <c r="S46" s="1">
        <v>1730</v>
      </c>
      <c r="T46" s="1">
        <v>2143</v>
      </c>
      <c r="U46" s="1">
        <v>2247</v>
      </c>
      <c r="V46" s="1">
        <v>1890</v>
      </c>
      <c r="W46" s="1">
        <v>1853</v>
      </c>
      <c r="X46" s="1">
        <v>2051</v>
      </c>
      <c r="Y46" s="1">
        <v>2143</v>
      </c>
      <c r="Z46" s="1">
        <v>2063</v>
      </c>
      <c r="AA46" s="1">
        <v>2071</v>
      </c>
      <c r="AB46" s="1">
        <v>2036</v>
      </c>
      <c r="AC46" s="1">
        <v>1977</v>
      </c>
      <c r="AD46" s="1">
        <v>2090</v>
      </c>
      <c r="AE46" s="1">
        <v>1972</v>
      </c>
      <c r="AF46" s="1">
        <v>1788</v>
      </c>
      <c r="AG46" s="1">
        <v>1703</v>
      </c>
      <c r="AH46" s="1">
        <v>1657</v>
      </c>
      <c r="AI46" s="1">
        <v>1635</v>
      </c>
      <c r="AJ46" s="1">
        <v>1377</v>
      </c>
      <c r="AK46" s="1">
        <v>1356</v>
      </c>
      <c r="AL46" s="1">
        <v>1360</v>
      </c>
      <c r="AM46" s="1">
        <v>1364</v>
      </c>
      <c r="AN46" s="1">
        <v>1415</v>
      </c>
      <c r="AO46" s="1">
        <v>2193</v>
      </c>
      <c r="AP46" s="1">
        <v>2145</v>
      </c>
      <c r="AQ46" s="1">
        <v>2136</v>
      </c>
      <c r="AR46" s="1">
        <v>2087</v>
      </c>
      <c r="AS46" s="1">
        <v>2201</v>
      </c>
      <c r="AT46" s="1">
        <v>2238</v>
      </c>
      <c r="AU46" s="1">
        <v>2245</v>
      </c>
      <c r="AV46" s="1">
        <v>2023</v>
      </c>
      <c r="AW46" s="1">
        <v>1781</v>
      </c>
      <c r="AX46" s="1">
        <v>1745</v>
      </c>
      <c r="AY46" s="1">
        <v>1685</v>
      </c>
      <c r="AZ46" s="1">
        <v>1653</v>
      </c>
      <c r="BA46" s="1">
        <v>1580</v>
      </c>
      <c r="BB46" s="1">
        <v>1594</v>
      </c>
      <c r="BC46" s="1">
        <v>1642</v>
      </c>
      <c r="BD46" s="1">
        <v>1429</v>
      </c>
      <c r="BE46" s="1">
        <v>1515</v>
      </c>
      <c r="BF46" s="1">
        <v>1485</v>
      </c>
      <c r="BG46" s="1">
        <v>1441</v>
      </c>
      <c r="BH46" s="1">
        <v>1176</v>
      </c>
      <c r="BI46" s="1">
        <v>1318</v>
      </c>
      <c r="BJ46" s="1"/>
    </row>
    <row r="47" spans="1:62" x14ac:dyDescent="0.35">
      <c r="A47" t="s">
        <v>21</v>
      </c>
      <c r="H47" s="1">
        <v>432</v>
      </c>
      <c r="I47" s="1">
        <v>464</v>
      </c>
      <c r="J47" s="1">
        <v>413</v>
      </c>
      <c r="K47" s="1">
        <v>440</v>
      </c>
      <c r="L47" s="1">
        <v>425</v>
      </c>
      <c r="M47" s="1">
        <v>440</v>
      </c>
      <c r="N47" s="1">
        <v>445</v>
      </c>
      <c r="O47" s="1">
        <v>405</v>
      </c>
      <c r="P47" s="1">
        <v>445</v>
      </c>
      <c r="Q47" s="1">
        <v>535</v>
      </c>
      <c r="R47" s="1">
        <v>520</v>
      </c>
      <c r="S47" s="1">
        <v>540</v>
      </c>
      <c r="T47" s="1">
        <v>647</v>
      </c>
      <c r="U47" s="1">
        <v>660</v>
      </c>
      <c r="V47" s="1">
        <v>537</v>
      </c>
      <c r="W47" s="1">
        <v>509</v>
      </c>
      <c r="X47" s="1">
        <v>521</v>
      </c>
      <c r="Y47" s="1">
        <v>507</v>
      </c>
      <c r="Z47" s="1">
        <v>484</v>
      </c>
      <c r="AA47" s="1">
        <v>483</v>
      </c>
      <c r="AB47" s="1">
        <v>488</v>
      </c>
      <c r="AC47" s="1">
        <v>450</v>
      </c>
      <c r="AD47" s="1">
        <v>483</v>
      </c>
      <c r="AE47" s="1">
        <v>474</v>
      </c>
      <c r="AF47" s="1">
        <v>453</v>
      </c>
      <c r="AG47" s="1">
        <v>432</v>
      </c>
      <c r="AH47" s="1">
        <v>390</v>
      </c>
      <c r="AI47" s="1">
        <v>410</v>
      </c>
      <c r="AJ47" s="1">
        <v>302</v>
      </c>
      <c r="AK47" s="1">
        <v>318</v>
      </c>
      <c r="AL47" s="1">
        <v>310</v>
      </c>
      <c r="AM47" s="1">
        <v>260</v>
      </c>
      <c r="AN47" s="1">
        <v>270</v>
      </c>
      <c r="AO47" s="1">
        <v>411</v>
      </c>
      <c r="AP47" s="1">
        <v>367</v>
      </c>
      <c r="AQ47" s="1">
        <v>317</v>
      </c>
      <c r="AR47" s="1">
        <v>306</v>
      </c>
      <c r="AS47" s="1">
        <v>311</v>
      </c>
      <c r="AT47" s="1">
        <v>290</v>
      </c>
      <c r="AU47" s="1">
        <v>281</v>
      </c>
      <c r="AV47" s="1">
        <v>280</v>
      </c>
      <c r="AW47" s="1">
        <v>240</v>
      </c>
      <c r="AX47" s="1">
        <v>218</v>
      </c>
      <c r="AY47" s="1">
        <v>249</v>
      </c>
      <c r="AZ47" s="1">
        <v>208</v>
      </c>
      <c r="BA47" s="1">
        <v>211</v>
      </c>
      <c r="BB47" s="1">
        <v>215</v>
      </c>
      <c r="BC47" s="1">
        <v>221</v>
      </c>
      <c r="BD47">
        <v>204</v>
      </c>
      <c r="BE47">
        <v>184</v>
      </c>
      <c r="BF47">
        <v>178</v>
      </c>
      <c r="BG47" s="1">
        <v>163</v>
      </c>
      <c r="BH47">
        <v>133</v>
      </c>
      <c r="BI47">
        <v>141</v>
      </c>
      <c r="BJ47" s="1"/>
    </row>
    <row r="48" spans="1:62" x14ac:dyDescent="0.35">
      <c r="A48" t="s">
        <v>22</v>
      </c>
      <c r="H48" s="1">
        <v>988</v>
      </c>
      <c r="I48" s="1">
        <v>990</v>
      </c>
      <c r="J48" s="1">
        <v>947</v>
      </c>
      <c r="K48" s="1">
        <v>688</v>
      </c>
      <c r="L48" s="1">
        <v>650</v>
      </c>
      <c r="M48" s="1">
        <v>704</v>
      </c>
      <c r="N48" s="1">
        <v>635</v>
      </c>
      <c r="O48" s="1">
        <v>572</v>
      </c>
      <c r="P48" s="1">
        <v>648</v>
      </c>
      <c r="Q48" s="1">
        <v>728</v>
      </c>
      <c r="R48" s="1">
        <v>784</v>
      </c>
      <c r="S48" s="1">
        <v>773</v>
      </c>
      <c r="T48" s="1">
        <v>850</v>
      </c>
      <c r="U48" s="1">
        <v>945</v>
      </c>
      <c r="V48" s="1">
        <v>701</v>
      </c>
      <c r="W48" s="1">
        <v>585</v>
      </c>
      <c r="X48" s="1">
        <v>605</v>
      </c>
      <c r="Y48" s="1">
        <v>623</v>
      </c>
      <c r="Z48" s="1">
        <v>627</v>
      </c>
      <c r="AA48" s="1">
        <v>587</v>
      </c>
      <c r="AB48" s="1">
        <v>577</v>
      </c>
      <c r="AC48" s="1">
        <v>549</v>
      </c>
      <c r="AD48" s="1">
        <v>598</v>
      </c>
      <c r="AE48" s="1">
        <v>579</v>
      </c>
      <c r="AF48" s="1">
        <v>596</v>
      </c>
      <c r="AG48" s="1">
        <v>528</v>
      </c>
      <c r="AH48" s="1">
        <v>536</v>
      </c>
      <c r="AI48" s="1">
        <v>534</v>
      </c>
      <c r="AJ48" s="1">
        <v>415</v>
      </c>
      <c r="AK48" s="1">
        <v>380</v>
      </c>
      <c r="AL48" s="1">
        <v>388</v>
      </c>
      <c r="AM48" s="1">
        <v>411</v>
      </c>
      <c r="AN48" s="1">
        <v>385</v>
      </c>
      <c r="AO48" s="1">
        <v>518</v>
      </c>
      <c r="AP48" s="1">
        <v>471</v>
      </c>
      <c r="AQ48" s="1">
        <v>407</v>
      </c>
      <c r="AR48" s="1">
        <v>380</v>
      </c>
      <c r="AS48" s="1">
        <v>381</v>
      </c>
      <c r="AT48" s="1">
        <v>382</v>
      </c>
      <c r="AU48" s="1">
        <v>388</v>
      </c>
      <c r="AV48" s="1">
        <v>354</v>
      </c>
      <c r="AW48" s="1">
        <v>288</v>
      </c>
      <c r="AX48" s="1">
        <v>324</v>
      </c>
      <c r="AY48" s="1">
        <v>324</v>
      </c>
      <c r="AZ48" s="1">
        <v>329</v>
      </c>
      <c r="BA48" s="1">
        <v>362</v>
      </c>
      <c r="BB48" s="1">
        <v>323</v>
      </c>
      <c r="BC48" s="1">
        <v>328</v>
      </c>
      <c r="BD48">
        <v>294</v>
      </c>
      <c r="BE48">
        <v>312</v>
      </c>
      <c r="BF48">
        <v>300</v>
      </c>
      <c r="BG48" s="1">
        <v>280</v>
      </c>
      <c r="BH48">
        <v>231</v>
      </c>
      <c r="BI48">
        <v>262</v>
      </c>
      <c r="BJ48" s="1"/>
    </row>
    <row r="49" spans="1:62" x14ac:dyDescent="0.35">
      <c r="A49" t="s">
        <v>32</v>
      </c>
      <c r="H49" s="1">
        <v>324</v>
      </c>
      <c r="I49" s="1">
        <v>339</v>
      </c>
      <c r="J49" s="1">
        <v>314</v>
      </c>
      <c r="K49" s="1">
        <v>392</v>
      </c>
      <c r="L49" s="1">
        <v>461</v>
      </c>
      <c r="M49" s="1">
        <v>469</v>
      </c>
      <c r="N49" s="1">
        <v>447</v>
      </c>
      <c r="O49" s="1">
        <v>429</v>
      </c>
      <c r="P49" s="1">
        <v>471</v>
      </c>
      <c r="Q49" s="1">
        <v>600</v>
      </c>
      <c r="R49" s="1">
        <v>597</v>
      </c>
      <c r="S49" s="1">
        <v>625</v>
      </c>
      <c r="T49" s="1">
        <v>718</v>
      </c>
      <c r="U49" s="1">
        <v>721</v>
      </c>
      <c r="V49" s="1">
        <v>644</v>
      </c>
      <c r="W49" s="1">
        <v>708</v>
      </c>
      <c r="X49" s="1">
        <v>786</v>
      </c>
      <c r="Y49" s="1">
        <v>763</v>
      </c>
      <c r="Z49" s="1">
        <v>785</v>
      </c>
      <c r="AA49" s="1">
        <v>860</v>
      </c>
      <c r="AB49" s="1">
        <v>787</v>
      </c>
      <c r="AC49" s="1">
        <v>789</v>
      </c>
      <c r="AD49" s="1">
        <v>796</v>
      </c>
      <c r="AE49" s="1">
        <v>809</v>
      </c>
      <c r="AF49" s="1">
        <v>770</v>
      </c>
      <c r="AG49" s="1">
        <v>754</v>
      </c>
      <c r="AH49" s="1">
        <v>760</v>
      </c>
      <c r="AI49" s="1">
        <v>650</v>
      </c>
      <c r="AJ49" s="1">
        <v>565</v>
      </c>
      <c r="AK49" s="1">
        <v>576</v>
      </c>
      <c r="AL49" s="1">
        <v>537</v>
      </c>
      <c r="AM49" s="1">
        <v>559</v>
      </c>
      <c r="AN49" s="1">
        <v>553</v>
      </c>
      <c r="AO49" s="1">
        <v>775</v>
      </c>
      <c r="AP49" s="1">
        <v>777</v>
      </c>
      <c r="AQ49" s="1">
        <v>611</v>
      </c>
      <c r="AR49" s="1">
        <v>636</v>
      </c>
      <c r="AS49" s="1">
        <v>628</v>
      </c>
      <c r="AT49" s="1">
        <v>566</v>
      </c>
      <c r="AU49" s="1">
        <v>562</v>
      </c>
      <c r="AV49" s="1">
        <v>568</v>
      </c>
      <c r="AW49" s="1">
        <v>572</v>
      </c>
      <c r="AX49" s="1">
        <v>525</v>
      </c>
      <c r="AY49" s="1">
        <v>518</v>
      </c>
      <c r="AZ49" s="1">
        <v>559</v>
      </c>
      <c r="BA49" s="1">
        <v>622</v>
      </c>
      <c r="BB49" s="1">
        <v>596</v>
      </c>
      <c r="BC49" s="1">
        <v>608</v>
      </c>
      <c r="BD49">
        <v>555</v>
      </c>
      <c r="BE49">
        <v>525</v>
      </c>
      <c r="BF49">
        <v>519</v>
      </c>
      <c r="BG49" s="1">
        <v>541</v>
      </c>
      <c r="BH49">
        <v>462</v>
      </c>
      <c r="BI49">
        <v>437</v>
      </c>
      <c r="BJ49" s="1"/>
    </row>
    <row r="50" spans="1:62" x14ac:dyDescent="0.35">
      <c r="A50" t="s">
        <v>23</v>
      </c>
      <c r="H50" s="1">
        <v>549</v>
      </c>
      <c r="I50" s="1">
        <v>578</v>
      </c>
      <c r="J50" s="1">
        <v>525</v>
      </c>
      <c r="K50" s="1">
        <v>510</v>
      </c>
      <c r="L50" s="1">
        <v>497</v>
      </c>
      <c r="M50" s="1">
        <v>542</v>
      </c>
      <c r="N50" s="1">
        <v>530</v>
      </c>
      <c r="O50" s="1">
        <v>487</v>
      </c>
      <c r="P50" s="1">
        <v>482</v>
      </c>
      <c r="Q50" s="1">
        <v>622</v>
      </c>
      <c r="R50" s="1">
        <v>631</v>
      </c>
      <c r="S50" s="1">
        <v>727</v>
      </c>
      <c r="T50" s="1">
        <v>793</v>
      </c>
      <c r="U50" s="1">
        <v>806</v>
      </c>
      <c r="V50" s="1">
        <v>683</v>
      </c>
      <c r="W50" s="1">
        <v>734</v>
      </c>
      <c r="X50" s="1">
        <v>793</v>
      </c>
      <c r="Y50" s="1">
        <v>815</v>
      </c>
      <c r="Z50" s="1">
        <v>781</v>
      </c>
      <c r="AA50" s="1">
        <v>741</v>
      </c>
      <c r="AB50" s="1">
        <v>842</v>
      </c>
      <c r="AC50" s="1">
        <v>755</v>
      </c>
      <c r="AD50" s="1">
        <v>805</v>
      </c>
      <c r="AE50" s="1">
        <v>776</v>
      </c>
      <c r="AF50" s="1">
        <v>724</v>
      </c>
      <c r="AG50" s="1">
        <v>667</v>
      </c>
      <c r="AH50" s="1">
        <v>659</v>
      </c>
      <c r="AI50" s="1">
        <v>611</v>
      </c>
      <c r="AJ50" s="1">
        <v>568</v>
      </c>
      <c r="AK50" s="1">
        <v>576</v>
      </c>
      <c r="AL50" s="1">
        <v>537</v>
      </c>
      <c r="AM50" s="1">
        <v>527</v>
      </c>
      <c r="AN50" s="1">
        <v>581</v>
      </c>
      <c r="AO50" s="1">
        <v>827</v>
      </c>
      <c r="AP50" s="1">
        <v>824</v>
      </c>
      <c r="AQ50" s="1">
        <v>794</v>
      </c>
      <c r="AR50" s="1">
        <v>699</v>
      </c>
      <c r="AS50" s="1">
        <v>707</v>
      </c>
      <c r="AT50" s="1">
        <v>688</v>
      </c>
      <c r="AU50" s="1">
        <v>676</v>
      </c>
      <c r="AV50" s="1">
        <v>677</v>
      </c>
      <c r="AW50" s="1">
        <v>652</v>
      </c>
      <c r="AX50" s="1">
        <v>571</v>
      </c>
      <c r="AY50" s="1">
        <v>576</v>
      </c>
      <c r="AZ50" s="1">
        <v>565</v>
      </c>
      <c r="BA50" s="1">
        <v>588</v>
      </c>
      <c r="BB50" s="1">
        <v>562</v>
      </c>
      <c r="BC50" s="1">
        <v>540</v>
      </c>
      <c r="BD50">
        <v>548</v>
      </c>
      <c r="BE50">
        <v>533</v>
      </c>
      <c r="BF50">
        <v>566</v>
      </c>
      <c r="BG50" s="1">
        <v>559</v>
      </c>
      <c r="BH50">
        <v>437</v>
      </c>
      <c r="BI50">
        <v>461</v>
      </c>
      <c r="BJ50" s="1"/>
    </row>
    <row r="51" spans="1:62" x14ac:dyDescent="0.35">
      <c r="A51" t="s">
        <v>24</v>
      </c>
      <c r="H51" s="1">
        <v>182</v>
      </c>
      <c r="I51" s="1">
        <v>202</v>
      </c>
      <c r="J51" s="1">
        <v>215</v>
      </c>
      <c r="K51" s="1">
        <v>222</v>
      </c>
      <c r="L51" s="1">
        <v>250</v>
      </c>
      <c r="M51" s="1">
        <v>259</v>
      </c>
      <c r="N51" s="1">
        <v>275</v>
      </c>
      <c r="O51" s="1">
        <v>260</v>
      </c>
      <c r="P51" s="1">
        <v>283</v>
      </c>
      <c r="Q51" s="1">
        <v>326</v>
      </c>
      <c r="R51" s="1">
        <v>333</v>
      </c>
      <c r="S51" s="1">
        <v>303</v>
      </c>
      <c r="T51" s="1">
        <v>331</v>
      </c>
      <c r="U51" s="1">
        <v>284</v>
      </c>
      <c r="V51" s="1">
        <v>225</v>
      </c>
      <c r="W51" s="1">
        <v>231</v>
      </c>
      <c r="X51" s="1">
        <v>206</v>
      </c>
      <c r="Y51" s="1">
        <v>199</v>
      </c>
      <c r="Z51" s="1">
        <v>187</v>
      </c>
      <c r="AA51" s="1">
        <v>173</v>
      </c>
      <c r="AB51" s="1">
        <v>174</v>
      </c>
      <c r="AC51" s="1">
        <v>153</v>
      </c>
      <c r="AD51" s="1">
        <v>149</v>
      </c>
      <c r="AE51" s="1">
        <v>159</v>
      </c>
      <c r="AF51" s="1">
        <v>136</v>
      </c>
      <c r="AG51" s="1">
        <v>155</v>
      </c>
      <c r="AH51" s="1">
        <v>157</v>
      </c>
      <c r="AI51" s="1">
        <v>167</v>
      </c>
      <c r="AJ51" s="1">
        <v>144</v>
      </c>
      <c r="AK51" s="1">
        <v>136</v>
      </c>
      <c r="AL51" s="1">
        <v>151</v>
      </c>
      <c r="AM51" s="1">
        <v>151</v>
      </c>
      <c r="AN51" s="1">
        <v>151</v>
      </c>
      <c r="AO51" s="1">
        <v>260</v>
      </c>
      <c r="AP51" s="1">
        <v>264</v>
      </c>
      <c r="AQ51" s="1">
        <v>219</v>
      </c>
      <c r="AR51" s="1">
        <v>196</v>
      </c>
      <c r="AS51" s="1">
        <v>222</v>
      </c>
      <c r="AT51" s="1">
        <v>198</v>
      </c>
      <c r="AU51" s="1">
        <v>225</v>
      </c>
      <c r="AV51" s="1">
        <v>218</v>
      </c>
      <c r="AW51" s="1">
        <v>236</v>
      </c>
      <c r="AX51" s="1">
        <v>220</v>
      </c>
      <c r="AY51" s="1">
        <v>199</v>
      </c>
      <c r="AZ51" s="1">
        <v>213</v>
      </c>
      <c r="BA51" s="1">
        <v>210</v>
      </c>
      <c r="BB51" s="1">
        <v>235</v>
      </c>
      <c r="BC51" s="1">
        <v>220</v>
      </c>
      <c r="BD51">
        <v>173</v>
      </c>
      <c r="BE51">
        <v>178</v>
      </c>
      <c r="BF51">
        <v>206</v>
      </c>
      <c r="BG51" s="1">
        <v>176</v>
      </c>
      <c r="BH51">
        <v>163</v>
      </c>
      <c r="BI51">
        <v>154</v>
      </c>
      <c r="BJ51" s="1"/>
    </row>
    <row r="52" spans="1:62" x14ac:dyDescent="0.35">
      <c r="A52" t="s">
        <v>2</v>
      </c>
      <c r="H52" s="1">
        <f t="shared" ref="H52:BH52" si="2">SUM(H30:H51)</f>
        <v>8054</v>
      </c>
      <c r="I52" s="1">
        <f t="shared" si="2"/>
        <v>8489</v>
      </c>
      <c r="J52" s="1">
        <f t="shared" si="2"/>
        <v>8136</v>
      </c>
      <c r="K52" s="1">
        <f t="shared" si="2"/>
        <v>8188</v>
      </c>
      <c r="L52" s="1">
        <f t="shared" si="2"/>
        <v>8175</v>
      </c>
      <c r="M52" s="1">
        <f t="shared" si="2"/>
        <v>8390</v>
      </c>
      <c r="N52" s="1">
        <f t="shared" si="2"/>
        <v>8530</v>
      </c>
      <c r="O52" s="1">
        <f t="shared" si="2"/>
        <v>8566</v>
      </c>
      <c r="P52" s="1">
        <f t="shared" si="2"/>
        <v>9175</v>
      </c>
      <c r="Q52" s="1">
        <f t="shared" si="2"/>
        <v>11382</v>
      </c>
      <c r="R52" s="1">
        <f t="shared" si="2"/>
        <v>11394</v>
      </c>
      <c r="S52" s="1">
        <f t="shared" si="2"/>
        <v>11497</v>
      </c>
      <c r="T52" s="1">
        <f t="shared" si="2"/>
        <v>13872</v>
      </c>
      <c r="U52" s="1">
        <f t="shared" si="2"/>
        <v>14478</v>
      </c>
      <c r="V52" s="1">
        <f t="shared" si="2"/>
        <v>12806</v>
      </c>
      <c r="W52" s="1">
        <f t="shared" si="2"/>
        <v>12972</v>
      </c>
      <c r="X52" s="1">
        <f t="shared" si="2"/>
        <v>13003</v>
      </c>
      <c r="Y52" s="1">
        <f t="shared" si="2"/>
        <v>12985</v>
      </c>
      <c r="Z52" s="1">
        <f t="shared" si="2"/>
        <v>12852</v>
      </c>
      <c r="AA52" s="1">
        <f t="shared" si="2"/>
        <v>12670</v>
      </c>
      <c r="AB52" s="1">
        <f t="shared" si="2"/>
        <v>12561</v>
      </c>
      <c r="AC52" s="1">
        <f t="shared" si="2"/>
        <v>11649</v>
      </c>
      <c r="AD52" s="1">
        <f t="shared" si="2"/>
        <v>12467</v>
      </c>
      <c r="AE52" s="1">
        <f t="shared" si="2"/>
        <v>12452</v>
      </c>
      <c r="AF52" s="1">
        <f t="shared" si="2"/>
        <v>12071</v>
      </c>
      <c r="AG52" s="1">
        <f t="shared" si="2"/>
        <v>11729</v>
      </c>
      <c r="AH52" s="1">
        <f t="shared" si="2"/>
        <v>11118</v>
      </c>
      <c r="AI52" s="1">
        <f t="shared" si="2"/>
        <v>10757</v>
      </c>
      <c r="AJ52" s="1">
        <f t="shared" si="2"/>
        <v>9053</v>
      </c>
      <c r="AK52" s="1">
        <f t="shared" si="2"/>
        <v>9169</v>
      </c>
      <c r="AL52" s="1">
        <f t="shared" si="2"/>
        <v>9010</v>
      </c>
      <c r="AM52" s="1">
        <f t="shared" si="2"/>
        <v>8803</v>
      </c>
      <c r="AN52" s="1">
        <f t="shared" si="2"/>
        <v>8881</v>
      </c>
      <c r="AO52" s="1">
        <f t="shared" si="2"/>
        <v>13471</v>
      </c>
      <c r="AP52" s="1">
        <f t="shared" si="2"/>
        <v>13174</v>
      </c>
      <c r="AQ52" s="1">
        <f t="shared" si="2"/>
        <v>12958</v>
      </c>
      <c r="AR52" s="1">
        <f t="shared" si="2"/>
        <v>12585</v>
      </c>
      <c r="AS52" s="1">
        <f t="shared" si="2"/>
        <v>12424</v>
      </c>
      <c r="AT52" s="1">
        <f t="shared" si="2"/>
        <v>12224</v>
      </c>
      <c r="AU52" s="1">
        <f t="shared" si="2"/>
        <v>12110</v>
      </c>
      <c r="AV52" s="1">
        <f t="shared" si="2"/>
        <v>12072</v>
      </c>
      <c r="AW52" s="1">
        <f t="shared" si="2"/>
        <v>12233</v>
      </c>
      <c r="AX52" s="1">
        <f t="shared" si="2"/>
        <v>12568</v>
      </c>
      <c r="AY52" s="1">
        <f t="shared" si="2"/>
        <v>12334</v>
      </c>
      <c r="AZ52" s="1">
        <f t="shared" si="2"/>
        <v>12091</v>
      </c>
      <c r="BA52" s="1">
        <f t="shared" si="2"/>
        <v>12134</v>
      </c>
      <c r="BB52" s="1">
        <f t="shared" si="2"/>
        <v>12060</v>
      </c>
      <c r="BC52" s="1">
        <f t="shared" si="2"/>
        <v>11948</v>
      </c>
      <c r="BD52" s="1">
        <f t="shared" si="2"/>
        <v>11036</v>
      </c>
      <c r="BE52" s="1">
        <f t="shared" si="2"/>
        <v>11011</v>
      </c>
      <c r="BF52" s="1">
        <f t="shared" si="2"/>
        <v>10592</v>
      </c>
      <c r="BG52" s="1">
        <f t="shared" si="2"/>
        <v>10651</v>
      </c>
      <c r="BH52" s="1">
        <f t="shared" si="2"/>
        <v>9117</v>
      </c>
      <c r="BI52" s="1">
        <f t="shared" ref="BI52" si="3">SUM(BI30:BI51)</f>
        <v>9779</v>
      </c>
    </row>
    <row r="55" spans="1:62" x14ac:dyDescent="0.35">
      <c r="A55" s="1" t="s">
        <v>41</v>
      </c>
      <c r="B55">
        <v>1962</v>
      </c>
      <c r="C55">
        <v>1963</v>
      </c>
      <c r="D55">
        <v>1964</v>
      </c>
      <c r="E55">
        <v>1965</v>
      </c>
      <c r="F55">
        <v>1966</v>
      </c>
      <c r="G55">
        <v>1967</v>
      </c>
      <c r="H55">
        <v>1968</v>
      </c>
      <c r="I55">
        <v>1969</v>
      </c>
      <c r="J55">
        <v>1970</v>
      </c>
      <c r="K55">
        <v>1971</v>
      </c>
      <c r="L55">
        <v>1972</v>
      </c>
      <c r="M55">
        <v>1973</v>
      </c>
      <c r="N55">
        <v>1974</v>
      </c>
      <c r="O55">
        <v>1975</v>
      </c>
      <c r="P55">
        <v>1976</v>
      </c>
      <c r="Q55">
        <v>1977</v>
      </c>
      <c r="R55">
        <v>1978</v>
      </c>
      <c r="S55">
        <v>1979</v>
      </c>
      <c r="T55">
        <v>1980</v>
      </c>
      <c r="U55">
        <v>1981</v>
      </c>
      <c r="V55">
        <v>1982</v>
      </c>
      <c r="W55">
        <v>1983</v>
      </c>
      <c r="X55">
        <v>1984</v>
      </c>
      <c r="Y55">
        <v>1985</v>
      </c>
      <c r="Z55">
        <v>1986</v>
      </c>
      <c r="AA55">
        <v>1987</v>
      </c>
      <c r="AB55">
        <v>1988</v>
      </c>
      <c r="AC55">
        <v>1989</v>
      </c>
      <c r="AD55">
        <v>1990</v>
      </c>
      <c r="AE55">
        <v>1991</v>
      </c>
      <c r="AF55">
        <v>1992</v>
      </c>
      <c r="AG55">
        <v>1993</v>
      </c>
      <c r="AH55">
        <v>1994</v>
      </c>
      <c r="AI55">
        <v>1995</v>
      </c>
      <c r="AJ55">
        <v>1996</v>
      </c>
      <c r="AK55">
        <v>1997</v>
      </c>
      <c r="AL55">
        <v>1998</v>
      </c>
      <c r="AM55">
        <v>1999</v>
      </c>
      <c r="AN55">
        <v>2000</v>
      </c>
      <c r="AO55">
        <v>2001</v>
      </c>
      <c r="AP55">
        <v>2002</v>
      </c>
      <c r="AQ55">
        <v>2003</v>
      </c>
      <c r="AR55">
        <v>2004</v>
      </c>
      <c r="AS55">
        <v>2005</v>
      </c>
      <c r="AT55">
        <v>2006</v>
      </c>
      <c r="AU55">
        <v>2007</v>
      </c>
      <c r="AV55">
        <v>2008</v>
      </c>
      <c r="AW55">
        <v>2009</v>
      </c>
      <c r="AX55">
        <v>2010</v>
      </c>
      <c r="AY55">
        <v>2011</v>
      </c>
      <c r="AZ55">
        <v>2012</v>
      </c>
      <c r="BA55">
        <v>2013</v>
      </c>
      <c r="BB55">
        <v>2014</v>
      </c>
      <c r="BC55">
        <v>2015</v>
      </c>
      <c r="BD55">
        <v>2016</v>
      </c>
      <c r="BE55">
        <v>2017</v>
      </c>
      <c r="BF55">
        <v>2018</v>
      </c>
      <c r="BG55">
        <v>2019</v>
      </c>
      <c r="BH55">
        <v>2020</v>
      </c>
      <c r="BI55">
        <v>2021</v>
      </c>
    </row>
    <row r="56" spans="1:62" x14ac:dyDescent="0.35">
      <c r="BJ56" s="1"/>
    </row>
    <row r="57" spans="1:62" x14ac:dyDescent="0.35">
      <c r="A57" t="s">
        <v>11</v>
      </c>
      <c r="H57" s="1">
        <v>5174</v>
      </c>
      <c r="I57" s="1">
        <v>5299</v>
      </c>
      <c r="J57" s="1">
        <v>4954</v>
      </c>
      <c r="K57" s="1">
        <v>5006</v>
      </c>
      <c r="L57" s="1">
        <v>4726</v>
      </c>
      <c r="M57" s="1">
        <v>4670</v>
      </c>
      <c r="N57" s="1">
        <v>4508</v>
      </c>
      <c r="O57" s="1">
        <v>4387</v>
      </c>
      <c r="P57" s="1">
        <v>4470</v>
      </c>
      <c r="Q57" s="1">
        <v>5151</v>
      </c>
      <c r="R57" s="1">
        <v>4714</v>
      </c>
      <c r="S57" s="1">
        <v>4665</v>
      </c>
      <c r="T57" s="1">
        <v>5257</v>
      </c>
      <c r="U57" s="1">
        <v>5181</v>
      </c>
      <c r="V57" s="1">
        <v>4534</v>
      </c>
      <c r="W57" s="1">
        <v>4473</v>
      </c>
      <c r="X57" s="1">
        <v>4350</v>
      </c>
      <c r="Y57" s="1">
        <v>4157</v>
      </c>
      <c r="Z57" s="1">
        <v>4111</v>
      </c>
      <c r="AA57" s="1">
        <v>3951</v>
      </c>
      <c r="AB57" s="1">
        <v>3812</v>
      </c>
      <c r="AC57" s="1">
        <v>3421</v>
      </c>
      <c r="AD57" s="1">
        <v>3702</v>
      </c>
      <c r="AE57" s="1">
        <v>3721</v>
      </c>
      <c r="AF57" s="1">
        <v>3562</v>
      </c>
      <c r="AG57" s="1">
        <v>3483</v>
      </c>
      <c r="AH57" s="1">
        <v>3237</v>
      </c>
      <c r="AI57" s="1">
        <v>3100</v>
      </c>
      <c r="AJ57" s="1">
        <v>2617</v>
      </c>
      <c r="AK57" s="1">
        <v>2469</v>
      </c>
      <c r="AL57" s="1">
        <v>2350</v>
      </c>
      <c r="AM57" s="1">
        <v>2356</v>
      </c>
      <c r="AN57" s="1">
        <v>2267</v>
      </c>
      <c r="AO57" s="1">
        <v>3770</v>
      </c>
      <c r="AP57" s="1">
        <v>3843</v>
      </c>
      <c r="AQ57" s="1">
        <v>3908</v>
      </c>
      <c r="AR57" s="1">
        <v>3895</v>
      </c>
      <c r="AS57" s="1">
        <v>3824</v>
      </c>
      <c r="AT57" s="1">
        <v>3709</v>
      </c>
      <c r="AU57" s="1">
        <v>3633</v>
      </c>
      <c r="AV57" s="1">
        <v>3444</v>
      </c>
      <c r="AW57" s="1">
        <v>3568</v>
      </c>
      <c r="AX57" s="1">
        <v>3696</v>
      </c>
      <c r="AY57" s="1">
        <v>3774</v>
      </c>
      <c r="AZ57" s="1">
        <v>3691</v>
      </c>
      <c r="BA57" s="1">
        <v>3687</v>
      </c>
      <c r="BB57" s="1">
        <v>3658</v>
      </c>
      <c r="BC57" s="1">
        <v>3712</v>
      </c>
      <c r="BD57" s="1">
        <v>3407</v>
      </c>
      <c r="BE57" s="1">
        <v>3184</v>
      </c>
      <c r="BF57" s="1">
        <v>3048</v>
      </c>
      <c r="BG57" s="1">
        <v>3031</v>
      </c>
      <c r="BH57" s="1">
        <v>2489</v>
      </c>
      <c r="BI57" s="1">
        <v>2685</v>
      </c>
      <c r="BJ57" s="1"/>
    </row>
    <row r="58" spans="1:62" x14ac:dyDescent="0.35">
      <c r="A58" t="s">
        <v>12</v>
      </c>
      <c r="H58">
        <v>209</v>
      </c>
      <c r="I58">
        <v>198</v>
      </c>
      <c r="J58">
        <v>216</v>
      </c>
      <c r="K58">
        <v>327</v>
      </c>
      <c r="L58">
        <v>282</v>
      </c>
      <c r="M58">
        <v>276</v>
      </c>
      <c r="N58">
        <v>277</v>
      </c>
      <c r="O58">
        <v>469</v>
      </c>
      <c r="P58">
        <v>457</v>
      </c>
      <c r="Q58">
        <v>581</v>
      </c>
      <c r="R58">
        <v>483</v>
      </c>
      <c r="S58">
        <v>501</v>
      </c>
      <c r="T58">
        <v>648</v>
      </c>
      <c r="U58">
        <v>743</v>
      </c>
      <c r="V58">
        <v>809</v>
      </c>
      <c r="W58">
        <v>931</v>
      </c>
      <c r="X58">
        <v>792</v>
      </c>
      <c r="Y58">
        <v>743</v>
      </c>
      <c r="Z58">
        <v>733</v>
      </c>
      <c r="AA58">
        <v>657</v>
      </c>
      <c r="AB58">
        <v>531</v>
      </c>
      <c r="AC58">
        <v>488</v>
      </c>
      <c r="AD58">
        <v>568</v>
      </c>
      <c r="AE58">
        <v>621</v>
      </c>
      <c r="AF58">
        <v>697</v>
      </c>
      <c r="AG58">
        <v>627</v>
      </c>
      <c r="AH58">
        <v>583</v>
      </c>
      <c r="AI58">
        <v>506</v>
      </c>
      <c r="AJ58">
        <v>385</v>
      </c>
      <c r="AK58">
        <v>416</v>
      </c>
      <c r="AL58">
        <v>370</v>
      </c>
      <c r="AM58">
        <v>347</v>
      </c>
      <c r="AN58">
        <v>292</v>
      </c>
      <c r="AO58">
        <v>499</v>
      </c>
      <c r="AP58">
        <v>622</v>
      </c>
      <c r="AQ58">
        <v>640</v>
      </c>
      <c r="AR58">
        <v>594</v>
      </c>
      <c r="AS58">
        <v>550</v>
      </c>
      <c r="AT58">
        <v>517</v>
      </c>
      <c r="AU58">
        <v>443</v>
      </c>
      <c r="AV58">
        <v>508</v>
      </c>
      <c r="AW58">
        <v>782</v>
      </c>
      <c r="AX58">
        <v>907</v>
      </c>
      <c r="AY58">
        <v>921</v>
      </c>
      <c r="AZ58">
        <v>806</v>
      </c>
      <c r="BA58">
        <v>716</v>
      </c>
      <c r="BB58">
        <v>680</v>
      </c>
      <c r="BC58">
        <v>533</v>
      </c>
      <c r="BD58">
        <v>481</v>
      </c>
      <c r="BE58">
        <v>405</v>
      </c>
      <c r="BF58">
        <v>361</v>
      </c>
      <c r="BG58">
        <v>362</v>
      </c>
      <c r="BH58">
        <v>368</v>
      </c>
      <c r="BI58">
        <v>493</v>
      </c>
      <c r="BJ58" s="1"/>
    </row>
    <row r="59" spans="1:62" x14ac:dyDescent="0.35">
      <c r="A59" t="s">
        <v>25</v>
      </c>
      <c r="H59">
        <v>89</v>
      </c>
      <c r="I59" s="1">
        <v>107</v>
      </c>
      <c r="J59">
        <v>92</v>
      </c>
      <c r="K59" s="1">
        <v>135</v>
      </c>
      <c r="L59" s="1">
        <v>133</v>
      </c>
      <c r="M59" s="1">
        <v>159</v>
      </c>
      <c r="N59" s="1">
        <v>199</v>
      </c>
      <c r="O59" s="1">
        <v>211</v>
      </c>
      <c r="P59" s="1">
        <v>235</v>
      </c>
      <c r="Q59" s="1">
        <v>345</v>
      </c>
      <c r="R59" s="1">
        <v>407</v>
      </c>
      <c r="S59" s="1">
        <v>453</v>
      </c>
      <c r="T59" s="1">
        <v>645</v>
      </c>
      <c r="U59" s="1">
        <v>696</v>
      </c>
      <c r="V59" s="1">
        <v>633</v>
      </c>
      <c r="W59" s="1">
        <v>500</v>
      </c>
      <c r="X59" s="1">
        <v>571</v>
      </c>
      <c r="Y59" s="1">
        <v>576</v>
      </c>
      <c r="Z59" s="1">
        <v>643</v>
      </c>
      <c r="AA59" s="1">
        <v>677</v>
      </c>
      <c r="AB59" s="1">
        <v>742</v>
      </c>
      <c r="AC59" s="1">
        <v>731</v>
      </c>
      <c r="AD59" s="1">
        <v>777</v>
      </c>
      <c r="AE59" s="1">
        <v>771</v>
      </c>
      <c r="AF59" s="1">
        <v>734</v>
      </c>
      <c r="AG59" s="1">
        <v>744</v>
      </c>
      <c r="AH59" s="1">
        <v>768</v>
      </c>
      <c r="AI59" s="1">
        <v>747</v>
      </c>
      <c r="AJ59" s="1">
        <v>673</v>
      </c>
      <c r="AK59" s="1">
        <v>672</v>
      </c>
      <c r="AL59" s="1">
        <v>681</v>
      </c>
      <c r="AM59" s="1">
        <v>719</v>
      </c>
      <c r="AN59" s="1">
        <v>712</v>
      </c>
      <c r="AO59" s="1">
        <v>1102</v>
      </c>
      <c r="AP59" s="1">
        <v>1111</v>
      </c>
      <c r="AQ59" s="1">
        <v>819</v>
      </c>
      <c r="AR59" s="1">
        <v>757</v>
      </c>
      <c r="AS59" s="1">
        <v>747</v>
      </c>
      <c r="AT59" s="1">
        <v>724</v>
      </c>
      <c r="AU59" s="1">
        <v>730</v>
      </c>
      <c r="AV59" s="1">
        <v>717</v>
      </c>
      <c r="AW59" s="1">
        <v>742</v>
      </c>
      <c r="AX59" s="1">
        <v>734</v>
      </c>
      <c r="AY59" s="1">
        <v>828</v>
      </c>
      <c r="AZ59" s="1">
        <v>783</v>
      </c>
      <c r="BA59" s="1">
        <v>781</v>
      </c>
      <c r="BB59" s="1">
        <v>786</v>
      </c>
      <c r="BC59" s="1">
        <v>819</v>
      </c>
      <c r="BD59">
        <v>812</v>
      </c>
      <c r="BE59">
        <v>831</v>
      </c>
      <c r="BF59">
        <v>846</v>
      </c>
      <c r="BG59" s="1">
        <v>907</v>
      </c>
      <c r="BH59">
        <v>775</v>
      </c>
      <c r="BI59">
        <v>834</v>
      </c>
      <c r="BJ59" s="1"/>
    </row>
    <row r="60" spans="1:62" x14ac:dyDescent="0.35">
      <c r="A60" t="s">
        <v>13</v>
      </c>
      <c r="H60">
        <v>37</v>
      </c>
      <c r="I60">
        <v>39</v>
      </c>
      <c r="J60">
        <v>35</v>
      </c>
      <c r="K60">
        <v>35</v>
      </c>
      <c r="L60">
        <v>31</v>
      </c>
      <c r="M60">
        <v>40</v>
      </c>
      <c r="N60">
        <v>41</v>
      </c>
      <c r="O60">
        <v>51</v>
      </c>
      <c r="P60">
        <v>65</v>
      </c>
      <c r="Q60">
        <v>68</v>
      </c>
      <c r="R60">
        <v>116</v>
      </c>
      <c r="S60">
        <v>100</v>
      </c>
      <c r="T60">
        <v>148</v>
      </c>
      <c r="U60">
        <v>207</v>
      </c>
      <c r="V60">
        <v>171</v>
      </c>
      <c r="W60">
        <v>277</v>
      </c>
      <c r="X60">
        <v>306</v>
      </c>
      <c r="Y60">
        <v>370</v>
      </c>
      <c r="Z60">
        <v>370</v>
      </c>
      <c r="AA60">
        <v>380</v>
      </c>
      <c r="AB60">
        <v>385</v>
      </c>
      <c r="AC60">
        <v>328</v>
      </c>
      <c r="AD60">
        <v>381</v>
      </c>
      <c r="AE60">
        <v>386</v>
      </c>
      <c r="AF60">
        <v>381</v>
      </c>
      <c r="AG60">
        <v>393</v>
      </c>
      <c r="AH60">
        <v>348</v>
      </c>
      <c r="AI60">
        <v>348</v>
      </c>
      <c r="AJ60">
        <v>355</v>
      </c>
      <c r="AK60">
        <v>338</v>
      </c>
      <c r="AL60">
        <v>321</v>
      </c>
      <c r="AM60">
        <v>318</v>
      </c>
      <c r="AN60">
        <v>326</v>
      </c>
      <c r="AO60">
        <v>547</v>
      </c>
      <c r="AP60">
        <v>499</v>
      </c>
      <c r="AQ60">
        <v>494</v>
      </c>
      <c r="AR60">
        <v>448</v>
      </c>
      <c r="AS60">
        <v>464</v>
      </c>
      <c r="AT60">
        <v>446</v>
      </c>
      <c r="AU60">
        <v>482</v>
      </c>
      <c r="AV60">
        <v>498</v>
      </c>
      <c r="AW60">
        <v>469</v>
      </c>
      <c r="AX60">
        <v>513</v>
      </c>
      <c r="AY60">
        <v>448</v>
      </c>
      <c r="AZ60">
        <v>462</v>
      </c>
      <c r="BA60">
        <v>471</v>
      </c>
      <c r="BB60">
        <v>445</v>
      </c>
      <c r="BC60">
        <v>413</v>
      </c>
      <c r="BD60">
        <v>430</v>
      </c>
      <c r="BE60">
        <v>444</v>
      </c>
      <c r="BF60">
        <v>421</v>
      </c>
      <c r="BG60" s="1">
        <v>444</v>
      </c>
      <c r="BH60">
        <v>403</v>
      </c>
      <c r="BI60">
        <v>393</v>
      </c>
      <c r="BJ60" s="1"/>
    </row>
    <row r="61" spans="1:62" x14ac:dyDescent="0.35">
      <c r="A61" t="s">
        <v>26</v>
      </c>
      <c r="H61" s="1">
        <v>2</v>
      </c>
      <c r="I61" s="1">
        <v>7</v>
      </c>
      <c r="J61" s="1">
        <v>9</v>
      </c>
      <c r="K61" s="1">
        <v>13</v>
      </c>
      <c r="L61" s="1">
        <v>6</v>
      </c>
      <c r="M61" s="1">
        <v>11</v>
      </c>
      <c r="N61" s="1">
        <v>16</v>
      </c>
      <c r="O61" s="1">
        <v>19</v>
      </c>
      <c r="P61" s="1">
        <v>23</v>
      </c>
      <c r="Q61" s="1">
        <v>28</v>
      </c>
      <c r="R61" s="1">
        <v>31</v>
      </c>
      <c r="S61" s="1">
        <v>25</v>
      </c>
      <c r="T61" s="1">
        <v>44</v>
      </c>
      <c r="U61" s="1">
        <v>54</v>
      </c>
      <c r="V61" s="1">
        <v>73</v>
      </c>
      <c r="W61" s="1">
        <v>83</v>
      </c>
      <c r="X61" s="1">
        <v>83</v>
      </c>
      <c r="Y61" s="1">
        <v>81</v>
      </c>
      <c r="Z61" s="1">
        <v>99</v>
      </c>
      <c r="AA61" s="1">
        <v>114</v>
      </c>
      <c r="AB61" s="1">
        <v>122</v>
      </c>
      <c r="AC61" s="1">
        <v>119</v>
      </c>
      <c r="AD61" s="1">
        <v>159</v>
      </c>
      <c r="AE61" s="1">
        <v>154</v>
      </c>
      <c r="AF61" s="1">
        <v>111</v>
      </c>
      <c r="AG61" s="1">
        <v>125</v>
      </c>
      <c r="AH61" s="1">
        <v>113</v>
      </c>
      <c r="AI61" s="1">
        <v>118</v>
      </c>
      <c r="AJ61" s="1">
        <v>116</v>
      </c>
      <c r="AK61" s="1">
        <v>134</v>
      </c>
      <c r="AL61" s="1">
        <v>108</v>
      </c>
      <c r="AM61" s="1">
        <v>123</v>
      </c>
      <c r="AN61" s="1">
        <v>143</v>
      </c>
      <c r="AO61" s="1">
        <v>238</v>
      </c>
      <c r="AP61" s="1">
        <v>221</v>
      </c>
      <c r="AQ61" s="1">
        <v>160</v>
      </c>
      <c r="AR61" s="1">
        <v>136</v>
      </c>
      <c r="AS61" s="1">
        <v>148</v>
      </c>
      <c r="AT61" s="1">
        <v>161</v>
      </c>
      <c r="AU61" s="1">
        <v>155</v>
      </c>
      <c r="AV61" s="1">
        <v>151</v>
      </c>
      <c r="AW61" s="1">
        <v>165</v>
      </c>
      <c r="AX61" s="1">
        <v>145</v>
      </c>
      <c r="AY61" s="1">
        <v>161</v>
      </c>
      <c r="AZ61" s="1">
        <v>185</v>
      </c>
      <c r="BA61" s="1">
        <v>176</v>
      </c>
      <c r="BB61" s="1">
        <v>165</v>
      </c>
      <c r="BC61" s="1">
        <v>153</v>
      </c>
      <c r="BD61">
        <v>146</v>
      </c>
      <c r="BE61">
        <v>178</v>
      </c>
      <c r="BF61">
        <v>192</v>
      </c>
      <c r="BG61" s="1">
        <v>167</v>
      </c>
      <c r="BH61">
        <v>187</v>
      </c>
      <c r="BI61">
        <v>164</v>
      </c>
      <c r="BJ61" s="1"/>
    </row>
    <row r="62" spans="1:62" x14ac:dyDescent="0.35">
      <c r="A62" t="s">
        <v>27</v>
      </c>
      <c r="H62" s="1">
        <v>123</v>
      </c>
      <c r="I62" s="1">
        <v>138</v>
      </c>
      <c r="J62" s="1">
        <v>123</v>
      </c>
      <c r="K62" s="1">
        <v>100</v>
      </c>
      <c r="L62" s="1">
        <v>119</v>
      </c>
      <c r="M62" s="1">
        <v>131</v>
      </c>
      <c r="N62" s="1">
        <v>136</v>
      </c>
      <c r="O62" s="1">
        <v>141</v>
      </c>
      <c r="P62" s="1">
        <v>161</v>
      </c>
      <c r="Q62" s="1">
        <v>213</v>
      </c>
      <c r="R62" s="1">
        <v>251</v>
      </c>
      <c r="S62" s="1">
        <v>244</v>
      </c>
      <c r="T62" s="1">
        <v>305</v>
      </c>
      <c r="U62" s="1">
        <v>318</v>
      </c>
      <c r="V62" s="1">
        <v>330</v>
      </c>
      <c r="W62" s="1">
        <v>287</v>
      </c>
      <c r="X62" s="1">
        <v>336</v>
      </c>
      <c r="Y62" s="1">
        <v>320</v>
      </c>
      <c r="Z62" s="1">
        <v>323</v>
      </c>
      <c r="AA62" s="1">
        <v>324</v>
      </c>
      <c r="AB62" s="1">
        <v>304</v>
      </c>
      <c r="AC62" s="1">
        <v>300</v>
      </c>
      <c r="AD62" s="1">
        <v>302</v>
      </c>
      <c r="AE62" s="1">
        <v>352</v>
      </c>
      <c r="AF62" s="1">
        <v>310</v>
      </c>
      <c r="AG62" s="1">
        <v>286</v>
      </c>
      <c r="AH62" s="1">
        <v>272</v>
      </c>
      <c r="AI62" s="1">
        <v>326</v>
      </c>
      <c r="AJ62" s="1">
        <v>318</v>
      </c>
      <c r="AK62" s="1">
        <v>295</v>
      </c>
      <c r="AL62" s="1">
        <v>297</v>
      </c>
      <c r="AM62" s="1">
        <v>287</v>
      </c>
      <c r="AN62" s="1">
        <v>284</v>
      </c>
      <c r="AO62" s="1">
        <v>475</v>
      </c>
      <c r="AP62" s="1">
        <v>417</v>
      </c>
      <c r="AQ62" s="1">
        <v>404</v>
      </c>
      <c r="AR62" s="1">
        <v>409</v>
      </c>
      <c r="AS62" s="1">
        <v>440</v>
      </c>
      <c r="AT62" s="1">
        <v>430</v>
      </c>
      <c r="AU62" s="1">
        <v>417</v>
      </c>
      <c r="AV62" s="1">
        <v>451</v>
      </c>
      <c r="AW62" s="1">
        <v>407</v>
      </c>
      <c r="AX62" s="1">
        <v>488</v>
      </c>
      <c r="AY62" s="1">
        <v>450</v>
      </c>
      <c r="AZ62" s="1">
        <v>444</v>
      </c>
      <c r="BA62" s="1">
        <v>455</v>
      </c>
      <c r="BB62" s="1">
        <v>479</v>
      </c>
      <c r="BC62" s="1">
        <v>469</v>
      </c>
      <c r="BD62">
        <v>436</v>
      </c>
      <c r="BE62">
        <v>465</v>
      </c>
      <c r="BF62">
        <v>437</v>
      </c>
      <c r="BG62" s="1">
        <v>526</v>
      </c>
      <c r="BH62">
        <v>379</v>
      </c>
      <c r="BI62">
        <v>400</v>
      </c>
      <c r="BJ62" s="1"/>
    </row>
    <row r="63" spans="1:62" x14ac:dyDescent="0.35">
      <c r="A63" t="s">
        <v>14</v>
      </c>
      <c r="H63" s="1">
        <v>8</v>
      </c>
      <c r="I63" s="1">
        <v>6</v>
      </c>
      <c r="J63" s="1">
        <v>7</v>
      </c>
      <c r="K63" s="1">
        <v>11</v>
      </c>
      <c r="L63" s="1">
        <v>16</v>
      </c>
      <c r="M63" s="1">
        <v>17</v>
      </c>
      <c r="N63" s="1">
        <v>17</v>
      </c>
      <c r="O63" s="1">
        <v>18</v>
      </c>
      <c r="P63" s="1">
        <v>21</v>
      </c>
      <c r="Q63" s="1">
        <v>28</v>
      </c>
      <c r="R63" s="1">
        <v>22</v>
      </c>
      <c r="S63" s="1">
        <v>39</v>
      </c>
      <c r="T63" s="1">
        <v>62</v>
      </c>
      <c r="U63" s="1">
        <v>61</v>
      </c>
      <c r="V63" s="1">
        <v>61</v>
      </c>
      <c r="W63" s="1">
        <v>70</v>
      </c>
      <c r="X63" s="1">
        <v>62</v>
      </c>
      <c r="Y63" s="1">
        <v>93</v>
      </c>
      <c r="Z63" s="1">
        <v>85</v>
      </c>
      <c r="AA63" s="1">
        <v>76</v>
      </c>
      <c r="AB63" s="1">
        <v>92</v>
      </c>
      <c r="AC63" s="1">
        <v>80</v>
      </c>
      <c r="AD63" s="1">
        <v>87</v>
      </c>
      <c r="AE63" s="1">
        <v>83</v>
      </c>
      <c r="AF63" s="1">
        <v>78</v>
      </c>
      <c r="AG63" s="1">
        <v>76</v>
      </c>
      <c r="AH63" s="1">
        <v>73</v>
      </c>
      <c r="AI63" s="1">
        <v>95</v>
      </c>
      <c r="AJ63" s="1">
        <v>90</v>
      </c>
      <c r="AK63" s="1">
        <v>78</v>
      </c>
      <c r="AL63" s="1">
        <v>95</v>
      </c>
      <c r="AM63" s="1">
        <v>84</v>
      </c>
      <c r="AN63" s="1">
        <v>79</v>
      </c>
      <c r="AO63" s="1">
        <v>131</v>
      </c>
      <c r="AP63" s="1">
        <v>131</v>
      </c>
      <c r="AQ63" s="1">
        <v>134</v>
      </c>
      <c r="AR63" s="1">
        <v>117</v>
      </c>
      <c r="AS63" s="1">
        <v>116</v>
      </c>
      <c r="AT63" s="1">
        <v>123</v>
      </c>
      <c r="AU63" s="1">
        <v>111</v>
      </c>
      <c r="AV63" s="1">
        <v>130</v>
      </c>
      <c r="AW63" s="1">
        <v>157</v>
      </c>
      <c r="AX63" s="1">
        <v>132</v>
      </c>
      <c r="AY63" s="1">
        <v>159</v>
      </c>
      <c r="AZ63" s="1">
        <v>144</v>
      </c>
      <c r="BA63" s="1">
        <v>115</v>
      </c>
      <c r="BB63" s="1">
        <v>142</v>
      </c>
      <c r="BC63" s="1">
        <v>160</v>
      </c>
      <c r="BD63">
        <v>163</v>
      </c>
      <c r="BE63">
        <v>150</v>
      </c>
      <c r="BF63">
        <v>160</v>
      </c>
      <c r="BG63" s="1">
        <v>140</v>
      </c>
      <c r="BH63">
        <v>135</v>
      </c>
      <c r="BI63">
        <v>117</v>
      </c>
      <c r="BJ63" s="1"/>
    </row>
    <row r="64" spans="1:62" x14ac:dyDescent="0.35">
      <c r="A64" t="s">
        <v>28</v>
      </c>
      <c r="H64" s="1">
        <v>260</v>
      </c>
      <c r="I64" s="1">
        <v>270</v>
      </c>
      <c r="J64" s="1">
        <v>248</v>
      </c>
      <c r="K64" s="1">
        <v>310</v>
      </c>
      <c r="L64" s="1">
        <v>279</v>
      </c>
      <c r="M64" s="1">
        <v>297</v>
      </c>
      <c r="N64" s="1">
        <v>321</v>
      </c>
      <c r="O64" s="1">
        <v>327</v>
      </c>
      <c r="P64" s="1">
        <v>351</v>
      </c>
      <c r="Q64" s="1">
        <v>473</v>
      </c>
      <c r="R64" s="1">
        <v>487</v>
      </c>
      <c r="S64" s="1">
        <v>574</v>
      </c>
      <c r="T64" s="1">
        <v>770</v>
      </c>
      <c r="U64" s="1">
        <v>736</v>
      </c>
      <c r="V64" s="1">
        <v>694</v>
      </c>
      <c r="W64" s="1">
        <v>729</v>
      </c>
      <c r="X64" s="1">
        <v>770</v>
      </c>
      <c r="Y64" s="1">
        <v>776</v>
      </c>
      <c r="Z64" s="1">
        <v>818</v>
      </c>
      <c r="AA64" s="1">
        <v>822</v>
      </c>
      <c r="AB64" s="1">
        <v>778</v>
      </c>
      <c r="AC64" s="1">
        <v>699</v>
      </c>
      <c r="AD64" s="1">
        <v>750</v>
      </c>
      <c r="AE64" s="1">
        <v>756</v>
      </c>
      <c r="AF64" s="1">
        <v>745</v>
      </c>
      <c r="AG64" s="1">
        <v>738</v>
      </c>
      <c r="AH64" s="1">
        <v>698</v>
      </c>
      <c r="AI64" s="1">
        <v>690</v>
      </c>
      <c r="AJ64" s="1">
        <v>568</v>
      </c>
      <c r="AK64" s="1">
        <v>584</v>
      </c>
      <c r="AL64" s="1">
        <v>595</v>
      </c>
      <c r="AM64" s="1">
        <v>574</v>
      </c>
      <c r="AN64" s="1">
        <v>543</v>
      </c>
      <c r="AO64" s="1">
        <v>972</v>
      </c>
      <c r="AP64" s="1">
        <v>1010</v>
      </c>
      <c r="AQ64" s="1">
        <v>1091</v>
      </c>
      <c r="AR64" s="1">
        <v>1107</v>
      </c>
      <c r="AS64" s="1">
        <v>1066</v>
      </c>
      <c r="AT64" s="1">
        <v>1033</v>
      </c>
      <c r="AU64" s="1">
        <v>1148</v>
      </c>
      <c r="AV64" s="1">
        <v>1201</v>
      </c>
      <c r="AW64" s="1">
        <v>1184</v>
      </c>
      <c r="AX64" s="1">
        <v>1304</v>
      </c>
      <c r="AY64" s="1">
        <v>1280</v>
      </c>
      <c r="AZ64" s="1">
        <v>1353</v>
      </c>
      <c r="BA64" s="1">
        <v>1328</v>
      </c>
      <c r="BB64" s="1">
        <v>1307</v>
      </c>
      <c r="BC64" s="1">
        <v>1324</v>
      </c>
      <c r="BD64" s="1">
        <v>1263</v>
      </c>
      <c r="BE64" s="1">
        <v>1313</v>
      </c>
      <c r="BF64" s="1">
        <v>1201</v>
      </c>
      <c r="BG64" s="1">
        <v>1240</v>
      </c>
      <c r="BH64" s="1">
        <v>1095</v>
      </c>
      <c r="BI64" s="1">
        <v>1090</v>
      </c>
      <c r="BJ64" s="1"/>
    </row>
    <row r="65" spans="1:62" x14ac:dyDescent="0.35">
      <c r="A65" t="s">
        <v>15</v>
      </c>
      <c r="H65" s="1">
        <v>18</v>
      </c>
      <c r="I65" s="1">
        <v>20</v>
      </c>
      <c r="J65" s="1">
        <v>22</v>
      </c>
      <c r="K65" s="1">
        <v>25</v>
      </c>
      <c r="L65" s="1">
        <v>34</v>
      </c>
      <c r="M65" s="1">
        <v>34</v>
      </c>
      <c r="N65" s="1">
        <v>36</v>
      </c>
      <c r="O65" s="1">
        <v>29</v>
      </c>
      <c r="P65" s="1">
        <v>42</v>
      </c>
      <c r="Q65" s="1">
        <v>63</v>
      </c>
      <c r="R65" s="1">
        <v>52</v>
      </c>
      <c r="S65" s="1">
        <v>37</v>
      </c>
      <c r="T65" s="1">
        <v>70</v>
      </c>
      <c r="U65" s="1">
        <v>69</v>
      </c>
      <c r="V65" s="1">
        <v>57</v>
      </c>
      <c r="W65" s="1">
        <v>62</v>
      </c>
      <c r="X65" s="1">
        <v>52</v>
      </c>
      <c r="Y65" s="1">
        <v>53</v>
      </c>
      <c r="Z65" s="1">
        <v>57</v>
      </c>
      <c r="AA65" s="1">
        <v>36</v>
      </c>
      <c r="AB65" s="1">
        <v>55</v>
      </c>
      <c r="AC65" s="1">
        <v>59</v>
      </c>
      <c r="AD65" s="1">
        <v>56</v>
      </c>
      <c r="AE65" s="1">
        <v>48</v>
      </c>
      <c r="AF65" s="1">
        <v>42</v>
      </c>
      <c r="AG65" s="1">
        <v>55</v>
      </c>
      <c r="AH65" s="1">
        <v>58</v>
      </c>
      <c r="AI65" s="1">
        <v>45</v>
      </c>
      <c r="AJ65" s="1">
        <v>38</v>
      </c>
      <c r="AK65" s="1">
        <v>43</v>
      </c>
      <c r="AL65" s="1">
        <v>43</v>
      </c>
      <c r="AM65" s="1">
        <v>47</v>
      </c>
      <c r="AN65" s="1">
        <v>60</v>
      </c>
      <c r="AO65" s="1">
        <v>77</v>
      </c>
      <c r="AP65" s="1">
        <v>74</v>
      </c>
      <c r="AQ65" s="1">
        <v>96</v>
      </c>
      <c r="AR65" s="1">
        <v>82</v>
      </c>
      <c r="AS65" s="1">
        <v>89</v>
      </c>
      <c r="AT65" s="1">
        <v>97</v>
      </c>
      <c r="AU65" s="1">
        <v>98</v>
      </c>
      <c r="AV65" s="1">
        <v>84</v>
      </c>
      <c r="AW65" s="1">
        <v>109</v>
      </c>
      <c r="AX65" s="1">
        <v>96</v>
      </c>
      <c r="AY65" s="1">
        <v>99</v>
      </c>
      <c r="AZ65" s="1">
        <v>116</v>
      </c>
      <c r="BA65" s="1">
        <v>100</v>
      </c>
      <c r="BB65" s="1">
        <v>95</v>
      </c>
      <c r="BC65" s="1">
        <v>103</v>
      </c>
      <c r="BD65">
        <v>122</v>
      </c>
      <c r="BE65">
        <v>106</v>
      </c>
      <c r="BF65">
        <v>82</v>
      </c>
      <c r="BG65" s="1">
        <v>67</v>
      </c>
      <c r="BH65">
        <v>48</v>
      </c>
      <c r="BI65">
        <v>41</v>
      </c>
      <c r="BJ65" s="1"/>
    </row>
    <row r="66" spans="1:62" x14ac:dyDescent="0.35">
      <c r="A66" t="s">
        <v>29</v>
      </c>
      <c r="H66" s="1">
        <v>15</v>
      </c>
      <c r="I66" s="1">
        <v>21</v>
      </c>
      <c r="J66" s="1">
        <v>15</v>
      </c>
      <c r="K66" s="1">
        <v>68</v>
      </c>
      <c r="L66" s="1">
        <v>61</v>
      </c>
      <c r="M66" s="1">
        <v>59</v>
      </c>
      <c r="N66" s="1">
        <v>69</v>
      </c>
      <c r="O66" s="1">
        <v>77</v>
      </c>
      <c r="P66" s="1">
        <v>111</v>
      </c>
      <c r="Q66" s="1">
        <v>110</v>
      </c>
      <c r="R66" s="1">
        <v>109</v>
      </c>
      <c r="S66" s="1">
        <v>142</v>
      </c>
      <c r="T66" s="1">
        <v>185</v>
      </c>
      <c r="U66" s="1">
        <v>158</v>
      </c>
      <c r="V66" s="1">
        <v>115</v>
      </c>
      <c r="W66" s="1">
        <v>96</v>
      </c>
      <c r="X66" s="1">
        <v>112</v>
      </c>
      <c r="Y66" s="1">
        <v>118</v>
      </c>
      <c r="Z66" s="1">
        <v>97</v>
      </c>
      <c r="AA66" s="1">
        <v>116</v>
      </c>
      <c r="AB66" s="1">
        <v>114</v>
      </c>
      <c r="AC66" s="1">
        <v>104</v>
      </c>
      <c r="AD66" s="1">
        <v>103</v>
      </c>
      <c r="AE66" s="1">
        <v>97</v>
      </c>
      <c r="AF66" s="1">
        <v>182</v>
      </c>
      <c r="AG66" s="1">
        <v>164</v>
      </c>
      <c r="AH66" s="1">
        <v>154</v>
      </c>
      <c r="AI66" s="1">
        <v>162</v>
      </c>
      <c r="AJ66" s="1">
        <v>141</v>
      </c>
      <c r="AK66" s="1">
        <v>144</v>
      </c>
      <c r="AL66" s="1">
        <v>138</v>
      </c>
      <c r="AM66" s="1">
        <v>128</v>
      </c>
      <c r="AN66" s="1">
        <v>124</v>
      </c>
      <c r="AO66" s="1">
        <v>232</v>
      </c>
      <c r="AP66" s="1">
        <v>216</v>
      </c>
      <c r="AQ66" s="1">
        <v>203</v>
      </c>
      <c r="AR66" s="1">
        <v>186</v>
      </c>
      <c r="AS66" s="1">
        <v>192</v>
      </c>
      <c r="AT66" s="1">
        <v>195</v>
      </c>
      <c r="AU66" s="1">
        <v>210</v>
      </c>
      <c r="AV66" s="1">
        <v>202</v>
      </c>
      <c r="AW66" s="1">
        <v>233</v>
      </c>
      <c r="AX66" s="1">
        <v>224</v>
      </c>
      <c r="AY66" s="1">
        <v>225</v>
      </c>
      <c r="AZ66" s="1">
        <v>200</v>
      </c>
      <c r="BA66" s="1">
        <v>215</v>
      </c>
      <c r="BB66" s="1">
        <v>232</v>
      </c>
      <c r="BC66" s="1">
        <v>211</v>
      </c>
      <c r="BD66">
        <v>215</v>
      </c>
      <c r="BE66">
        <v>197</v>
      </c>
      <c r="BF66">
        <v>209</v>
      </c>
      <c r="BG66" s="1">
        <v>237</v>
      </c>
      <c r="BH66">
        <v>232</v>
      </c>
      <c r="BI66">
        <v>250</v>
      </c>
      <c r="BJ66" s="1"/>
    </row>
    <row r="67" spans="1:62" x14ac:dyDescent="0.35">
      <c r="A67" t="s">
        <v>16</v>
      </c>
      <c r="H67">
        <v>112</v>
      </c>
      <c r="I67">
        <v>153</v>
      </c>
      <c r="J67">
        <v>148</v>
      </c>
      <c r="K67">
        <v>109</v>
      </c>
      <c r="L67">
        <v>121</v>
      </c>
      <c r="M67">
        <v>128</v>
      </c>
      <c r="N67">
        <v>129</v>
      </c>
      <c r="O67">
        <v>139</v>
      </c>
      <c r="P67">
        <v>173</v>
      </c>
      <c r="Q67">
        <v>208</v>
      </c>
      <c r="R67">
        <v>249</v>
      </c>
      <c r="S67">
        <v>244</v>
      </c>
      <c r="T67">
        <v>340</v>
      </c>
      <c r="U67">
        <v>405</v>
      </c>
      <c r="V67" s="1">
        <v>328</v>
      </c>
      <c r="W67">
        <v>367</v>
      </c>
      <c r="X67">
        <v>401</v>
      </c>
      <c r="Y67">
        <v>404</v>
      </c>
      <c r="Z67">
        <v>395</v>
      </c>
      <c r="AA67">
        <v>418</v>
      </c>
      <c r="AB67">
        <v>383</v>
      </c>
      <c r="AC67">
        <v>376</v>
      </c>
      <c r="AD67">
        <v>432</v>
      </c>
      <c r="AE67">
        <v>403</v>
      </c>
      <c r="AF67">
        <v>397</v>
      </c>
      <c r="AG67">
        <v>381</v>
      </c>
      <c r="AH67">
        <v>394</v>
      </c>
      <c r="AI67">
        <v>338</v>
      </c>
      <c r="AJ67">
        <v>304</v>
      </c>
      <c r="AK67">
        <v>285</v>
      </c>
      <c r="AL67">
        <v>301</v>
      </c>
      <c r="AM67" s="1">
        <v>286</v>
      </c>
      <c r="AN67">
        <v>304</v>
      </c>
      <c r="AO67">
        <v>505</v>
      </c>
      <c r="AP67">
        <v>491</v>
      </c>
      <c r="AQ67">
        <v>391</v>
      </c>
      <c r="AR67">
        <v>369</v>
      </c>
      <c r="AS67">
        <v>425</v>
      </c>
      <c r="AT67">
        <v>380</v>
      </c>
      <c r="AU67">
        <v>404</v>
      </c>
      <c r="AV67">
        <v>356</v>
      </c>
      <c r="AW67">
        <v>410</v>
      </c>
      <c r="AX67">
        <v>452</v>
      </c>
      <c r="AY67">
        <v>423</v>
      </c>
      <c r="AZ67">
        <v>363</v>
      </c>
      <c r="BA67">
        <v>368</v>
      </c>
      <c r="BB67">
        <v>362</v>
      </c>
      <c r="BC67">
        <v>442</v>
      </c>
      <c r="BD67">
        <v>381</v>
      </c>
      <c r="BE67">
        <v>391</v>
      </c>
      <c r="BF67">
        <v>382</v>
      </c>
      <c r="BG67" s="1">
        <v>398</v>
      </c>
      <c r="BH67">
        <v>340</v>
      </c>
      <c r="BI67">
        <v>375</v>
      </c>
      <c r="BJ67" s="1"/>
    </row>
    <row r="68" spans="1:62" x14ac:dyDescent="0.35">
      <c r="A68" t="s">
        <v>17</v>
      </c>
      <c r="H68" s="1">
        <v>256</v>
      </c>
      <c r="I68" s="1">
        <v>274</v>
      </c>
      <c r="J68" s="1">
        <v>293</v>
      </c>
      <c r="K68" s="1">
        <v>265</v>
      </c>
      <c r="L68" s="1">
        <v>274</v>
      </c>
      <c r="M68" s="1">
        <v>324</v>
      </c>
      <c r="N68" s="1">
        <v>328</v>
      </c>
      <c r="O68" s="1">
        <v>373</v>
      </c>
      <c r="P68" s="1">
        <v>381</v>
      </c>
      <c r="Q68" s="1">
        <v>551</v>
      </c>
      <c r="R68" s="1">
        <v>581</v>
      </c>
      <c r="S68" s="1">
        <v>594</v>
      </c>
      <c r="T68" s="1">
        <v>730</v>
      </c>
      <c r="U68" s="1">
        <v>777</v>
      </c>
      <c r="V68" s="1">
        <v>718</v>
      </c>
      <c r="W68" s="1">
        <v>841</v>
      </c>
      <c r="X68" s="1">
        <v>905</v>
      </c>
      <c r="Y68" s="1">
        <v>991</v>
      </c>
      <c r="Z68" s="1">
        <v>995</v>
      </c>
      <c r="AA68" s="1">
        <v>980</v>
      </c>
      <c r="AB68" s="1">
        <v>1049</v>
      </c>
      <c r="AC68" s="1">
        <v>979</v>
      </c>
      <c r="AD68" s="1">
        <v>1055</v>
      </c>
      <c r="AE68" s="1">
        <v>1025</v>
      </c>
      <c r="AF68" s="1">
        <v>968</v>
      </c>
      <c r="AG68" s="1">
        <v>988</v>
      </c>
      <c r="AH68" s="1">
        <v>944</v>
      </c>
      <c r="AI68" s="1">
        <v>942</v>
      </c>
      <c r="AJ68" s="1">
        <v>800</v>
      </c>
      <c r="AK68" s="1">
        <v>852</v>
      </c>
      <c r="AL68" s="1">
        <v>814</v>
      </c>
      <c r="AM68" s="1">
        <v>802</v>
      </c>
      <c r="AN68" s="1">
        <v>771</v>
      </c>
      <c r="AO68" s="1">
        <v>1213</v>
      </c>
      <c r="AP68" s="1">
        <v>1189</v>
      </c>
      <c r="AQ68" s="1">
        <v>1091</v>
      </c>
      <c r="AR68" s="1">
        <v>1068</v>
      </c>
      <c r="AS68" s="1">
        <v>1029</v>
      </c>
      <c r="AT68" s="1">
        <v>1035</v>
      </c>
      <c r="AU68" s="1">
        <v>1007</v>
      </c>
      <c r="AV68" s="1">
        <v>1060</v>
      </c>
      <c r="AW68" s="1">
        <v>965</v>
      </c>
      <c r="AX68" s="1">
        <v>1009</v>
      </c>
      <c r="AY68" s="1">
        <v>974</v>
      </c>
      <c r="AZ68" s="1">
        <v>910</v>
      </c>
      <c r="BA68" s="1">
        <v>886</v>
      </c>
      <c r="BB68" s="1">
        <v>944</v>
      </c>
      <c r="BC68" s="1">
        <v>982</v>
      </c>
      <c r="BD68">
        <v>865</v>
      </c>
      <c r="BE68">
        <v>896</v>
      </c>
      <c r="BF68">
        <v>787</v>
      </c>
      <c r="BG68" s="1">
        <v>804</v>
      </c>
      <c r="BH68">
        <v>625</v>
      </c>
      <c r="BI68">
        <v>672</v>
      </c>
      <c r="BJ68" s="1"/>
    </row>
    <row r="69" spans="1:62" x14ac:dyDescent="0.35">
      <c r="A69" t="s">
        <v>18</v>
      </c>
      <c r="H69" s="1">
        <v>1261</v>
      </c>
      <c r="I69" s="1">
        <v>1314</v>
      </c>
      <c r="J69" s="1">
        <v>1329</v>
      </c>
      <c r="K69" s="1">
        <v>1261</v>
      </c>
      <c r="L69" s="1">
        <v>1333</v>
      </c>
      <c r="M69" s="1">
        <v>1412</v>
      </c>
      <c r="N69" s="1">
        <v>1524</v>
      </c>
      <c r="O69" s="1">
        <v>1532</v>
      </c>
      <c r="P69" s="1">
        <v>1743</v>
      </c>
      <c r="Q69" s="1">
        <v>2148</v>
      </c>
      <c r="R69" s="1">
        <v>2160</v>
      </c>
      <c r="S69" s="1">
        <v>2330</v>
      </c>
      <c r="T69" s="1">
        <v>2916</v>
      </c>
      <c r="U69" s="1">
        <v>3035</v>
      </c>
      <c r="V69" s="1">
        <v>2720</v>
      </c>
      <c r="W69" s="1">
        <v>2595</v>
      </c>
      <c r="X69" s="1">
        <v>2483</v>
      </c>
      <c r="Y69" s="1">
        <v>2724</v>
      </c>
      <c r="Z69" s="1">
        <v>2664</v>
      </c>
      <c r="AA69" s="1">
        <v>2702</v>
      </c>
      <c r="AB69" s="1">
        <v>2674</v>
      </c>
      <c r="AC69" s="1">
        <v>2399</v>
      </c>
      <c r="AD69" s="1">
        <v>2550</v>
      </c>
      <c r="AE69" s="1">
        <v>2492</v>
      </c>
      <c r="AF69" s="1">
        <v>2468</v>
      </c>
      <c r="AG69" s="1">
        <v>2227</v>
      </c>
      <c r="AH69" s="1">
        <v>2198</v>
      </c>
      <c r="AI69" s="1">
        <v>2097</v>
      </c>
      <c r="AJ69" s="1">
        <v>1681</v>
      </c>
      <c r="AK69" s="1">
        <v>1631</v>
      </c>
      <c r="AL69" s="1">
        <v>1652</v>
      </c>
      <c r="AM69" s="1">
        <v>1566</v>
      </c>
      <c r="AN69" s="1">
        <v>1602</v>
      </c>
      <c r="AO69" s="1">
        <v>2469</v>
      </c>
      <c r="AP69" s="1">
        <v>2314</v>
      </c>
      <c r="AQ69" s="1">
        <v>2429</v>
      </c>
      <c r="AR69" s="1">
        <v>2239</v>
      </c>
      <c r="AS69" s="1">
        <v>2230</v>
      </c>
      <c r="AT69" s="1">
        <v>2069</v>
      </c>
      <c r="AU69" s="1">
        <v>2029</v>
      </c>
      <c r="AV69" s="1">
        <v>2079</v>
      </c>
      <c r="AW69" s="1">
        <v>1887</v>
      </c>
      <c r="AX69" s="1">
        <v>1864</v>
      </c>
      <c r="AY69" s="1">
        <v>1788</v>
      </c>
      <c r="AZ69" s="1">
        <v>1745</v>
      </c>
      <c r="BA69" s="1">
        <v>1698</v>
      </c>
      <c r="BB69" s="1">
        <v>1608</v>
      </c>
      <c r="BC69" s="1">
        <v>1664</v>
      </c>
      <c r="BD69" s="1">
        <v>1472</v>
      </c>
      <c r="BE69" s="1">
        <v>1500</v>
      </c>
      <c r="BF69" s="1">
        <v>1435</v>
      </c>
      <c r="BG69" s="1">
        <v>1440</v>
      </c>
      <c r="BH69" s="1">
        <v>1168</v>
      </c>
      <c r="BI69" s="1">
        <v>1223</v>
      </c>
      <c r="BJ69" s="1"/>
    </row>
    <row r="70" spans="1:62" x14ac:dyDescent="0.35">
      <c r="A70" t="s">
        <v>19</v>
      </c>
      <c r="H70" s="1">
        <v>2</v>
      </c>
      <c r="I70" s="1">
        <v>3</v>
      </c>
      <c r="J70" s="1">
        <v>4</v>
      </c>
      <c r="K70" s="1">
        <v>6</v>
      </c>
      <c r="L70" s="1">
        <v>9</v>
      </c>
      <c r="M70" s="1">
        <v>7</v>
      </c>
      <c r="N70" s="1">
        <v>10</v>
      </c>
      <c r="O70" s="1">
        <v>13</v>
      </c>
      <c r="P70" s="1">
        <v>19</v>
      </c>
      <c r="Q70" s="1">
        <v>25</v>
      </c>
      <c r="R70" s="1">
        <v>29</v>
      </c>
      <c r="S70" s="1">
        <v>32</v>
      </c>
      <c r="T70" s="1">
        <v>23</v>
      </c>
      <c r="U70" s="1">
        <v>30</v>
      </c>
      <c r="V70" s="1">
        <v>33</v>
      </c>
      <c r="W70" s="1">
        <v>34</v>
      </c>
      <c r="X70" s="1">
        <v>36</v>
      </c>
      <c r="Y70" s="1">
        <v>54</v>
      </c>
      <c r="Z70" s="1">
        <v>42</v>
      </c>
      <c r="AA70" s="1">
        <v>55</v>
      </c>
      <c r="AB70" s="1">
        <v>42</v>
      </c>
      <c r="AC70" s="1">
        <v>61</v>
      </c>
      <c r="AD70" s="1">
        <v>67</v>
      </c>
      <c r="AE70" s="1">
        <v>59</v>
      </c>
      <c r="AF70" s="1">
        <v>62</v>
      </c>
      <c r="AG70" s="1">
        <v>64</v>
      </c>
      <c r="AH70" s="1">
        <v>63</v>
      </c>
      <c r="AI70" s="1">
        <v>50</v>
      </c>
      <c r="AJ70" s="1">
        <v>42</v>
      </c>
      <c r="AK70" s="1">
        <v>60</v>
      </c>
      <c r="AL70" s="1">
        <v>52</v>
      </c>
      <c r="AM70" s="1">
        <v>47</v>
      </c>
      <c r="AN70" s="1">
        <v>45</v>
      </c>
      <c r="AO70" s="1">
        <v>72</v>
      </c>
      <c r="AP70" s="1">
        <v>82</v>
      </c>
      <c r="AQ70" s="1">
        <v>71</v>
      </c>
      <c r="AR70" s="1">
        <v>86</v>
      </c>
      <c r="AS70" s="1">
        <v>84</v>
      </c>
      <c r="AT70" s="1">
        <v>104</v>
      </c>
      <c r="AU70" s="1">
        <v>102</v>
      </c>
      <c r="AV70" s="1">
        <v>96</v>
      </c>
      <c r="AW70" s="1">
        <v>115</v>
      </c>
      <c r="AX70" s="1">
        <v>108</v>
      </c>
      <c r="AY70" s="1">
        <v>121</v>
      </c>
      <c r="AZ70" s="1">
        <v>106</v>
      </c>
      <c r="BA70" s="1">
        <v>94</v>
      </c>
      <c r="BB70" s="1">
        <v>97</v>
      </c>
      <c r="BC70" s="1">
        <v>78</v>
      </c>
      <c r="BD70">
        <v>79</v>
      </c>
      <c r="BE70">
        <v>94</v>
      </c>
      <c r="BF70">
        <v>83</v>
      </c>
      <c r="BG70" s="1">
        <v>88</v>
      </c>
      <c r="BH70">
        <v>80</v>
      </c>
      <c r="BI70">
        <v>86</v>
      </c>
      <c r="BJ70" s="1"/>
    </row>
    <row r="71" spans="1:62" x14ac:dyDescent="0.35">
      <c r="A71" t="s">
        <v>30</v>
      </c>
      <c r="H71" s="1">
        <v>563</v>
      </c>
      <c r="I71" s="1">
        <v>598</v>
      </c>
      <c r="J71" s="1">
        <v>609</v>
      </c>
      <c r="K71" s="1">
        <v>578</v>
      </c>
      <c r="L71" s="1">
        <v>589</v>
      </c>
      <c r="M71" s="1">
        <v>605</v>
      </c>
      <c r="N71" s="1">
        <v>579</v>
      </c>
      <c r="O71" s="1">
        <v>603</v>
      </c>
      <c r="P71" s="1">
        <v>627</v>
      </c>
      <c r="Q71" s="1">
        <v>887</v>
      </c>
      <c r="R71" s="1">
        <v>873</v>
      </c>
      <c r="S71" s="1">
        <v>941</v>
      </c>
      <c r="T71" s="1">
        <v>1108</v>
      </c>
      <c r="U71" s="1">
        <v>1146</v>
      </c>
      <c r="V71" s="1">
        <v>999</v>
      </c>
      <c r="W71" s="1">
        <v>1006</v>
      </c>
      <c r="X71" s="1">
        <v>1101</v>
      </c>
      <c r="Y71" s="1">
        <v>1072</v>
      </c>
      <c r="Z71" s="1">
        <v>1096</v>
      </c>
      <c r="AA71" s="1">
        <v>1129</v>
      </c>
      <c r="AB71" s="1">
        <v>1154</v>
      </c>
      <c r="AC71" s="1">
        <v>1069</v>
      </c>
      <c r="AD71" s="1">
        <v>1214</v>
      </c>
      <c r="AE71" s="1">
        <v>1153</v>
      </c>
      <c r="AF71" s="1">
        <v>1056</v>
      </c>
      <c r="AG71" s="1">
        <v>1037</v>
      </c>
      <c r="AH71" s="1">
        <v>1039</v>
      </c>
      <c r="AI71" s="1">
        <v>1014</v>
      </c>
      <c r="AJ71" s="1">
        <v>820</v>
      </c>
      <c r="AK71" s="1">
        <v>844</v>
      </c>
      <c r="AL71" s="1">
        <v>807</v>
      </c>
      <c r="AM71" s="1">
        <v>823</v>
      </c>
      <c r="AN71" s="1">
        <v>834</v>
      </c>
      <c r="AO71" s="1">
        <v>1320</v>
      </c>
      <c r="AP71" s="1">
        <v>1317</v>
      </c>
      <c r="AQ71" s="1">
        <v>1465</v>
      </c>
      <c r="AR71" s="1">
        <v>1386</v>
      </c>
      <c r="AS71" s="1">
        <v>1307</v>
      </c>
      <c r="AT71" s="1">
        <v>1301</v>
      </c>
      <c r="AU71" s="1">
        <v>1333</v>
      </c>
      <c r="AV71" s="1">
        <v>1281</v>
      </c>
      <c r="AW71" s="1">
        <v>1381</v>
      </c>
      <c r="AX71" s="1">
        <v>1359</v>
      </c>
      <c r="AY71" s="1">
        <v>1276</v>
      </c>
      <c r="AZ71" s="1">
        <v>1275</v>
      </c>
      <c r="BA71" s="1">
        <v>1231</v>
      </c>
      <c r="BB71" s="1">
        <v>1274</v>
      </c>
      <c r="BC71" s="1">
        <v>1235</v>
      </c>
      <c r="BD71" s="1">
        <v>1132</v>
      </c>
      <c r="BE71" s="1">
        <v>1203</v>
      </c>
      <c r="BF71" s="1">
        <v>1124</v>
      </c>
      <c r="BG71" s="1">
        <v>1088</v>
      </c>
      <c r="BH71">
        <v>805</v>
      </c>
      <c r="BI71">
        <v>793</v>
      </c>
      <c r="BJ71" s="1"/>
    </row>
    <row r="72" spans="1:62" x14ac:dyDescent="0.35">
      <c r="A72" t="s">
        <v>31</v>
      </c>
      <c r="H72" s="1">
        <v>58</v>
      </c>
      <c r="I72" s="1">
        <v>62</v>
      </c>
      <c r="J72" s="1">
        <v>39</v>
      </c>
      <c r="K72" s="1">
        <v>48</v>
      </c>
      <c r="L72" s="1">
        <v>46</v>
      </c>
      <c r="M72" s="1">
        <v>49</v>
      </c>
      <c r="N72" s="1">
        <v>54</v>
      </c>
      <c r="O72" s="1">
        <v>38</v>
      </c>
      <c r="P72" s="1">
        <v>42</v>
      </c>
      <c r="Q72" s="1">
        <v>66</v>
      </c>
      <c r="R72" s="1">
        <v>77</v>
      </c>
      <c r="S72" s="1">
        <v>83</v>
      </c>
      <c r="T72" s="1">
        <v>115</v>
      </c>
      <c r="U72" s="1">
        <v>97</v>
      </c>
      <c r="V72" s="1">
        <v>99</v>
      </c>
      <c r="W72" s="1">
        <v>103</v>
      </c>
      <c r="X72" s="1">
        <v>97</v>
      </c>
      <c r="Y72" s="1">
        <v>85</v>
      </c>
      <c r="Z72" s="1">
        <v>66</v>
      </c>
      <c r="AA72" s="1">
        <v>69</v>
      </c>
      <c r="AB72" s="1">
        <v>87</v>
      </c>
      <c r="AC72" s="1">
        <v>84</v>
      </c>
      <c r="AD72" s="1">
        <v>80</v>
      </c>
      <c r="AE72" s="1">
        <v>80</v>
      </c>
      <c r="AF72" s="1">
        <v>74</v>
      </c>
      <c r="AG72" s="1">
        <v>76</v>
      </c>
      <c r="AH72" s="1">
        <v>88</v>
      </c>
      <c r="AI72" s="1">
        <v>72</v>
      </c>
      <c r="AJ72" s="1">
        <v>59</v>
      </c>
      <c r="AK72" s="1">
        <v>60</v>
      </c>
      <c r="AL72" s="1">
        <v>50</v>
      </c>
      <c r="AM72" s="1">
        <v>46</v>
      </c>
      <c r="AN72" s="1">
        <v>63</v>
      </c>
      <c r="AO72" s="1">
        <v>84</v>
      </c>
      <c r="AP72" s="1">
        <v>83</v>
      </c>
      <c r="AQ72" s="1">
        <v>80</v>
      </c>
      <c r="AR72" s="1">
        <v>88</v>
      </c>
      <c r="AS72" s="1">
        <v>64</v>
      </c>
      <c r="AT72" s="1">
        <v>68</v>
      </c>
      <c r="AU72" s="1">
        <v>58</v>
      </c>
      <c r="AV72" s="1">
        <v>78</v>
      </c>
      <c r="AW72" s="1">
        <v>82</v>
      </c>
      <c r="AX72" s="1">
        <v>82</v>
      </c>
      <c r="AY72" s="1">
        <v>69</v>
      </c>
      <c r="AZ72" s="1">
        <v>80</v>
      </c>
      <c r="BA72" s="1">
        <v>84</v>
      </c>
      <c r="BB72" s="1">
        <v>77</v>
      </c>
      <c r="BC72" s="1">
        <v>95</v>
      </c>
      <c r="BD72">
        <v>96</v>
      </c>
      <c r="BE72">
        <v>91</v>
      </c>
      <c r="BF72">
        <v>84</v>
      </c>
      <c r="BG72" s="1">
        <v>93</v>
      </c>
      <c r="BH72">
        <v>81</v>
      </c>
      <c r="BI72">
        <v>67</v>
      </c>
      <c r="BJ72" s="1"/>
    </row>
    <row r="73" spans="1:62" x14ac:dyDescent="0.35">
      <c r="A73" t="s">
        <v>20</v>
      </c>
      <c r="H73" s="1">
        <v>5</v>
      </c>
      <c r="I73" s="1">
        <v>9</v>
      </c>
      <c r="J73" s="1">
        <v>9</v>
      </c>
      <c r="K73" s="1">
        <v>6</v>
      </c>
      <c r="L73" s="1">
        <v>6</v>
      </c>
      <c r="M73" s="1">
        <v>12</v>
      </c>
      <c r="N73" s="1">
        <v>19</v>
      </c>
      <c r="O73" s="1">
        <v>16</v>
      </c>
      <c r="P73" s="1">
        <v>20</v>
      </c>
      <c r="Q73" s="1">
        <v>27</v>
      </c>
      <c r="R73" s="1">
        <v>34</v>
      </c>
      <c r="S73" s="1">
        <v>47</v>
      </c>
      <c r="T73" s="1">
        <v>50</v>
      </c>
      <c r="U73" s="1">
        <v>67</v>
      </c>
      <c r="V73" s="1">
        <v>54</v>
      </c>
      <c r="W73" s="1">
        <v>63</v>
      </c>
      <c r="X73" s="1">
        <v>60</v>
      </c>
      <c r="Y73" s="1">
        <v>66</v>
      </c>
      <c r="Z73" s="1">
        <v>83</v>
      </c>
      <c r="AA73" s="1">
        <v>66</v>
      </c>
      <c r="AB73" s="1">
        <v>54</v>
      </c>
      <c r="AC73" s="1">
        <v>65</v>
      </c>
      <c r="AD73" s="1">
        <v>55</v>
      </c>
      <c r="AE73" s="1">
        <v>56</v>
      </c>
      <c r="AF73" s="1">
        <v>61</v>
      </c>
      <c r="AG73" s="1">
        <v>52</v>
      </c>
      <c r="AH73" s="1">
        <v>45</v>
      </c>
      <c r="AI73" s="1">
        <v>66</v>
      </c>
      <c r="AJ73" s="1">
        <v>43</v>
      </c>
      <c r="AK73" s="1">
        <v>39</v>
      </c>
      <c r="AL73" s="1">
        <v>36</v>
      </c>
      <c r="AM73" s="1">
        <v>54</v>
      </c>
      <c r="AN73" s="1">
        <v>50</v>
      </c>
      <c r="AO73" s="1">
        <v>77</v>
      </c>
      <c r="AP73" s="1">
        <v>89</v>
      </c>
      <c r="AQ73" s="1">
        <v>72</v>
      </c>
      <c r="AR73" s="1">
        <v>82</v>
      </c>
      <c r="AS73" s="1">
        <v>69</v>
      </c>
      <c r="AT73" s="1">
        <v>81</v>
      </c>
      <c r="AU73" s="1">
        <v>68</v>
      </c>
      <c r="AV73" s="1">
        <v>58</v>
      </c>
      <c r="AW73" s="1">
        <v>44</v>
      </c>
      <c r="AX73" s="1">
        <v>70</v>
      </c>
      <c r="AY73" s="1">
        <v>52</v>
      </c>
      <c r="AZ73" s="1">
        <v>45</v>
      </c>
      <c r="BA73" s="1">
        <v>42</v>
      </c>
      <c r="BB73" s="1">
        <v>39</v>
      </c>
      <c r="BC73" s="1">
        <v>51</v>
      </c>
      <c r="BD73">
        <v>52</v>
      </c>
      <c r="BE73">
        <v>49</v>
      </c>
      <c r="BF73">
        <v>56</v>
      </c>
      <c r="BG73" s="1">
        <v>39</v>
      </c>
      <c r="BH73">
        <v>52</v>
      </c>
      <c r="BI73">
        <v>50</v>
      </c>
      <c r="BJ73" s="1"/>
    </row>
    <row r="74" spans="1:62" x14ac:dyDescent="0.35">
      <c r="A74" t="s">
        <v>21</v>
      </c>
      <c r="H74" s="1">
        <v>23</v>
      </c>
      <c r="I74" s="1">
        <v>32</v>
      </c>
      <c r="J74" s="1">
        <v>33</v>
      </c>
      <c r="K74" s="1">
        <v>34</v>
      </c>
      <c r="L74" s="1">
        <v>33</v>
      </c>
      <c r="M74" s="1">
        <v>46</v>
      </c>
      <c r="N74" s="1">
        <v>62</v>
      </c>
      <c r="O74" s="1">
        <v>58</v>
      </c>
      <c r="P74" s="1">
        <v>41</v>
      </c>
      <c r="Q74" s="1">
        <v>62</v>
      </c>
      <c r="R74" s="1">
        <v>83</v>
      </c>
      <c r="S74" s="1">
        <v>94</v>
      </c>
      <c r="T74" s="1">
        <v>82</v>
      </c>
      <c r="U74" s="1">
        <v>107</v>
      </c>
      <c r="V74" s="1">
        <v>116</v>
      </c>
      <c r="W74" s="1">
        <v>125</v>
      </c>
      <c r="X74" s="1">
        <v>133</v>
      </c>
      <c r="Y74" s="1">
        <v>117</v>
      </c>
      <c r="Z74" s="1">
        <v>112</v>
      </c>
      <c r="AA74" s="1">
        <v>139</v>
      </c>
      <c r="AB74" s="1">
        <v>129</v>
      </c>
      <c r="AC74" s="1">
        <v>119</v>
      </c>
      <c r="AD74" s="1">
        <v>143</v>
      </c>
      <c r="AE74" s="1">
        <v>116</v>
      </c>
      <c r="AF74" s="1">
        <v>130</v>
      </c>
      <c r="AG74" s="1">
        <v>106</v>
      </c>
      <c r="AH74" s="1">
        <v>108</v>
      </c>
      <c r="AI74" s="1">
        <v>99</v>
      </c>
      <c r="AJ74" s="1">
        <v>82</v>
      </c>
      <c r="AK74" s="1">
        <v>82</v>
      </c>
      <c r="AL74" s="1">
        <v>93</v>
      </c>
      <c r="AM74" s="1">
        <v>80</v>
      </c>
      <c r="AN74" s="1">
        <v>90</v>
      </c>
      <c r="AO74" s="1">
        <v>109</v>
      </c>
      <c r="AP74" s="1">
        <v>104</v>
      </c>
      <c r="AQ74" s="1">
        <v>120</v>
      </c>
      <c r="AR74" s="1">
        <v>103</v>
      </c>
      <c r="AS74" s="1">
        <v>103</v>
      </c>
      <c r="AT74" s="1">
        <v>89</v>
      </c>
      <c r="AU74" s="1">
        <v>98</v>
      </c>
      <c r="AV74" s="1">
        <v>79</v>
      </c>
      <c r="AW74" s="1">
        <v>68</v>
      </c>
      <c r="AX74" s="1">
        <v>80</v>
      </c>
      <c r="AY74" s="1">
        <v>71</v>
      </c>
      <c r="AZ74" s="1">
        <v>92</v>
      </c>
      <c r="BA74" s="1">
        <v>68</v>
      </c>
      <c r="BB74" s="1">
        <v>65</v>
      </c>
      <c r="BC74" s="1">
        <v>66</v>
      </c>
      <c r="BD74">
        <v>77</v>
      </c>
      <c r="BE74">
        <v>88</v>
      </c>
      <c r="BF74">
        <v>88</v>
      </c>
      <c r="BG74" s="1">
        <v>70</v>
      </c>
      <c r="BH74">
        <v>63</v>
      </c>
      <c r="BI74">
        <v>68</v>
      </c>
      <c r="BJ74" s="1"/>
    </row>
    <row r="75" spans="1:62" x14ac:dyDescent="0.35">
      <c r="A75" t="s">
        <v>22</v>
      </c>
      <c r="H75" s="1">
        <v>531</v>
      </c>
      <c r="I75" s="1">
        <v>478</v>
      </c>
      <c r="J75" s="1">
        <v>443</v>
      </c>
      <c r="K75" s="1">
        <v>376</v>
      </c>
      <c r="L75" s="1">
        <v>367</v>
      </c>
      <c r="M75" s="1">
        <v>415</v>
      </c>
      <c r="N75" s="1">
        <v>429</v>
      </c>
      <c r="O75" s="1">
        <v>311</v>
      </c>
      <c r="P75" s="1">
        <v>429</v>
      </c>
      <c r="Q75" s="1">
        <v>511</v>
      </c>
      <c r="R75" s="1">
        <v>513</v>
      </c>
      <c r="S75" s="1">
        <v>496</v>
      </c>
      <c r="T75" s="1">
        <v>570</v>
      </c>
      <c r="U75" s="1">
        <v>532</v>
      </c>
      <c r="V75" s="1">
        <v>485</v>
      </c>
      <c r="W75" s="1">
        <v>408</v>
      </c>
      <c r="X75" s="1">
        <v>463</v>
      </c>
      <c r="Y75" s="1">
        <v>391</v>
      </c>
      <c r="Z75" s="1">
        <v>368</v>
      </c>
      <c r="AA75" s="1">
        <v>396</v>
      </c>
      <c r="AB75" s="1">
        <v>393</v>
      </c>
      <c r="AC75" s="1">
        <v>346</v>
      </c>
      <c r="AD75" s="1">
        <v>381</v>
      </c>
      <c r="AE75" s="1">
        <v>359</v>
      </c>
      <c r="AF75" s="1">
        <v>327</v>
      </c>
      <c r="AG75" s="1">
        <v>343</v>
      </c>
      <c r="AH75" s="1">
        <v>304</v>
      </c>
      <c r="AI75" s="1">
        <v>253</v>
      </c>
      <c r="AJ75" s="1">
        <v>222</v>
      </c>
      <c r="AK75" s="1">
        <v>222</v>
      </c>
      <c r="AL75" s="1">
        <v>181</v>
      </c>
      <c r="AM75" s="1">
        <v>186</v>
      </c>
      <c r="AN75" s="1">
        <v>198</v>
      </c>
      <c r="AO75" s="1">
        <v>271</v>
      </c>
      <c r="AP75" s="1">
        <v>189</v>
      </c>
      <c r="AQ75" s="1">
        <v>189</v>
      </c>
      <c r="AR75" s="1">
        <v>199</v>
      </c>
      <c r="AS75" s="1">
        <v>180</v>
      </c>
      <c r="AT75" s="1">
        <v>171</v>
      </c>
      <c r="AU75" s="1">
        <v>185</v>
      </c>
      <c r="AV75" s="1">
        <v>155</v>
      </c>
      <c r="AW75" s="1">
        <v>121</v>
      </c>
      <c r="AX75" s="1">
        <v>121</v>
      </c>
      <c r="AY75" s="1">
        <v>137</v>
      </c>
      <c r="AZ75" s="1">
        <v>133</v>
      </c>
      <c r="BA75" s="1">
        <v>114</v>
      </c>
      <c r="BB75" s="1">
        <v>91</v>
      </c>
      <c r="BC75" s="1">
        <v>95</v>
      </c>
      <c r="BD75">
        <v>101</v>
      </c>
      <c r="BE75">
        <v>100</v>
      </c>
      <c r="BF75">
        <v>121</v>
      </c>
      <c r="BG75" s="1">
        <v>101</v>
      </c>
      <c r="BH75">
        <v>81</v>
      </c>
      <c r="BI75">
        <v>101</v>
      </c>
      <c r="BJ75" s="1"/>
    </row>
    <row r="76" spans="1:62" x14ac:dyDescent="0.35">
      <c r="A76" t="s">
        <v>32</v>
      </c>
      <c r="H76" s="1">
        <v>127</v>
      </c>
      <c r="I76" s="1">
        <v>136</v>
      </c>
      <c r="J76" s="1">
        <v>126</v>
      </c>
      <c r="K76" s="1">
        <v>155</v>
      </c>
      <c r="L76" s="1">
        <v>167</v>
      </c>
      <c r="M76" s="1">
        <v>201</v>
      </c>
      <c r="N76" s="1">
        <v>172</v>
      </c>
      <c r="O76" s="1">
        <v>167</v>
      </c>
      <c r="P76" s="1">
        <v>201</v>
      </c>
      <c r="Q76" s="1">
        <v>243</v>
      </c>
      <c r="R76" s="1">
        <v>265</v>
      </c>
      <c r="S76" s="1">
        <v>279</v>
      </c>
      <c r="T76" s="1">
        <v>324</v>
      </c>
      <c r="U76" s="1">
        <v>332</v>
      </c>
      <c r="V76" s="1">
        <v>294</v>
      </c>
      <c r="W76" s="1">
        <v>337</v>
      </c>
      <c r="X76" s="1">
        <v>311</v>
      </c>
      <c r="Y76" s="1">
        <v>352</v>
      </c>
      <c r="Z76" s="1">
        <v>356</v>
      </c>
      <c r="AA76" s="1">
        <v>359</v>
      </c>
      <c r="AB76" s="1">
        <v>367</v>
      </c>
      <c r="AC76" s="1">
        <v>341</v>
      </c>
      <c r="AD76" s="1">
        <v>356</v>
      </c>
      <c r="AE76" s="1">
        <v>353</v>
      </c>
      <c r="AF76" s="1">
        <v>332</v>
      </c>
      <c r="AG76" s="1">
        <v>323</v>
      </c>
      <c r="AH76" s="1">
        <v>276</v>
      </c>
      <c r="AI76" s="1">
        <v>312</v>
      </c>
      <c r="AJ76" s="1">
        <v>243</v>
      </c>
      <c r="AK76" s="1">
        <v>241</v>
      </c>
      <c r="AL76" s="1">
        <v>257</v>
      </c>
      <c r="AM76" s="1">
        <v>238</v>
      </c>
      <c r="AN76" s="1">
        <v>211</v>
      </c>
      <c r="AO76" s="1">
        <v>354</v>
      </c>
      <c r="AP76" s="1">
        <v>318</v>
      </c>
      <c r="AQ76" s="1">
        <v>231</v>
      </c>
      <c r="AR76" s="1">
        <v>216</v>
      </c>
      <c r="AS76" s="1">
        <v>259</v>
      </c>
      <c r="AT76" s="1">
        <v>222</v>
      </c>
      <c r="AU76" s="1">
        <v>209</v>
      </c>
      <c r="AV76" s="1">
        <v>179</v>
      </c>
      <c r="AW76" s="1">
        <v>186</v>
      </c>
      <c r="AX76" s="1">
        <v>168</v>
      </c>
      <c r="AY76" s="1">
        <v>173</v>
      </c>
      <c r="AZ76" s="1">
        <v>177</v>
      </c>
      <c r="BA76" s="1">
        <v>164</v>
      </c>
      <c r="BB76" s="1">
        <v>179</v>
      </c>
      <c r="BC76" s="1">
        <v>173</v>
      </c>
      <c r="BD76">
        <v>153</v>
      </c>
      <c r="BE76">
        <v>183</v>
      </c>
      <c r="BF76">
        <v>176</v>
      </c>
      <c r="BG76" s="1">
        <v>169</v>
      </c>
      <c r="BH76">
        <v>142</v>
      </c>
      <c r="BI76">
        <v>175</v>
      </c>
      <c r="BJ76" s="1"/>
    </row>
    <row r="77" spans="1:62" x14ac:dyDescent="0.35">
      <c r="A77" t="s">
        <v>23</v>
      </c>
      <c r="H77" s="1">
        <v>12</v>
      </c>
      <c r="I77" s="1">
        <v>21</v>
      </c>
      <c r="J77" s="1">
        <v>26</v>
      </c>
      <c r="K77" s="1">
        <v>23</v>
      </c>
      <c r="L77" s="1">
        <v>22</v>
      </c>
      <c r="M77" s="1">
        <v>19</v>
      </c>
      <c r="N77" s="1">
        <v>26</v>
      </c>
      <c r="O77" s="1">
        <v>34</v>
      </c>
      <c r="P77" s="1">
        <v>36</v>
      </c>
      <c r="Q77" s="1">
        <v>49</v>
      </c>
      <c r="R77" s="1">
        <v>42</v>
      </c>
      <c r="S77" s="1">
        <v>47</v>
      </c>
      <c r="T77" s="1">
        <v>82</v>
      </c>
      <c r="U77" s="1">
        <v>79</v>
      </c>
      <c r="V77" s="1">
        <v>67</v>
      </c>
      <c r="W77" s="1">
        <v>72</v>
      </c>
      <c r="X77" s="1">
        <v>77</v>
      </c>
      <c r="Y77" s="1">
        <v>71</v>
      </c>
      <c r="Z77" s="1">
        <v>85</v>
      </c>
      <c r="AA77" s="1">
        <v>82</v>
      </c>
      <c r="AB77" s="1">
        <v>78</v>
      </c>
      <c r="AC77" s="1">
        <v>70</v>
      </c>
      <c r="AD77" s="1">
        <v>81</v>
      </c>
      <c r="AE77" s="1">
        <v>60</v>
      </c>
      <c r="AF77" s="1">
        <v>71</v>
      </c>
      <c r="AG77" s="1">
        <v>54</v>
      </c>
      <c r="AH77" s="1">
        <v>54</v>
      </c>
      <c r="AI77" s="1">
        <v>67</v>
      </c>
      <c r="AJ77" s="1">
        <v>58</v>
      </c>
      <c r="AK77" s="1">
        <v>55</v>
      </c>
      <c r="AL77" s="1">
        <v>57</v>
      </c>
      <c r="AM77" s="1">
        <v>50</v>
      </c>
      <c r="AN77" s="1">
        <v>53</v>
      </c>
      <c r="AO77" s="1">
        <v>103</v>
      </c>
      <c r="AP77" s="1">
        <v>103</v>
      </c>
      <c r="AQ77" s="1">
        <v>90</v>
      </c>
      <c r="AR77" s="1">
        <v>85</v>
      </c>
      <c r="AS77" s="1">
        <v>74</v>
      </c>
      <c r="AT77" s="1">
        <v>88</v>
      </c>
      <c r="AU77" s="1">
        <v>71</v>
      </c>
      <c r="AV77" s="1">
        <v>86</v>
      </c>
      <c r="AW77" s="1">
        <v>78</v>
      </c>
      <c r="AX77" s="1">
        <v>68</v>
      </c>
      <c r="AY77" s="1">
        <v>49</v>
      </c>
      <c r="AZ77" s="1">
        <v>60</v>
      </c>
      <c r="BA77" s="1">
        <v>59</v>
      </c>
      <c r="BB77" s="1">
        <v>52</v>
      </c>
      <c r="BC77" s="1">
        <v>65</v>
      </c>
      <c r="BD77">
        <v>55</v>
      </c>
      <c r="BE77">
        <v>67</v>
      </c>
      <c r="BF77">
        <v>89</v>
      </c>
      <c r="BG77" s="1">
        <v>82</v>
      </c>
      <c r="BH77">
        <v>61</v>
      </c>
      <c r="BI77">
        <v>62</v>
      </c>
      <c r="BJ77" s="1"/>
    </row>
    <row r="78" spans="1:62" x14ac:dyDescent="0.35">
      <c r="A78" t="s">
        <v>24</v>
      </c>
      <c r="H78" s="1">
        <v>316</v>
      </c>
      <c r="I78" s="1">
        <v>346</v>
      </c>
      <c r="J78" s="1">
        <v>341</v>
      </c>
      <c r="K78" s="1">
        <v>393</v>
      </c>
      <c r="L78" s="1">
        <v>429</v>
      </c>
      <c r="M78" s="1">
        <v>460</v>
      </c>
      <c r="N78" s="1">
        <v>515</v>
      </c>
      <c r="O78" s="1">
        <v>535</v>
      </c>
      <c r="P78" s="1">
        <v>551</v>
      </c>
      <c r="Q78" s="1">
        <v>644</v>
      </c>
      <c r="R78" s="1">
        <v>647</v>
      </c>
      <c r="S78" s="1">
        <v>647</v>
      </c>
      <c r="T78" s="1">
        <v>737</v>
      </c>
      <c r="U78" s="1">
        <v>694</v>
      </c>
      <c r="V78" s="1">
        <v>607</v>
      </c>
      <c r="W78" s="1">
        <v>632</v>
      </c>
      <c r="X78" s="1">
        <v>641</v>
      </c>
      <c r="Y78" s="1">
        <v>581</v>
      </c>
      <c r="Z78" s="1">
        <v>540</v>
      </c>
      <c r="AA78" s="1">
        <v>530</v>
      </c>
      <c r="AB78" s="1">
        <v>503</v>
      </c>
      <c r="AC78" s="1">
        <v>465</v>
      </c>
      <c r="AD78" s="1">
        <v>495</v>
      </c>
      <c r="AE78" s="1">
        <v>470</v>
      </c>
      <c r="AF78" s="1">
        <v>472</v>
      </c>
      <c r="AG78" s="1">
        <v>498</v>
      </c>
      <c r="AH78" s="1">
        <v>450</v>
      </c>
      <c r="AI78" s="1">
        <v>498</v>
      </c>
      <c r="AJ78" s="1">
        <v>410</v>
      </c>
      <c r="AK78" s="1">
        <v>450</v>
      </c>
      <c r="AL78" s="1">
        <v>455</v>
      </c>
      <c r="AM78" s="1">
        <v>448</v>
      </c>
      <c r="AN78" s="1">
        <v>442</v>
      </c>
      <c r="AO78" s="1">
        <v>694</v>
      </c>
      <c r="AP78" s="1">
        <v>766</v>
      </c>
      <c r="AQ78" s="1">
        <v>706</v>
      </c>
      <c r="AR78" s="1">
        <v>706</v>
      </c>
      <c r="AS78" s="1">
        <v>762</v>
      </c>
      <c r="AT78" s="1">
        <v>666</v>
      </c>
      <c r="AU78" s="1">
        <v>709</v>
      </c>
      <c r="AV78" s="1">
        <v>714</v>
      </c>
      <c r="AW78" s="1">
        <v>793</v>
      </c>
      <c r="AX78" s="1">
        <v>744</v>
      </c>
      <c r="AY78" s="1">
        <v>742</v>
      </c>
      <c r="AZ78" s="1">
        <v>696</v>
      </c>
      <c r="BA78" s="1">
        <v>701</v>
      </c>
      <c r="BB78" s="1">
        <v>731</v>
      </c>
      <c r="BC78" s="1">
        <v>708</v>
      </c>
      <c r="BD78">
        <v>630</v>
      </c>
      <c r="BE78">
        <v>648</v>
      </c>
      <c r="BF78">
        <v>675</v>
      </c>
      <c r="BG78" s="1">
        <v>665</v>
      </c>
      <c r="BH78">
        <v>535</v>
      </c>
      <c r="BI78">
        <v>524</v>
      </c>
      <c r="BJ78" s="1"/>
    </row>
    <row r="79" spans="1:62" x14ac:dyDescent="0.35">
      <c r="A79" t="s">
        <v>2</v>
      </c>
      <c r="H79" s="1">
        <f t="shared" ref="H79:BH79" si="4">SUM(H57:H78)</f>
        <v>9201</v>
      </c>
      <c r="I79" s="1">
        <f t="shared" si="4"/>
        <v>9531</v>
      </c>
      <c r="J79" s="1">
        <f t="shared" si="4"/>
        <v>9121</v>
      </c>
      <c r="K79" s="1">
        <f t="shared" si="4"/>
        <v>9284</v>
      </c>
      <c r="L79" s="1">
        <f t="shared" si="4"/>
        <v>9083</v>
      </c>
      <c r="M79" s="1">
        <f t="shared" si="4"/>
        <v>9372</v>
      </c>
      <c r="N79" s="1">
        <f t="shared" si="4"/>
        <v>9467</v>
      </c>
      <c r="O79" s="1">
        <f t="shared" si="4"/>
        <v>9548</v>
      </c>
      <c r="P79" s="1">
        <f t="shared" si="4"/>
        <v>10199</v>
      </c>
      <c r="Q79" s="1">
        <f t="shared" si="4"/>
        <v>12481</v>
      </c>
      <c r="R79" s="1">
        <f t="shared" si="4"/>
        <v>12225</v>
      </c>
      <c r="S79" s="1">
        <f t="shared" si="4"/>
        <v>12614</v>
      </c>
      <c r="T79" s="1">
        <f t="shared" si="4"/>
        <v>15211</v>
      </c>
      <c r="U79" s="1">
        <f t="shared" si="4"/>
        <v>15524</v>
      </c>
      <c r="V79" s="1">
        <f t="shared" si="4"/>
        <v>13997</v>
      </c>
      <c r="W79" s="1">
        <f t="shared" si="4"/>
        <v>14091</v>
      </c>
      <c r="X79" s="1">
        <f t="shared" si="4"/>
        <v>14142</v>
      </c>
      <c r="Y79" s="1">
        <f t="shared" si="4"/>
        <v>14195</v>
      </c>
      <c r="Z79" s="1">
        <f t="shared" si="4"/>
        <v>14138</v>
      </c>
      <c r="AA79" s="1">
        <f t="shared" si="4"/>
        <v>14078</v>
      </c>
      <c r="AB79" s="1">
        <f t="shared" si="4"/>
        <v>13848</v>
      </c>
      <c r="AC79" s="1">
        <f t="shared" si="4"/>
        <v>12703</v>
      </c>
      <c r="AD79" s="1">
        <f t="shared" si="4"/>
        <v>13794</v>
      </c>
      <c r="AE79" s="1">
        <f t="shared" si="4"/>
        <v>13615</v>
      </c>
      <c r="AF79" s="1">
        <f t="shared" si="4"/>
        <v>13260</v>
      </c>
      <c r="AG79" s="1">
        <f t="shared" si="4"/>
        <v>12840</v>
      </c>
      <c r="AH79" s="1">
        <f t="shared" si="4"/>
        <v>12267</v>
      </c>
      <c r="AI79" s="1">
        <f t="shared" si="4"/>
        <v>11945</v>
      </c>
      <c r="AJ79" s="1">
        <f t="shared" si="4"/>
        <v>10065</v>
      </c>
      <c r="AK79" s="1">
        <f t="shared" si="4"/>
        <v>9994</v>
      </c>
      <c r="AL79" s="1">
        <f t="shared" si="4"/>
        <v>9753</v>
      </c>
      <c r="AM79" s="1">
        <f t="shared" si="4"/>
        <v>9609</v>
      </c>
      <c r="AN79" s="1">
        <f t="shared" si="4"/>
        <v>9493</v>
      </c>
      <c r="AO79" s="1">
        <f t="shared" si="4"/>
        <v>15314</v>
      </c>
      <c r="AP79" s="1">
        <f t="shared" si="4"/>
        <v>15189</v>
      </c>
      <c r="AQ79" s="1">
        <f t="shared" si="4"/>
        <v>14884</v>
      </c>
      <c r="AR79" s="1">
        <f t="shared" si="4"/>
        <v>14358</v>
      </c>
      <c r="AS79" s="1">
        <f t="shared" si="4"/>
        <v>14222</v>
      </c>
      <c r="AT79" s="1">
        <f t="shared" si="4"/>
        <v>13709</v>
      </c>
      <c r="AU79" s="1">
        <f t="shared" si="4"/>
        <v>13700</v>
      </c>
      <c r="AV79" s="1">
        <f t="shared" si="4"/>
        <v>13607</v>
      </c>
      <c r="AW79" s="1">
        <f t="shared" si="4"/>
        <v>13946</v>
      </c>
      <c r="AX79" s="1">
        <f t="shared" si="4"/>
        <v>14364</v>
      </c>
      <c r="AY79" s="1">
        <f t="shared" si="4"/>
        <v>14220</v>
      </c>
      <c r="AZ79" s="1">
        <f t="shared" si="4"/>
        <v>13866</v>
      </c>
      <c r="BA79" s="1">
        <f t="shared" si="4"/>
        <v>13553</v>
      </c>
      <c r="BB79" s="1">
        <f t="shared" si="4"/>
        <v>13508</v>
      </c>
      <c r="BC79" s="1">
        <f t="shared" si="4"/>
        <v>13551</v>
      </c>
      <c r="BD79" s="1">
        <f t="shared" si="4"/>
        <v>12568</v>
      </c>
      <c r="BE79" s="1">
        <f t="shared" si="4"/>
        <v>12583</v>
      </c>
      <c r="BF79" s="1">
        <f t="shared" si="4"/>
        <v>12057</v>
      </c>
      <c r="BG79" s="1">
        <f t="shared" si="4"/>
        <v>12158</v>
      </c>
      <c r="BH79" s="1">
        <f t="shared" si="4"/>
        <v>10144</v>
      </c>
      <c r="BI79" s="1">
        <f t="shared" ref="BI79" si="5">SUM(BI57:BI78)</f>
        <v>10663</v>
      </c>
    </row>
    <row r="83" spans="1:61" s="4" customFormat="1" x14ac:dyDescent="0.35">
      <c r="A83" s="3" t="s">
        <v>40</v>
      </c>
      <c r="B83" s="4">
        <v>1962</v>
      </c>
      <c r="C83" s="4">
        <v>1963</v>
      </c>
      <c r="D83" s="4">
        <v>1964</v>
      </c>
      <c r="E83" s="4">
        <v>1965</v>
      </c>
      <c r="F83" s="4">
        <v>1966</v>
      </c>
      <c r="G83" s="4">
        <v>1967</v>
      </c>
      <c r="H83" s="4">
        <v>1968</v>
      </c>
      <c r="I83" s="4">
        <v>1969</v>
      </c>
      <c r="J83" s="4">
        <v>1970</v>
      </c>
      <c r="K83" s="4">
        <v>1971</v>
      </c>
      <c r="L83" s="4">
        <v>1972</v>
      </c>
      <c r="M83" s="4">
        <v>1973</v>
      </c>
      <c r="N83" s="4">
        <v>1974</v>
      </c>
      <c r="O83" s="4">
        <v>1975</v>
      </c>
      <c r="P83" s="4">
        <v>1976</v>
      </c>
      <c r="Q83" s="4">
        <v>1977</v>
      </c>
      <c r="R83" s="4">
        <v>1978</v>
      </c>
      <c r="S83" s="4">
        <v>1979</v>
      </c>
      <c r="T83" s="4">
        <v>1980</v>
      </c>
      <c r="U83" s="4">
        <v>1981</v>
      </c>
      <c r="V83" s="4">
        <v>1982</v>
      </c>
      <c r="W83" s="4">
        <v>1983</v>
      </c>
      <c r="X83" s="4">
        <v>1984</v>
      </c>
      <c r="Y83" s="4">
        <v>1985</v>
      </c>
      <c r="Z83" s="4">
        <v>1986</v>
      </c>
      <c r="AA83" s="4">
        <v>1987</v>
      </c>
      <c r="AB83" s="4">
        <v>1988</v>
      </c>
      <c r="AC83" s="4">
        <v>1989</v>
      </c>
      <c r="AD83" s="4">
        <v>1990</v>
      </c>
      <c r="AE83" s="4">
        <v>1991</v>
      </c>
      <c r="AF83" s="4">
        <v>1992</v>
      </c>
      <c r="AG83" s="4">
        <v>1993</v>
      </c>
      <c r="AH83" s="4">
        <v>1994</v>
      </c>
      <c r="AI83" s="4">
        <v>1995</v>
      </c>
      <c r="AJ83" s="4">
        <v>1996</v>
      </c>
      <c r="AK83" s="4">
        <v>1997</v>
      </c>
      <c r="AL83" s="4">
        <v>1998</v>
      </c>
      <c r="AM83" s="4">
        <v>1999</v>
      </c>
      <c r="AN83" s="4">
        <v>2000</v>
      </c>
      <c r="AO83" s="4">
        <v>2001</v>
      </c>
      <c r="AP83" s="4">
        <v>2002</v>
      </c>
      <c r="AQ83" s="4">
        <v>2003</v>
      </c>
      <c r="AR83" s="4">
        <v>2004</v>
      </c>
      <c r="AS83" s="4">
        <v>2005</v>
      </c>
      <c r="AT83" s="4">
        <v>2006</v>
      </c>
      <c r="AU83" s="4">
        <v>2007</v>
      </c>
      <c r="AV83" s="4">
        <v>2008</v>
      </c>
      <c r="AW83" s="4">
        <v>2009</v>
      </c>
      <c r="AX83" s="4">
        <v>2010</v>
      </c>
      <c r="AY83" s="4">
        <v>2011</v>
      </c>
      <c r="AZ83" s="4">
        <v>2012</v>
      </c>
      <c r="BA83" s="4">
        <v>2013</v>
      </c>
      <c r="BB83" s="4">
        <v>2014</v>
      </c>
      <c r="BC83" s="4">
        <v>2015</v>
      </c>
      <c r="BD83" s="4">
        <v>2016</v>
      </c>
      <c r="BE83" s="4">
        <v>2017</v>
      </c>
      <c r="BF83" s="4">
        <v>2018</v>
      </c>
      <c r="BG83" s="4">
        <v>2019</v>
      </c>
      <c r="BH83" s="4">
        <v>2020</v>
      </c>
      <c r="BI83" s="4">
        <v>2021</v>
      </c>
    </row>
    <row r="84" spans="1:61" s="4" customFormat="1" x14ac:dyDescent="0.35"/>
    <row r="85" spans="1:61" s="4" customFormat="1" x14ac:dyDescent="0.35">
      <c r="A85" s="4" t="s">
        <v>11</v>
      </c>
      <c r="H85" s="5">
        <f t="shared" ref="H85:BH85" si="6">H3/H$25</f>
        <v>0.31416980585337584</v>
      </c>
      <c r="I85" s="5">
        <f t="shared" si="6"/>
        <v>0.30948945615982243</v>
      </c>
      <c r="J85" s="5">
        <f t="shared" si="6"/>
        <v>0.30306542272700931</v>
      </c>
      <c r="K85" s="5">
        <f t="shared" si="6"/>
        <v>0.30654761904761907</v>
      </c>
      <c r="L85" s="5">
        <f t="shared" si="6"/>
        <v>0.29395063159114615</v>
      </c>
      <c r="M85" s="5">
        <f t="shared" si="6"/>
        <v>0.28532822880306274</v>
      </c>
      <c r="N85" s="5">
        <f t="shared" si="6"/>
        <v>0.27221203533922322</v>
      </c>
      <c r="O85" s="5">
        <f t="shared" si="6"/>
        <v>0.26432593574031138</v>
      </c>
      <c r="P85" s="5">
        <f t="shared" si="6"/>
        <v>0.25415505316403425</v>
      </c>
      <c r="Q85" s="5">
        <f t="shared" si="6"/>
        <v>0.23815111260109795</v>
      </c>
      <c r="R85" s="5">
        <f t="shared" si="6"/>
        <v>0.22325246623481096</v>
      </c>
      <c r="S85" s="5">
        <f t="shared" si="6"/>
        <v>0.21707934137945337</v>
      </c>
      <c r="T85" s="5">
        <f t="shared" si="6"/>
        <v>0.20410549118041468</v>
      </c>
      <c r="U85" s="5">
        <f t="shared" si="6"/>
        <v>0.19658689420705286</v>
      </c>
      <c r="V85" s="5">
        <f t="shared" si="6"/>
        <v>0.19400813341790099</v>
      </c>
      <c r="W85" s="5">
        <f t="shared" si="6"/>
        <v>0.19232901008757344</v>
      </c>
      <c r="X85" s="5">
        <f t="shared" si="6"/>
        <v>0.18924295450359183</v>
      </c>
      <c r="Y85" s="5">
        <f t="shared" si="6"/>
        <v>0.1804635761589404</v>
      </c>
      <c r="Z85" s="5">
        <f t="shared" si="6"/>
        <v>0.1794738792145239</v>
      </c>
      <c r="AA85" s="5">
        <f t="shared" si="6"/>
        <v>0.17631224764468373</v>
      </c>
      <c r="AB85" s="5">
        <f t="shared" si="6"/>
        <v>0.17357718959445645</v>
      </c>
      <c r="AC85" s="5">
        <f t="shared" si="6"/>
        <v>0.16897996057818659</v>
      </c>
      <c r="AD85" s="5">
        <f t="shared" si="6"/>
        <v>0.16869121510985874</v>
      </c>
      <c r="AE85" s="5">
        <f t="shared" si="6"/>
        <v>0.17432002148310125</v>
      </c>
      <c r="AF85" s="5">
        <f t="shared" si="6"/>
        <v>0.17180529785638152</v>
      </c>
      <c r="AG85" s="5">
        <f t="shared" si="6"/>
        <v>0.17440677276242419</v>
      </c>
      <c r="AH85" s="5">
        <f t="shared" si="6"/>
        <v>0.17344451571520206</v>
      </c>
      <c r="AI85" s="5">
        <f t="shared" si="6"/>
        <v>0.17042551317064575</v>
      </c>
      <c r="AJ85" s="5">
        <f t="shared" si="6"/>
        <v>0.16853227325033998</v>
      </c>
      <c r="AK85" s="5">
        <f t="shared" si="6"/>
        <v>0.16255283619475031</v>
      </c>
      <c r="AL85" s="5">
        <f t="shared" si="6"/>
        <v>0.15642487875073283</v>
      </c>
      <c r="AM85" s="5">
        <f t="shared" si="6"/>
        <v>0.16185096676080818</v>
      </c>
      <c r="AN85" s="5">
        <f t="shared" si="6"/>
        <v>0.15472950908893002</v>
      </c>
      <c r="AO85" s="5">
        <f t="shared" si="6"/>
        <v>0.16376585026923746</v>
      </c>
      <c r="AP85" s="5">
        <f t="shared" si="6"/>
        <v>0.16722490568698656</v>
      </c>
      <c r="AQ85" s="5">
        <f t="shared" si="6"/>
        <v>0.17725019754327995</v>
      </c>
      <c r="AR85" s="5">
        <f t="shared" si="6"/>
        <v>0.18353561221838696</v>
      </c>
      <c r="AS85" s="5">
        <f t="shared" si="6"/>
        <v>0.1824664114688884</v>
      </c>
      <c r="AT85" s="5">
        <f t="shared" si="6"/>
        <v>0.17899973007365133</v>
      </c>
      <c r="AU85" s="5">
        <f t="shared" si="6"/>
        <v>0.17578457962030219</v>
      </c>
      <c r="AV85" s="5">
        <f t="shared" si="6"/>
        <v>0.17216402507885822</v>
      </c>
      <c r="AW85" s="5">
        <f t="shared" si="6"/>
        <v>0.17701210894228198</v>
      </c>
      <c r="AX85" s="5">
        <f t="shared" si="6"/>
        <v>0.17971186692410515</v>
      </c>
      <c r="AY85" s="5">
        <f t="shared" si="6"/>
        <v>0.18889809444904723</v>
      </c>
      <c r="AZ85" s="5">
        <f t="shared" si="6"/>
        <v>0.18873521593404477</v>
      </c>
      <c r="BA85" s="5">
        <f t="shared" si="6"/>
        <v>0.19048545957098922</v>
      </c>
      <c r="BB85" s="5">
        <f t="shared" si="6"/>
        <v>0.19473560700876094</v>
      </c>
      <c r="BC85" s="5">
        <f t="shared" si="6"/>
        <v>0.19479195262559315</v>
      </c>
      <c r="BD85" s="5">
        <f t="shared" si="6"/>
        <v>0.19301813251991187</v>
      </c>
      <c r="BE85" s="5">
        <f t="shared" si="6"/>
        <v>0.18411460540815461</v>
      </c>
      <c r="BF85" s="5">
        <f t="shared" si="6"/>
        <v>0.18230385447481126</v>
      </c>
      <c r="BG85" s="5">
        <f t="shared" si="6"/>
        <v>0.17997281774738041</v>
      </c>
      <c r="BH85" s="5">
        <f t="shared" si="6"/>
        <v>0.18109132443798348</v>
      </c>
      <c r="BI85" s="5">
        <f>BI3/BI$25</f>
        <v>0.1890715194208003</v>
      </c>
    </row>
    <row r="86" spans="1:61" s="4" customFormat="1" x14ac:dyDescent="0.35">
      <c r="A86" s="4" t="s">
        <v>12</v>
      </c>
      <c r="H86" s="5">
        <f t="shared" ref="H86:BI86" si="7">H4/H$25</f>
        <v>2.2602144305998263E-2</v>
      </c>
      <c r="I86" s="5">
        <f t="shared" si="7"/>
        <v>2.1531631520532741E-2</v>
      </c>
      <c r="J86" s="5">
        <f t="shared" si="7"/>
        <v>2.7525062293562032E-2</v>
      </c>
      <c r="K86" s="5">
        <f t="shared" si="7"/>
        <v>4.1666666666666664E-2</v>
      </c>
      <c r="L86" s="5">
        <f t="shared" si="7"/>
        <v>3.5635647236064431E-2</v>
      </c>
      <c r="M86" s="5">
        <f t="shared" si="7"/>
        <v>3.3442179934692041E-2</v>
      </c>
      <c r="N86" s="5">
        <f t="shared" si="7"/>
        <v>3.3227760182252597E-2</v>
      </c>
      <c r="O86" s="5">
        <f t="shared" si="7"/>
        <v>6.3045158440984878E-2</v>
      </c>
      <c r="P86" s="5">
        <f t="shared" si="7"/>
        <v>5.2751109734695982E-2</v>
      </c>
      <c r="Q86" s="5">
        <f t="shared" si="7"/>
        <v>5.4100490298788918E-2</v>
      </c>
      <c r="R86" s="5">
        <f t="shared" si="7"/>
        <v>4.4244040814598415E-2</v>
      </c>
      <c r="S86" s="5">
        <f t="shared" si="7"/>
        <v>4.3341213553979512E-2</v>
      </c>
      <c r="T86" s="5">
        <f t="shared" si="7"/>
        <v>5.1095141491593027E-2</v>
      </c>
      <c r="U86" s="5">
        <f t="shared" si="7"/>
        <v>5.8196120258649425E-2</v>
      </c>
      <c r="V86" s="5">
        <f t="shared" si="7"/>
        <v>7.6222810879379169E-2</v>
      </c>
      <c r="W86" s="5">
        <f t="shared" si="7"/>
        <v>9.14163248715959E-2</v>
      </c>
      <c r="X86" s="5">
        <f t="shared" si="7"/>
        <v>6.7710443912322713E-2</v>
      </c>
      <c r="Y86" s="5">
        <f t="shared" si="7"/>
        <v>6.0669610007358349E-2</v>
      </c>
      <c r="Z86" s="5">
        <f t="shared" si="7"/>
        <v>5.9392367543534642E-2</v>
      </c>
      <c r="AA86" s="5">
        <f t="shared" si="7"/>
        <v>5.529385374607447E-2</v>
      </c>
      <c r="AB86" s="5">
        <f t="shared" si="7"/>
        <v>4.7711007611041689E-2</v>
      </c>
      <c r="AC86" s="5">
        <f t="shared" si="7"/>
        <v>4.529402102496715E-2</v>
      </c>
      <c r="AD86" s="5">
        <f t="shared" si="7"/>
        <v>4.725638779939835E-2</v>
      </c>
      <c r="AE86" s="5">
        <f t="shared" si="7"/>
        <v>5.9385429853838184E-2</v>
      </c>
      <c r="AF86" s="5">
        <f t="shared" si="7"/>
        <v>6.7348308396826026E-2</v>
      </c>
      <c r="AG86" s="5">
        <f t="shared" si="7"/>
        <v>6.2151491717204604E-2</v>
      </c>
      <c r="AH86" s="5">
        <f t="shared" si="7"/>
        <v>5.5334616206970277E-2</v>
      </c>
      <c r="AI86" s="5">
        <f t="shared" si="7"/>
        <v>4.6780019381552289E-2</v>
      </c>
      <c r="AJ86" s="5">
        <f t="shared" si="7"/>
        <v>4.7599121246992365E-2</v>
      </c>
      <c r="AK86" s="5">
        <f t="shared" si="7"/>
        <v>4.5347805667171108E-2</v>
      </c>
      <c r="AL86" s="5">
        <f t="shared" si="7"/>
        <v>4.1091509886478708E-2</v>
      </c>
      <c r="AM86" s="5">
        <f t="shared" si="7"/>
        <v>3.69867477731914E-2</v>
      </c>
      <c r="AN86" s="5">
        <f t="shared" si="7"/>
        <v>3.3961031892892131E-2</v>
      </c>
      <c r="AO86" s="5">
        <f t="shared" si="7"/>
        <v>3.7623762376237622E-2</v>
      </c>
      <c r="AP86" s="5">
        <f t="shared" si="7"/>
        <v>4.9465853400557064E-2</v>
      </c>
      <c r="AQ86" s="5">
        <f t="shared" si="7"/>
        <v>5.0175993103943682E-2</v>
      </c>
      <c r="AR86" s="5">
        <f t="shared" si="7"/>
        <v>4.9363471031436734E-2</v>
      </c>
      <c r="AS86" s="5">
        <f t="shared" si="7"/>
        <v>4.4471965773474439E-2</v>
      </c>
      <c r="AT86" s="5">
        <f t="shared" si="7"/>
        <v>4.149153588092392E-2</v>
      </c>
      <c r="AU86" s="5">
        <f t="shared" si="7"/>
        <v>3.8589693917086401E-2</v>
      </c>
      <c r="AV86" s="5">
        <f t="shared" si="7"/>
        <v>4.552357957864403E-2</v>
      </c>
      <c r="AW86" s="5">
        <f t="shared" si="7"/>
        <v>7.7810458764658696E-2</v>
      </c>
      <c r="AX86" s="5">
        <f t="shared" si="7"/>
        <v>8.4806178523689296E-2</v>
      </c>
      <c r="AY86" s="5">
        <f t="shared" si="7"/>
        <v>7.6824583866837381E-2</v>
      </c>
      <c r="AZ86" s="5">
        <f t="shared" si="7"/>
        <v>7.0000385252533034E-2</v>
      </c>
      <c r="BA86" s="5">
        <f t="shared" si="7"/>
        <v>6.2171526453069649E-2</v>
      </c>
      <c r="BB86" s="5">
        <f t="shared" si="7"/>
        <v>5.5772841051314144E-2</v>
      </c>
      <c r="BC86" s="5">
        <f t="shared" si="7"/>
        <v>4.6354759010157259E-2</v>
      </c>
      <c r="BD86" s="5">
        <f t="shared" si="7"/>
        <v>4.3721403152008134E-2</v>
      </c>
      <c r="BE86" s="5">
        <f t="shared" si="7"/>
        <v>3.8950580656099007E-2</v>
      </c>
      <c r="BF86" s="5">
        <f t="shared" si="7"/>
        <v>3.4615214799770408E-2</v>
      </c>
      <c r="BG86" s="5">
        <f t="shared" si="7"/>
        <v>3.239949142882196E-2</v>
      </c>
      <c r="BH86" s="5">
        <f t="shared" si="7"/>
        <v>4.2209646435802918E-2</v>
      </c>
      <c r="BI86" s="5">
        <f t="shared" si="7"/>
        <v>5.2000782702279619E-2</v>
      </c>
    </row>
    <row r="87" spans="1:61" s="4" customFormat="1" x14ac:dyDescent="0.35">
      <c r="A87" s="4" t="s">
        <v>25</v>
      </c>
      <c r="H87" s="5">
        <f t="shared" ref="H87:BI87" si="8">H5/H$25</f>
        <v>4.920312952767314E-2</v>
      </c>
      <c r="I87" s="5">
        <f t="shared" si="8"/>
        <v>5.2996670366259713E-2</v>
      </c>
      <c r="J87" s="5">
        <f t="shared" si="8"/>
        <v>5.4470649591470126E-2</v>
      </c>
      <c r="K87" s="5">
        <f t="shared" si="8"/>
        <v>6.0897435897435896E-2</v>
      </c>
      <c r="L87" s="5">
        <f t="shared" si="8"/>
        <v>5.5568432031521613E-2</v>
      </c>
      <c r="M87" s="5">
        <f t="shared" si="8"/>
        <v>5.9677964193221487E-2</v>
      </c>
      <c r="N87" s="5">
        <f t="shared" si="8"/>
        <v>6.5622048119130971E-2</v>
      </c>
      <c r="O87" s="5">
        <f t="shared" si="8"/>
        <v>6.2934746604836042E-2</v>
      </c>
      <c r="P87" s="5">
        <f t="shared" si="8"/>
        <v>6.6687312893568704E-2</v>
      </c>
      <c r="Q87" s="5">
        <f t="shared" si="8"/>
        <v>6.9773289192473706E-2</v>
      </c>
      <c r="R87" s="5">
        <f t="shared" si="8"/>
        <v>7.1679579999153226E-2</v>
      </c>
      <c r="S87" s="5">
        <f t="shared" si="8"/>
        <v>7.1751482725726845E-2</v>
      </c>
      <c r="T87" s="5">
        <f t="shared" si="8"/>
        <v>7.4132654815527971E-2</v>
      </c>
      <c r="U87" s="5">
        <f t="shared" si="8"/>
        <v>7.6461569228718079E-2</v>
      </c>
      <c r="V87" s="5">
        <f t="shared" si="8"/>
        <v>7.3573853673096296E-2</v>
      </c>
      <c r="W87" s="5">
        <f t="shared" si="8"/>
        <v>4.9366293463400213E-2</v>
      </c>
      <c r="X87" s="5">
        <f t="shared" si="8"/>
        <v>5.3564192300607848E-2</v>
      </c>
      <c r="Y87" s="5">
        <f t="shared" si="8"/>
        <v>5.7137601177336274E-2</v>
      </c>
      <c r="Z87" s="5">
        <f t="shared" si="8"/>
        <v>5.9762875138940345E-2</v>
      </c>
      <c r="AA87" s="5">
        <f t="shared" si="8"/>
        <v>6.0714819799611186E-2</v>
      </c>
      <c r="AB87" s="5">
        <f t="shared" si="8"/>
        <v>6.3463213298496718E-2</v>
      </c>
      <c r="AC87" s="5">
        <f t="shared" si="8"/>
        <v>6.6236859395532199E-2</v>
      </c>
      <c r="AD87" s="5">
        <f t="shared" si="8"/>
        <v>6.3592399375499792E-2</v>
      </c>
      <c r="AE87" s="5">
        <f t="shared" si="8"/>
        <v>6.3451874016956303E-2</v>
      </c>
      <c r="AF87" s="5">
        <f t="shared" si="8"/>
        <v>6.1268801073783109E-2</v>
      </c>
      <c r="AG87" s="5">
        <f t="shared" si="8"/>
        <v>6.6180959746021409E-2</v>
      </c>
      <c r="AH87" s="5">
        <f t="shared" si="8"/>
        <v>6.6794954030361342E-2</v>
      </c>
      <c r="AI87" s="5">
        <f t="shared" si="8"/>
        <v>7.0037882124922915E-2</v>
      </c>
      <c r="AJ87" s="5">
        <f t="shared" si="8"/>
        <v>7.5740140182027405E-2</v>
      </c>
      <c r="AK87" s="5">
        <f t="shared" si="8"/>
        <v>7.7701821217972131E-2</v>
      </c>
      <c r="AL87" s="5">
        <f t="shared" si="8"/>
        <v>7.7652827373021371E-2</v>
      </c>
      <c r="AM87" s="5">
        <f t="shared" si="8"/>
        <v>8.0708233760590914E-2</v>
      </c>
      <c r="AN87" s="5">
        <f t="shared" si="8"/>
        <v>8.1691520626972894E-2</v>
      </c>
      <c r="AO87" s="5">
        <f t="shared" si="8"/>
        <v>7.9416362688900469E-2</v>
      </c>
      <c r="AP87" s="5">
        <f t="shared" si="8"/>
        <v>7.7988929238797022E-2</v>
      </c>
      <c r="AQ87" s="5">
        <f t="shared" si="8"/>
        <v>6.4686444939300342E-2</v>
      </c>
      <c r="AR87" s="5">
        <f t="shared" si="8"/>
        <v>6.201981961919608E-2</v>
      </c>
      <c r="AS87" s="5">
        <f t="shared" si="8"/>
        <v>5.9746303385123468E-2</v>
      </c>
      <c r="AT87" s="5">
        <f t="shared" si="8"/>
        <v>6.4743762773300434E-2</v>
      </c>
      <c r="AU87" s="5">
        <f t="shared" si="8"/>
        <v>6.3541263076327001E-2</v>
      </c>
      <c r="AV87" s="5">
        <f t="shared" si="8"/>
        <v>6.2035125978425948E-2</v>
      </c>
      <c r="AW87" s="5">
        <f t="shared" si="8"/>
        <v>6.2187249321975627E-2</v>
      </c>
      <c r="AX87" s="5">
        <f t="shared" si="8"/>
        <v>6.0745581464428933E-2</v>
      </c>
      <c r="AY87" s="5">
        <f t="shared" si="8"/>
        <v>6.2740076824583865E-2</v>
      </c>
      <c r="AZ87" s="5">
        <f t="shared" si="8"/>
        <v>6.4144546750394882E-2</v>
      </c>
      <c r="BA87" s="5">
        <f t="shared" si="8"/>
        <v>6.5324872503601042E-2</v>
      </c>
      <c r="BB87" s="5">
        <f t="shared" si="8"/>
        <v>6.6763141426783482E-2</v>
      </c>
      <c r="BC87" s="5">
        <f t="shared" si="8"/>
        <v>6.8708576806933611E-2</v>
      </c>
      <c r="BD87" s="5">
        <f t="shared" si="8"/>
        <v>7.2657176749703442E-2</v>
      </c>
      <c r="BE87" s="5">
        <f t="shared" si="8"/>
        <v>7.1246927184877518E-2</v>
      </c>
      <c r="BF87" s="5">
        <f t="shared" si="8"/>
        <v>7.3513179389818537E-2</v>
      </c>
      <c r="BG87" s="5">
        <f t="shared" si="8"/>
        <v>7.8653163225042746E-2</v>
      </c>
      <c r="BH87" s="5">
        <f t="shared" si="8"/>
        <v>8.0213903743315509E-2</v>
      </c>
      <c r="BI87" s="5">
        <f t="shared" si="8"/>
        <v>8.3015360532237556E-2</v>
      </c>
    </row>
    <row r="88" spans="1:61" s="4" customFormat="1" x14ac:dyDescent="0.35">
      <c r="A88" s="4" t="s">
        <v>13</v>
      </c>
      <c r="H88" s="5">
        <f t="shared" ref="H88:BI88" si="9">H6/H$25</f>
        <v>1.2807881773399015E-2</v>
      </c>
      <c r="I88" s="5">
        <f t="shared" si="9"/>
        <v>1.392896781354051E-2</v>
      </c>
      <c r="J88" s="5">
        <f t="shared" si="9"/>
        <v>1.3269977400475169E-2</v>
      </c>
      <c r="K88" s="5">
        <f t="shared" si="9"/>
        <v>1.127518315018315E-2</v>
      </c>
      <c r="L88" s="5">
        <f t="shared" si="9"/>
        <v>1.2110325646077181E-2</v>
      </c>
      <c r="M88" s="5">
        <f t="shared" si="9"/>
        <v>1.1316293210224074E-2</v>
      </c>
      <c r="N88" s="5">
        <f t="shared" si="9"/>
        <v>1.3113296660554536E-2</v>
      </c>
      <c r="O88" s="5">
        <f t="shared" si="9"/>
        <v>1.3801479518604394E-2</v>
      </c>
      <c r="P88" s="5">
        <f t="shared" si="9"/>
        <v>1.372974088985238E-2</v>
      </c>
      <c r="Q88" s="5">
        <f t="shared" si="9"/>
        <v>1.2320328542094456E-2</v>
      </c>
      <c r="R88" s="5">
        <f t="shared" si="9"/>
        <v>1.5792370549134172E-2</v>
      </c>
      <c r="S88" s="5">
        <f t="shared" si="9"/>
        <v>1.5387167682800382E-2</v>
      </c>
      <c r="T88" s="5">
        <f t="shared" si="9"/>
        <v>1.5954337585531067E-2</v>
      </c>
      <c r="U88" s="5">
        <f t="shared" si="9"/>
        <v>1.6132257849476701E-2</v>
      </c>
      <c r="V88" s="5">
        <f t="shared" si="9"/>
        <v>1.5669887699138157E-2</v>
      </c>
      <c r="W88" s="5">
        <f t="shared" si="9"/>
        <v>2.4313638547093817E-2</v>
      </c>
      <c r="X88" s="5">
        <f t="shared" si="9"/>
        <v>2.5492724258611162E-2</v>
      </c>
      <c r="Y88" s="5">
        <f t="shared" si="9"/>
        <v>2.6674025018395879E-2</v>
      </c>
      <c r="Z88" s="5">
        <f t="shared" si="9"/>
        <v>2.6824749907373102E-2</v>
      </c>
      <c r="AA88" s="5">
        <f t="shared" si="9"/>
        <v>2.7628233886645731E-2</v>
      </c>
      <c r="AB88" s="5">
        <f t="shared" si="9"/>
        <v>2.7717823469271839E-2</v>
      </c>
      <c r="AC88" s="5">
        <f t="shared" si="9"/>
        <v>2.6075886990801576E-2</v>
      </c>
      <c r="AD88" s="5">
        <f t="shared" si="9"/>
        <v>2.7988271581432543E-2</v>
      </c>
      <c r="AE88" s="5">
        <f t="shared" si="9"/>
        <v>2.6777151187324971E-2</v>
      </c>
      <c r="AF88" s="5">
        <f t="shared" si="9"/>
        <v>2.6291895306146618E-2</v>
      </c>
      <c r="AG88" s="5">
        <f t="shared" si="9"/>
        <v>2.8816801660629249E-2</v>
      </c>
      <c r="AH88" s="5">
        <f t="shared" si="9"/>
        <v>2.642719692110327E-2</v>
      </c>
      <c r="AI88" s="5">
        <f t="shared" si="9"/>
        <v>2.6649634393445511E-2</v>
      </c>
      <c r="AJ88" s="5">
        <f t="shared" si="9"/>
        <v>2.8873313108065696E-2</v>
      </c>
      <c r="AK88" s="5">
        <f t="shared" si="9"/>
        <v>2.8544591139174451E-2</v>
      </c>
      <c r="AL88" s="5">
        <f t="shared" si="9"/>
        <v>2.9313009646644992E-2</v>
      </c>
      <c r="AM88" s="5">
        <f t="shared" si="9"/>
        <v>2.9491635889637192E-2</v>
      </c>
      <c r="AN88" s="5">
        <f t="shared" si="9"/>
        <v>2.857298356373136E-2</v>
      </c>
      <c r="AO88" s="5">
        <f t="shared" si="9"/>
        <v>3.0918881361820392E-2</v>
      </c>
      <c r="AP88" s="5">
        <f t="shared" si="9"/>
        <v>2.9721820681874272E-2</v>
      </c>
      <c r="AQ88" s="5">
        <f t="shared" si="9"/>
        <v>2.9523741110552403E-2</v>
      </c>
      <c r="AR88" s="5">
        <f t="shared" si="9"/>
        <v>2.9098467134320603E-2</v>
      </c>
      <c r="AS88" s="5">
        <f t="shared" si="9"/>
        <v>2.9685506267357203E-2</v>
      </c>
      <c r="AT88" s="5">
        <f t="shared" si="9"/>
        <v>2.9152045656113831E-2</v>
      </c>
      <c r="AU88" s="5">
        <f t="shared" si="9"/>
        <v>3.1460674157303373E-2</v>
      </c>
      <c r="AV88" s="5">
        <f t="shared" si="9"/>
        <v>3.1932707659955609E-2</v>
      </c>
      <c r="AW88" s="5">
        <f t="shared" si="9"/>
        <v>3.1819397226784826E-2</v>
      </c>
      <c r="AX88" s="5">
        <f t="shared" si="9"/>
        <v>3.1078271201544629E-2</v>
      </c>
      <c r="AY88" s="5">
        <f t="shared" si="9"/>
        <v>3.069217443699631E-2</v>
      </c>
      <c r="AZ88" s="5">
        <f t="shared" si="9"/>
        <v>3.0820202642832376E-2</v>
      </c>
      <c r="BA88" s="5">
        <f t="shared" si="9"/>
        <v>3.2234204072098725E-2</v>
      </c>
      <c r="BB88" s="5">
        <f t="shared" si="9"/>
        <v>3.0819774718397999E-2</v>
      </c>
      <c r="BC88" s="5">
        <f t="shared" si="9"/>
        <v>3.0746303776618692E-2</v>
      </c>
      <c r="BD88" s="5">
        <f t="shared" si="9"/>
        <v>3.2663955261820032E-2</v>
      </c>
      <c r="BE88" s="5">
        <f t="shared" si="9"/>
        <v>3.424599474442655E-2</v>
      </c>
      <c r="BF88" s="5">
        <f t="shared" si="9"/>
        <v>3.426199832222173E-2</v>
      </c>
      <c r="BG88" s="5">
        <f t="shared" si="9"/>
        <v>3.5775351834802051E-2</v>
      </c>
      <c r="BH88" s="5">
        <f t="shared" si="9"/>
        <v>3.7640828617413427E-2</v>
      </c>
      <c r="BI88" s="5">
        <f t="shared" si="9"/>
        <v>3.3851873593581841E-2</v>
      </c>
    </row>
    <row r="89" spans="1:61" s="4" customFormat="1" x14ac:dyDescent="0.35">
      <c r="A89" s="4" t="s">
        <v>26</v>
      </c>
      <c r="H89" s="5">
        <f t="shared" ref="H89:BI89" si="10">H7/H$25</f>
        <v>1.6401043175891045E-2</v>
      </c>
      <c r="I89" s="5">
        <f t="shared" si="10"/>
        <v>1.5260821309655937E-2</v>
      </c>
      <c r="J89" s="5">
        <f t="shared" si="10"/>
        <v>1.5471982383960131E-2</v>
      </c>
      <c r="K89" s="5">
        <f t="shared" si="10"/>
        <v>1.7227564102564104E-2</v>
      </c>
      <c r="L89" s="5">
        <f t="shared" si="10"/>
        <v>1.5586974156912736E-2</v>
      </c>
      <c r="M89" s="5">
        <f t="shared" si="10"/>
        <v>1.4694291183425291E-2</v>
      </c>
      <c r="N89" s="5">
        <f t="shared" si="10"/>
        <v>1.5391454131244096E-2</v>
      </c>
      <c r="O89" s="5">
        <f t="shared" si="10"/>
        <v>1.4850391962018329E-2</v>
      </c>
      <c r="P89" s="5">
        <f t="shared" si="10"/>
        <v>1.6258903685351503E-2</v>
      </c>
      <c r="Q89" s="5">
        <f t="shared" si="10"/>
        <v>1.445752839123329E-2</v>
      </c>
      <c r="R89" s="5">
        <f t="shared" si="10"/>
        <v>1.4479867902959482E-2</v>
      </c>
      <c r="S89" s="5">
        <f t="shared" si="10"/>
        <v>1.5677491601343786E-2</v>
      </c>
      <c r="T89" s="5">
        <f t="shared" si="10"/>
        <v>1.6401334112711892E-2</v>
      </c>
      <c r="U89" s="5">
        <f t="shared" si="10"/>
        <v>1.5932271181921205E-2</v>
      </c>
      <c r="V89" s="5">
        <f t="shared" si="10"/>
        <v>1.7050330186919375E-2</v>
      </c>
      <c r="W89" s="5">
        <f t="shared" si="10"/>
        <v>1.6258360122676719E-2</v>
      </c>
      <c r="X89" s="5">
        <f t="shared" si="10"/>
        <v>1.8309080862037207E-2</v>
      </c>
      <c r="Y89" s="5">
        <f t="shared" si="10"/>
        <v>1.8727005150846212E-2</v>
      </c>
      <c r="Z89" s="5">
        <f t="shared" si="10"/>
        <v>2.0377917747313821E-2</v>
      </c>
      <c r="AA89" s="5">
        <f t="shared" si="10"/>
        <v>1.9365933901600119E-2</v>
      </c>
      <c r="AB89" s="5">
        <f t="shared" si="10"/>
        <v>2.2113673368927261E-2</v>
      </c>
      <c r="AC89" s="5">
        <f t="shared" si="10"/>
        <v>2.2749671484888306E-2</v>
      </c>
      <c r="AD89" s="5">
        <f t="shared" si="10"/>
        <v>2.4637294847873272E-2</v>
      </c>
      <c r="AE89" s="5">
        <f t="shared" si="10"/>
        <v>2.1905090727740054E-2</v>
      </c>
      <c r="AF89" s="5">
        <f t="shared" si="10"/>
        <v>2.1317752950929691E-2</v>
      </c>
      <c r="AG89" s="5">
        <f t="shared" si="10"/>
        <v>2.1571899548211159E-2</v>
      </c>
      <c r="AH89" s="5">
        <f t="shared" si="10"/>
        <v>2.2963438101347017E-2</v>
      </c>
      <c r="AI89" s="5">
        <f t="shared" si="10"/>
        <v>2.4447185270020263E-2</v>
      </c>
      <c r="AJ89" s="5">
        <f t="shared" si="10"/>
        <v>2.4636468249816926E-2</v>
      </c>
      <c r="AK89" s="5">
        <f t="shared" si="10"/>
        <v>2.8022752178677661E-2</v>
      </c>
      <c r="AL89" s="5">
        <f t="shared" si="10"/>
        <v>2.7074561637264828E-2</v>
      </c>
      <c r="AM89" s="5">
        <f t="shared" si="10"/>
        <v>2.8188138170758201E-2</v>
      </c>
      <c r="AN89" s="5">
        <f t="shared" si="10"/>
        <v>3.0314574942854031E-2</v>
      </c>
      <c r="AO89" s="5">
        <f t="shared" si="10"/>
        <v>3.1891610213652943E-2</v>
      </c>
      <c r="AP89" s="5">
        <f t="shared" si="10"/>
        <v>3.1766738356309276E-2</v>
      </c>
      <c r="AQ89" s="5">
        <f t="shared" si="10"/>
        <v>2.410028015228791E-2</v>
      </c>
      <c r="AR89" s="5">
        <f t="shared" si="10"/>
        <v>2.2825965928070371E-2</v>
      </c>
      <c r="AS89" s="5">
        <f t="shared" si="10"/>
        <v>2.3605794490730317E-2</v>
      </c>
      <c r="AT89" s="5">
        <f t="shared" si="10"/>
        <v>2.4601858635715113E-2</v>
      </c>
      <c r="AU89" s="5">
        <f t="shared" si="10"/>
        <v>2.4874079814025573E-2</v>
      </c>
      <c r="AV89" s="5">
        <f t="shared" si="10"/>
        <v>2.6208185677012344E-2</v>
      </c>
      <c r="AW89" s="5">
        <f t="shared" si="10"/>
        <v>2.6280606593070781E-2</v>
      </c>
      <c r="AX89" s="5">
        <f t="shared" si="10"/>
        <v>2.4728946977573146E-2</v>
      </c>
      <c r="AY89" s="5">
        <f t="shared" si="10"/>
        <v>2.6097763048881523E-2</v>
      </c>
      <c r="AZ89" s="5">
        <f t="shared" si="10"/>
        <v>2.6620950032746466E-2</v>
      </c>
      <c r="BA89" s="5">
        <f t="shared" si="10"/>
        <v>2.6783976330439521E-2</v>
      </c>
      <c r="BB89" s="5">
        <f t="shared" si="10"/>
        <v>2.5422403003754694E-2</v>
      </c>
      <c r="BC89" s="5">
        <f t="shared" si="10"/>
        <v>2.6275540217263423E-2</v>
      </c>
      <c r="BD89" s="5">
        <f t="shared" si="10"/>
        <v>2.8469750889679714E-2</v>
      </c>
      <c r="BE89" s="5">
        <f t="shared" si="10"/>
        <v>2.9287106891582607E-2</v>
      </c>
      <c r="BF89" s="5">
        <f t="shared" si="10"/>
        <v>3.2628372113559095E-2</v>
      </c>
      <c r="BG89" s="5">
        <f t="shared" si="10"/>
        <v>3.1478802227191023E-2</v>
      </c>
      <c r="BH89" s="5">
        <f t="shared" si="10"/>
        <v>3.5096827786719277E-2</v>
      </c>
      <c r="BI89" s="5">
        <f t="shared" si="10"/>
        <v>3.1405928969768127E-2</v>
      </c>
    </row>
    <row r="90" spans="1:61" s="4" customFormat="1" x14ac:dyDescent="0.35">
      <c r="A90" s="4" t="s">
        <v>27</v>
      </c>
      <c r="H90" s="5">
        <f t="shared" ref="H90:BI90" si="11">H8/H$25</f>
        <v>2.3007823819182847E-2</v>
      </c>
      <c r="I90" s="5">
        <f t="shared" si="11"/>
        <v>2.4417314095449501E-2</v>
      </c>
      <c r="J90" s="5">
        <f t="shared" si="11"/>
        <v>2.2599524830503565E-2</v>
      </c>
      <c r="K90" s="5">
        <f t="shared" si="11"/>
        <v>1.974587912087912E-2</v>
      </c>
      <c r="L90" s="5">
        <f t="shared" si="11"/>
        <v>2.1960829760111253E-2</v>
      </c>
      <c r="M90" s="5">
        <f t="shared" si="11"/>
        <v>2.2238486656908005E-2</v>
      </c>
      <c r="N90" s="5">
        <f t="shared" si="11"/>
        <v>2.2059232094237928E-2</v>
      </c>
      <c r="O90" s="5">
        <f t="shared" si="11"/>
        <v>2.2855250082808878E-2</v>
      </c>
      <c r="P90" s="5">
        <f t="shared" si="11"/>
        <v>2.3743160937338702E-2</v>
      </c>
      <c r="Q90" s="5">
        <f t="shared" si="11"/>
        <v>2.5101621757532583E-2</v>
      </c>
      <c r="R90" s="5">
        <f t="shared" si="11"/>
        <v>2.7647233159744274E-2</v>
      </c>
      <c r="S90" s="5">
        <f t="shared" si="11"/>
        <v>2.5797353904856705E-2</v>
      </c>
      <c r="T90" s="5">
        <f t="shared" si="11"/>
        <v>2.7851322078190008E-2</v>
      </c>
      <c r="U90" s="5">
        <f t="shared" si="11"/>
        <v>2.7164855676288246E-2</v>
      </c>
      <c r="V90" s="5">
        <f t="shared" si="11"/>
        <v>2.7198447934932656E-2</v>
      </c>
      <c r="W90" s="5">
        <f t="shared" si="11"/>
        <v>2.5902523740900862E-2</v>
      </c>
      <c r="X90" s="5">
        <f t="shared" si="11"/>
        <v>2.7776754466752623E-2</v>
      </c>
      <c r="Y90" s="5">
        <f t="shared" si="11"/>
        <v>2.545989698307579E-2</v>
      </c>
      <c r="Z90" s="5">
        <f t="shared" si="11"/>
        <v>2.5676176361615413E-2</v>
      </c>
      <c r="AA90" s="5">
        <f t="shared" si="11"/>
        <v>2.5758935247495139E-2</v>
      </c>
      <c r="AB90" s="5">
        <f t="shared" si="11"/>
        <v>2.5218675451550609E-2</v>
      </c>
      <c r="AC90" s="5">
        <f t="shared" si="11"/>
        <v>2.6158015768725361E-2</v>
      </c>
      <c r="AD90" s="5">
        <f t="shared" si="11"/>
        <v>2.3571074978104414E-2</v>
      </c>
      <c r="AE90" s="5">
        <f t="shared" si="11"/>
        <v>2.6815513868109105E-2</v>
      </c>
      <c r="AF90" s="5">
        <f t="shared" si="11"/>
        <v>2.3410050925743161E-2</v>
      </c>
      <c r="AG90" s="5">
        <f t="shared" si="11"/>
        <v>2.4583825145508567E-2</v>
      </c>
      <c r="AH90" s="5">
        <f t="shared" si="11"/>
        <v>2.4588411374812914E-2</v>
      </c>
      <c r="AI90" s="5">
        <f t="shared" si="11"/>
        <v>2.74425160778786E-2</v>
      </c>
      <c r="AJ90" s="5">
        <f t="shared" si="11"/>
        <v>2.913484674129093E-2</v>
      </c>
      <c r="AK90" s="5">
        <f t="shared" si="11"/>
        <v>3.1310337629807443E-2</v>
      </c>
      <c r="AL90" s="5">
        <f t="shared" si="11"/>
        <v>3.2350903373660929E-2</v>
      </c>
      <c r="AM90" s="5">
        <f t="shared" si="11"/>
        <v>3.1175320443189224E-2</v>
      </c>
      <c r="AN90" s="5">
        <f t="shared" si="11"/>
        <v>2.873625775552411E-2</v>
      </c>
      <c r="AO90" s="5">
        <f t="shared" si="11"/>
        <v>3.0953621677957271E-2</v>
      </c>
      <c r="AP90" s="5">
        <f t="shared" si="11"/>
        <v>2.7958960617706165E-2</v>
      </c>
      <c r="AQ90" s="5">
        <f t="shared" si="11"/>
        <v>2.9164571510667339E-2</v>
      </c>
      <c r="AR90" s="5">
        <f t="shared" si="11"/>
        <v>2.9246928701332442E-2</v>
      </c>
      <c r="AS90" s="5">
        <f t="shared" si="11"/>
        <v>2.9910680777602641E-2</v>
      </c>
      <c r="AT90" s="5">
        <f t="shared" si="11"/>
        <v>3.0270311957737245E-2</v>
      </c>
      <c r="AU90" s="5">
        <f t="shared" si="11"/>
        <v>3.0530802014722976E-2</v>
      </c>
      <c r="AV90" s="5">
        <f t="shared" si="11"/>
        <v>3.1075976478834845E-2</v>
      </c>
      <c r="AW90" s="5">
        <f t="shared" si="11"/>
        <v>2.8075938729516026E-2</v>
      </c>
      <c r="AX90" s="5">
        <f t="shared" si="11"/>
        <v>3.148670726273578E-2</v>
      </c>
      <c r="AY90" s="5">
        <f t="shared" si="11"/>
        <v>3.1332379302553288E-2</v>
      </c>
      <c r="AZ90" s="5">
        <f t="shared" si="11"/>
        <v>3.0011172323458027E-2</v>
      </c>
      <c r="BA90" s="5">
        <f t="shared" si="11"/>
        <v>3.1105228325612178E-2</v>
      </c>
      <c r="BB90" s="5">
        <f t="shared" si="11"/>
        <v>3.3166458072590742E-2</v>
      </c>
      <c r="BC90" s="5">
        <f t="shared" si="11"/>
        <v>3.2628730538452486E-2</v>
      </c>
      <c r="BD90" s="5">
        <f t="shared" si="11"/>
        <v>3.3765463480765971E-2</v>
      </c>
      <c r="BE90" s="5">
        <f t="shared" si="11"/>
        <v>3.4924133254217171E-2</v>
      </c>
      <c r="BF90" s="5">
        <f t="shared" si="11"/>
        <v>3.5939776590577947E-2</v>
      </c>
      <c r="BG90" s="5">
        <f t="shared" si="11"/>
        <v>3.9633478013065021E-2</v>
      </c>
      <c r="BH90" s="5">
        <f t="shared" si="11"/>
        <v>3.6135195472716888E-2</v>
      </c>
      <c r="BI90" s="5">
        <f t="shared" si="11"/>
        <v>3.3362684668819101E-2</v>
      </c>
    </row>
    <row r="91" spans="1:61" s="4" customFormat="1" x14ac:dyDescent="0.35">
      <c r="A91" s="4" t="s">
        <v>14</v>
      </c>
      <c r="H91" s="5">
        <f t="shared" ref="H91:BI91" si="12">H9/H$25</f>
        <v>6.3170095624456683E-3</v>
      </c>
      <c r="I91" s="5">
        <f t="shared" si="12"/>
        <v>6.2153163152053274E-3</v>
      </c>
      <c r="J91" s="5">
        <f t="shared" si="12"/>
        <v>7.1854899461088256E-3</v>
      </c>
      <c r="K91" s="5">
        <f t="shared" si="12"/>
        <v>6.753663003663004E-3</v>
      </c>
      <c r="L91" s="5">
        <f t="shared" si="12"/>
        <v>7.6486267238382198E-3</v>
      </c>
      <c r="M91" s="5">
        <f t="shared" si="12"/>
        <v>8.0508951694628975E-3</v>
      </c>
      <c r="N91" s="5">
        <f t="shared" si="12"/>
        <v>9.8905373117741842E-3</v>
      </c>
      <c r="O91" s="5">
        <f t="shared" si="12"/>
        <v>1.0213094843767251E-2</v>
      </c>
      <c r="P91" s="5">
        <f t="shared" si="12"/>
        <v>1.0736037989057499E-2</v>
      </c>
      <c r="Q91" s="5">
        <f t="shared" si="12"/>
        <v>9.8897875371914672E-3</v>
      </c>
      <c r="R91" s="5">
        <f t="shared" si="12"/>
        <v>1.0965747914814344E-2</v>
      </c>
      <c r="S91" s="5">
        <f t="shared" si="12"/>
        <v>1.1156733441167932E-2</v>
      </c>
      <c r="T91" s="5">
        <f t="shared" si="12"/>
        <v>1.1690678403190867E-2</v>
      </c>
      <c r="U91" s="5">
        <f t="shared" si="12"/>
        <v>1.1665888940737284E-2</v>
      </c>
      <c r="V91" s="5">
        <f t="shared" si="12"/>
        <v>1.2983621236428758E-2</v>
      </c>
      <c r="W91" s="5">
        <f t="shared" si="12"/>
        <v>1.1159147175109929E-2</v>
      </c>
      <c r="X91" s="5">
        <f t="shared" si="12"/>
        <v>1.0020261558298028E-2</v>
      </c>
      <c r="Y91" s="5">
        <f t="shared" si="12"/>
        <v>1.1331861662987492E-2</v>
      </c>
      <c r="Z91" s="5">
        <f t="shared" si="12"/>
        <v>1.0744720266765468E-2</v>
      </c>
      <c r="AA91" s="5">
        <f t="shared" si="12"/>
        <v>1.0542844324809331E-2</v>
      </c>
      <c r="AB91" s="5">
        <f t="shared" si="12"/>
        <v>1.1624824870309363E-2</v>
      </c>
      <c r="AC91" s="5">
        <f t="shared" si="12"/>
        <v>1.2031865965834429E-2</v>
      </c>
      <c r="AD91" s="5">
        <f t="shared" si="12"/>
        <v>1.1042991508320324E-2</v>
      </c>
      <c r="AE91" s="5">
        <f t="shared" si="12"/>
        <v>9.9742970038746315E-3</v>
      </c>
      <c r="AF91" s="5">
        <f t="shared" si="12"/>
        <v>9.750898109036359E-3</v>
      </c>
      <c r="AG91" s="5">
        <f t="shared" si="12"/>
        <v>9.0764784891529983E-3</v>
      </c>
      <c r="AH91" s="5">
        <f t="shared" si="12"/>
        <v>9.1511652768868929E-3</v>
      </c>
      <c r="AI91" s="5">
        <f t="shared" si="12"/>
        <v>1.0571755792441195E-2</v>
      </c>
      <c r="AJ91" s="5">
        <f t="shared" si="12"/>
        <v>1.077518568887959E-2</v>
      </c>
      <c r="AK91" s="5">
        <f t="shared" si="12"/>
        <v>1.0280227521786776E-2</v>
      </c>
      <c r="AL91" s="5">
        <f t="shared" si="12"/>
        <v>1.1245536428076533E-2</v>
      </c>
      <c r="AM91" s="5">
        <f t="shared" si="12"/>
        <v>1.0427981751031936E-2</v>
      </c>
      <c r="AN91" s="5">
        <f t="shared" si="12"/>
        <v>1.0177424621748123E-2</v>
      </c>
      <c r="AO91" s="5">
        <f t="shared" si="12"/>
        <v>9.240924092409241E-3</v>
      </c>
      <c r="AP91" s="5">
        <f t="shared" si="12"/>
        <v>9.9072735606247578E-3</v>
      </c>
      <c r="AQ91" s="5">
        <f t="shared" si="12"/>
        <v>1.0811004956540478E-2</v>
      </c>
      <c r="AR91" s="5">
        <f t="shared" si="12"/>
        <v>1.0503655866087666E-2</v>
      </c>
      <c r="AS91" s="5">
        <f t="shared" si="12"/>
        <v>9.5323876003903033E-3</v>
      </c>
      <c r="AT91" s="5">
        <f t="shared" si="12"/>
        <v>9.8330312728955385E-3</v>
      </c>
      <c r="AU91" s="5">
        <f t="shared" si="12"/>
        <v>9.8411468423091827E-3</v>
      </c>
      <c r="AV91" s="5">
        <f t="shared" si="12"/>
        <v>1.0163947194205382E-2</v>
      </c>
      <c r="AW91" s="5">
        <f t="shared" si="12"/>
        <v>1.1535963940563047E-2</v>
      </c>
      <c r="AX91" s="5">
        <f t="shared" si="12"/>
        <v>1.0062379325709194E-2</v>
      </c>
      <c r="AY91" s="5">
        <f t="shared" si="12"/>
        <v>1.1824960457934774E-2</v>
      </c>
      <c r="AZ91" s="5">
        <f t="shared" si="12"/>
        <v>1.2058404284008168E-2</v>
      </c>
      <c r="BA91" s="5">
        <f t="shared" si="12"/>
        <v>1.0939385681473119E-2</v>
      </c>
      <c r="BB91" s="5">
        <f t="shared" si="12"/>
        <v>1.2320087609511889E-2</v>
      </c>
      <c r="BC91" s="5">
        <f t="shared" si="12"/>
        <v>1.2549511745558649E-2</v>
      </c>
      <c r="BD91" s="5">
        <f t="shared" si="12"/>
        <v>1.4065412641925098E-2</v>
      </c>
      <c r="BE91" s="5">
        <f t="shared" si="12"/>
        <v>1.2333644146816987E-2</v>
      </c>
      <c r="BF91" s="5">
        <f t="shared" si="12"/>
        <v>1.3554682325930505E-2</v>
      </c>
      <c r="BG91" s="5">
        <f t="shared" si="12"/>
        <v>1.2363540707615415E-2</v>
      </c>
      <c r="BH91" s="5">
        <f t="shared" si="12"/>
        <v>1.2927677690670266E-2</v>
      </c>
      <c r="BI91" s="5">
        <f t="shared" si="12"/>
        <v>1.1495939731924469E-2</v>
      </c>
    </row>
    <row r="92" spans="1:61" s="4" customFormat="1" x14ac:dyDescent="0.35">
      <c r="A92" s="4" t="s">
        <v>28</v>
      </c>
      <c r="H92" s="5">
        <f t="shared" ref="H92:BI92" si="13">H10/H$25</f>
        <v>1.6574905824398724E-2</v>
      </c>
      <c r="I92" s="5">
        <f t="shared" si="13"/>
        <v>1.7314095449500556E-2</v>
      </c>
      <c r="J92" s="5">
        <f t="shared" si="13"/>
        <v>1.6457089876571827E-2</v>
      </c>
      <c r="K92" s="5">
        <f t="shared" si="13"/>
        <v>1.9574175824175824E-2</v>
      </c>
      <c r="L92" s="5">
        <f t="shared" si="13"/>
        <v>1.9295399235137328E-2</v>
      </c>
      <c r="M92" s="5">
        <f t="shared" si="13"/>
        <v>1.9310888413466953E-2</v>
      </c>
      <c r="N92" s="5">
        <f t="shared" si="13"/>
        <v>2.0947935767072288E-2</v>
      </c>
      <c r="O92" s="5">
        <f t="shared" si="13"/>
        <v>2.2247984983990284E-2</v>
      </c>
      <c r="P92" s="5">
        <f t="shared" si="13"/>
        <v>2.1626922679880253E-2</v>
      </c>
      <c r="Q92" s="5">
        <f t="shared" si="13"/>
        <v>2.3425386581737418E-2</v>
      </c>
      <c r="R92" s="5">
        <f t="shared" si="13"/>
        <v>2.4387145941826494E-2</v>
      </c>
      <c r="S92" s="5">
        <f t="shared" si="13"/>
        <v>2.7829621334660527E-2</v>
      </c>
      <c r="T92" s="5">
        <f t="shared" si="13"/>
        <v>3.0602069937764331E-2</v>
      </c>
      <c r="U92" s="5">
        <f t="shared" si="13"/>
        <v>2.9098060129324713E-2</v>
      </c>
      <c r="V92" s="5">
        <f t="shared" si="13"/>
        <v>3.0630899526172442E-2</v>
      </c>
      <c r="W92" s="5">
        <f t="shared" si="13"/>
        <v>3.1888556331522745E-2</v>
      </c>
      <c r="X92" s="5">
        <f t="shared" si="13"/>
        <v>3.2492171670657578E-2</v>
      </c>
      <c r="Y92" s="5">
        <f t="shared" si="13"/>
        <v>3.3738042678440029E-2</v>
      </c>
      <c r="Z92" s="5">
        <f t="shared" si="13"/>
        <v>3.5531678399407185E-2</v>
      </c>
      <c r="AA92" s="5">
        <f t="shared" si="13"/>
        <v>3.5367130252729174E-2</v>
      </c>
      <c r="AB92" s="5">
        <f t="shared" si="13"/>
        <v>3.4268620546025974E-2</v>
      </c>
      <c r="AC92" s="5">
        <f t="shared" si="13"/>
        <v>3.3508541392904073E-2</v>
      </c>
      <c r="AD92" s="5">
        <f t="shared" si="13"/>
        <v>3.2519706027950193E-2</v>
      </c>
      <c r="AE92" s="5">
        <f t="shared" si="13"/>
        <v>3.3490620324548283E-2</v>
      </c>
      <c r="AF92" s="5">
        <f t="shared" si="13"/>
        <v>3.3397812956456517E-2</v>
      </c>
      <c r="AG92" s="5">
        <f t="shared" si="13"/>
        <v>3.3863812120965446E-2</v>
      </c>
      <c r="AH92" s="5">
        <f t="shared" si="13"/>
        <v>3.4552063288432758E-2</v>
      </c>
      <c r="AI92" s="5">
        <f t="shared" si="13"/>
        <v>3.519513699233548E-2</v>
      </c>
      <c r="AJ92" s="5">
        <f t="shared" si="13"/>
        <v>3.3528611779474839E-2</v>
      </c>
      <c r="AK92" s="5">
        <f t="shared" si="13"/>
        <v>3.5745968794030164E-2</v>
      </c>
      <c r="AL92" s="5">
        <f t="shared" si="13"/>
        <v>3.7787134253584181E-2</v>
      </c>
      <c r="AM92" s="5">
        <f t="shared" si="13"/>
        <v>3.5303063219639365E-2</v>
      </c>
      <c r="AN92" s="5">
        <f t="shared" si="13"/>
        <v>3.4342005007075217E-2</v>
      </c>
      <c r="AO92" s="5">
        <f t="shared" si="13"/>
        <v>3.9464999131492096E-2</v>
      </c>
      <c r="AP92" s="5">
        <f t="shared" si="13"/>
        <v>4.1321439904100414E-2</v>
      </c>
      <c r="AQ92" s="5">
        <f t="shared" si="13"/>
        <v>4.4644781265713668E-2</v>
      </c>
      <c r="AR92" s="5">
        <f t="shared" si="13"/>
        <v>4.6728278216976581E-2</v>
      </c>
      <c r="AS92" s="5">
        <f t="shared" si="13"/>
        <v>4.5635367409742549E-2</v>
      </c>
      <c r="AT92" s="5">
        <f t="shared" si="13"/>
        <v>4.6658697412563142E-2</v>
      </c>
      <c r="AU92" s="5">
        <f t="shared" si="13"/>
        <v>5.025184037194886E-2</v>
      </c>
      <c r="AV92" s="5">
        <f t="shared" si="13"/>
        <v>5.3389929514389187E-2</v>
      </c>
      <c r="AW92" s="5">
        <f t="shared" si="13"/>
        <v>5.1071469498452961E-2</v>
      </c>
      <c r="AX92" s="5">
        <f t="shared" si="13"/>
        <v>5.5547304321996137E-2</v>
      </c>
      <c r="AY92" s="5">
        <f t="shared" si="13"/>
        <v>5.5697823303457107E-2</v>
      </c>
      <c r="AZ92" s="5">
        <f t="shared" si="13"/>
        <v>5.8828061794506302E-2</v>
      </c>
      <c r="BA92" s="5">
        <f t="shared" si="13"/>
        <v>6.0263946743488922E-2</v>
      </c>
      <c r="BB92" s="5">
        <f t="shared" si="13"/>
        <v>6.015331664580726E-2</v>
      </c>
      <c r="BC92" s="5">
        <f t="shared" si="13"/>
        <v>6.0120004706066904E-2</v>
      </c>
      <c r="BD92" s="5">
        <f t="shared" si="13"/>
        <v>6.0879511947127603E-2</v>
      </c>
      <c r="BE92" s="5">
        <f t="shared" si="13"/>
        <v>6.5609900822242939E-2</v>
      </c>
      <c r="BF92" s="5">
        <f t="shared" si="13"/>
        <v>6.1857035630712175E-2</v>
      </c>
      <c r="BG92" s="5">
        <f t="shared" si="13"/>
        <v>6.3746766627208559E-2</v>
      </c>
      <c r="BH92" s="5">
        <f t="shared" si="13"/>
        <v>6.6818960593946319E-2</v>
      </c>
      <c r="BI92" s="5">
        <f t="shared" si="13"/>
        <v>6.2714020154583702E-2</v>
      </c>
    </row>
    <row r="93" spans="1:61" s="4" customFormat="1" x14ac:dyDescent="0.35">
      <c r="A93" s="4" t="s">
        <v>15</v>
      </c>
      <c r="H93" s="5">
        <f t="shared" ref="H93:BI93" si="14">H11/H$25</f>
        <v>4.1727035641842946E-3</v>
      </c>
      <c r="I93" s="5">
        <f t="shared" si="14"/>
        <v>5.9933407325194225E-3</v>
      </c>
      <c r="J93" s="5">
        <f t="shared" si="14"/>
        <v>5.6788549574085878E-3</v>
      </c>
      <c r="K93" s="5">
        <f t="shared" si="14"/>
        <v>6.181318681318681E-3</v>
      </c>
      <c r="L93" s="5">
        <f t="shared" si="14"/>
        <v>6.8953528798238496E-3</v>
      </c>
      <c r="M93" s="5">
        <f t="shared" si="14"/>
        <v>6.2492962504222494E-3</v>
      </c>
      <c r="N93" s="5">
        <f t="shared" si="14"/>
        <v>5.7231760849030394E-3</v>
      </c>
      <c r="O93" s="5">
        <f t="shared" si="14"/>
        <v>6.0174450701115162E-3</v>
      </c>
      <c r="P93" s="5">
        <f t="shared" si="14"/>
        <v>5.4196345617838343E-3</v>
      </c>
      <c r="Q93" s="5">
        <f t="shared" si="14"/>
        <v>6.7049407031806564E-3</v>
      </c>
      <c r="R93" s="5">
        <f t="shared" si="14"/>
        <v>5.588720945001905E-3</v>
      </c>
      <c r="S93" s="5">
        <f t="shared" si="14"/>
        <v>4.4792833146696529E-3</v>
      </c>
      <c r="T93" s="5">
        <f t="shared" si="14"/>
        <v>5.6734174603720383E-3</v>
      </c>
      <c r="U93" s="5">
        <f t="shared" si="14"/>
        <v>5.3663089127391509E-3</v>
      </c>
      <c r="V93" s="5">
        <f t="shared" si="14"/>
        <v>4.551729284035369E-3</v>
      </c>
      <c r="W93" s="5">
        <f t="shared" si="14"/>
        <v>5.173114584488046E-3</v>
      </c>
      <c r="X93" s="5">
        <f t="shared" si="14"/>
        <v>4.310186037944373E-3</v>
      </c>
      <c r="Y93" s="5">
        <f t="shared" si="14"/>
        <v>3.8999264164827079E-3</v>
      </c>
      <c r="Z93" s="5">
        <f t="shared" si="14"/>
        <v>4.631344942571323E-3</v>
      </c>
      <c r="AA93" s="5">
        <f t="shared" si="14"/>
        <v>3.8133692238672052E-3</v>
      </c>
      <c r="AB93" s="5">
        <f t="shared" si="14"/>
        <v>4.4681737286531107E-3</v>
      </c>
      <c r="AC93" s="5">
        <f t="shared" si="14"/>
        <v>4.5170827858081472E-3</v>
      </c>
      <c r="AD93" s="5">
        <f t="shared" si="14"/>
        <v>5.1026236624652525E-3</v>
      </c>
      <c r="AE93" s="5">
        <f t="shared" si="14"/>
        <v>3.9513561207657191E-3</v>
      </c>
      <c r="AF93" s="5">
        <f t="shared" si="14"/>
        <v>4.1845959496269397E-3</v>
      </c>
      <c r="AG93" s="5">
        <f t="shared" si="14"/>
        <v>4.3957833041637839E-3</v>
      </c>
      <c r="AH93" s="5">
        <f t="shared" si="14"/>
        <v>4.9176822749625827E-3</v>
      </c>
      <c r="AI93" s="5">
        <f t="shared" si="14"/>
        <v>5.1537309488150825E-3</v>
      </c>
      <c r="AJ93" s="5">
        <f t="shared" si="14"/>
        <v>5.2306726645046549E-3</v>
      </c>
      <c r="AK93" s="5">
        <f t="shared" si="14"/>
        <v>5.5314929812659815E-3</v>
      </c>
      <c r="AL93" s="5">
        <f t="shared" si="14"/>
        <v>5.0098598305175083E-3</v>
      </c>
      <c r="AM93" s="5">
        <f t="shared" si="14"/>
        <v>5.1596784705626765E-3</v>
      </c>
      <c r="AN93" s="5">
        <f t="shared" si="14"/>
        <v>5.5513225209535217E-3</v>
      </c>
      <c r="AO93" s="5">
        <f t="shared" si="14"/>
        <v>5.9058537432690635E-3</v>
      </c>
      <c r="AP93" s="5">
        <f t="shared" si="14"/>
        <v>5.5353806014878538E-3</v>
      </c>
      <c r="AQ93" s="5">
        <f t="shared" si="14"/>
        <v>6.9678902377702748E-3</v>
      </c>
      <c r="AR93" s="5">
        <f t="shared" si="14"/>
        <v>7.2375013918271908E-3</v>
      </c>
      <c r="AS93" s="5">
        <f t="shared" si="14"/>
        <v>7.243113412894994E-3</v>
      </c>
      <c r="AT93" s="5">
        <f t="shared" si="14"/>
        <v>6.8252805305980798E-3</v>
      </c>
      <c r="AU93" s="5">
        <f t="shared" si="14"/>
        <v>8.0201472297559088E-3</v>
      </c>
      <c r="AV93" s="5">
        <f t="shared" si="14"/>
        <v>7.3211573659410414E-3</v>
      </c>
      <c r="AW93" s="5">
        <f t="shared" si="14"/>
        <v>8.5946751212804158E-3</v>
      </c>
      <c r="AX93" s="5">
        <f t="shared" si="14"/>
        <v>7.5003713055101741E-3</v>
      </c>
      <c r="AY93" s="5">
        <f t="shared" si="14"/>
        <v>7.418844618513218E-3</v>
      </c>
      <c r="AZ93" s="5">
        <f t="shared" si="14"/>
        <v>7.7050506607080939E-3</v>
      </c>
      <c r="BA93" s="5">
        <f t="shared" si="14"/>
        <v>8.0585510180246813E-3</v>
      </c>
      <c r="BB93" s="5">
        <f t="shared" si="14"/>
        <v>8.0960575719649566E-3</v>
      </c>
      <c r="BC93" s="5">
        <f t="shared" si="14"/>
        <v>7.3336209263108361E-3</v>
      </c>
      <c r="BD93" s="5">
        <f t="shared" si="14"/>
        <v>8.9391628537536013E-3</v>
      </c>
      <c r="BE93" s="5">
        <f t="shared" si="14"/>
        <v>7.7562092057302705E-3</v>
      </c>
      <c r="BF93" s="5">
        <f t="shared" si="14"/>
        <v>6.5786568943441209E-3</v>
      </c>
      <c r="BG93" s="5">
        <f t="shared" si="14"/>
        <v>6.0940856679380945E-3</v>
      </c>
      <c r="BH93" s="5">
        <f t="shared" si="14"/>
        <v>3.9457972067909247E-3</v>
      </c>
      <c r="BI93" s="5">
        <f t="shared" si="14"/>
        <v>3.4732413658154779E-3</v>
      </c>
    </row>
    <row r="94" spans="1:61" s="4" customFormat="1" x14ac:dyDescent="0.35">
      <c r="A94" s="4" t="s">
        <v>29</v>
      </c>
      <c r="H94" s="5">
        <f t="shared" ref="H94:BI94" si="15">H12/H$25</f>
        <v>9.27267458707621E-4</v>
      </c>
      <c r="I94" s="5">
        <f t="shared" si="15"/>
        <v>1.3318534961154272E-3</v>
      </c>
      <c r="J94" s="5">
        <f t="shared" si="15"/>
        <v>9.8510749261169388E-4</v>
      </c>
      <c r="K94" s="5">
        <f t="shared" si="15"/>
        <v>4.9793956043956041E-3</v>
      </c>
      <c r="L94" s="5">
        <f t="shared" si="15"/>
        <v>4.8673079151697763E-3</v>
      </c>
      <c r="M94" s="5">
        <f t="shared" si="15"/>
        <v>4.6728971962616819E-3</v>
      </c>
      <c r="N94" s="5">
        <f t="shared" si="15"/>
        <v>4.8897038395288106E-3</v>
      </c>
      <c r="O94" s="5">
        <f t="shared" si="15"/>
        <v>6.2934746604836039E-3</v>
      </c>
      <c r="P94" s="5">
        <f t="shared" si="15"/>
        <v>7.6391039537524515E-3</v>
      </c>
      <c r="Q94" s="5">
        <f t="shared" si="15"/>
        <v>5.9506348740728321E-3</v>
      </c>
      <c r="R94" s="5">
        <f t="shared" si="15"/>
        <v>6.0121088953808376E-3</v>
      </c>
      <c r="S94" s="5">
        <f t="shared" si="15"/>
        <v>7.4239973456098878E-3</v>
      </c>
      <c r="T94" s="5">
        <f t="shared" si="15"/>
        <v>7.7020940068081006E-3</v>
      </c>
      <c r="U94" s="5">
        <f t="shared" si="15"/>
        <v>6.366242250516632E-3</v>
      </c>
      <c r="V94" s="5">
        <f t="shared" si="15"/>
        <v>5.4844606946983544E-3</v>
      </c>
      <c r="W94" s="5">
        <f t="shared" si="15"/>
        <v>4.3971473968148394E-3</v>
      </c>
      <c r="X94" s="5">
        <f t="shared" si="15"/>
        <v>5.2311659605820595E-3</v>
      </c>
      <c r="Y94" s="5">
        <f t="shared" si="15"/>
        <v>5.2244297277409864E-3</v>
      </c>
      <c r="Z94" s="5">
        <f t="shared" si="15"/>
        <v>4.2978881067061879E-3</v>
      </c>
      <c r="AA94" s="5">
        <f t="shared" si="15"/>
        <v>5.0471063257065945E-3</v>
      </c>
      <c r="AB94" s="5">
        <f t="shared" si="15"/>
        <v>5.1876254307243741E-3</v>
      </c>
      <c r="AC94" s="5">
        <f t="shared" si="15"/>
        <v>4.8866622864651771E-3</v>
      </c>
      <c r="AD94" s="5">
        <f t="shared" si="15"/>
        <v>4.6456722897071706E-3</v>
      </c>
      <c r="AE94" s="5">
        <f t="shared" si="15"/>
        <v>4.4500709709594504E-3</v>
      </c>
      <c r="AF94" s="5">
        <f t="shared" si="15"/>
        <v>7.9744186964588841E-3</v>
      </c>
      <c r="AG94" s="5">
        <f t="shared" si="15"/>
        <v>7.9368309658512763E-3</v>
      </c>
      <c r="AH94" s="5">
        <f t="shared" si="15"/>
        <v>7.953816549069917E-3</v>
      </c>
      <c r="AI94" s="5">
        <f t="shared" si="15"/>
        <v>8.1490617566734209E-3</v>
      </c>
      <c r="AJ94" s="5">
        <f t="shared" si="15"/>
        <v>7.9506224500470752E-3</v>
      </c>
      <c r="AK94" s="5">
        <f t="shared" si="15"/>
        <v>8.3494233679486506E-3</v>
      </c>
      <c r="AL94" s="5">
        <f t="shared" si="15"/>
        <v>7.9944571763577253E-3</v>
      </c>
      <c r="AM94" s="5">
        <f t="shared" si="15"/>
        <v>7.9296111231805348E-3</v>
      </c>
      <c r="AN94" s="5">
        <f t="shared" si="15"/>
        <v>8.3269837814302812E-3</v>
      </c>
      <c r="AO94" s="5">
        <f t="shared" si="15"/>
        <v>9.1367031439986111E-3</v>
      </c>
      <c r="AP94" s="5">
        <f t="shared" si="15"/>
        <v>9.0611007298240665E-3</v>
      </c>
      <c r="AQ94" s="5">
        <f t="shared" si="15"/>
        <v>8.9792399971266434E-3</v>
      </c>
      <c r="AR94" s="5">
        <f t="shared" si="15"/>
        <v>8.8705786289574283E-3</v>
      </c>
      <c r="AS94" s="5">
        <f t="shared" si="15"/>
        <v>9.1570967499812351E-3</v>
      </c>
      <c r="AT94" s="5">
        <f t="shared" si="15"/>
        <v>9.7173485520379438E-3</v>
      </c>
      <c r="AU94" s="5">
        <f t="shared" si="15"/>
        <v>9.9961255327392484E-3</v>
      </c>
      <c r="AV94" s="5">
        <f t="shared" si="15"/>
        <v>1.0163947194205382E-2</v>
      </c>
      <c r="AW94" s="5">
        <f t="shared" si="15"/>
        <v>1.0771992818671455E-2</v>
      </c>
      <c r="AX94" s="5">
        <f t="shared" si="15"/>
        <v>1.0025248774691816E-2</v>
      </c>
      <c r="AY94" s="5">
        <f t="shared" si="15"/>
        <v>1.0732846275514046E-2</v>
      </c>
      <c r="AZ94" s="5">
        <f t="shared" si="15"/>
        <v>9.8624648457063605E-3</v>
      </c>
      <c r="BA94" s="5">
        <f t="shared" si="15"/>
        <v>1.0550083699926032E-2</v>
      </c>
      <c r="BB94" s="5">
        <f t="shared" si="15"/>
        <v>1.1616082603254068E-2</v>
      </c>
      <c r="BC94" s="5">
        <f t="shared" si="15"/>
        <v>1.0196478293266403E-2</v>
      </c>
      <c r="BD94" s="5">
        <f t="shared" si="15"/>
        <v>1.1438739196746314E-2</v>
      </c>
      <c r="BE94" s="5">
        <f t="shared" si="15"/>
        <v>1.1231669068407222E-2</v>
      </c>
      <c r="BF94" s="5">
        <f t="shared" si="15"/>
        <v>1.1965208176961456E-2</v>
      </c>
      <c r="BG94" s="5">
        <f t="shared" si="15"/>
        <v>1.2407383050550221E-2</v>
      </c>
      <c r="BH94" s="5">
        <f t="shared" si="15"/>
        <v>1.5783188827163699E-2</v>
      </c>
      <c r="BI94" s="5">
        <f t="shared" si="15"/>
        <v>1.6436747872028177E-2</v>
      </c>
    </row>
    <row r="95" spans="1:61" s="4" customFormat="1" x14ac:dyDescent="0.35">
      <c r="A95" s="4" t="s">
        <v>16</v>
      </c>
      <c r="H95" s="5">
        <f t="shared" ref="H95:BI95" si="16">H13/H$25</f>
        <v>3.1295276731382209E-2</v>
      </c>
      <c r="I95" s="5">
        <f t="shared" si="16"/>
        <v>3.4461709211986678E-2</v>
      </c>
      <c r="J95" s="5">
        <f t="shared" si="16"/>
        <v>3.4189024743582312E-2</v>
      </c>
      <c r="K95" s="5">
        <f t="shared" si="16"/>
        <v>2.386675824175824E-2</v>
      </c>
      <c r="L95" s="5">
        <f t="shared" si="16"/>
        <v>2.4104763008459845E-2</v>
      </c>
      <c r="M95" s="5">
        <f t="shared" si="16"/>
        <v>2.2632586420448148E-2</v>
      </c>
      <c r="N95" s="5">
        <f t="shared" si="16"/>
        <v>2.1892537645163083E-2</v>
      </c>
      <c r="O95" s="5">
        <f t="shared" si="16"/>
        <v>2.257922049243679E-2</v>
      </c>
      <c r="P95" s="5">
        <f t="shared" si="16"/>
        <v>2.3898007639103953E-2</v>
      </c>
      <c r="Q95" s="5">
        <f t="shared" si="16"/>
        <v>2.2880610149603988E-2</v>
      </c>
      <c r="R95" s="5">
        <f t="shared" si="16"/>
        <v>2.7054490029213767E-2</v>
      </c>
      <c r="S95" s="5">
        <f t="shared" si="16"/>
        <v>2.5507029986313302E-2</v>
      </c>
      <c r="T95" s="5">
        <f t="shared" si="16"/>
        <v>2.6854175979094317E-2</v>
      </c>
      <c r="U95" s="5">
        <f t="shared" si="16"/>
        <v>3.0564629024731685E-2</v>
      </c>
      <c r="V95" s="5">
        <f t="shared" si="16"/>
        <v>2.760884975562437E-2</v>
      </c>
      <c r="W95" s="5">
        <f t="shared" si="16"/>
        <v>2.9006392491593688E-2</v>
      </c>
      <c r="X95" s="5">
        <f t="shared" si="16"/>
        <v>3.0687051022287713E-2</v>
      </c>
      <c r="Y95" s="5">
        <f t="shared" si="16"/>
        <v>3.1015452538631347E-2</v>
      </c>
      <c r="Z95" s="5">
        <f t="shared" si="16"/>
        <v>3.0381622823267878E-2</v>
      </c>
      <c r="AA95" s="5">
        <f t="shared" si="16"/>
        <v>2.9946164199192462E-2</v>
      </c>
      <c r="AB95" s="5">
        <f t="shared" si="16"/>
        <v>3.0254837366049454E-2</v>
      </c>
      <c r="AC95" s="5">
        <f t="shared" si="16"/>
        <v>3.2112352168199736E-2</v>
      </c>
      <c r="AD95" s="5">
        <f t="shared" si="16"/>
        <v>3.3509767335592702E-2</v>
      </c>
      <c r="AE95" s="5">
        <f t="shared" si="16"/>
        <v>3.1956113093182949E-2</v>
      </c>
      <c r="AF95" s="5">
        <f t="shared" si="16"/>
        <v>3.3160949034779522E-2</v>
      </c>
      <c r="AG95" s="5">
        <f t="shared" si="16"/>
        <v>3.2032235744230537E-2</v>
      </c>
      <c r="AH95" s="5">
        <f t="shared" si="16"/>
        <v>3.1558691468890315E-2</v>
      </c>
      <c r="AI95" s="5">
        <f t="shared" si="16"/>
        <v>3.0481895868205443E-2</v>
      </c>
      <c r="AJ95" s="5">
        <f t="shared" si="16"/>
        <v>3.0860968720577465E-2</v>
      </c>
      <c r="AK95" s="5">
        <f t="shared" si="16"/>
        <v>2.974482074831707E-2</v>
      </c>
      <c r="AL95" s="5">
        <f t="shared" si="16"/>
        <v>3.08053083195651E-2</v>
      </c>
      <c r="AM95" s="5">
        <f t="shared" si="16"/>
        <v>3.1012383228329349E-2</v>
      </c>
      <c r="AN95" s="5">
        <f t="shared" si="16"/>
        <v>3.1239795363012954E-2</v>
      </c>
      <c r="AO95" s="5">
        <f t="shared" si="16"/>
        <v>3.2725377800937989E-2</v>
      </c>
      <c r="AP95" s="5">
        <f t="shared" si="16"/>
        <v>3.1801995557592638E-2</v>
      </c>
      <c r="AQ95" s="5">
        <f t="shared" si="16"/>
        <v>2.9990661590402989E-2</v>
      </c>
      <c r="AR95" s="5">
        <f t="shared" si="16"/>
        <v>2.9543851835356121E-2</v>
      </c>
      <c r="AS95" s="5">
        <f t="shared" si="16"/>
        <v>3.3363356601366058E-2</v>
      </c>
      <c r="AT95" s="5">
        <f t="shared" si="16"/>
        <v>3.0810164655072688E-2</v>
      </c>
      <c r="AU95" s="5">
        <f t="shared" si="16"/>
        <v>3.2158078264238665E-2</v>
      </c>
      <c r="AV95" s="5">
        <f t="shared" si="16"/>
        <v>3.0647610888274467E-2</v>
      </c>
      <c r="AW95" s="5">
        <f t="shared" si="16"/>
        <v>3.3003552465716797E-2</v>
      </c>
      <c r="AX95" s="5">
        <f t="shared" si="16"/>
        <v>3.3380365364622008E-2</v>
      </c>
      <c r="AY95" s="5">
        <f t="shared" si="16"/>
        <v>3.2763425472621829E-2</v>
      </c>
      <c r="AZ95" s="5">
        <f t="shared" si="16"/>
        <v>3.0820202642832376E-2</v>
      </c>
      <c r="BA95" s="5">
        <f t="shared" si="16"/>
        <v>3.2506715459181684E-2</v>
      </c>
      <c r="BB95" s="5">
        <f t="shared" si="16"/>
        <v>3.1015331664580727E-2</v>
      </c>
      <c r="BC95" s="5">
        <f t="shared" si="16"/>
        <v>3.4589591748696025E-2</v>
      </c>
      <c r="BD95" s="5">
        <f t="shared" si="16"/>
        <v>3.4994068801897982E-2</v>
      </c>
      <c r="BE95" s="5">
        <f t="shared" si="16"/>
        <v>3.7551919979655846E-2</v>
      </c>
      <c r="BF95" s="5">
        <f t="shared" si="16"/>
        <v>3.660205748598172E-2</v>
      </c>
      <c r="BG95" s="5">
        <f t="shared" si="16"/>
        <v>3.9238896926651758E-2</v>
      </c>
      <c r="BH95" s="5">
        <f t="shared" si="16"/>
        <v>4.0080992679507814E-2</v>
      </c>
      <c r="BI95" s="5">
        <f t="shared" si="16"/>
        <v>4.1678896389785738E-2</v>
      </c>
    </row>
    <row r="96" spans="1:61" s="4" customFormat="1" x14ac:dyDescent="0.35">
      <c r="A96" s="4" t="s">
        <v>17</v>
      </c>
      <c r="H96" s="5">
        <f t="shared" ref="H96:BI96" si="17">H14/H$25</f>
        <v>4.277021153288902E-2</v>
      </c>
      <c r="I96" s="5">
        <f t="shared" si="17"/>
        <v>4.3673695893451721E-2</v>
      </c>
      <c r="J96" s="5">
        <f t="shared" si="17"/>
        <v>4.5314944660137912E-2</v>
      </c>
      <c r="K96" s="5">
        <f t="shared" si="17"/>
        <v>4.3154761904761904E-2</v>
      </c>
      <c r="L96" s="5">
        <f t="shared" si="17"/>
        <v>4.4559045080542356E-2</v>
      </c>
      <c r="M96" s="5">
        <f t="shared" si="17"/>
        <v>4.8305371016777392E-2</v>
      </c>
      <c r="N96" s="5">
        <f t="shared" si="17"/>
        <v>4.6229927210090574E-2</v>
      </c>
      <c r="O96" s="5">
        <f t="shared" si="17"/>
        <v>4.8967649332008388E-2</v>
      </c>
      <c r="P96" s="5">
        <f t="shared" si="17"/>
        <v>4.8725095488799421E-2</v>
      </c>
      <c r="Q96" s="5">
        <f t="shared" si="17"/>
        <v>5.1711855173280814E-2</v>
      </c>
      <c r="R96" s="5">
        <f t="shared" si="17"/>
        <v>5.3008171387442314E-2</v>
      </c>
      <c r="S96" s="5">
        <f t="shared" si="17"/>
        <v>5.0557836672058397E-2</v>
      </c>
      <c r="T96" s="5">
        <f t="shared" si="17"/>
        <v>5.1817212804731283E-2</v>
      </c>
      <c r="U96" s="5">
        <f t="shared" si="17"/>
        <v>5.1429904673021797E-2</v>
      </c>
      <c r="V96" s="5">
        <f t="shared" si="17"/>
        <v>5.3202999664216689E-2</v>
      </c>
      <c r="W96" s="5">
        <f t="shared" si="17"/>
        <v>7.1943243542844468E-2</v>
      </c>
      <c r="X96" s="5">
        <f t="shared" si="17"/>
        <v>7.6183459200589429E-2</v>
      </c>
      <c r="Y96" s="5">
        <f t="shared" si="17"/>
        <v>8.1604120676968359E-2</v>
      </c>
      <c r="Z96" s="5">
        <f t="shared" si="17"/>
        <v>8.2919599851796963E-2</v>
      </c>
      <c r="AA96" s="5">
        <f t="shared" si="17"/>
        <v>8.3856736952295494E-2</v>
      </c>
      <c r="AB96" s="5">
        <f t="shared" si="17"/>
        <v>8.3948653867999545E-2</v>
      </c>
      <c r="AC96" s="5">
        <f t="shared" si="17"/>
        <v>8.2867936925098556E-2</v>
      </c>
      <c r="AD96" s="5">
        <f t="shared" si="17"/>
        <v>8.2137009253265295E-2</v>
      </c>
      <c r="AE96" s="5">
        <f t="shared" si="17"/>
        <v>8.2479763685886373E-2</v>
      </c>
      <c r="AF96" s="5">
        <f t="shared" si="17"/>
        <v>8.108641585409182E-2</v>
      </c>
      <c r="AG96" s="5">
        <f t="shared" si="17"/>
        <v>8.5473564247629127E-2</v>
      </c>
      <c r="AH96" s="5">
        <f t="shared" si="17"/>
        <v>8.3344023946974558E-2</v>
      </c>
      <c r="AI96" s="5">
        <f t="shared" si="17"/>
        <v>8.7833671042198927E-2</v>
      </c>
      <c r="AJ96" s="5">
        <f t="shared" si="17"/>
        <v>8.614917878439167E-2</v>
      </c>
      <c r="AK96" s="5">
        <f t="shared" si="17"/>
        <v>8.8869174972603451E-2</v>
      </c>
      <c r="AL96" s="5">
        <f t="shared" si="17"/>
        <v>9.0390662474018016E-2</v>
      </c>
      <c r="AM96" s="5">
        <f t="shared" si="17"/>
        <v>8.9995655007603731E-2</v>
      </c>
      <c r="AN96" s="5">
        <f t="shared" si="17"/>
        <v>8.4684880809839991E-2</v>
      </c>
      <c r="AO96" s="5">
        <f t="shared" si="17"/>
        <v>8.428000694806323E-2</v>
      </c>
      <c r="AP96" s="5">
        <f t="shared" si="17"/>
        <v>8.0738990938899274E-2</v>
      </c>
      <c r="AQ96" s="5">
        <f t="shared" si="17"/>
        <v>7.865814237482939E-2</v>
      </c>
      <c r="AR96" s="5">
        <f t="shared" si="17"/>
        <v>8.180232342352374E-2</v>
      </c>
      <c r="AS96" s="5">
        <f t="shared" si="17"/>
        <v>7.9899422052090371E-2</v>
      </c>
      <c r="AT96" s="5">
        <f t="shared" si="17"/>
        <v>8.1633440018509237E-2</v>
      </c>
      <c r="AU96" s="5">
        <f t="shared" si="17"/>
        <v>7.8419217357613327E-2</v>
      </c>
      <c r="AV96" s="5">
        <f t="shared" si="17"/>
        <v>8.2246193387592981E-2</v>
      </c>
      <c r="AW96" s="5">
        <f t="shared" si="17"/>
        <v>7.3532220482065772E-2</v>
      </c>
      <c r="AX96" s="5">
        <f t="shared" si="17"/>
        <v>7.2887271647111243E-2</v>
      </c>
      <c r="AY96" s="5">
        <f t="shared" si="17"/>
        <v>7.2004217820290733E-2</v>
      </c>
      <c r="AZ96" s="5">
        <f t="shared" si="17"/>
        <v>7.1965173171013599E-2</v>
      </c>
      <c r="BA96" s="5">
        <f t="shared" si="17"/>
        <v>7.1281192821271461E-2</v>
      </c>
      <c r="BB96" s="5">
        <f t="shared" si="17"/>
        <v>7.4937421777221527E-2</v>
      </c>
      <c r="BC96" s="5">
        <f t="shared" si="17"/>
        <v>7.557159104278599E-2</v>
      </c>
      <c r="BD96" s="5">
        <f t="shared" si="17"/>
        <v>7.1343840027114053E-2</v>
      </c>
      <c r="BE96" s="5">
        <f t="shared" si="17"/>
        <v>7.4001864880901921E-2</v>
      </c>
      <c r="BF96" s="5">
        <f t="shared" si="17"/>
        <v>6.6669610137312901E-2</v>
      </c>
      <c r="BG96" s="5">
        <f t="shared" si="17"/>
        <v>7.0235433381559909E-2</v>
      </c>
      <c r="BH96" s="5">
        <f t="shared" si="17"/>
        <v>6.6247858366647636E-2</v>
      </c>
      <c r="BI96" s="5">
        <f t="shared" si="17"/>
        <v>6.5159964778397417E-2</v>
      </c>
    </row>
    <row r="97" spans="1:62" s="4" customFormat="1" x14ac:dyDescent="0.35">
      <c r="A97" s="4" t="s">
        <v>18</v>
      </c>
      <c r="H97" s="5">
        <f t="shared" ref="H97:BI97" si="18">H15/H$25</f>
        <v>0.10483917705013039</v>
      </c>
      <c r="I97" s="5">
        <f t="shared" si="18"/>
        <v>0.10088790233074361</v>
      </c>
      <c r="J97" s="5">
        <f t="shared" si="18"/>
        <v>0.10691313669815147</v>
      </c>
      <c r="K97" s="5">
        <f t="shared" si="18"/>
        <v>0.10033195970695971</v>
      </c>
      <c r="L97" s="5">
        <f t="shared" si="18"/>
        <v>0.10592189129678989</v>
      </c>
      <c r="M97" s="5">
        <f t="shared" si="18"/>
        <v>0.10567503659497804</v>
      </c>
      <c r="N97" s="5">
        <f t="shared" si="18"/>
        <v>0.11185197532922153</v>
      </c>
      <c r="O97" s="5">
        <f t="shared" si="18"/>
        <v>0.11179198410069559</v>
      </c>
      <c r="P97" s="5">
        <f t="shared" si="18"/>
        <v>0.11613502632393929</v>
      </c>
      <c r="Q97" s="5">
        <f t="shared" si="18"/>
        <v>0.11515735657712776</v>
      </c>
      <c r="R97" s="5">
        <f t="shared" si="18"/>
        <v>0.11672805791947161</v>
      </c>
      <c r="S97" s="5">
        <f t="shared" si="18"/>
        <v>0.12268259300734105</v>
      </c>
      <c r="T97" s="5">
        <f t="shared" si="18"/>
        <v>0.12598425196850394</v>
      </c>
      <c r="U97" s="5">
        <f t="shared" si="18"/>
        <v>0.12529164722351843</v>
      </c>
      <c r="V97" s="5">
        <f t="shared" si="18"/>
        <v>0.12599335895235608</v>
      </c>
      <c r="W97" s="5">
        <f t="shared" si="18"/>
        <v>0.11960979935705576</v>
      </c>
      <c r="X97" s="5">
        <f t="shared" si="18"/>
        <v>0.11287529931847486</v>
      </c>
      <c r="Y97" s="5">
        <f t="shared" si="18"/>
        <v>0.12259013980868286</v>
      </c>
      <c r="Z97" s="5">
        <f t="shared" si="18"/>
        <v>0.12315672471285662</v>
      </c>
      <c r="AA97" s="5">
        <f t="shared" si="18"/>
        <v>0.12427097353073127</v>
      </c>
      <c r="AB97" s="5">
        <f t="shared" si="18"/>
        <v>0.12374569275625734</v>
      </c>
      <c r="AC97" s="5">
        <f t="shared" si="18"/>
        <v>0.12097568988173456</v>
      </c>
      <c r="AD97" s="5">
        <f t="shared" si="18"/>
        <v>0.1208255588134496</v>
      </c>
      <c r="AE97" s="5">
        <f t="shared" si="18"/>
        <v>0.11769670464572064</v>
      </c>
      <c r="AF97" s="5">
        <f t="shared" si="18"/>
        <v>0.12143223717974024</v>
      </c>
      <c r="AG97" s="5">
        <f t="shared" si="18"/>
        <v>0.11416826081647605</v>
      </c>
      <c r="AH97" s="5">
        <f t="shared" si="18"/>
        <v>0.11943553559974343</v>
      </c>
      <c r="AI97" s="5">
        <f t="shared" si="18"/>
        <v>0.11646550964672717</v>
      </c>
      <c r="AJ97" s="5">
        <f t="shared" si="18"/>
        <v>0.11444711789936186</v>
      </c>
      <c r="AK97" s="5">
        <f t="shared" si="18"/>
        <v>0.109429630016177</v>
      </c>
      <c r="AL97" s="5">
        <f t="shared" si="18"/>
        <v>0.11229547513723818</v>
      </c>
      <c r="AM97" s="5">
        <f t="shared" si="18"/>
        <v>0.10808168585704975</v>
      </c>
      <c r="AN97" s="5">
        <f t="shared" si="18"/>
        <v>0.11255034287580276</v>
      </c>
      <c r="AO97" s="5">
        <f t="shared" si="18"/>
        <v>0.10713913496612819</v>
      </c>
      <c r="AP97" s="5">
        <f t="shared" si="18"/>
        <v>0.10312731375383422</v>
      </c>
      <c r="AQ97" s="5">
        <f t="shared" si="18"/>
        <v>0.11536527548308312</v>
      </c>
      <c r="AR97" s="5">
        <f t="shared" si="18"/>
        <v>0.10934194410422002</v>
      </c>
      <c r="AS97" s="5">
        <f t="shared" si="18"/>
        <v>0.11041056819034752</v>
      </c>
      <c r="AT97" s="5">
        <f t="shared" si="18"/>
        <v>0.10766205221146802</v>
      </c>
      <c r="AU97" s="5">
        <f t="shared" si="18"/>
        <v>0.10488182874854707</v>
      </c>
      <c r="AV97" s="5">
        <f t="shared" si="18"/>
        <v>0.10818178277970326</v>
      </c>
      <c r="AW97" s="5">
        <f t="shared" si="18"/>
        <v>9.6069368577867756E-2</v>
      </c>
      <c r="AX97" s="5">
        <f t="shared" si="18"/>
        <v>9.7207782563493245E-2</v>
      </c>
      <c r="AY97" s="5">
        <f t="shared" si="18"/>
        <v>9.448670633426226E-2</v>
      </c>
      <c r="AZ97" s="5">
        <f t="shared" si="18"/>
        <v>9.6004931232422847E-2</v>
      </c>
      <c r="BA97" s="5">
        <f t="shared" si="18"/>
        <v>9.3782847354693041E-2</v>
      </c>
      <c r="BB97" s="5">
        <f t="shared" si="18"/>
        <v>9.0386420525657069E-2</v>
      </c>
      <c r="BC97" s="5">
        <f t="shared" si="18"/>
        <v>9.6435154319777242E-2</v>
      </c>
      <c r="BD97" s="5">
        <f t="shared" si="18"/>
        <v>9.2907981698017283E-2</v>
      </c>
      <c r="BE97" s="5">
        <f t="shared" si="18"/>
        <v>9.2184453674663047E-2</v>
      </c>
      <c r="BF97" s="5">
        <f t="shared" si="18"/>
        <v>9.2366108878979211E-2</v>
      </c>
      <c r="BG97" s="5">
        <f t="shared" si="18"/>
        <v>9.2595028278311189E-2</v>
      </c>
      <c r="BH97" s="5">
        <f t="shared" si="18"/>
        <v>9.0649498987591504E-2</v>
      </c>
      <c r="BI97" s="5">
        <f t="shared" si="18"/>
        <v>9.1038058898346541E-2</v>
      </c>
    </row>
    <row r="98" spans="1:62" s="4" customFormat="1" x14ac:dyDescent="0.35">
      <c r="A98" s="4" t="s">
        <v>19</v>
      </c>
      <c r="H98" s="5">
        <f t="shared" ref="H98:BI98" si="19">H16/H$25</f>
        <v>8.7510866415531734E-3</v>
      </c>
      <c r="I98" s="5">
        <f t="shared" si="19"/>
        <v>8.7125416204217529E-3</v>
      </c>
      <c r="J98" s="5">
        <f t="shared" si="19"/>
        <v>9.6192849278553625E-3</v>
      </c>
      <c r="K98" s="5">
        <f t="shared" si="19"/>
        <v>1.201923076923077E-2</v>
      </c>
      <c r="L98" s="5">
        <f t="shared" si="19"/>
        <v>1.3269208483022366E-2</v>
      </c>
      <c r="M98" s="5">
        <f t="shared" si="19"/>
        <v>1.1822992906204257E-2</v>
      </c>
      <c r="N98" s="5">
        <f t="shared" si="19"/>
        <v>1.2057565149747181E-2</v>
      </c>
      <c r="O98" s="5">
        <f t="shared" si="19"/>
        <v>1.3415038092083472E-2</v>
      </c>
      <c r="P98" s="5">
        <f t="shared" si="19"/>
        <v>1.3626509755342211E-2</v>
      </c>
      <c r="Q98" s="5">
        <f t="shared" si="19"/>
        <v>1.2362234421489334E-2</v>
      </c>
      <c r="R98" s="5">
        <f t="shared" si="19"/>
        <v>1.2405266946102713E-2</v>
      </c>
      <c r="S98" s="5">
        <f t="shared" si="19"/>
        <v>1.1820330969267139E-2</v>
      </c>
      <c r="T98" s="5">
        <f t="shared" si="19"/>
        <v>1.1449987965478114E-2</v>
      </c>
      <c r="U98" s="5">
        <f t="shared" si="19"/>
        <v>1.1732551163255783E-2</v>
      </c>
      <c r="V98" s="5">
        <f t="shared" si="19"/>
        <v>1.1342013953661903E-2</v>
      </c>
      <c r="W98" s="5">
        <f t="shared" si="19"/>
        <v>1.1122196356649299E-2</v>
      </c>
      <c r="X98" s="5">
        <f t="shared" si="19"/>
        <v>1.1272794253085283E-2</v>
      </c>
      <c r="Y98" s="5">
        <f t="shared" si="19"/>
        <v>1.2288447387785137E-2</v>
      </c>
      <c r="Z98" s="5">
        <f t="shared" si="19"/>
        <v>1.2560207484253428E-2</v>
      </c>
      <c r="AA98" s="5">
        <f t="shared" si="19"/>
        <v>1.3421564229101242E-2</v>
      </c>
      <c r="AB98" s="5">
        <f t="shared" si="19"/>
        <v>1.2685069483888069E-2</v>
      </c>
      <c r="AC98" s="5">
        <f t="shared" si="19"/>
        <v>1.387976346911958E-2</v>
      </c>
      <c r="AD98" s="5">
        <f t="shared" si="19"/>
        <v>1.4622443928258634E-2</v>
      </c>
      <c r="AE98" s="5">
        <f t="shared" si="19"/>
        <v>1.3810565082287951E-2</v>
      </c>
      <c r="AF98" s="5">
        <f t="shared" si="19"/>
        <v>1.5435632229284277E-2</v>
      </c>
      <c r="AG98" s="5">
        <f t="shared" si="19"/>
        <v>1.6565590785135739E-2</v>
      </c>
      <c r="AH98" s="5">
        <f t="shared" si="19"/>
        <v>1.6164207825529187E-2</v>
      </c>
      <c r="AI98" s="5">
        <f t="shared" si="19"/>
        <v>1.5373094881508237E-2</v>
      </c>
      <c r="AJ98" s="5">
        <f t="shared" si="19"/>
        <v>1.4227429647452662E-2</v>
      </c>
      <c r="AK98" s="5">
        <f t="shared" si="19"/>
        <v>1.5707352710953401E-2</v>
      </c>
      <c r="AL98" s="5">
        <f t="shared" si="19"/>
        <v>1.4176837392741034E-2</v>
      </c>
      <c r="AM98" s="5">
        <f t="shared" si="19"/>
        <v>1.7108407560286771E-2</v>
      </c>
      <c r="AN98" s="5">
        <f t="shared" si="19"/>
        <v>1.7851311636007401E-2</v>
      </c>
      <c r="AO98" s="5">
        <f t="shared" si="19"/>
        <v>1.6223727635921486E-2</v>
      </c>
      <c r="AP98" s="5">
        <f t="shared" si="19"/>
        <v>1.6570884603180201E-2</v>
      </c>
      <c r="AQ98" s="5">
        <f t="shared" si="19"/>
        <v>1.4833704475253215E-2</v>
      </c>
      <c r="AR98" s="5">
        <f t="shared" si="19"/>
        <v>1.6850387855843817E-2</v>
      </c>
      <c r="AS98" s="5">
        <f t="shared" si="19"/>
        <v>1.7113262778653455E-2</v>
      </c>
      <c r="AT98" s="5">
        <f t="shared" si="19"/>
        <v>1.6388385454825898E-2</v>
      </c>
      <c r="AU98" s="5">
        <f t="shared" si="19"/>
        <v>1.7667570709027507E-2</v>
      </c>
      <c r="AV98" s="5">
        <f t="shared" si="19"/>
        <v>1.7601931539390162E-2</v>
      </c>
      <c r="AW98" s="5">
        <f t="shared" si="19"/>
        <v>1.6654570457236718E-2</v>
      </c>
      <c r="AX98" s="5">
        <f t="shared" si="19"/>
        <v>1.8379622753601662E-2</v>
      </c>
      <c r="AY98" s="5">
        <f t="shared" si="19"/>
        <v>1.9394441515402577E-2</v>
      </c>
      <c r="AZ98" s="5">
        <f t="shared" si="19"/>
        <v>1.8299495319181725E-2</v>
      </c>
      <c r="BA98" s="5">
        <f t="shared" si="19"/>
        <v>1.759644956592829E-2</v>
      </c>
      <c r="BB98" s="5">
        <f t="shared" si="19"/>
        <v>1.7052565707133916E-2</v>
      </c>
      <c r="BC98" s="5">
        <f t="shared" si="19"/>
        <v>1.509863131887525E-2</v>
      </c>
      <c r="BD98" s="5">
        <f t="shared" si="19"/>
        <v>1.6861548890018643E-2</v>
      </c>
      <c r="BE98" s="5">
        <f t="shared" si="19"/>
        <v>1.7843519538865812E-2</v>
      </c>
      <c r="BF98" s="5">
        <f t="shared" si="19"/>
        <v>1.7704975937127467E-2</v>
      </c>
      <c r="BG98" s="5">
        <f t="shared" si="19"/>
        <v>1.7186198430444125E-2</v>
      </c>
      <c r="BH98" s="5">
        <f t="shared" si="19"/>
        <v>1.7340740356160116E-2</v>
      </c>
      <c r="BI98" s="5">
        <f t="shared" si="19"/>
        <v>1.8002152431268955E-2</v>
      </c>
    </row>
    <row r="99" spans="1:62" s="4" customFormat="1" x14ac:dyDescent="0.35">
      <c r="A99" s="4" t="s">
        <v>30</v>
      </c>
      <c r="H99" s="5">
        <f t="shared" ref="H99:BI99" si="20">H17/H$25</f>
        <v>6.3112141408287456E-2</v>
      </c>
      <c r="I99" s="5">
        <f t="shared" si="20"/>
        <v>6.3540510543840176E-2</v>
      </c>
      <c r="J99" s="5">
        <f t="shared" si="20"/>
        <v>6.3278669525409975E-2</v>
      </c>
      <c r="K99" s="5">
        <f t="shared" si="20"/>
        <v>5.6490384615384616E-2</v>
      </c>
      <c r="L99" s="5">
        <f t="shared" si="20"/>
        <v>5.7248812145092129E-2</v>
      </c>
      <c r="M99" s="5">
        <f t="shared" si="20"/>
        <v>5.4498367300979622E-2</v>
      </c>
      <c r="N99" s="5">
        <f t="shared" si="20"/>
        <v>5.1341890315052506E-2</v>
      </c>
      <c r="O99" s="5">
        <f t="shared" si="20"/>
        <v>5.4267417467152482E-2</v>
      </c>
      <c r="P99" s="5">
        <f t="shared" si="20"/>
        <v>5.3731805512542585E-2</v>
      </c>
      <c r="Q99" s="5">
        <f t="shared" si="20"/>
        <v>6.2230230901395463E-2</v>
      </c>
      <c r="R99" s="5">
        <f t="shared" si="20"/>
        <v>6.4439646047673479E-2</v>
      </c>
      <c r="S99" s="5">
        <f t="shared" si="20"/>
        <v>6.5032557753722367E-2</v>
      </c>
      <c r="T99" s="5">
        <f t="shared" si="20"/>
        <v>6.3439122511432799E-2</v>
      </c>
      <c r="U99" s="5">
        <f t="shared" si="20"/>
        <v>6.5228984734351042E-2</v>
      </c>
      <c r="V99" s="5">
        <f t="shared" si="20"/>
        <v>6.4433085848599039E-2</v>
      </c>
      <c r="W99" s="5">
        <f t="shared" si="20"/>
        <v>5.8640948897018069E-2</v>
      </c>
      <c r="X99" s="5">
        <f t="shared" si="20"/>
        <v>6.4358076993921529E-2</v>
      </c>
      <c r="Y99" s="5">
        <f t="shared" si="20"/>
        <v>6.4348785871964687E-2</v>
      </c>
      <c r="Z99" s="5">
        <f t="shared" si="20"/>
        <v>6.4320118562430528E-2</v>
      </c>
      <c r="AA99" s="5">
        <f t="shared" si="20"/>
        <v>6.5687154179751753E-2</v>
      </c>
      <c r="AB99" s="5">
        <f t="shared" si="20"/>
        <v>6.8575106971108329E-2</v>
      </c>
      <c r="AC99" s="5">
        <f t="shared" si="20"/>
        <v>6.8823915900131399E-2</v>
      </c>
      <c r="AD99" s="5">
        <f t="shared" si="20"/>
        <v>7.3188378203419516E-2</v>
      </c>
      <c r="AE99" s="5">
        <f t="shared" si="20"/>
        <v>7.1623125023976678E-2</v>
      </c>
      <c r="AF99" s="5">
        <f t="shared" si="20"/>
        <v>7.1019699182819473E-2</v>
      </c>
      <c r="AG99" s="5">
        <f t="shared" si="20"/>
        <v>6.9844112499491226E-2</v>
      </c>
      <c r="AH99" s="5">
        <f t="shared" si="20"/>
        <v>7.192644857814838E-2</v>
      </c>
      <c r="AI99" s="5">
        <f t="shared" si="20"/>
        <v>7.2680821073033211E-2</v>
      </c>
      <c r="AJ99" s="5">
        <f t="shared" si="20"/>
        <v>7.0091013704362382E-2</v>
      </c>
      <c r="AK99" s="5">
        <f t="shared" si="20"/>
        <v>7.1700673172259047E-2</v>
      </c>
      <c r="AL99" s="5">
        <f t="shared" si="20"/>
        <v>7.3549006022491079E-2</v>
      </c>
      <c r="AM99" s="5">
        <f t="shared" si="20"/>
        <v>7.2398435802737346E-2</v>
      </c>
      <c r="AN99" s="5">
        <f t="shared" si="20"/>
        <v>7.7446391640361378E-2</v>
      </c>
      <c r="AO99" s="5">
        <f t="shared" si="20"/>
        <v>7.39621330554108E-2</v>
      </c>
      <c r="AP99" s="5">
        <f t="shared" si="20"/>
        <v>7.4604237915594257E-2</v>
      </c>
      <c r="AQ99" s="5">
        <f t="shared" si="20"/>
        <v>8.5159112132749085E-2</v>
      </c>
      <c r="AR99" s="5">
        <f t="shared" si="20"/>
        <v>8.2433285083324051E-2</v>
      </c>
      <c r="AS99" s="5">
        <f t="shared" si="20"/>
        <v>7.8548374990617731E-2</v>
      </c>
      <c r="AT99" s="5">
        <f t="shared" si="20"/>
        <v>8.2674584506227583E-2</v>
      </c>
      <c r="AU99" s="5">
        <f t="shared" si="20"/>
        <v>8.2564897326617592E-2</v>
      </c>
      <c r="AV99" s="5">
        <f t="shared" si="20"/>
        <v>8.1233692900813892E-2</v>
      </c>
      <c r="AW99" s="5">
        <f t="shared" si="20"/>
        <v>8.3960426295886015E-2</v>
      </c>
      <c r="AX99" s="5">
        <f t="shared" si="20"/>
        <v>8.3135303727907325E-2</v>
      </c>
      <c r="AY99" s="5">
        <f t="shared" si="20"/>
        <v>7.9649017097235819E-2</v>
      </c>
      <c r="AZ99" s="5">
        <f t="shared" si="20"/>
        <v>8.1904688523327038E-2</v>
      </c>
      <c r="BA99" s="5">
        <f t="shared" si="20"/>
        <v>8.346634484369525E-2</v>
      </c>
      <c r="BB99" s="5">
        <f t="shared" si="20"/>
        <v>8.3385481852315396E-2</v>
      </c>
      <c r="BC99" s="5">
        <f t="shared" si="20"/>
        <v>8.1728695242950705E-2</v>
      </c>
      <c r="BD99" s="5">
        <f t="shared" si="20"/>
        <v>8.2147093712930011E-2</v>
      </c>
      <c r="BE99" s="5">
        <f t="shared" si="20"/>
        <v>8.2860049165041957E-2</v>
      </c>
      <c r="BF99" s="5">
        <f t="shared" si="20"/>
        <v>8.1946222791293211E-2</v>
      </c>
      <c r="BG99" s="5">
        <f t="shared" si="20"/>
        <v>7.9223113683195234E-2</v>
      </c>
      <c r="BH99" s="5">
        <f t="shared" si="20"/>
        <v>7.1699288718135093E-2</v>
      </c>
      <c r="BI99" s="5">
        <f t="shared" si="20"/>
        <v>6.4670775853634677E-2</v>
      </c>
    </row>
    <row r="100" spans="1:62" s="4" customFormat="1" x14ac:dyDescent="0.35">
      <c r="A100" s="4" t="s">
        <v>31</v>
      </c>
      <c r="H100" s="5">
        <f t="shared" ref="H100:BI100" si="21">H18/H$25</f>
        <v>2.2833961170675168E-2</v>
      </c>
      <c r="I100" s="5">
        <f t="shared" si="21"/>
        <v>2.1420643729189788E-2</v>
      </c>
      <c r="J100" s="5">
        <f t="shared" si="21"/>
        <v>1.9354464854841512E-2</v>
      </c>
      <c r="K100" s="5">
        <f t="shared" si="21"/>
        <v>1.9974816849816848E-2</v>
      </c>
      <c r="L100" s="5">
        <f t="shared" si="21"/>
        <v>1.8715957816664734E-2</v>
      </c>
      <c r="M100" s="5">
        <f t="shared" si="21"/>
        <v>1.7790789325526406E-2</v>
      </c>
      <c r="N100" s="5">
        <f t="shared" si="21"/>
        <v>2.0281157970772908E-2</v>
      </c>
      <c r="O100" s="5">
        <f t="shared" si="21"/>
        <v>1.8162747046483383E-2</v>
      </c>
      <c r="P100" s="5">
        <f t="shared" si="21"/>
        <v>1.8994528749870961E-2</v>
      </c>
      <c r="Q100" s="5">
        <f t="shared" si="21"/>
        <v>2.1539622008967859E-2</v>
      </c>
      <c r="R100" s="5">
        <f t="shared" si="21"/>
        <v>2.3032304500613911E-2</v>
      </c>
      <c r="S100" s="5">
        <f t="shared" si="21"/>
        <v>2.2852639873916468E-2</v>
      </c>
      <c r="T100" s="5">
        <f t="shared" si="21"/>
        <v>2.3312588109892379E-2</v>
      </c>
      <c r="U100" s="5">
        <f t="shared" si="21"/>
        <v>2.3665088994067062E-2</v>
      </c>
      <c r="V100" s="5">
        <f t="shared" si="21"/>
        <v>2.4885274036488454E-2</v>
      </c>
      <c r="W100" s="5">
        <f t="shared" si="21"/>
        <v>2.6272031925507151E-2</v>
      </c>
      <c r="X100" s="5">
        <f t="shared" si="21"/>
        <v>2.5603241849327683E-2</v>
      </c>
      <c r="Y100" s="5">
        <f t="shared" si="21"/>
        <v>2.097130242825607E-2</v>
      </c>
      <c r="Z100" s="5">
        <f t="shared" si="21"/>
        <v>2.0192663949610966E-2</v>
      </c>
      <c r="AA100" s="5">
        <f t="shared" si="21"/>
        <v>2.0450127112307464E-2</v>
      </c>
      <c r="AB100" s="5">
        <f t="shared" si="21"/>
        <v>2.2037941610814495E-2</v>
      </c>
      <c r="AC100" s="5">
        <f t="shared" si="21"/>
        <v>2.1271353482260183E-2</v>
      </c>
      <c r="AD100" s="5">
        <f t="shared" si="21"/>
        <v>2.1743269487072083E-2</v>
      </c>
      <c r="AE100" s="5">
        <f t="shared" si="21"/>
        <v>2.0715847623431927E-2</v>
      </c>
      <c r="AF100" s="5">
        <f t="shared" si="21"/>
        <v>1.9778137460029214E-2</v>
      </c>
      <c r="AG100" s="5">
        <f t="shared" si="21"/>
        <v>2.0391550327648663E-2</v>
      </c>
      <c r="AH100" s="5">
        <f t="shared" si="21"/>
        <v>2.0697028009407741E-2</v>
      </c>
      <c r="AI100" s="5">
        <f t="shared" si="21"/>
        <v>1.8764866531583119E-2</v>
      </c>
      <c r="AJ100" s="5">
        <f t="shared" si="21"/>
        <v>2.0556543571503296E-2</v>
      </c>
      <c r="AK100" s="5">
        <f t="shared" si="21"/>
        <v>1.9934248290977404E-2</v>
      </c>
      <c r="AL100" s="5">
        <f t="shared" si="21"/>
        <v>2.035921760912434E-2</v>
      </c>
      <c r="AM100" s="5">
        <f t="shared" si="21"/>
        <v>1.9117966543558549E-2</v>
      </c>
      <c r="AN100" s="5">
        <f t="shared" si="21"/>
        <v>2.0409273974093829E-2</v>
      </c>
      <c r="AO100" s="5">
        <f t="shared" si="21"/>
        <v>1.8342886920270973E-2</v>
      </c>
      <c r="AP100" s="5">
        <f t="shared" si="21"/>
        <v>1.6958713817297182E-2</v>
      </c>
      <c r="AQ100" s="5">
        <f t="shared" si="21"/>
        <v>1.8066230874218808E-2</v>
      </c>
      <c r="AR100" s="5">
        <f t="shared" si="21"/>
        <v>1.9225772928033256E-2</v>
      </c>
      <c r="AS100" s="5">
        <f t="shared" si="21"/>
        <v>1.7901373564512497E-2</v>
      </c>
      <c r="AT100" s="5">
        <f t="shared" si="21"/>
        <v>1.9550379824933482E-2</v>
      </c>
      <c r="AU100" s="5">
        <f t="shared" si="21"/>
        <v>1.9914761720263463E-2</v>
      </c>
      <c r="AV100" s="5">
        <f t="shared" si="21"/>
        <v>2.0172125082752443E-2</v>
      </c>
      <c r="AW100" s="5">
        <f t="shared" si="21"/>
        <v>1.8373505481492799E-2</v>
      </c>
      <c r="AX100" s="5">
        <f t="shared" si="21"/>
        <v>1.9085103222931828E-2</v>
      </c>
      <c r="AY100" s="5">
        <f t="shared" si="21"/>
        <v>1.9620396173834452E-2</v>
      </c>
      <c r="AZ100" s="5">
        <f t="shared" si="21"/>
        <v>1.9994606464537504E-2</v>
      </c>
      <c r="BA100" s="5">
        <f t="shared" si="21"/>
        <v>1.9659750068127847E-2</v>
      </c>
      <c r="BB100" s="5">
        <f t="shared" si="21"/>
        <v>2.1237484355444307E-2</v>
      </c>
      <c r="BC100" s="5">
        <f t="shared" si="21"/>
        <v>2.1883211106317895E-2</v>
      </c>
      <c r="BD100" s="5">
        <f t="shared" si="21"/>
        <v>2.1182850364345026E-2</v>
      </c>
      <c r="BE100" s="5">
        <f t="shared" si="21"/>
        <v>2.0132237009409172E-2</v>
      </c>
      <c r="BF100" s="5">
        <f t="shared" si="21"/>
        <v>2.0619011876904056E-2</v>
      </c>
      <c r="BG100" s="5">
        <f t="shared" si="21"/>
        <v>2.1088166951641896E-2</v>
      </c>
      <c r="BH100" s="5">
        <f t="shared" si="21"/>
        <v>1.8534863195057368E-2</v>
      </c>
      <c r="BI100" s="5">
        <f t="shared" si="21"/>
        <v>1.9029449173270718E-2</v>
      </c>
    </row>
    <row r="101" spans="1:62" s="4" customFormat="1" x14ac:dyDescent="0.35">
      <c r="A101" s="4" t="s">
        <v>20</v>
      </c>
      <c r="H101" s="5">
        <f t="shared" ref="H101:BI101" si="22">H19/H$25</f>
        <v>5.8301941466241666E-2</v>
      </c>
      <c r="I101" s="5">
        <f t="shared" si="22"/>
        <v>5.9822419533851277E-2</v>
      </c>
      <c r="J101" s="5">
        <f t="shared" si="22"/>
        <v>5.8584922060613082E-2</v>
      </c>
      <c r="K101" s="5">
        <f t="shared" si="22"/>
        <v>6.4274267399267393E-2</v>
      </c>
      <c r="L101" s="5">
        <f t="shared" si="22"/>
        <v>7.1387182755823383E-2</v>
      </c>
      <c r="M101" s="5">
        <f t="shared" si="22"/>
        <v>7.4147055511766688E-2</v>
      </c>
      <c r="N101" s="5">
        <f t="shared" si="22"/>
        <v>7.6790576207145633E-2</v>
      </c>
      <c r="O101" s="5">
        <f t="shared" si="22"/>
        <v>6.4370100474770889E-2</v>
      </c>
      <c r="P101" s="5">
        <f t="shared" si="22"/>
        <v>6.6997006297099204E-2</v>
      </c>
      <c r="Q101" s="5">
        <f t="shared" si="22"/>
        <v>7.3209571302853785E-2</v>
      </c>
      <c r="R101" s="5">
        <f t="shared" si="22"/>
        <v>7.2357000719759521E-2</v>
      </c>
      <c r="S101" s="5">
        <f t="shared" si="22"/>
        <v>7.3700800464518268E-2</v>
      </c>
      <c r="T101" s="5">
        <f t="shared" si="22"/>
        <v>7.5404875700581089E-2</v>
      </c>
      <c r="U101" s="5">
        <f t="shared" si="22"/>
        <v>7.7128191453903067E-2</v>
      </c>
      <c r="V101" s="5">
        <f t="shared" si="22"/>
        <v>7.2529194493153745E-2</v>
      </c>
      <c r="W101" s="5">
        <f t="shared" si="22"/>
        <v>7.0797768170564976E-2</v>
      </c>
      <c r="X101" s="5">
        <f t="shared" si="22"/>
        <v>7.7767544667526251E-2</v>
      </c>
      <c r="Y101" s="5">
        <f t="shared" si="22"/>
        <v>8.127299484915379E-2</v>
      </c>
      <c r="Z101" s="5">
        <f t="shared" si="22"/>
        <v>7.9510929974064462E-2</v>
      </c>
      <c r="AA101" s="5">
        <f t="shared" si="22"/>
        <v>7.9893823837296249E-2</v>
      </c>
      <c r="AB101" s="5">
        <f t="shared" si="22"/>
        <v>7.9139687227838998E-2</v>
      </c>
      <c r="AC101" s="5">
        <f t="shared" si="22"/>
        <v>8.3853482260183965E-2</v>
      </c>
      <c r="AD101" s="5">
        <f t="shared" si="22"/>
        <v>8.1680057880507209E-2</v>
      </c>
      <c r="AE101" s="5">
        <f t="shared" si="22"/>
        <v>7.7799516630222124E-2</v>
      </c>
      <c r="AF101" s="5">
        <f t="shared" si="22"/>
        <v>7.2993565196794438E-2</v>
      </c>
      <c r="AG101" s="5">
        <f t="shared" si="22"/>
        <v>7.143147869266149E-2</v>
      </c>
      <c r="AH101" s="5">
        <f t="shared" si="22"/>
        <v>7.2781697669446227E-2</v>
      </c>
      <c r="AI101" s="5">
        <f t="shared" si="22"/>
        <v>7.4927319178926963E-2</v>
      </c>
      <c r="AJ101" s="5">
        <f t="shared" si="22"/>
        <v>7.4275551835966111E-2</v>
      </c>
      <c r="AK101" s="5">
        <f t="shared" si="22"/>
        <v>7.2796534989302303E-2</v>
      </c>
      <c r="AL101" s="5">
        <f t="shared" si="22"/>
        <v>7.4401748121302569E-2</v>
      </c>
      <c r="AM101" s="5">
        <f t="shared" si="22"/>
        <v>7.7014990223767107E-2</v>
      </c>
      <c r="AN101" s="5">
        <f t="shared" si="22"/>
        <v>7.9732230325459882E-2</v>
      </c>
      <c r="AO101" s="5">
        <f t="shared" si="22"/>
        <v>7.8860517630710433E-2</v>
      </c>
      <c r="AP101" s="5">
        <f t="shared" si="22"/>
        <v>7.8764587667030997E-2</v>
      </c>
      <c r="AQ101" s="5">
        <f t="shared" si="22"/>
        <v>7.9304647654622515E-2</v>
      </c>
      <c r="AR101" s="5">
        <f t="shared" si="22"/>
        <v>8.0503284712170137E-2</v>
      </c>
      <c r="AS101" s="5">
        <f t="shared" si="22"/>
        <v>8.5191023042858222E-2</v>
      </c>
      <c r="AT101" s="5">
        <f t="shared" si="22"/>
        <v>8.9422743222920598E-2</v>
      </c>
      <c r="AU101" s="5">
        <f t="shared" si="22"/>
        <v>8.9616427741185584E-2</v>
      </c>
      <c r="AV101" s="5">
        <f t="shared" si="22"/>
        <v>8.1038981268740998E-2</v>
      </c>
      <c r="AW101" s="5">
        <f t="shared" si="22"/>
        <v>6.9712364872607818E-2</v>
      </c>
      <c r="AX101" s="5">
        <f t="shared" si="22"/>
        <v>6.7391950096539435E-2</v>
      </c>
      <c r="AY101" s="5">
        <f t="shared" si="22"/>
        <v>6.5413873616027712E-2</v>
      </c>
      <c r="AZ101" s="5">
        <f t="shared" si="22"/>
        <v>6.5415880109411725E-2</v>
      </c>
      <c r="BA101" s="5">
        <f t="shared" si="22"/>
        <v>6.3144781406937356E-2</v>
      </c>
      <c r="BB101" s="5">
        <f t="shared" si="22"/>
        <v>6.3868898623279102E-2</v>
      </c>
      <c r="BC101" s="5">
        <f t="shared" si="22"/>
        <v>6.6394760578846232E-2</v>
      </c>
      <c r="BD101" s="5">
        <f t="shared" si="22"/>
        <v>6.2743602779189972E-2</v>
      </c>
      <c r="BE101" s="5">
        <f t="shared" si="22"/>
        <v>6.6288039332033574E-2</v>
      </c>
      <c r="BF101" s="5">
        <f t="shared" si="22"/>
        <v>6.8038323987814037E-2</v>
      </c>
      <c r="BG101" s="5">
        <f t="shared" si="22"/>
        <v>6.4886667543513521E-2</v>
      </c>
      <c r="BH101" s="5">
        <f t="shared" si="22"/>
        <v>6.375577592025336E-2</v>
      </c>
      <c r="BI101" s="5">
        <f t="shared" si="22"/>
        <v>6.6921044907543289E-2</v>
      </c>
    </row>
    <row r="102" spans="1:62" s="4" customFormat="1" x14ac:dyDescent="0.35">
      <c r="A102" s="4" t="s">
        <v>21</v>
      </c>
      <c r="H102" s="5">
        <f t="shared" ref="H102:BI102" si="23">H20/H$25</f>
        <v>2.6369168356997971E-2</v>
      </c>
      <c r="I102" s="5">
        <f t="shared" si="23"/>
        <v>2.7524972253052164E-2</v>
      </c>
      <c r="J102" s="5">
        <f t="shared" si="23"/>
        <v>2.5844584806165614E-2</v>
      </c>
      <c r="K102" s="5">
        <f t="shared" si="23"/>
        <v>2.712912087912088E-2</v>
      </c>
      <c r="L102" s="5">
        <f t="shared" si="23"/>
        <v>2.6538416966044732E-2</v>
      </c>
      <c r="M102" s="5">
        <f t="shared" si="23"/>
        <v>2.7361783582929851E-2</v>
      </c>
      <c r="N102" s="5">
        <f t="shared" si="23"/>
        <v>2.8171361893648942E-2</v>
      </c>
      <c r="O102" s="5">
        <f t="shared" si="23"/>
        <v>2.5560340068455339E-2</v>
      </c>
      <c r="P102" s="5">
        <f t="shared" si="23"/>
        <v>2.5085165685970887E-2</v>
      </c>
      <c r="Q102" s="5">
        <f t="shared" si="23"/>
        <v>2.5017809998742823E-2</v>
      </c>
      <c r="R102" s="5">
        <f t="shared" si="23"/>
        <v>2.5530293407849614E-2</v>
      </c>
      <c r="S102" s="5">
        <f t="shared" si="23"/>
        <v>2.6295052050931109E-2</v>
      </c>
      <c r="T102" s="5">
        <f t="shared" si="23"/>
        <v>2.5066189870371007E-2</v>
      </c>
      <c r="U102" s="5">
        <f t="shared" si="23"/>
        <v>2.5564962335844276E-2</v>
      </c>
      <c r="V102" s="5">
        <f t="shared" si="23"/>
        <v>2.4362944446517182E-2</v>
      </c>
      <c r="W102" s="5">
        <f t="shared" si="23"/>
        <v>2.3426818904038724E-2</v>
      </c>
      <c r="X102" s="5">
        <f t="shared" si="23"/>
        <v>2.4092834776201878E-2</v>
      </c>
      <c r="Y102" s="5">
        <f t="shared" si="23"/>
        <v>2.2958057395143488E-2</v>
      </c>
      <c r="Z102" s="5">
        <f t="shared" si="23"/>
        <v>2.2082252686180068E-2</v>
      </c>
      <c r="AA102" s="5">
        <f t="shared" si="23"/>
        <v>2.3254075071033348E-2</v>
      </c>
      <c r="AB102" s="5">
        <f t="shared" si="23"/>
        <v>2.3363247377787874E-2</v>
      </c>
      <c r="AC102" s="5">
        <f t="shared" si="23"/>
        <v>2.3365637319316689E-2</v>
      </c>
      <c r="AD102" s="5">
        <f t="shared" si="23"/>
        <v>2.383762994554663E-2</v>
      </c>
      <c r="AE102" s="5">
        <f t="shared" si="23"/>
        <v>2.2633981662638584E-2</v>
      </c>
      <c r="AF102" s="5">
        <f t="shared" si="23"/>
        <v>2.3015277722948167E-2</v>
      </c>
      <c r="AG102" s="5">
        <f t="shared" si="23"/>
        <v>2.1897513126297365E-2</v>
      </c>
      <c r="AH102" s="5">
        <f t="shared" si="23"/>
        <v>2.1295702373316228E-2</v>
      </c>
      <c r="AI102" s="5">
        <f t="shared" si="23"/>
        <v>2.2420932076469034E-2</v>
      </c>
      <c r="AJ102" s="5">
        <f t="shared" si="23"/>
        <v>2.0085783031697876E-2</v>
      </c>
      <c r="AK102" s="5">
        <f t="shared" si="23"/>
        <v>2.0873558419871627E-2</v>
      </c>
      <c r="AL102" s="5">
        <f t="shared" si="23"/>
        <v>2.147844161381442E-2</v>
      </c>
      <c r="AM102" s="5">
        <f t="shared" si="23"/>
        <v>1.8466217684119053E-2</v>
      </c>
      <c r="AN102" s="5">
        <f t="shared" si="23"/>
        <v>1.9592903015130076E-2</v>
      </c>
      <c r="AO102" s="5">
        <f t="shared" si="23"/>
        <v>1.8064964391175959E-2</v>
      </c>
      <c r="AP102" s="5">
        <f t="shared" si="23"/>
        <v>1.6606141804463563E-2</v>
      </c>
      <c r="AQ102" s="5">
        <f t="shared" si="23"/>
        <v>1.5695711514977371E-2</v>
      </c>
      <c r="AR102" s="5">
        <f t="shared" si="23"/>
        <v>1.5180195226960621E-2</v>
      </c>
      <c r="AS102" s="5">
        <f t="shared" si="23"/>
        <v>1.5537041206935375E-2</v>
      </c>
      <c r="AT102" s="5">
        <f t="shared" si="23"/>
        <v>1.4614583735009448E-2</v>
      </c>
      <c r="AU102" s="5">
        <f t="shared" si="23"/>
        <v>1.468423091824874E-2</v>
      </c>
      <c r="AV102" s="5">
        <f t="shared" si="23"/>
        <v>1.3980295182834222E-2</v>
      </c>
      <c r="AW102" s="5">
        <f t="shared" si="23"/>
        <v>1.1765155277130524E-2</v>
      </c>
      <c r="AX102" s="5">
        <f t="shared" si="23"/>
        <v>1.1064904203178376E-2</v>
      </c>
      <c r="AY102" s="5">
        <f t="shared" si="23"/>
        <v>1.205091511636665E-2</v>
      </c>
      <c r="AZ102" s="5">
        <f t="shared" si="23"/>
        <v>1.1557575991062141E-2</v>
      </c>
      <c r="BA102" s="5">
        <f t="shared" si="23"/>
        <v>1.0861525285163702E-2</v>
      </c>
      <c r="BB102" s="5">
        <f t="shared" si="23"/>
        <v>1.095118898623279E-2</v>
      </c>
      <c r="BC102" s="5">
        <f t="shared" si="23"/>
        <v>1.1255343346797914E-2</v>
      </c>
      <c r="BD102" s="5">
        <f t="shared" si="23"/>
        <v>1.1904761904761904E-2</v>
      </c>
      <c r="BE102" s="5">
        <f t="shared" si="23"/>
        <v>1.1528354666440621E-2</v>
      </c>
      <c r="BF102" s="5">
        <f t="shared" si="23"/>
        <v>1.1744447878493531E-2</v>
      </c>
      <c r="BG102" s="5">
        <f t="shared" si="23"/>
        <v>1.02152659038099E-2</v>
      </c>
      <c r="BH102" s="5">
        <f t="shared" si="23"/>
        <v>1.0176003322776595E-2</v>
      </c>
      <c r="BI102" s="5">
        <f t="shared" si="23"/>
        <v>1.0224048527541336E-2</v>
      </c>
    </row>
    <row r="103" spans="1:62" s="4" customFormat="1" x14ac:dyDescent="0.35">
      <c r="A103" s="4" t="s">
        <v>22</v>
      </c>
      <c r="H103" s="5">
        <f t="shared" ref="H103:BI103" si="24">H21/H$25</f>
        <v>8.8032454361054766E-2</v>
      </c>
      <c r="I103" s="5">
        <f t="shared" si="24"/>
        <v>8.1465038845726964E-2</v>
      </c>
      <c r="J103" s="5">
        <f t="shared" si="24"/>
        <v>8.0547024395897324E-2</v>
      </c>
      <c r="K103" s="5">
        <f t="shared" si="24"/>
        <v>6.0897435897435896E-2</v>
      </c>
      <c r="L103" s="5">
        <f t="shared" si="24"/>
        <v>5.8929192258662652E-2</v>
      </c>
      <c r="M103" s="5">
        <f t="shared" si="24"/>
        <v>6.2999662200202686E-2</v>
      </c>
      <c r="N103" s="5">
        <f t="shared" si="24"/>
        <v>5.9120964605211983E-2</v>
      </c>
      <c r="O103" s="5">
        <f t="shared" si="24"/>
        <v>4.8746825659710724E-2</v>
      </c>
      <c r="P103" s="5">
        <f t="shared" si="24"/>
        <v>5.5589965933725609E-2</v>
      </c>
      <c r="Q103" s="5">
        <f t="shared" si="24"/>
        <v>5.1921384570255205E-2</v>
      </c>
      <c r="R103" s="5">
        <f t="shared" si="24"/>
        <v>5.4913417164147507E-2</v>
      </c>
      <c r="S103" s="5">
        <f t="shared" si="24"/>
        <v>5.2631578947368418E-2</v>
      </c>
      <c r="T103" s="5">
        <f t="shared" si="24"/>
        <v>4.8825774507444214E-2</v>
      </c>
      <c r="U103" s="5">
        <f t="shared" si="24"/>
        <v>4.9230051329911338E-2</v>
      </c>
      <c r="V103" s="5">
        <f t="shared" si="24"/>
        <v>4.4248778121852031E-2</v>
      </c>
      <c r="W103" s="5">
        <f t="shared" si="24"/>
        <v>3.66921627314045E-2</v>
      </c>
      <c r="X103" s="5">
        <f t="shared" si="24"/>
        <v>3.9344262295081971E-2</v>
      </c>
      <c r="Y103" s="5">
        <f t="shared" si="24"/>
        <v>3.7306843267108168E-2</v>
      </c>
      <c r="Z103" s="5">
        <f t="shared" si="24"/>
        <v>3.6865505742867725E-2</v>
      </c>
      <c r="AA103" s="5">
        <f t="shared" si="24"/>
        <v>3.6750411245700616E-2</v>
      </c>
      <c r="AB103" s="5">
        <f t="shared" si="24"/>
        <v>3.6729902684690827E-2</v>
      </c>
      <c r="AC103" s="5">
        <f t="shared" si="24"/>
        <v>3.6752628120893562E-2</v>
      </c>
      <c r="AD103" s="5">
        <f t="shared" si="24"/>
        <v>3.7279616160846886E-2</v>
      </c>
      <c r="AE103" s="5">
        <f t="shared" si="24"/>
        <v>3.5984194575516937E-2</v>
      </c>
      <c r="AF103" s="5">
        <f t="shared" si="24"/>
        <v>3.6437566617977972E-2</v>
      </c>
      <c r="AG103" s="5">
        <f t="shared" si="24"/>
        <v>3.5451178314135696E-2</v>
      </c>
      <c r="AH103" s="5">
        <f t="shared" si="24"/>
        <v>3.5920461834509303E-2</v>
      </c>
      <c r="AI103" s="5">
        <f t="shared" si="24"/>
        <v>3.466654920271342E-2</v>
      </c>
      <c r="AJ103" s="5">
        <f t="shared" si="24"/>
        <v>3.3319384872894653E-2</v>
      </c>
      <c r="AK103" s="5">
        <f t="shared" si="24"/>
        <v>3.1414705421906802E-2</v>
      </c>
      <c r="AL103" s="5">
        <f t="shared" si="24"/>
        <v>3.0325640888983638E-2</v>
      </c>
      <c r="AM103" s="5">
        <f t="shared" si="24"/>
        <v>3.2424505757114926E-2</v>
      </c>
      <c r="AN103" s="5">
        <f t="shared" si="24"/>
        <v>3.1729617938391207E-2</v>
      </c>
      <c r="AO103" s="5">
        <f t="shared" si="24"/>
        <v>2.741010943199583E-2</v>
      </c>
      <c r="AP103" s="5">
        <f t="shared" si="24"/>
        <v>2.3269752847019005E-2</v>
      </c>
      <c r="AQ103" s="5">
        <f t="shared" si="24"/>
        <v>2.1406508153149918E-2</v>
      </c>
      <c r="AR103" s="5">
        <f t="shared" si="24"/>
        <v>2.1489811824963814E-2</v>
      </c>
      <c r="AS103" s="5">
        <f t="shared" si="24"/>
        <v>2.1053816707948661E-2</v>
      </c>
      <c r="AT103" s="5">
        <f t="shared" si="24"/>
        <v>2.1324181544749934E-2</v>
      </c>
      <c r="AU103" s="5">
        <f t="shared" si="24"/>
        <v>2.2200697404106934E-2</v>
      </c>
      <c r="AV103" s="5">
        <f t="shared" si="24"/>
        <v>1.9821644145021224E-2</v>
      </c>
      <c r="AW103" s="5">
        <f t="shared" si="24"/>
        <v>1.5623209442683066E-2</v>
      </c>
      <c r="AX103" s="5">
        <f t="shared" si="24"/>
        <v>1.6523095202732808E-2</v>
      </c>
      <c r="AY103" s="5">
        <f t="shared" si="24"/>
        <v>1.7360849589515705E-2</v>
      </c>
      <c r="AZ103" s="5">
        <f t="shared" si="24"/>
        <v>1.7798667026235698E-2</v>
      </c>
      <c r="BA103" s="5">
        <f t="shared" si="24"/>
        <v>1.8530774321641297E-2</v>
      </c>
      <c r="BB103" s="5">
        <f t="shared" si="24"/>
        <v>1.6192115143929913E-2</v>
      </c>
      <c r="BC103" s="5">
        <f t="shared" si="24"/>
        <v>1.658888583866034E-2</v>
      </c>
      <c r="BD103" s="5">
        <f t="shared" si="24"/>
        <v>1.6734451787832571E-2</v>
      </c>
      <c r="BE103" s="5">
        <f t="shared" si="24"/>
        <v>1.7462066627108586E-2</v>
      </c>
      <c r="BF103" s="5">
        <f t="shared" si="24"/>
        <v>1.8588017130999161E-2</v>
      </c>
      <c r="BG103" s="5">
        <f t="shared" si="24"/>
        <v>1.6703932658161252E-2</v>
      </c>
      <c r="BH103" s="5">
        <f t="shared" si="24"/>
        <v>1.6198535901562745E-2</v>
      </c>
      <c r="BI103" s="5">
        <f t="shared" si="24"/>
        <v>1.7757557968887585E-2</v>
      </c>
    </row>
    <row r="104" spans="1:62" s="4" customFormat="1" x14ac:dyDescent="0.35">
      <c r="A104" s="4" t="s">
        <v>32</v>
      </c>
      <c r="H104" s="5">
        <f t="shared" ref="H104:BI104" si="25">H22/H$25</f>
        <v>2.6137351492321065E-2</v>
      </c>
      <c r="I104" s="5">
        <f t="shared" si="25"/>
        <v>2.6359600443951164E-2</v>
      </c>
      <c r="J104" s="5">
        <f t="shared" si="25"/>
        <v>2.549689980877325E-2</v>
      </c>
      <c r="K104" s="5">
        <f t="shared" si="25"/>
        <v>3.1307234432234432E-2</v>
      </c>
      <c r="L104" s="5">
        <f t="shared" si="25"/>
        <v>3.6388921080078802E-2</v>
      </c>
      <c r="M104" s="5">
        <f t="shared" si="25"/>
        <v>3.7720977367413581E-2</v>
      </c>
      <c r="N104" s="5">
        <f t="shared" si="25"/>
        <v>3.4394621325776517E-2</v>
      </c>
      <c r="O104" s="5">
        <f t="shared" si="25"/>
        <v>3.2902727172352875E-2</v>
      </c>
      <c r="P104" s="5">
        <f t="shared" si="25"/>
        <v>3.4685661195416537E-2</v>
      </c>
      <c r="Q104" s="5">
        <f t="shared" si="25"/>
        <v>3.5326656329883084E-2</v>
      </c>
      <c r="R104" s="5">
        <f t="shared" si="25"/>
        <v>3.6496041322663958E-2</v>
      </c>
      <c r="S104" s="5">
        <f t="shared" si="25"/>
        <v>3.7493260337605243E-2</v>
      </c>
      <c r="T104" s="5">
        <f t="shared" si="25"/>
        <v>3.5828490870955541E-2</v>
      </c>
      <c r="U104" s="5">
        <f t="shared" si="25"/>
        <v>3.5097660155989599E-2</v>
      </c>
      <c r="V104" s="5">
        <f t="shared" si="25"/>
        <v>3.4996082528075213E-2</v>
      </c>
      <c r="W104" s="5">
        <f t="shared" si="25"/>
        <v>3.8613605291357204E-2</v>
      </c>
      <c r="X104" s="5">
        <f t="shared" si="25"/>
        <v>4.0412599005341686E-2</v>
      </c>
      <c r="Y104" s="5">
        <f t="shared" si="25"/>
        <v>4.1022810890360556E-2</v>
      </c>
      <c r="Z104" s="5">
        <f t="shared" si="25"/>
        <v>4.2274916635791034E-2</v>
      </c>
      <c r="AA104" s="5">
        <f t="shared" si="25"/>
        <v>4.5573500822491404E-2</v>
      </c>
      <c r="AB104" s="5">
        <f t="shared" si="25"/>
        <v>4.3697224431065169E-2</v>
      </c>
      <c r="AC104" s="5">
        <f t="shared" si="25"/>
        <v>4.6402759526938238E-2</v>
      </c>
      <c r="AD104" s="5">
        <f t="shared" si="25"/>
        <v>4.3867331784775906E-2</v>
      </c>
      <c r="AE104" s="5">
        <f t="shared" si="25"/>
        <v>4.4577435071162776E-2</v>
      </c>
      <c r="AF104" s="5">
        <f t="shared" si="25"/>
        <v>4.3504006948008371E-2</v>
      </c>
      <c r="AG104" s="5">
        <f t="shared" si="25"/>
        <v>4.3835727949855512E-2</v>
      </c>
      <c r="AH104" s="5">
        <f t="shared" si="25"/>
        <v>4.4301902929228136E-2</v>
      </c>
      <c r="AI104" s="5">
        <f t="shared" si="25"/>
        <v>4.2375121134701786E-2</v>
      </c>
      <c r="AJ104" s="5">
        <f t="shared" si="25"/>
        <v>4.2263835129197617E-2</v>
      </c>
      <c r="AK104" s="5">
        <f t="shared" si="25"/>
        <v>4.2634243072587799E-2</v>
      </c>
      <c r="AL104" s="5">
        <f t="shared" si="25"/>
        <v>4.2317326653520226E-2</v>
      </c>
      <c r="AM104" s="5">
        <f t="shared" si="25"/>
        <v>4.328698674777319E-2</v>
      </c>
      <c r="AN104" s="5">
        <f t="shared" si="25"/>
        <v>4.1580494176553823E-2</v>
      </c>
      <c r="AO104" s="5">
        <f t="shared" si="25"/>
        <v>3.9221816918533957E-2</v>
      </c>
      <c r="AP104" s="5">
        <f t="shared" si="25"/>
        <v>3.8606635405281531E-2</v>
      </c>
      <c r="AQ104" s="5">
        <f t="shared" si="25"/>
        <v>3.0242080310322533E-2</v>
      </c>
      <c r="AR104" s="5">
        <f t="shared" si="25"/>
        <v>3.1622313773521878E-2</v>
      </c>
      <c r="AS104" s="5">
        <f t="shared" si="25"/>
        <v>3.3288298431284245E-2</v>
      </c>
      <c r="AT104" s="5">
        <f t="shared" si="25"/>
        <v>3.038599467859484E-2</v>
      </c>
      <c r="AU104" s="5">
        <f t="shared" si="25"/>
        <v>2.9872142580395195E-2</v>
      </c>
      <c r="AV104" s="5">
        <f t="shared" si="25"/>
        <v>2.9089917831691264E-2</v>
      </c>
      <c r="AW104" s="5">
        <f t="shared" si="25"/>
        <v>2.8954505519691354E-2</v>
      </c>
      <c r="AX104" s="5">
        <f t="shared" si="25"/>
        <v>2.5731471855042327E-2</v>
      </c>
      <c r="AY104" s="5">
        <f t="shared" si="25"/>
        <v>2.6022444829404232E-2</v>
      </c>
      <c r="AZ104" s="5">
        <f t="shared" si="25"/>
        <v>2.8354586431405787E-2</v>
      </c>
      <c r="BA104" s="5">
        <f t="shared" si="25"/>
        <v>3.0599135749600964E-2</v>
      </c>
      <c r="BB104" s="5">
        <f t="shared" si="25"/>
        <v>3.0311326658322903E-2</v>
      </c>
      <c r="BC104" s="5">
        <f t="shared" si="25"/>
        <v>3.0628652104004079E-2</v>
      </c>
      <c r="BD104" s="5">
        <f t="shared" si="25"/>
        <v>2.9994916115912557E-2</v>
      </c>
      <c r="BE104" s="5">
        <f t="shared" si="25"/>
        <v>3.0007629058235143E-2</v>
      </c>
      <c r="BF104" s="5">
        <f t="shared" si="25"/>
        <v>3.0685681487041372E-2</v>
      </c>
      <c r="BG104" s="5">
        <f t="shared" si="25"/>
        <v>3.1128063483712571E-2</v>
      </c>
      <c r="BH104" s="5">
        <f t="shared" si="25"/>
        <v>3.1358704117127878E-2</v>
      </c>
      <c r="BI104" s="5">
        <f t="shared" si="25"/>
        <v>2.9938362195479896E-2</v>
      </c>
    </row>
    <row r="105" spans="1:62" s="4" customFormat="1" x14ac:dyDescent="0.35">
      <c r="A105" s="4" t="s">
        <v>23</v>
      </c>
      <c r="H105" s="5">
        <f t="shared" ref="H105:BI105" si="26">H23/H$25</f>
        <v>3.2512315270935961E-2</v>
      </c>
      <c r="I105" s="5">
        <f t="shared" si="26"/>
        <v>3.3240843507214207E-2</v>
      </c>
      <c r="J105" s="5">
        <f t="shared" si="26"/>
        <v>3.192907226053196E-2</v>
      </c>
      <c r="K105" s="5">
        <f t="shared" si="26"/>
        <v>3.050595238095238E-2</v>
      </c>
      <c r="L105" s="5">
        <f t="shared" si="26"/>
        <v>3.0073009618727546E-2</v>
      </c>
      <c r="M105" s="5">
        <f t="shared" si="26"/>
        <v>3.1584281049431367E-2</v>
      </c>
      <c r="N105" s="5">
        <f t="shared" si="26"/>
        <v>3.0894037895204757E-2</v>
      </c>
      <c r="O105" s="5">
        <f t="shared" si="26"/>
        <v>2.8762283316771557E-2</v>
      </c>
      <c r="P105" s="5">
        <f t="shared" si="26"/>
        <v>2.673686383813358E-2</v>
      </c>
      <c r="Q105" s="5">
        <f t="shared" si="26"/>
        <v>2.8118845073963877E-2</v>
      </c>
      <c r="R105" s="5">
        <f t="shared" si="26"/>
        <v>2.8494009060502139E-2</v>
      </c>
      <c r="S105" s="5">
        <f t="shared" si="26"/>
        <v>3.2101530421799182E-2</v>
      </c>
      <c r="T105" s="5">
        <f t="shared" si="26"/>
        <v>3.0086304714094143E-2</v>
      </c>
      <c r="U105" s="5">
        <f t="shared" si="26"/>
        <v>2.9498033464435705E-2</v>
      </c>
      <c r="V105" s="5">
        <f t="shared" si="26"/>
        <v>2.7981942319889565E-2</v>
      </c>
      <c r="W105" s="5">
        <f t="shared" si="26"/>
        <v>2.9782359679266894E-2</v>
      </c>
      <c r="X105" s="5">
        <f t="shared" si="26"/>
        <v>3.2050101307791491E-2</v>
      </c>
      <c r="Y105" s="5">
        <f t="shared" si="26"/>
        <v>3.2597498160412068E-2</v>
      </c>
      <c r="Z105" s="5">
        <f t="shared" si="26"/>
        <v>3.2085957762134125E-2</v>
      </c>
      <c r="AA105" s="5">
        <f t="shared" si="26"/>
        <v>3.0768655600418724E-2</v>
      </c>
      <c r="AB105" s="5">
        <f t="shared" si="26"/>
        <v>3.4836608731871707E-2</v>
      </c>
      <c r="AC105" s="5">
        <f t="shared" si="26"/>
        <v>3.3878120893561105E-2</v>
      </c>
      <c r="AD105" s="5">
        <f t="shared" si="26"/>
        <v>3.3738243021971745E-2</v>
      </c>
      <c r="AE105" s="5">
        <f t="shared" si="26"/>
        <v>3.2071201135535354E-2</v>
      </c>
      <c r="AF105" s="5">
        <f t="shared" si="26"/>
        <v>3.1384469622202045E-2</v>
      </c>
      <c r="AG105" s="5">
        <f t="shared" si="26"/>
        <v>2.9345923725019332E-2</v>
      </c>
      <c r="AH105" s="5">
        <f t="shared" si="26"/>
        <v>3.0489630104768014E-2</v>
      </c>
      <c r="AI105" s="5">
        <f t="shared" si="26"/>
        <v>2.9865210113646373E-2</v>
      </c>
      <c r="AJ105" s="5">
        <f t="shared" si="26"/>
        <v>3.274401087979914E-2</v>
      </c>
      <c r="AK105" s="5">
        <f t="shared" si="26"/>
        <v>3.2928038407347496E-2</v>
      </c>
      <c r="AL105" s="5">
        <f t="shared" si="26"/>
        <v>3.165805041837659E-2</v>
      </c>
      <c r="AM105" s="5">
        <f t="shared" si="26"/>
        <v>3.1338257658049096E-2</v>
      </c>
      <c r="AN105" s="5">
        <f t="shared" si="26"/>
        <v>3.4505279198867964E-2</v>
      </c>
      <c r="AO105" s="5">
        <f t="shared" si="26"/>
        <v>3.2308494007295463E-2</v>
      </c>
      <c r="AP105" s="5">
        <f t="shared" si="26"/>
        <v>3.2683425589676691E-2</v>
      </c>
      <c r="AQ105" s="5">
        <f t="shared" si="26"/>
        <v>3.1750592629839813E-2</v>
      </c>
      <c r="AR105" s="5">
        <f t="shared" si="26"/>
        <v>2.9098467134320603E-2</v>
      </c>
      <c r="AS105" s="5">
        <f t="shared" si="26"/>
        <v>2.9310215416948136E-2</v>
      </c>
      <c r="AT105" s="5">
        <f t="shared" si="26"/>
        <v>2.9923263795164461E-2</v>
      </c>
      <c r="AU105" s="5">
        <f t="shared" si="26"/>
        <v>2.8942270437814801E-2</v>
      </c>
      <c r="AV105" s="5">
        <f t="shared" si="26"/>
        <v>2.9712995054324544E-2</v>
      </c>
      <c r="AW105" s="5">
        <f t="shared" si="26"/>
        <v>2.7884945949043127E-2</v>
      </c>
      <c r="AX105" s="5">
        <f t="shared" si="26"/>
        <v>2.3726422100103967E-2</v>
      </c>
      <c r="AY105" s="5">
        <f t="shared" si="26"/>
        <v>2.3536943586653612E-2</v>
      </c>
      <c r="AZ105" s="5">
        <f t="shared" si="26"/>
        <v>2.4078283314712793E-2</v>
      </c>
      <c r="BA105" s="5">
        <f t="shared" si="26"/>
        <v>2.518783820609647E-2</v>
      </c>
      <c r="BB105" s="5">
        <f t="shared" si="26"/>
        <v>2.4014392991239048E-2</v>
      </c>
      <c r="BC105" s="5">
        <f t="shared" si="26"/>
        <v>2.3726420643946821E-2</v>
      </c>
      <c r="BD105" s="5">
        <f t="shared" si="26"/>
        <v>2.5546517539400102E-2</v>
      </c>
      <c r="BE105" s="5">
        <f t="shared" si="26"/>
        <v>2.5430194117148426E-2</v>
      </c>
      <c r="BF105" s="5">
        <f t="shared" si="26"/>
        <v>2.8919599099297984E-2</v>
      </c>
      <c r="BG105" s="5">
        <f t="shared" si="26"/>
        <v>2.8102941821210925E-2</v>
      </c>
      <c r="BH105" s="5">
        <f t="shared" si="26"/>
        <v>2.5855355381340532E-2</v>
      </c>
      <c r="BI105" s="5">
        <f t="shared" si="26"/>
        <v>2.5584580765091479E-2</v>
      </c>
    </row>
    <row r="106" spans="1:62" s="4" customFormat="1" x14ac:dyDescent="0.35">
      <c r="A106" s="4" t="s">
        <v>24</v>
      </c>
      <c r="H106" s="24">
        <f>H24/(H$25-H86)</f>
        <v>2.8861237457308248E-2</v>
      </c>
      <c r="I106" s="24">
        <f t="shared" ref="I106:BI106" si="27">I24/(I$25-I86)</f>
        <v>3.041069116491656E-2</v>
      </c>
      <c r="J106" s="24">
        <f t="shared" si="27"/>
        <v>3.2218861147717458E-2</v>
      </c>
      <c r="K106" s="24">
        <f t="shared" si="27"/>
        <v>3.5199259766244488E-2</v>
      </c>
      <c r="L106" s="24">
        <f t="shared" si="27"/>
        <v>3.9344153555126722E-2</v>
      </c>
      <c r="M106" s="24">
        <f t="shared" si="27"/>
        <v>4.0479751927212454E-2</v>
      </c>
      <c r="N106" s="24">
        <f t="shared" si="27"/>
        <v>4.3896285968509363E-2</v>
      </c>
      <c r="O106" s="24">
        <f t="shared" si="27"/>
        <v>4.3888857622832206E-2</v>
      </c>
      <c r="P106" s="24">
        <f t="shared" si="27"/>
        <v>4.3047500299546411E-2</v>
      </c>
      <c r="Q106" s="24">
        <f t="shared" si="27"/>
        <v>4.0648795169079689E-2</v>
      </c>
      <c r="R106" s="24">
        <f t="shared" si="27"/>
        <v>4.1492096861764978E-2</v>
      </c>
      <c r="S106" s="24">
        <f t="shared" si="27"/>
        <v>3.9401174057264281E-2</v>
      </c>
      <c r="T106" s="24">
        <f t="shared" si="27"/>
        <v>3.6722548442176137E-2</v>
      </c>
      <c r="U106" s="24">
        <f t="shared" si="27"/>
        <v>3.2597890043021438E-2</v>
      </c>
      <c r="V106" s="24">
        <f t="shared" si="27"/>
        <v>3.104138962287694E-2</v>
      </c>
      <c r="W106" s="24">
        <f t="shared" si="27"/>
        <v>3.1888664048496926E-2</v>
      </c>
      <c r="X106" s="24">
        <f t="shared" si="27"/>
        <v>3.1202877611372054E-2</v>
      </c>
      <c r="Y106" s="24">
        <f t="shared" si="27"/>
        <v>2.8697635801117446E-2</v>
      </c>
      <c r="Z106" s="24">
        <f t="shared" si="27"/>
        <v>2.6935961459448803E-2</v>
      </c>
      <c r="AA106" s="14">
        <f t="shared" si="27"/>
        <v>2.6282393197801915E-2</v>
      </c>
      <c r="AB106" s="14">
        <f t="shared" si="27"/>
        <v>2.5635246434300343E-2</v>
      </c>
      <c r="AC106" s="14">
        <f t="shared" si="27"/>
        <v>2.5377839580502607E-2</v>
      </c>
      <c r="AD106" s="14">
        <f t="shared" si="27"/>
        <v>2.4523101133741183E-2</v>
      </c>
      <c r="AE106" s="14">
        <f t="shared" si="27"/>
        <v>2.413018118621944E-2</v>
      </c>
      <c r="AF106" s="14">
        <f t="shared" si="27"/>
        <v>2.4002274545520837E-2</v>
      </c>
      <c r="AG106" s="14">
        <f t="shared" si="27"/>
        <v>2.6578275545584781E-2</v>
      </c>
      <c r="AH106" s="14">
        <f t="shared" si="27"/>
        <v>2.5956871341180826E-2</v>
      </c>
      <c r="AI106" s="24">
        <f t="shared" si="27"/>
        <v>2.9292633702315756E-2</v>
      </c>
      <c r="AJ106" s="24">
        <f t="shared" si="27"/>
        <v>2.8977998709450472E-2</v>
      </c>
      <c r="AK106" s="24">
        <f t="shared" si="27"/>
        <v>3.057983545000445E-2</v>
      </c>
      <c r="AL106" s="24">
        <f t="shared" si="27"/>
        <v>3.2297677725328766E-2</v>
      </c>
      <c r="AM106" s="24">
        <f t="shared" si="27"/>
        <v>3.2533195920981528E-2</v>
      </c>
      <c r="AN106" s="24">
        <f t="shared" si="27"/>
        <v>3.2273924896908279E-2</v>
      </c>
      <c r="AO106" s="24">
        <f t="shared" si="27"/>
        <v>3.3142304913607944E-2</v>
      </c>
      <c r="AP106" s="24">
        <f t="shared" si="27"/>
        <v>3.6314980656189731E-2</v>
      </c>
      <c r="AQ106" s="24">
        <f t="shared" si="27"/>
        <v>3.32232478632805E-2</v>
      </c>
      <c r="AR106" s="24">
        <f t="shared" si="27"/>
        <v>3.3478144697970752E-2</v>
      </c>
      <c r="AS106" s="24">
        <f t="shared" si="27"/>
        <v>3.6928681313932725E-2</v>
      </c>
      <c r="AT106" s="24">
        <f t="shared" si="27"/>
        <v>3.3316676912046254E-2</v>
      </c>
      <c r="AU106" s="24">
        <f t="shared" si="27"/>
        <v>3.6187578321099229E-2</v>
      </c>
      <c r="AV106" s="24">
        <f t="shared" si="27"/>
        <v>3.6294312560731574E-2</v>
      </c>
      <c r="AW106" s="24">
        <f t="shared" si="27"/>
        <v>3.9306431049751039E-2</v>
      </c>
      <c r="AX106" s="24">
        <f t="shared" si="27"/>
        <v>3.5793963892369371E-2</v>
      </c>
      <c r="AY106" s="24">
        <f t="shared" si="27"/>
        <v>3.54373247894001E-2</v>
      </c>
      <c r="AZ106" s="24">
        <f t="shared" si="27"/>
        <v>3.5019549693029617E-2</v>
      </c>
      <c r="BA106" s="24">
        <f t="shared" si="27"/>
        <v>3.5465496357848132E-2</v>
      </c>
      <c r="BB106" s="24">
        <f t="shared" si="27"/>
        <v>3.7781684417704936E-2</v>
      </c>
      <c r="BC106" s="24">
        <f t="shared" si="27"/>
        <v>3.6393650222317955E-2</v>
      </c>
      <c r="BD106" s="24">
        <f t="shared" si="27"/>
        <v>3.4019720699454491E-2</v>
      </c>
      <c r="BE106" s="24">
        <f t="shared" si="27"/>
        <v>3.5008958363111659E-2</v>
      </c>
      <c r="BF106" s="24">
        <f t="shared" si="27"/>
        <v>3.8898024039183077E-2</v>
      </c>
      <c r="BG106" s="24">
        <f t="shared" si="27"/>
        <v>3.6871462782964722E-2</v>
      </c>
      <c r="BH106" s="24">
        <f t="shared" si="27"/>
        <v>3.6239111657758692E-2</v>
      </c>
      <c r="BI106" s="24">
        <f t="shared" si="27"/>
        <v>3.3167093470052852E-2</v>
      </c>
    </row>
    <row r="107" spans="1:62" s="4" customFormat="1" x14ac:dyDescent="0.35">
      <c r="A107" s="4" t="s">
        <v>2</v>
      </c>
      <c r="H107" s="5">
        <f t="shared" ref="H107:BI107" si="28">H25/H$25</f>
        <v>1</v>
      </c>
      <c r="I107" s="5">
        <f t="shared" si="28"/>
        <v>1</v>
      </c>
      <c r="J107" s="5">
        <f t="shared" si="28"/>
        <v>1</v>
      </c>
      <c r="K107" s="5">
        <f t="shared" si="28"/>
        <v>1</v>
      </c>
      <c r="L107" s="5">
        <f t="shared" si="28"/>
        <v>1</v>
      </c>
      <c r="M107" s="5">
        <f t="shared" si="28"/>
        <v>1</v>
      </c>
      <c r="N107" s="5">
        <f t="shared" si="28"/>
        <v>1</v>
      </c>
      <c r="O107" s="5">
        <f t="shared" si="28"/>
        <v>1</v>
      </c>
      <c r="P107" s="5">
        <f t="shared" si="28"/>
        <v>1</v>
      </c>
      <c r="Q107" s="5">
        <f t="shared" si="28"/>
        <v>1</v>
      </c>
      <c r="R107" s="5">
        <f t="shared" si="28"/>
        <v>1</v>
      </c>
      <c r="S107" s="5">
        <f t="shared" si="28"/>
        <v>1</v>
      </c>
      <c r="T107" s="5">
        <f t="shared" si="28"/>
        <v>1</v>
      </c>
      <c r="U107" s="5">
        <f t="shared" si="28"/>
        <v>1</v>
      </c>
      <c r="V107" s="5">
        <f t="shared" si="28"/>
        <v>1</v>
      </c>
      <c r="W107" s="5">
        <f t="shared" si="28"/>
        <v>1</v>
      </c>
      <c r="X107" s="5">
        <f t="shared" si="28"/>
        <v>1</v>
      </c>
      <c r="Y107" s="5">
        <f t="shared" si="28"/>
        <v>1</v>
      </c>
      <c r="Z107" s="5">
        <f t="shared" si="28"/>
        <v>1</v>
      </c>
      <c r="AA107" s="5">
        <f t="shared" si="28"/>
        <v>1</v>
      </c>
      <c r="AB107" s="5">
        <f t="shared" si="28"/>
        <v>1</v>
      </c>
      <c r="AC107" s="5">
        <f t="shared" si="28"/>
        <v>1</v>
      </c>
      <c r="AD107" s="5">
        <f t="shared" si="28"/>
        <v>1</v>
      </c>
      <c r="AE107" s="5">
        <f t="shared" si="28"/>
        <v>1</v>
      </c>
      <c r="AF107" s="5">
        <f t="shared" si="28"/>
        <v>1</v>
      </c>
      <c r="AG107" s="5">
        <f t="shared" si="28"/>
        <v>1</v>
      </c>
      <c r="AH107" s="5">
        <f t="shared" si="28"/>
        <v>1</v>
      </c>
      <c r="AI107" s="5">
        <f t="shared" si="28"/>
        <v>1</v>
      </c>
      <c r="AJ107" s="5">
        <f t="shared" si="28"/>
        <v>1</v>
      </c>
      <c r="AK107" s="5">
        <f t="shared" si="28"/>
        <v>1</v>
      </c>
      <c r="AL107" s="5">
        <f t="shared" si="28"/>
        <v>1</v>
      </c>
      <c r="AM107" s="5">
        <f t="shared" si="28"/>
        <v>1</v>
      </c>
      <c r="AN107" s="5">
        <f t="shared" si="28"/>
        <v>1</v>
      </c>
      <c r="AO107" s="5">
        <f t="shared" si="28"/>
        <v>1</v>
      </c>
      <c r="AP107" s="5">
        <f t="shared" si="28"/>
        <v>1</v>
      </c>
      <c r="AQ107" s="5">
        <f t="shared" si="28"/>
        <v>1</v>
      </c>
      <c r="AR107" s="5">
        <f t="shared" si="28"/>
        <v>1</v>
      </c>
      <c r="AS107" s="5">
        <f t="shared" si="28"/>
        <v>1</v>
      </c>
      <c r="AT107" s="5">
        <f t="shared" si="28"/>
        <v>1</v>
      </c>
      <c r="AU107" s="5">
        <f t="shared" si="28"/>
        <v>1</v>
      </c>
      <c r="AV107" s="5">
        <f t="shared" si="28"/>
        <v>1</v>
      </c>
      <c r="AW107" s="5">
        <f t="shared" si="28"/>
        <v>1</v>
      </c>
      <c r="AX107" s="5">
        <f t="shared" si="28"/>
        <v>1</v>
      </c>
      <c r="AY107" s="5">
        <f t="shared" si="28"/>
        <v>1</v>
      </c>
      <c r="AZ107" s="5">
        <f t="shared" si="28"/>
        <v>1</v>
      </c>
      <c r="BA107" s="5">
        <f t="shared" si="28"/>
        <v>1</v>
      </c>
      <c r="BB107" s="5">
        <f t="shared" si="28"/>
        <v>1</v>
      </c>
      <c r="BC107" s="5">
        <f t="shared" si="28"/>
        <v>1</v>
      </c>
      <c r="BD107" s="5">
        <f t="shared" si="28"/>
        <v>1</v>
      </c>
      <c r="BE107" s="5">
        <f t="shared" si="28"/>
        <v>1</v>
      </c>
      <c r="BF107" s="5">
        <f t="shared" si="28"/>
        <v>1</v>
      </c>
      <c r="BG107" s="5">
        <f t="shared" si="28"/>
        <v>1</v>
      </c>
      <c r="BH107" s="5">
        <f t="shared" si="28"/>
        <v>1</v>
      </c>
      <c r="BI107" s="5">
        <f t="shared" si="28"/>
        <v>1</v>
      </c>
    </row>
    <row r="108" spans="1:62" s="4" customFormat="1" x14ac:dyDescent="0.35"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</row>
    <row r="109" spans="1:62" s="4" customFormat="1" x14ac:dyDescent="0.35">
      <c r="Y109" s="3"/>
      <c r="AB109" s="3"/>
      <c r="AC109" s="3"/>
    </row>
    <row r="110" spans="1:62" s="4" customFormat="1" x14ac:dyDescent="0.35">
      <c r="A110" s="3" t="s">
        <v>39</v>
      </c>
      <c r="B110" s="4">
        <v>1962</v>
      </c>
      <c r="C110" s="4">
        <v>1963</v>
      </c>
      <c r="D110" s="4">
        <v>1964</v>
      </c>
      <c r="E110" s="4">
        <v>1965</v>
      </c>
      <c r="F110" s="4">
        <v>1966</v>
      </c>
      <c r="G110" s="4">
        <v>1967</v>
      </c>
      <c r="H110" s="4">
        <v>1968</v>
      </c>
      <c r="I110" s="4">
        <v>1969</v>
      </c>
      <c r="J110" s="4">
        <v>1970</v>
      </c>
      <c r="K110" s="4">
        <v>1971</v>
      </c>
      <c r="L110" s="4">
        <v>1972</v>
      </c>
      <c r="M110" s="4">
        <v>1973</v>
      </c>
      <c r="N110" s="4">
        <v>1974</v>
      </c>
      <c r="O110" s="4">
        <v>1975</v>
      </c>
      <c r="P110" s="4">
        <v>1976</v>
      </c>
      <c r="Q110" s="4">
        <v>1977</v>
      </c>
      <c r="R110" s="4">
        <v>1978</v>
      </c>
      <c r="S110" s="4">
        <v>1979</v>
      </c>
      <c r="T110" s="4">
        <v>1980</v>
      </c>
      <c r="U110" s="4">
        <v>1981</v>
      </c>
      <c r="V110" s="4">
        <v>1982</v>
      </c>
      <c r="W110" s="4">
        <v>1983</v>
      </c>
      <c r="X110" s="4">
        <v>1984</v>
      </c>
      <c r="Y110" s="4">
        <v>1985</v>
      </c>
      <c r="Z110" s="4">
        <v>1986</v>
      </c>
      <c r="AA110" s="4">
        <v>1987</v>
      </c>
      <c r="AB110" s="4">
        <v>1988</v>
      </c>
      <c r="AC110" s="4">
        <v>1989</v>
      </c>
      <c r="AD110" s="4">
        <v>1990</v>
      </c>
      <c r="AE110" s="4">
        <v>1991</v>
      </c>
      <c r="AF110" s="4">
        <v>1992</v>
      </c>
      <c r="AG110" s="4">
        <v>1993</v>
      </c>
      <c r="AH110" s="4">
        <v>1994</v>
      </c>
      <c r="AI110" s="4">
        <v>1995</v>
      </c>
      <c r="AJ110" s="4">
        <v>1996</v>
      </c>
      <c r="AK110" s="4">
        <v>1997</v>
      </c>
      <c r="AL110" s="4">
        <v>1998</v>
      </c>
      <c r="AM110" s="4">
        <v>1999</v>
      </c>
      <c r="AN110" s="4">
        <v>2000</v>
      </c>
      <c r="AO110" s="4">
        <v>2001</v>
      </c>
      <c r="AP110" s="4">
        <v>2002</v>
      </c>
      <c r="AQ110" s="4">
        <v>2003</v>
      </c>
      <c r="AR110" s="4">
        <v>2004</v>
      </c>
      <c r="AS110" s="4">
        <v>2005</v>
      </c>
      <c r="AT110" s="4">
        <v>2006</v>
      </c>
      <c r="AU110" s="4">
        <v>2007</v>
      </c>
      <c r="AV110" s="4">
        <v>2008</v>
      </c>
      <c r="AW110" s="4">
        <v>2009</v>
      </c>
      <c r="AX110" s="4">
        <v>2010</v>
      </c>
      <c r="AY110" s="4">
        <v>2011</v>
      </c>
      <c r="AZ110" s="4">
        <v>2012</v>
      </c>
      <c r="BA110" s="4">
        <v>2013</v>
      </c>
      <c r="BB110" s="4">
        <v>2014</v>
      </c>
      <c r="BC110" s="4">
        <v>2015</v>
      </c>
      <c r="BD110" s="4">
        <v>2016</v>
      </c>
      <c r="BE110" s="4">
        <v>2017</v>
      </c>
      <c r="BF110" s="4">
        <v>2018</v>
      </c>
      <c r="BG110" s="4">
        <v>2019</v>
      </c>
      <c r="BH110" s="4">
        <v>2020</v>
      </c>
      <c r="BI110" s="4">
        <v>2021</v>
      </c>
    </row>
    <row r="111" spans="1:62" s="4" customFormat="1" x14ac:dyDescent="0.35">
      <c r="BJ111" s="3"/>
    </row>
    <row r="112" spans="1:62" s="4" customFormat="1" x14ac:dyDescent="0.35">
      <c r="A112" s="4" t="s">
        <v>11</v>
      </c>
      <c r="H112" s="5">
        <f t="shared" ref="H112:BH116" si="29">H30/H$52</f>
        <v>3.0667991060342688E-2</v>
      </c>
      <c r="I112" s="5">
        <f t="shared" si="29"/>
        <v>3.2748262457297679E-2</v>
      </c>
      <c r="J112" s="5">
        <f t="shared" si="29"/>
        <v>3.3923303834808259E-2</v>
      </c>
      <c r="K112" s="5">
        <f t="shared" si="29"/>
        <v>4.2745481191988274E-2</v>
      </c>
      <c r="L112" s="5">
        <f t="shared" si="29"/>
        <v>4.2446483180428138E-2</v>
      </c>
      <c r="M112" s="5">
        <f t="shared" si="29"/>
        <v>4.7437425506555421E-2</v>
      </c>
      <c r="N112" s="5">
        <f t="shared" si="29"/>
        <v>4.5838218053927314E-2</v>
      </c>
      <c r="O112" s="5">
        <f t="shared" si="29"/>
        <v>4.6812981554984825E-2</v>
      </c>
      <c r="P112" s="5">
        <f t="shared" si="29"/>
        <v>4.9482288828337877E-2</v>
      </c>
      <c r="Q112" s="5">
        <f t="shared" si="29"/>
        <v>4.6740467404674045E-2</v>
      </c>
      <c r="R112" s="5">
        <f t="shared" si="29"/>
        <v>4.9060909250482711E-2</v>
      </c>
      <c r="S112" s="5">
        <f t="shared" si="29"/>
        <v>4.9491171609985216E-2</v>
      </c>
      <c r="T112" s="5">
        <f t="shared" si="29"/>
        <v>4.8947520184544409E-2</v>
      </c>
      <c r="U112" s="5">
        <f t="shared" si="29"/>
        <v>4.9523414836303355E-2</v>
      </c>
      <c r="V112" s="5">
        <f t="shared" si="29"/>
        <v>5.2006871778853665E-2</v>
      </c>
      <c r="W112" s="5">
        <f t="shared" si="29"/>
        <v>5.6429232192414434E-2</v>
      </c>
      <c r="X112" s="5">
        <f t="shared" si="29"/>
        <v>6.0524494347458276E-2</v>
      </c>
      <c r="Y112" s="5">
        <f t="shared" si="29"/>
        <v>5.760492876395841E-2</v>
      </c>
      <c r="Z112" s="5">
        <f t="shared" si="29"/>
        <v>5.7033924680983505E-2</v>
      </c>
      <c r="AA112" s="5">
        <f t="shared" si="29"/>
        <v>6.0378847671665355E-2</v>
      </c>
      <c r="AB112" s="5">
        <f t="shared" si="29"/>
        <v>6.1460074834806144E-2</v>
      </c>
      <c r="AC112" s="5">
        <f t="shared" si="29"/>
        <v>5.9575929264314535E-2</v>
      </c>
      <c r="AD112" s="5">
        <f t="shared" si="29"/>
        <v>5.8394160583941604E-2</v>
      </c>
      <c r="AE112" s="5">
        <f t="shared" si="29"/>
        <v>6.6093800192740124E-2</v>
      </c>
      <c r="AF112" s="5">
        <f t="shared" si="29"/>
        <v>6.5446110512799277E-2</v>
      </c>
      <c r="AG112" s="5">
        <f t="shared" si="29"/>
        <v>6.8377525790774996E-2</v>
      </c>
      <c r="AH112" s="5">
        <f t="shared" si="29"/>
        <v>7.3664328116567729E-2</v>
      </c>
      <c r="AI112" s="5">
        <f t="shared" si="29"/>
        <v>7.1488333178395466E-2</v>
      </c>
      <c r="AJ112" s="5">
        <f t="shared" si="29"/>
        <v>6.6828675577156743E-2</v>
      </c>
      <c r="AK112" s="5">
        <f t="shared" si="29"/>
        <v>7.0454793325335371E-2</v>
      </c>
      <c r="AL112" s="5">
        <f t="shared" si="29"/>
        <v>6.4927857935627081E-2</v>
      </c>
      <c r="AM112" s="5">
        <f t="shared" si="29"/>
        <v>7.0884925593547657E-2</v>
      </c>
      <c r="AN112" s="5">
        <f t="shared" si="29"/>
        <v>6.4857561085463353E-2</v>
      </c>
      <c r="AO112" s="5">
        <f t="shared" si="29"/>
        <v>7.0076460544874181E-2</v>
      </c>
      <c r="AP112" s="5">
        <f t="shared" si="29"/>
        <v>6.8316380749962047E-2</v>
      </c>
      <c r="AQ112" s="5">
        <f t="shared" si="29"/>
        <v>7.9256058033647173E-2</v>
      </c>
      <c r="AR112" s="5">
        <f t="shared" si="29"/>
        <v>8.3432657926102508E-2</v>
      </c>
      <c r="AS112" s="5">
        <f t="shared" si="29"/>
        <v>8.3547971667739862E-2</v>
      </c>
      <c r="AT112" s="5">
        <f t="shared" si="29"/>
        <v>7.6325261780104708E-2</v>
      </c>
      <c r="AU112" s="5">
        <f t="shared" si="29"/>
        <v>7.4649050371593723E-2</v>
      </c>
      <c r="AV112" s="5">
        <f t="shared" si="29"/>
        <v>8.0931080185553353E-2</v>
      </c>
      <c r="AW112" s="5">
        <f t="shared" si="29"/>
        <v>8.7141339001062704E-2</v>
      </c>
      <c r="AX112" s="5">
        <f t="shared" si="29"/>
        <v>9.1024824952259706E-2</v>
      </c>
      <c r="AY112" s="5">
        <f t="shared" si="29"/>
        <v>0.10069725960758878</v>
      </c>
      <c r="AZ112" s="5">
        <f t="shared" si="29"/>
        <v>9.9909023240426761E-2</v>
      </c>
      <c r="BA112" s="5">
        <f t="shared" si="29"/>
        <v>9.9390143398714353E-2</v>
      </c>
      <c r="BB112" s="5">
        <f t="shared" si="29"/>
        <v>0.10953565505804312</v>
      </c>
      <c r="BC112" s="5">
        <f t="shared" si="29"/>
        <v>0.10503850016739204</v>
      </c>
      <c r="BD112" s="5">
        <f t="shared" si="29"/>
        <v>0.10411380935121421</v>
      </c>
      <c r="BE112" s="5">
        <f t="shared" si="29"/>
        <v>0.10534919625828716</v>
      </c>
      <c r="BF112" s="5">
        <f t="shared" si="29"/>
        <v>0.10205815709969789</v>
      </c>
      <c r="BG112" s="5">
        <f t="shared" si="29"/>
        <v>0.1008356022908647</v>
      </c>
      <c r="BH112" s="5">
        <f t="shared" si="29"/>
        <v>0.10957551826258638</v>
      </c>
      <c r="BI112" s="5">
        <f>BI30/BI$52</f>
        <v>0.12066673483996318</v>
      </c>
      <c r="BJ112" s="3"/>
    </row>
    <row r="113" spans="1:62" s="4" customFormat="1" x14ac:dyDescent="0.35">
      <c r="A113" s="4" t="s">
        <v>12</v>
      </c>
      <c r="H113" s="5">
        <f t="shared" si="29"/>
        <v>2.2473305189967718E-2</v>
      </c>
      <c r="I113" s="5">
        <f t="shared" si="29"/>
        <v>2.2381905995994818E-2</v>
      </c>
      <c r="J113" s="5">
        <f t="shared" si="29"/>
        <v>3.1833824975417896E-2</v>
      </c>
      <c r="K113" s="5">
        <f t="shared" si="29"/>
        <v>4.897410845139228E-2</v>
      </c>
      <c r="L113" s="5">
        <f t="shared" si="29"/>
        <v>4.0733944954128437E-2</v>
      </c>
      <c r="M113" s="5">
        <f t="shared" si="29"/>
        <v>3.7902264600715135E-2</v>
      </c>
      <c r="N113" s="5">
        <f t="shared" si="29"/>
        <v>3.7631887456037516E-2</v>
      </c>
      <c r="O113" s="5">
        <f t="shared" si="29"/>
        <v>7.8566425402755075E-2</v>
      </c>
      <c r="P113" s="5">
        <f t="shared" si="29"/>
        <v>6.1580381471389646E-2</v>
      </c>
      <c r="Q113" s="5">
        <f t="shared" si="29"/>
        <v>6.2379195220523632E-2</v>
      </c>
      <c r="R113" s="5">
        <f t="shared" si="29"/>
        <v>4.9324205722309986E-2</v>
      </c>
      <c r="S113" s="5">
        <f t="shared" si="29"/>
        <v>4.7316691310776725E-2</v>
      </c>
      <c r="T113" s="5">
        <f t="shared" si="29"/>
        <v>6.040945790080738E-2</v>
      </c>
      <c r="U113" s="5">
        <f t="shared" si="29"/>
        <v>6.9277524519961317E-2</v>
      </c>
      <c r="V113" s="5">
        <f t="shared" si="29"/>
        <v>9.6361080743401537E-2</v>
      </c>
      <c r="W113" s="5">
        <f t="shared" si="29"/>
        <v>0.11894850447116867</v>
      </c>
      <c r="X113" s="5">
        <f t="shared" si="29"/>
        <v>8.0442974698146583E-2</v>
      </c>
      <c r="Y113" s="5">
        <f t="shared" si="29"/>
        <v>6.9772814786291881E-2</v>
      </c>
      <c r="Z113" s="5">
        <f t="shared" si="29"/>
        <v>6.7693744164332395E-2</v>
      </c>
      <c r="AA113" s="5">
        <f t="shared" si="29"/>
        <v>6.4877663772691399E-2</v>
      </c>
      <c r="AB113" s="5">
        <f t="shared" si="29"/>
        <v>5.8036780511105807E-2</v>
      </c>
      <c r="AC113" s="5">
        <f t="shared" si="29"/>
        <v>5.2794231264486222E-2</v>
      </c>
      <c r="AD113" s="5">
        <f t="shared" si="29"/>
        <v>5.3982513836528433E-2</v>
      </c>
      <c r="AE113" s="5">
        <f t="shared" si="29"/>
        <v>7.4445872149052364E-2</v>
      </c>
      <c r="AF113" s="5">
        <f t="shared" si="29"/>
        <v>8.3588766465081607E-2</v>
      </c>
      <c r="AG113" s="5">
        <f t="shared" si="29"/>
        <v>7.6732884303862228E-2</v>
      </c>
      <c r="AH113" s="5">
        <f t="shared" si="29"/>
        <v>6.3950350782514848E-2</v>
      </c>
      <c r="AI113" s="5">
        <f t="shared" si="29"/>
        <v>5.168727340336525E-2</v>
      </c>
      <c r="AJ113" s="5">
        <f t="shared" si="29"/>
        <v>5.7991825914061636E-2</v>
      </c>
      <c r="AK113" s="5">
        <f t="shared" si="29"/>
        <v>4.9405605845784711E-2</v>
      </c>
      <c r="AL113" s="5">
        <f t="shared" si="29"/>
        <v>4.4506104328523866E-2</v>
      </c>
      <c r="AM113" s="5">
        <f t="shared" si="29"/>
        <v>3.7941610814495055E-2</v>
      </c>
      <c r="AN113" s="5">
        <f t="shared" si="29"/>
        <v>3.7383177570093455E-2</v>
      </c>
      <c r="AO113" s="5">
        <f t="shared" si="29"/>
        <v>4.3352386608269615E-2</v>
      </c>
      <c r="AP113" s="5">
        <f t="shared" si="29"/>
        <v>5.9283437073022617E-2</v>
      </c>
      <c r="AQ113" s="5">
        <f t="shared" si="29"/>
        <v>5.8419509183515975E-2</v>
      </c>
      <c r="AR113" s="5">
        <f t="shared" si="29"/>
        <v>5.8482320222487089E-2</v>
      </c>
      <c r="AS113" s="5">
        <f t="shared" si="29"/>
        <v>5.1110753380553764E-2</v>
      </c>
      <c r="AT113" s="5">
        <f t="shared" si="29"/>
        <v>4.5729712041884814E-2</v>
      </c>
      <c r="AU113" s="5">
        <f t="shared" si="29"/>
        <v>4.5664739884393062E-2</v>
      </c>
      <c r="AV113" s="5">
        <f t="shared" si="29"/>
        <v>5.4754804506295558E-2</v>
      </c>
      <c r="AW113" s="5">
        <f t="shared" si="29"/>
        <v>0.10259135126297719</v>
      </c>
      <c r="AX113" s="5">
        <f t="shared" si="29"/>
        <v>0.10956397199236155</v>
      </c>
      <c r="AY113" s="5">
        <f t="shared" si="29"/>
        <v>9.0724825685098098E-2</v>
      </c>
      <c r="AZ113" s="5">
        <f t="shared" si="29"/>
        <v>8.3615912662310804E-2</v>
      </c>
      <c r="BA113" s="5">
        <f t="shared" si="29"/>
        <v>7.2605900774682708E-2</v>
      </c>
      <c r="BB113" s="5">
        <f t="shared" si="29"/>
        <v>6.1857379767827528E-2</v>
      </c>
      <c r="BC113" s="5">
        <f t="shared" si="29"/>
        <v>5.4318714429193171E-2</v>
      </c>
      <c r="BD113" s="5">
        <f t="shared" si="29"/>
        <v>4.9927509967379484E-2</v>
      </c>
      <c r="BE113" s="5">
        <f t="shared" si="29"/>
        <v>4.6680592135137589E-2</v>
      </c>
      <c r="BF113" s="5">
        <f t="shared" si="29"/>
        <v>3.9935800604229604E-2</v>
      </c>
      <c r="BG113" s="5">
        <f t="shared" si="29"/>
        <v>3.5395737489437612E-2</v>
      </c>
      <c r="BH113" s="5">
        <f t="shared" si="29"/>
        <v>4.8809915542393334E-2</v>
      </c>
      <c r="BI113" s="5">
        <f t="shared" ref="BI113:BI134" si="30">BI31/BI$52</f>
        <v>5.8288168524388999E-2</v>
      </c>
    </row>
    <row r="114" spans="1:62" s="4" customFormat="1" x14ac:dyDescent="0.35">
      <c r="A114" s="4" t="s">
        <v>25</v>
      </c>
      <c r="H114" s="5">
        <f t="shared" si="29"/>
        <v>9.436304941643904E-2</v>
      </c>
      <c r="I114" s="5">
        <f t="shared" si="29"/>
        <v>9.9893980445282124E-2</v>
      </c>
      <c r="J114" s="5">
        <f t="shared" si="29"/>
        <v>0.10422812192723697</v>
      </c>
      <c r="K114" s="5">
        <f t="shared" si="29"/>
        <v>0.11345872007816317</v>
      </c>
      <c r="L114" s="5">
        <f t="shared" si="29"/>
        <v>0.10103975535168196</v>
      </c>
      <c r="M114" s="5">
        <f t="shared" si="29"/>
        <v>0.10738974970202622</v>
      </c>
      <c r="N114" s="5">
        <f t="shared" si="29"/>
        <v>0.11512309495896834</v>
      </c>
      <c r="O114" s="5">
        <f t="shared" si="29"/>
        <v>0.10845201961242119</v>
      </c>
      <c r="P114" s="5">
        <f t="shared" si="29"/>
        <v>0.11520435967302452</v>
      </c>
      <c r="Q114" s="5">
        <f t="shared" si="29"/>
        <v>0.11597258829731154</v>
      </c>
      <c r="R114" s="5">
        <f t="shared" si="29"/>
        <v>0.11286642092329296</v>
      </c>
      <c r="S114" s="5">
        <f t="shared" si="29"/>
        <v>0.11107245368356963</v>
      </c>
      <c r="T114" s="5">
        <f t="shared" si="29"/>
        <v>0.10892445213379469</v>
      </c>
      <c r="U114" s="5">
        <f t="shared" si="29"/>
        <v>0.11037436109959939</v>
      </c>
      <c r="V114" s="5">
        <f t="shared" si="29"/>
        <v>0.10456036233015774</v>
      </c>
      <c r="W114" s="5">
        <f t="shared" si="29"/>
        <v>6.444650015417823E-2</v>
      </c>
      <c r="X114" s="5">
        <f t="shared" si="29"/>
        <v>6.7907405983234637E-2</v>
      </c>
      <c r="Y114" s="5">
        <f t="shared" si="29"/>
        <v>7.5240662302656913E-2</v>
      </c>
      <c r="Z114" s="5">
        <f t="shared" si="29"/>
        <v>7.5474634298163715E-2</v>
      </c>
      <c r="AA114" s="5">
        <f t="shared" si="29"/>
        <v>7.474348855564325E-2</v>
      </c>
      <c r="AB114" s="5">
        <f t="shared" si="29"/>
        <v>7.4357137170607435E-2</v>
      </c>
      <c r="AC114" s="5">
        <f t="shared" si="29"/>
        <v>7.5714653618336333E-2</v>
      </c>
      <c r="AD114" s="5">
        <f t="shared" si="29"/>
        <v>7.1629100826181125E-2</v>
      </c>
      <c r="AE114" s="5">
        <f t="shared" si="29"/>
        <v>7.0912303244458727E-2</v>
      </c>
      <c r="AF114" s="5">
        <f t="shared" si="29"/>
        <v>6.7765719492999754E-2</v>
      </c>
      <c r="AG114" s="5">
        <f t="shared" si="29"/>
        <v>7.5198226617784983E-2</v>
      </c>
      <c r="AH114" s="5">
        <f t="shared" si="29"/>
        <v>7.1415722252203634E-2</v>
      </c>
      <c r="AI114" s="5">
        <f t="shared" si="29"/>
        <v>7.8367574602584367E-2</v>
      </c>
      <c r="AJ114" s="5">
        <f t="shared" si="29"/>
        <v>8.560698111123384E-2</v>
      </c>
      <c r="AK114" s="5">
        <f t="shared" si="29"/>
        <v>8.9104591558512372E-2</v>
      </c>
      <c r="AL114" s="5">
        <f t="shared" si="29"/>
        <v>8.6126526082130964E-2</v>
      </c>
      <c r="AM114" s="5">
        <f t="shared" si="29"/>
        <v>8.7129387708735656E-2</v>
      </c>
      <c r="AN114" s="5">
        <f t="shared" si="29"/>
        <v>8.8841346695191989E-2</v>
      </c>
      <c r="AO114" s="5">
        <f t="shared" si="29"/>
        <v>8.7892509835943877E-2</v>
      </c>
      <c r="AP114" s="5">
        <f t="shared" si="29"/>
        <v>8.3573705784120239E-2</v>
      </c>
      <c r="AQ114" s="5">
        <f t="shared" si="29"/>
        <v>7.578329989195863E-2</v>
      </c>
      <c r="AR114" s="5">
        <f t="shared" si="29"/>
        <v>7.262614223281684E-2</v>
      </c>
      <c r="AS114" s="5">
        <f t="shared" si="29"/>
        <v>6.8013522215067609E-2</v>
      </c>
      <c r="AT114" s="5">
        <f t="shared" si="29"/>
        <v>7.8125E-2</v>
      </c>
      <c r="AU114" s="5">
        <f t="shared" si="29"/>
        <v>7.5144508670520235E-2</v>
      </c>
      <c r="AV114" s="5">
        <f t="shared" si="29"/>
        <v>7.2564612326043734E-2</v>
      </c>
      <c r="AW114" s="5">
        <f t="shared" si="29"/>
        <v>7.2427041608763176E-2</v>
      </c>
      <c r="AX114" s="5">
        <f t="shared" si="29"/>
        <v>7.1769573520050922E-2</v>
      </c>
      <c r="AY114" s="5">
        <f t="shared" si="29"/>
        <v>6.7942273390627528E-2</v>
      </c>
      <c r="AZ114" s="5">
        <f t="shared" si="29"/>
        <v>7.2946819948722194E-2</v>
      </c>
      <c r="BA114" s="5">
        <f t="shared" si="29"/>
        <v>7.3924509642327343E-2</v>
      </c>
      <c r="BB114" s="5">
        <f t="shared" si="29"/>
        <v>7.6368159203980102E-2</v>
      </c>
      <c r="BC114" s="5">
        <f t="shared" si="29"/>
        <v>7.8088382992969538E-2</v>
      </c>
      <c r="BD114" s="5">
        <f t="shared" si="29"/>
        <v>8.1823124320405949E-2</v>
      </c>
      <c r="BE114" s="5">
        <f t="shared" si="29"/>
        <v>7.7195531740986284E-2</v>
      </c>
      <c r="BF114" s="5">
        <f t="shared" si="29"/>
        <v>7.7322507552870096E-2</v>
      </c>
      <c r="BG114" s="5">
        <f t="shared" si="29"/>
        <v>8.3278565392920847E-2</v>
      </c>
      <c r="BH114" s="5">
        <f t="shared" si="29"/>
        <v>8.4457606668860374E-2</v>
      </c>
      <c r="BI114" s="5">
        <f t="shared" si="30"/>
        <v>8.8250332344820534E-2</v>
      </c>
      <c r="BJ114" s="3"/>
    </row>
    <row r="115" spans="1:62" s="4" customFormat="1" x14ac:dyDescent="0.35">
      <c r="A115" s="4" t="s">
        <v>13</v>
      </c>
      <c r="H115" s="5">
        <f t="shared" si="29"/>
        <v>2.2845790911348397E-2</v>
      </c>
      <c r="I115" s="5">
        <f t="shared" si="29"/>
        <v>2.4973495111320531E-2</v>
      </c>
      <c r="J115" s="5">
        <f t="shared" si="29"/>
        <v>2.384464110127827E-2</v>
      </c>
      <c r="K115" s="5">
        <f t="shared" si="29"/>
        <v>1.978505129457743E-2</v>
      </c>
      <c r="L115" s="5">
        <f t="shared" si="29"/>
        <v>2.1773700305810398E-2</v>
      </c>
      <c r="M115" s="5">
        <f t="shared" si="29"/>
        <v>1.9189511323003575E-2</v>
      </c>
      <c r="N115" s="5">
        <f t="shared" si="29"/>
        <v>2.2860492379835874E-2</v>
      </c>
      <c r="O115" s="5">
        <f t="shared" si="29"/>
        <v>2.3231379873920148E-2</v>
      </c>
      <c r="P115" s="5">
        <f t="shared" si="29"/>
        <v>2.1907356948228884E-2</v>
      </c>
      <c r="Q115" s="5">
        <f t="shared" si="29"/>
        <v>1.9855912844842734E-2</v>
      </c>
      <c r="R115" s="5">
        <f t="shared" si="29"/>
        <v>2.2555731086536773E-2</v>
      </c>
      <c r="S115" s="5">
        <f t="shared" si="29"/>
        <v>2.3571366443420023E-2</v>
      </c>
      <c r="T115" s="5">
        <f t="shared" si="29"/>
        <v>2.2779700115340255E-2</v>
      </c>
      <c r="U115" s="5">
        <f t="shared" si="29"/>
        <v>1.9132476861444953E-2</v>
      </c>
      <c r="V115" s="5">
        <f t="shared" si="29"/>
        <v>1.9444010620021865E-2</v>
      </c>
      <c r="W115" s="5">
        <f t="shared" si="29"/>
        <v>2.9370952821461609E-2</v>
      </c>
      <c r="X115" s="5">
        <f t="shared" si="29"/>
        <v>2.9685457202184112E-2</v>
      </c>
      <c r="Y115" s="5">
        <f t="shared" si="29"/>
        <v>2.7339237581825184E-2</v>
      </c>
      <c r="Z115" s="5">
        <f t="shared" si="29"/>
        <v>2.7544351073762838E-2</v>
      </c>
      <c r="AA115" s="5">
        <f t="shared" si="29"/>
        <v>2.8334648776637727E-2</v>
      </c>
      <c r="AB115" s="5">
        <f t="shared" si="29"/>
        <v>2.7625189077302763E-2</v>
      </c>
      <c r="AC115" s="5">
        <f t="shared" si="29"/>
        <v>2.6354193493003691E-2</v>
      </c>
      <c r="AD115" s="5">
        <f t="shared" si="29"/>
        <v>2.8394962701532044E-2</v>
      </c>
      <c r="AE115" s="5">
        <f t="shared" si="29"/>
        <v>2.5056215868936717E-2</v>
      </c>
      <c r="AF115" s="5">
        <f t="shared" si="29"/>
        <v>2.3610305691326321E-2</v>
      </c>
      <c r="AG115" s="5">
        <f t="shared" si="29"/>
        <v>2.6856509506351777E-2</v>
      </c>
      <c r="AH115" s="5">
        <f t="shared" si="29"/>
        <v>2.4284943335132217E-2</v>
      </c>
      <c r="AI115" s="5">
        <f t="shared" si="29"/>
        <v>2.3891419540764153E-2</v>
      </c>
      <c r="AJ115" s="5">
        <f t="shared" si="29"/>
        <v>2.1760742295371699E-2</v>
      </c>
      <c r="AK115" s="5">
        <f t="shared" si="29"/>
        <v>2.2794197840549677E-2</v>
      </c>
      <c r="AL115" s="5">
        <f t="shared" si="29"/>
        <v>2.541620421753607E-2</v>
      </c>
      <c r="AM115" s="5">
        <f t="shared" si="29"/>
        <v>2.5559468363058047E-2</v>
      </c>
      <c r="AN115" s="5">
        <f t="shared" si="29"/>
        <v>2.2407386555568065E-2</v>
      </c>
      <c r="AO115" s="5">
        <f t="shared" si="29"/>
        <v>2.5462103778487122E-2</v>
      </c>
      <c r="AP115" s="5">
        <f t="shared" si="29"/>
        <v>2.6112038864429938E-2</v>
      </c>
      <c r="AQ115" s="5">
        <f t="shared" si="29"/>
        <v>2.5312548232751968E-2</v>
      </c>
      <c r="AR115" s="5">
        <f t="shared" si="29"/>
        <v>2.6698450536352801E-2</v>
      </c>
      <c r="AS115" s="5">
        <f t="shared" si="29"/>
        <v>2.632002575660013E-2</v>
      </c>
      <c r="AT115" s="5">
        <f t="shared" si="29"/>
        <v>2.5359947643979058E-2</v>
      </c>
      <c r="AU115" s="5">
        <f t="shared" si="29"/>
        <v>2.7250206440957887E-2</v>
      </c>
      <c r="AV115" s="5">
        <f t="shared" si="29"/>
        <v>2.6673293571901922E-2</v>
      </c>
      <c r="AW115" s="5">
        <f t="shared" si="29"/>
        <v>2.975557917109458E-2</v>
      </c>
      <c r="AX115" s="5">
        <f t="shared" si="29"/>
        <v>2.5779758115849778E-2</v>
      </c>
      <c r="AY115" s="5">
        <f t="shared" si="29"/>
        <v>2.9755148370358361E-2</v>
      </c>
      <c r="AZ115" s="5">
        <f t="shared" si="29"/>
        <v>2.7954677032503514E-2</v>
      </c>
      <c r="BA115" s="5">
        <f t="shared" si="29"/>
        <v>2.9421460359320917E-2</v>
      </c>
      <c r="BB115" s="5">
        <f t="shared" si="29"/>
        <v>2.8441127694859038E-2</v>
      </c>
      <c r="BC115" s="5">
        <f t="shared" si="29"/>
        <v>3.1051221961834616E-2</v>
      </c>
      <c r="BD115" s="5">
        <f t="shared" si="29"/>
        <v>3.0898876404494381E-2</v>
      </c>
      <c r="BE115" s="5">
        <f t="shared" si="29"/>
        <v>3.3057851239669422E-2</v>
      </c>
      <c r="BF115" s="5">
        <f t="shared" si="29"/>
        <v>3.3515861027190334E-2</v>
      </c>
      <c r="BG115" s="5">
        <f t="shared" si="29"/>
        <v>3.4926298000187775E-2</v>
      </c>
      <c r="BH115" s="5">
        <f t="shared" si="29"/>
        <v>3.5318635516068883E-2</v>
      </c>
      <c r="BI115" s="5">
        <f t="shared" si="30"/>
        <v>3.0575723489109315E-2</v>
      </c>
      <c r="BJ115" s="3"/>
    </row>
    <row r="116" spans="1:62" s="4" customFormat="1" x14ac:dyDescent="0.35">
      <c r="A116" s="4" t="s">
        <v>26</v>
      </c>
      <c r="H116" s="5">
        <f t="shared" si="29"/>
        <v>3.4889495902657067E-2</v>
      </c>
      <c r="I116" s="5">
        <f t="shared" si="29"/>
        <v>3.1570267404876902E-2</v>
      </c>
      <c r="J116" s="5">
        <f t="shared" si="29"/>
        <v>3.1710914454277289E-2</v>
      </c>
      <c r="K116" s="5">
        <f t="shared" si="29"/>
        <v>3.5173424523693209E-2</v>
      </c>
      <c r="L116" s="5">
        <f t="shared" si="29"/>
        <v>3.2171253822629968E-2</v>
      </c>
      <c r="M116" s="5">
        <f t="shared" si="29"/>
        <v>2.9797377830750895E-2</v>
      </c>
      <c r="N116" s="5">
        <f t="shared" si="29"/>
        <v>3.0597889800703399E-2</v>
      </c>
      <c r="O116" s="5">
        <f t="shared" si="29"/>
        <v>2.9185150595377071E-2</v>
      </c>
      <c r="P116" s="5">
        <f t="shared" si="29"/>
        <v>3.1825613079019072E-2</v>
      </c>
      <c r="Q116" s="5">
        <f t="shared" si="29"/>
        <v>2.7850992795642241E-2</v>
      </c>
      <c r="R116" s="5">
        <f t="shared" si="29"/>
        <v>2.7295067579427769E-2</v>
      </c>
      <c r="S116" s="5">
        <f t="shared" si="29"/>
        <v>3.0703661824823866E-2</v>
      </c>
      <c r="T116" s="5">
        <f t="shared" si="29"/>
        <v>3.1213956170703574E-2</v>
      </c>
      <c r="U116" s="5">
        <f t="shared" si="29"/>
        <v>2.9285812957590827E-2</v>
      </c>
      <c r="V116" s="5">
        <f t="shared" si="29"/>
        <v>2.998594408870842E-2</v>
      </c>
      <c r="W116" s="5">
        <f t="shared" si="29"/>
        <v>2.7520814061054579E-2</v>
      </c>
      <c r="X116" s="5">
        <f t="shared" si="29"/>
        <v>3.1838806429285549E-2</v>
      </c>
      <c r="Y116" s="5">
        <f t="shared" si="29"/>
        <v>3.296110897189064E-2</v>
      </c>
      <c r="Z116" s="5">
        <f t="shared" si="29"/>
        <v>3.5091814503579212E-2</v>
      </c>
      <c r="AA116" s="5">
        <f t="shared" si="29"/>
        <v>3.1886345698500393E-2</v>
      </c>
      <c r="AB116" s="5">
        <f t="shared" si="29"/>
        <v>3.678051110580368E-2</v>
      </c>
      <c r="AC116" s="5">
        <f t="shared" si="29"/>
        <v>3.7342261138295134E-2</v>
      </c>
      <c r="AD116" s="5">
        <f t="shared" si="29"/>
        <v>3.9143338413411409E-2</v>
      </c>
      <c r="AE116" s="5">
        <f t="shared" si="29"/>
        <v>3.3488596209444263E-2</v>
      </c>
      <c r="AF116" s="5">
        <f t="shared" si="29"/>
        <v>3.5539723303785936E-2</v>
      </c>
      <c r="AG116" s="5">
        <f t="shared" si="29"/>
        <v>3.4529797936738001E-2</v>
      </c>
      <c r="AH116" s="5">
        <f t="shared" si="29"/>
        <v>3.8136355459615037E-2</v>
      </c>
      <c r="AI116" s="5">
        <f t="shared" si="29"/>
        <v>4.062470949149391E-2</v>
      </c>
      <c r="AJ116" s="5">
        <f t="shared" si="29"/>
        <v>3.9213520379984539E-2</v>
      </c>
      <c r="AK116" s="5">
        <f t="shared" si="29"/>
        <v>4.3952448467662775E-2</v>
      </c>
      <c r="AL116" s="5">
        <f t="shared" si="29"/>
        <v>4.4395116537180909E-2</v>
      </c>
      <c r="AM116" s="5">
        <f t="shared" si="29"/>
        <v>4.4984664318982168E-2</v>
      </c>
      <c r="AN116" s="5">
        <f t="shared" si="29"/>
        <v>4.6616372030176781E-2</v>
      </c>
      <c r="AO116" s="5">
        <f t="shared" si="29"/>
        <v>5.0478806324697499E-2</v>
      </c>
      <c r="AP116" s="5">
        <f t="shared" si="29"/>
        <v>5.1616821011082434E-2</v>
      </c>
      <c r="AQ116" s="5">
        <f t="shared" si="29"/>
        <v>3.9435098008952001E-2</v>
      </c>
      <c r="AR116" s="5">
        <f t="shared" si="29"/>
        <v>3.8061183949145809E-2</v>
      </c>
      <c r="AS116" s="5">
        <f t="shared" si="29"/>
        <v>3.8715389568576945E-2</v>
      </c>
      <c r="AT116" s="5">
        <f t="shared" si="29"/>
        <v>3.9021596858638742E-2</v>
      </c>
      <c r="AU116" s="5">
        <f t="shared" si="29"/>
        <v>4.0214698596201484E-2</v>
      </c>
      <c r="AV116" s="5">
        <f t="shared" si="29"/>
        <v>4.3240556660039758E-2</v>
      </c>
      <c r="AW116" s="5">
        <f t="shared" si="29"/>
        <v>4.2753208534292486E-2</v>
      </c>
      <c r="AX116" s="5">
        <f t="shared" si="29"/>
        <v>4.1454487587523868E-2</v>
      </c>
      <c r="AY116" s="5">
        <f t="shared" ref="H116:BH121" si="31">AY34/AY$52</f>
        <v>4.3132803632236094E-2</v>
      </c>
      <c r="AZ116" s="5">
        <f t="shared" si="31"/>
        <v>4.1849309403688695E-2</v>
      </c>
      <c r="BA116" s="5">
        <f t="shared" si="31"/>
        <v>4.2195483764628318E-2</v>
      </c>
      <c r="BB116" s="5">
        <f t="shared" si="31"/>
        <v>4.0215588723051407E-2</v>
      </c>
      <c r="BC116" s="5">
        <f t="shared" si="31"/>
        <v>4.3270840308001338E-2</v>
      </c>
      <c r="BD116" s="5">
        <f t="shared" si="31"/>
        <v>4.76621964479884E-2</v>
      </c>
      <c r="BE116" s="5">
        <f t="shared" si="31"/>
        <v>4.6589773862501134E-2</v>
      </c>
      <c r="BF116" s="5">
        <f t="shared" si="31"/>
        <v>5.1642749244712988E-2</v>
      </c>
      <c r="BG116" s="5">
        <f t="shared" si="31"/>
        <v>5.1732231715331894E-2</v>
      </c>
      <c r="BH116" s="5">
        <f t="shared" si="31"/>
        <v>5.3636064494899639E-2</v>
      </c>
      <c r="BI116" s="5">
        <f t="shared" si="30"/>
        <v>4.8880253604663054E-2</v>
      </c>
      <c r="BJ116" s="3"/>
    </row>
    <row r="117" spans="1:62" s="4" customFormat="1" x14ac:dyDescent="0.35">
      <c r="A117" s="4" t="s">
        <v>27</v>
      </c>
      <c r="H117" s="5">
        <f t="shared" si="31"/>
        <v>3.4020362552768808E-2</v>
      </c>
      <c r="I117" s="5">
        <f t="shared" si="31"/>
        <v>3.557545058310755E-2</v>
      </c>
      <c r="J117" s="5">
        <f t="shared" si="31"/>
        <v>3.2817109144542771E-2</v>
      </c>
      <c r="K117" s="5">
        <f t="shared" si="31"/>
        <v>2.9921836834391792E-2</v>
      </c>
      <c r="L117" s="5">
        <f t="shared" si="31"/>
        <v>3.1804281345565746E-2</v>
      </c>
      <c r="M117" s="5">
        <f t="shared" si="31"/>
        <v>3.1466030989272947E-2</v>
      </c>
      <c r="N117" s="5">
        <f t="shared" si="31"/>
        <v>3.0597889800703399E-2</v>
      </c>
      <c r="O117" s="5">
        <f t="shared" si="31"/>
        <v>3.1870184450151766E-2</v>
      </c>
      <c r="P117" s="5">
        <f t="shared" si="31"/>
        <v>3.2588555858310629E-2</v>
      </c>
      <c r="Q117" s="5">
        <f t="shared" si="31"/>
        <v>3.3913196274819889E-2</v>
      </c>
      <c r="R117" s="5">
        <f t="shared" si="31"/>
        <v>3.5281727224855189E-2</v>
      </c>
      <c r="S117" s="5">
        <f t="shared" si="31"/>
        <v>3.2878142124032353E-2</v>
      </c>
      <c r="T117" s="5">
        <f t="shared" si="31"/>
        <v>3.6404267589388695E-2</v>
      </c>
      <c r="U117" s="5">
        <f t="shared" si="31"/>
        <v>3.4327945848874157E-2</v>
      </c>
      <c r="V117" s="5">
        <f t="shared" si="31"/>
        <v>3.1157270029673591E-2</v>
      </c>
      <c r="W117" s="5">
        <f t="shared" si="31"/>
        <v>3.1914893617021274E-2</v>
      </c>
      <c r="X117" s="5">
        <f t="shared" si="31"/>
        <v>3.2146427747442897E-2</v>
      </c>
      <c r="Y117" s="5">
        <f t="shared" si="31"/>
        <v>2.8648440508278784E-2</v>
      </c>
      <c r="Z117" s="5">
        <f t="shared" si="31"/>
        <v>2.8789293495175849E-2</v>
      </c>
      <c r="AA117" s="5">
        <f t="shared" si="31"/>
        <v>2.8808208366219414E-2</v>
      </c>
      <c r="AB117" s="5">
        <f t="shared" si="31"/>
        <v>2.8819361515802881E-2</v>
      </c>
      <c r="AC117" s="5">
        <f t="shared" si="31"/>
        <v>2.8929521847368873E-2</v>
      </c>
      <c r="AD117" s="5">
        <f t="shared" si="31"/>
        <v>2.542712761690864E-2</v>
      </c>
      <c r="AE117" s="5">
        <f t="shared" si="31"/>
        <v>2.7867009315772566E-2</v>
      </c>
      <c r="AF117" s="5">
        <f t="shared" si="31"/>
        <v>2.3444619335597713E-2</v>
      </c>
      <c r="AG117" s="5">
        <f t="shared" si="31"/>
        <v>2.7112285787364653E-2</v>
      </c>
      <c r="AH117" s="5">
        <f t="shared" si="31"/>
        <v>2.7253103076092824E-2</v>
      </c>
      <c r="AI117" s="5">
        <f t="shared" si="31"/>
        <v>2.7609928418704098E-2</v>
      </c>
      <c r="AJ117" s="5">
        <f t="shared" si="31"/>
        <v>2.6400088368496631E-2</v>
      </c>
      <c r="AK117" s="5">
        <f t="shared" si="31"/>
        <v>3.326426000654379E-2</v>
      </c>
      <c r="AL117" s="5">
        <f t="shared" si="31"/>
        <v>3.4406215316315207E-2</v>
      </c>
      <c r="AM117" s="5">
        <f t="shared" si="31"/>
        <v>3.2602521867545156E-2</v>
      </c>
      <c r="AN117" s="5">
        <f t="shared" si="31"/>
        <v>2.7474383515369891E-2</v>
      </c>
      <c r="AO117" s="5">
        <f t="shared" si="31"/>
        <v>3.0881152104520821E-2</v>
      </c>
      <c r="AP117" s="5">
        <f t="shared" si="31"/>
        <v>2.8541065735539699E-2</v>
      </c>
      <c r="AQ117" s="5">
        <f t="shared" si="31"/>
        <v>3.1486340484642689E-2</v>
      </c>
      <c r="AR117" s="5">
        <f t="shared" si="31"/>
        <v>3.0115216527612235E-2</v>
      </c>
      <c r="AS117" s="5">
        <f t="shared" si="31"/>
        <v>2.8734707018673537E-2</v>
      </c>
      <c r="AT117" s="5">
        <f t="shared" si="31"/>
        <v>2.9041230366492147E-2</v>
      </c>
      <c r="AU117" s="5">
        <f t="shared" si="31"/>
        <v>3.0635838150289016E-2</v>
      </c>
      <c r="AV117" s="5">
        <f t="shared" si="31"/>
        <v>2.8744201457919151E-2</v>
      </c>
      <c r="AW117" s="5">
        <f t="shared" si="31"/>
        <v>2.6812719692634678E-2</v>
      </c>
      <c r="AX117" s="5">
        <f t="shared" si="31"/>
        <v>2.8644175684277531E-2</v>
      </c>
      <c r="AY117" s="5">
        <f t="shared" si="31"/>
        <v>3.0971298848710881E-2</v>
      </c>
      <c r="AZ117" s="5">
        <f t="shared" si="31"/>
        <v>2.7706558597303779E-2</v>
      </c>
      <c r="BA117" s="5">
        <f t="shared" si="31"/>
        <v>2.8350090654359651E-2</v>
      </c>
      <c r="BB117" s="5">
        <f t="shared" si="31"/>
        <v>3.0597014925373135E-2</v>
      </c>
      <c r="BC117" s="5">
        <f t="shared" si="31"/>
        <v>3.0381653833277535E-2</v>
      </c>
      <c r="BD117" s="5">
        <f t="shared" si="31"/>
        <v>3.2711127220007248E-2</v>
      </c>
      <c r="BE117" s="5">
        <f t="shared" si="31"/>
        <v>3.260375987648715E-2</v>
      </c>
      <c r="BF117" s="5">
        <f t="shared" si="31"/>
        <v>3.5592900302114802E-2</v>
      </c>
      <c r="BG117" s="5">
        <f t="shared" si="31"/>
        <v>3.5489625387287581E-2</v>
      </c>
      <c r="BH117" s="5">
        <f t="shared" si="31"/>
        <v>3.4770209498738623E-2</v>
      </c>
      <c r="BI117" s="5">
        <f t="shared" si="30"/>
        <v>2.883730442785561E-2</v>
      </c>
      <c r="BJ117" s="3"/>
    </row>
    <row r="118" spans="1:62" s="4" customFormat="1" x14ac:dyDescent="0.35">
      <c r="A118" s="4" t="s">
        <v>14</v>
      </c>
      <c r="H118" s="5">
        <f t="shared" si="31"/>
        <v>1.2540352619816241E-2</v>
      </c>
      <c r="I118" s="5">
        <f t="shared" si="31"/>
        <v>1.2486747555660265E-2</v>
      </c>
      <c r="J118" s="5">
        <f t="shared" si="31"/>
        <v>1.4380530973451327E-2</v>
      </c>
      <c r="K118" s="5">
        <f t="shared" si="31"/>
        <v>1.306790425012213E-2</v>
      </c>
      <c r="L118" s="5">
        <f t="shared" si="31"/>
        <v>1.4189602446483181E-2</v>
      </c>
      <c r="M118" s="5">
        <f t="shared" si="31"/>
        <v>1.5017878426698451E-2</v>
      </c>
      <c r="N118" s="5">
        <f t="shared" si="31"/>
        <v>1.8874560375146541E-2</v>
      </c>
      <c r="O118" s="5">
        <f t="shared" si="31"/>
        <v>1.9495680597711885E-2</v>
      </c>
      <c r="P118" s="5">
        <f t="shared" si="31"/>
        <v>2.0381471389645776E-2</v>
      </c>
      <c r="Q118" s="5">
        <f t="shared" si="31"/>
        <v>1.8274468458970305E-2</v>
      </c>
      <c r="R118" s="5">
        <f t="shared" si="31"/>
        <v>2.0800421274354924E-2</v>
      </c>
      <c r="S118" s="5">
        <f t="shared" si="31"/>
        <v>2.0005218752718101E-2</v>
      </c>
      <c r="T118" s="5">
        <f t="shared" si="31"/>
        <v>2.0040369088811995E-2</v>
      </c>
      <c r="U118" s="5">
        <f t="shared" si="31"/>
        <v>1.9961320624395634E-2</v>
      </c>
      <c r="V118" s="5">
        <f t="shared" si="31"/>
        <v>2.2411369670466967E-2</v>
      </c>
      <c r="W118" s="5">
        <f t="shared" si="31"/>
        <v>1.7884674683934627E-2</v>
      </c>
      <c r="X118" s="5">
        <f t="shared" si="31"/>
        <v>1.6150119203260788E-2</v>
      </c>
      <c r="Y118" s="5">
        <f t="shared" si="31"/>
        <v>1.6557566422795534E-2</v>
      </c>
      <c r="Z118" s="5">
        <f t="shared" si="31"/>
        <v>1.5950824774354187E-2</v>
      </c>
      <c r="AA118" s="5">
        <f t="shared" si="31"/>
        <v>1.6258879242304656E-2</v>
      </c>
      <c r="AB118" s="5">
        <f t="shared" si="31"/>
        <v>1.7116471618501713E-2</v>
      </c>
      <c r="AC118" s="5">
        <f t="shared" si="31"/>
        <v>1.8284831315992789E-2</v>
      </c>
      <c r="AD118" s="5">
        <f t="shared" si="31"/>
        <v>1.6282987085906794E-2</v>
      </c>
      <c r="AE118" s="5">
        <f t="shared" si="31"/>
        <v>1.4214584002569869E-2</v>
      </c>
      <c r="AF118" s="5">
        <f t="shared" si="31"/>
        <v>1.4000497059067186E-2</v>
      </c>
      <c r="AG118" s="5">
        <f t="shared" si="31"/>
        <v>1.253303776963083E-2</v>
      </c>
      <c r="AH118" s="5">
        <f t="shared" si="31"/>
        <v>1.2682137075013492E-2</v>
      </c>
      <c r="AI118" s="5">
        <f t="shared" si="31"/>
        <v>1.3479594682532304E-2</v>
      </c>
      <c r="AJ118" s="5">
        <f t="shared" si="31"/>
        <v>1.2813432011487904E-2</v>
      </c>
      <c r="AK118" s="5">
        <f t="shared" si="31"/>
        <v>1.2978514559930199E-2</v>
      </c>
      <c r="AL118" s="5">
        <f t="shared" si="31"/>
        <v>1.2874583795782464E-2</v>
      </c>
      <c r="AM118" s="5">
        <f t="shared" si="31"/>
        <v>1.2268544814267862E-2</v>
      </c>
      <c r="AN118" s="5">
        <f t="shared" si="31"/>
        <v>1.2160792703524378E-2</v>
      </c>
      <c r="AO118" s="5">
        <f t="shared" si="31"/>
        <v>1.002152772622671E-2</v>
      </c>
      <c r="AP118" s="5">
        <f t="shared" si="31"/>
        <v>1.1386063458327008E-2</v>
      </c>
      <c r="AQ118" s="5">
        <f t="shared" si="31"/>
        <v>1.2887791325821886E-2</v>
      </c>
      <c r="AR118" s="5">
        <f t="shared" si="31"/>
        <v>1.3190305919745729E-2</v>
      </c>
      <c r="AS118" s="5">
        <f t="shared" si="31"/>
        <v>1.1107533805537669E-2</v>
      </c>
      <c r="AT118" s="5">
        <f t="shared" si="31"/>
        <v>1.0798429319371727E-2</v>
      </c>
      <c r="AU118" s="5">
        <f t="shared" si="31"/>
        <v>1.1808422791081751E-2</v>
      </c>
      <c r="AV118" s="5">
        <f t="shared" si="31"/>
        <v>1.0851557322730285E-2</v>
      </c>
      <c r="AW118" s="5">
        <f t="shared" si="31"/>
        <v>1.1853184010463501E-2</v>
      </c>
      <c r="AX118" s="5">
        <f t="shared" si="31"/>
        <v>1.1059834500318269E-2</v>
      </c>
      <c r="AY118" s="5">
        <f t="shared" si="31"/>
        <v>1.2566888276309389E-2</v>
      </c>
      <c r="AZ118" s="5">
        <f t="shared" si="31"/>
        <v>1.3977338516251757E-2</v>
      </c>
      <c r="BA118" s="5">
        <f t="shared" si="31"/>
        <v>1.3680567001813087E-2</v>
      </c>
      <c r="BB118" s="5">
        <f t="shared" si="31"/>
        <v>1.4344941956882256E-2</v>
      </c>
      <c r="BC118" s="5">
        <f t="shared" si="31"/>
        <v>1.3391362571141614E-2</v>
      </c>
      <c r="BD118" s="5">
        <f t="shared" si="31"/>
        <v>1.5313519391083726E-2</v>
      </c>
      <c r="BE118" s="5">
        <f t="shared" si="31"/>
        <v>1.2805376441740079E-2</v>
      </c>
      <c r="BF118" s="5">
        <f t="shared" si="31"/>
        <v>1.3878398791540786E-2</v>
      </c>
      <c r="BG118" s="5">
        <f t="shared" si="31"/>
        <v>1.3332081494695334E-2</v>
      </c>
      <c r="BH118" s="5">
        <f t="shared" si="31"/>
        <v>1.2504113195129977E-2</v>
      </c>
      <c r="BI118" s="5">
        <f t="shared" si="30"/>
        <v>1.2066673483996319E-2</v>
      </c>
      <c r="BJ118" s="3"/>
    </row>
    <row r="119" spans="1:62" s="4" customFormat="1" x14ac:dyDescent="0.35">
      <c r="A119" s="4" t="s">
        <v>28</v>
      </c>
      <c r="H119" s="5">
        <f t="shared" si="31"/>
        <v>3.2282095852992302E-3</v>
      </c>
      <c r="I119" s="5">
        <f t="shared" si="31"/>
        <v>4.9475792201672756E-3</v>
      </c>
      <c r="J119" s="5">
        <f t="shared" si="31"/>
        <v>4.4247787610619468E-3</v>
      </c>
      <c r="K119" s="5">
        <f t="shared" si="31"/>
        <v>3.9081582804103565E-3</v>
      </c>
      <c r="L119" s="5">
        <f t="shared" si="31"/>
        <v>6.6055045871559635E-3</v>
      </c>
      <c r="M119" s="5">
        <f t="shared" si="31"/>
        <v>5.4827175208581646E-3</v>
      </c>
      <c r="N119" s="5">
        <f t="shared" si="31"/>
        <v>6.5650644783118405E-3</v>
      </c>
      <c r="O119" s="5">
        <f t="shared" si="31"/>
        <v>8.8722857809946307E-3</v>
      </c>
      <c r="P119" s="5">
        <f t="shared" si="31"/>
        <v>7.4114441416893734E-3</v>
      </c>
      <c r="Q119" s="5">
        <f t="shared" si="31"/>
        <v>7.5557898436127216E-3</v>
      </c>
      <c r="R119" s="5">
        <f t="shared" si="31"/>
        <v>7.8111286642092333E-3</v>
      </c>
      <c r="S119" s="5">
        <f t="shared" si="31"/>
        <v>8.4369835609289373E-3</v>
      </c>
      <c r="T119" s="5">
        <f t="shared" si="31"/>
        <v>8.6505190311418692E-3</v>
      </c>
      <c r="U119" s="5">
        <f t="shared" si="31"/>
        <v>9.4626329603536407E-3</v>
      </c>
      <c r="V119" s="5">
        <f t="shared" si="31"/>
        <v>9.9172263001717949E-3</v>
      </c>
      <c r="W119" s="5">
        <f t="shared" si="31"/>
        <v>1.0329941412272586E-2</v>
      </c>
      <c r="X119" s="5">
        <f t="shared" si="31"/>
        <v>8.6133969084057523E-3</v>
      </c>
      <c r="Y119" s="5">
        <f t="shared" si="31"/>
        <v>1.0858683095879861E-2</v>
      </c>
      <c r="Z119" s="5">
        <f t="shared" si="31"/>
        <v>1.0971055088702147E-2</v>
      </c>
      <c r="AA119" s="5">
        <f t="shared" si="31"/>
        <v>9.7868981846882391E-3</v>
      </c>
      <c r="AB119" s="5">
        <f t="shared" si="31"/>
        <v>1.0110659979301011E-2</v>
      </c>
      <c r="AC119" s="5">
        <f t="shared" si="31"/>
        <v>1.0043780582024209E-2</v>
      </c>
      <c r="AD119" s="5">
        <f t="shared" si="31"/>
        <v>8.3420229405630868E-3</v>
      </c>
      <c r="AE119" s="5">
        <f t="shared" si="31"/>
        <v>9.3960809508512686E-3</v>
      </c>
      <c r="AF119" s="5">
        <f t="shared" si="31"/>
        <v>8.3671609642945906E-3</v>
      </c>
      <c r="AG119" s="5">
        <f t="shared" si="31"/>
        <v>8.0143234717367211E-3</v>
      </c>
      <c r="AH119" s="5">
        <f t="shared" si="31"/>
        <v>9.8938658032020153E-3</v>
      </c>
      <c r="AI119" s="5">
        <f t="shared" si="31"/>
        <v>1.0132936692386353E-2</v>
      </c>
      <c r="AJ119" s="5">
        <f t="shared" si="31"/>
        <v>8.0636253175742842E-3</v>
      </c>
      <c r="AK119" s="5">
        <f t="shared" si="31"/>
        <v>1.1015377903806304E-2</v>
      </c>
      <c r="AL119" s="5">
        <f t="shared" si="31"/>
        <v>1.2652608213096559E-2</v>
      </c>
      <c r="AM119" s="5">
        <f t="shared" si="31"/>
        <v>8.6334204248551625E-3</v>
      </c>
      <c r="AN119" s="5">
        <f t="shared" si="31"/>
        <v>9.908794054723568E-3</v>
      </c>
      <c r="AO119" s="5">
        <f t="shared" si="31"/>
        <v>1.2174300348897632E-2</v>
      </c>
      <c r="AP119" s="5">
        <f t="shared" si="31"/>
        <v>1.2296948534993168E-2</v>
      </c>
      <c r="AQ119" s="5">
        <f t="shared" si="31"/>
        <v>1.1730205278592375E-2</v>
      </c>
      <c r="AR119" s="5">
        <f t="shared" si="31"/>
        <v>1.2077870480731029E-2</v>
      </c>
      <c r="AS119" s="5">
        <f t="shared" si="31"/>
        <v>1.2073406310367031E-2</v>
      </c>
      <c r="AT119" s="5">
        <f t="shared" si="31"/>
        <v>1.4479712041884817E-2</v>
      </c>
      <c r="AU119" s="5">
        <f t="shared" si="31"/>
        <v>1.2303881090008257E-2</v>
      </c>
      <c r="AV119" s="5">
        <f t="shared" si="31"/>
        <v>1.4082173624917163E-2</v>
      </c>
      <c r="AW119" s="5">
        <f t="shared" si="31"/>
        <v>1.250715278345459E-2</v>
      </c>
      <c r="AX119" s="5">
        <f t="shared" si="31"/>
        <v>1.5276893698281349E-2</v>
      </c>
      <c r="AY119" s="5">
        <f t="shared" si="31"/>
        <v>1.6134263012810117E-2</v>
      </c>
      <c r="AZ119" s="5">
        <f t="shared" si="31"/>
        <v>1.439086924158465E-2</v>
      </c>
      <c r="BA119" s="5">
        <f t="shared" si="31"/>
        <v>1.8130871930113729E-2</v>
      </c>
      <c r="BB119" s="5">
        <f t="shared" si="31"/>
        <v>1.9154228855721392E-2</v>
      </c>
      <c r="BC119" s="5">
        <f t="shared" si="31"/>
        <v>1.7492467358553733E-2</v>
      </c>
      <c r="BD119" s="5">
        <f t="shared" si="31"/>
        <v>1.5766582094961942E-2</v>
      </c>
      <c r="BE119" s="5">
        <f t="shared" si="31"/>
        <v>2.1342294069566798E-2</v>
      </c>
      <c r="BF119" s="5">
        <f t="shared" si="31"/>
        <v>1.8882175226586102E-2</v>
      </c>
      <c r="BG119" s="5">
        <f t="shared" si="31"/>
        <v>2.0092010139892969E-2</v>
      </c>
      <c r="BH119" s="5">
        <f t="shared" si="31"/>
        <v>2.1059559065482066E-2</v>
      </c>
      <c r="BI119" s="5">
        <f t="shared" si="30"/>
        <v>1.9633909397688925E-2</v>
      </c>
      <c r="BJ119" s="3"/>
    </row>
    <row r="120" spans="1:62" s="4" customFormat="1" x14ac:dyDescent="0.35">
      <c r="A120" s="4" t="s">
        <v>15</v>
      </c>
      <c r="H120" s="5">
        <f t="shared" si="31"/>
        <v>6.7047429848522471E-3</v>
      </c>
      <c r="I120" s="5">
        <f t="shared" si="31"/>
        <v>1.0366356461302862E-2</v>
      </c>
      <c r="J120" s="5">
        <f t="shared" si="31"/>
        <v>9.3411996066863328E-3</v>
      </c>
      <c r="K120" s="5">
        <f t="shared" si="31"/>
        <v>1.0136785539814362E-2</v>
      </c>
      <c r="L120" s="5">
        <f t="shared" si="31"/>
        <v>1.0397553516819572E-2</v>
      </c>
      <c r="M120" s="5">
        <f t="shared" si="31"/>
        <v>9.1775923718712751E-3</v>
      </c>
      <c r="N120" s="5">
        <f t="shared" si="31"/>
        <v>7.8546307151230958E-3</v>
      </c>
      <c r="O120" s="5">
        <f t="shared" si="31"/>
        <v>9.3392481905206631E-3</v>
      </c>
      <c r="P120" s="5">
        <f t="shared" si="31"/>
        <v>6.8664850136239781E-3</v>
      </c>
      <c r="Q120" s="5">
        <f t="shared" si="31"/>
        <v>8.5222280794236514E-3</v>
      </c>
      <c r="R120" s="5">
        <f t="shared" si="31"/>
        <v>7.0212392487274001E-3</v>
      </c>
      <c r="S120" s="5">
        <f t="shared" si="31"/>
        <v>6.1755240497521095E-3</v>
      </c>
      <c r="T120" s="5">
        <f t="shared" si="31"/>
        <v>6.8483275663206462E-3</v>
      </c>
      <c r="U120" s="5">
        <f t="shared" si="31"/>
        <v>6.3544688492885755E-3</v>
      </c>
      <c r="V120" s="5">
        <f t="shared" si="31"/>
        <v>5.0757457441824149E-3</v>
      </c>
      <c r="W120" s="5">
        <f t="shared" si="31"/>
        <v>6.012950971322849E-3</v>
      </c>
      <c r="X120" s="5">
        <f t="shared" si="31"/>
        <v>4.9988464200569098E-3</v>
      </c>
      <c r="Y120" s="5">
        <f t="shared" si="31"/>
        <v>4.0816326530612249E-3</v>
      </c>
      <c r="Z120" s="5">
        <f t="shared" si="31"/>
        <v>5.2910052910052907E-3</v>
      </c>
      <c r="AA120" s="5">
        <f t="shared" si="31"/>
        <v>5.209155485398579E-3</v>
      </c>
      <c r="AB120" s="5">
        <f t="shared" si="31"/>
        <v>5.0155242417005011E-3</v>
      </c>
      <c r="AC120" s="5">
        <f t="shared" si="31"/>
        <v>4.3780582024208091E-3</v>
      </c>
      <c r="AD120" s="5">
        <f t="shared" si="31"/>
        <v>6.2565172054223151E-3</v>
      </c>
      <c r="AE120" s="5">
        <f t="shared" si="31"/>
        <v>4.4169611307420496E-3</v>
      </c>
      <c r="AF120" s="5">
        <f t="shared" si="31"/>
        <v>5.3019633833153836E-3</v>
      </c>
      <c r="AG120" s="5">
        <f t="shared" si="31"/>
        <v>4.5187142978941088E-3</v>
      </c>
      <c r="AH120" s="5">
        <f t="shared" si="31"/>
        <v>5.1268213707501347E-3</v>
      </c>
      <c r="AI120" s="5">
        <f t="shared" si="31"/>
        <v>6.6933159802919032E-3</v>
      </c>
      <c r="AJ120" s="5">
        <f t="shared" si="31"/>
        <v>6.8485584888987074E-3</v>
      </c>
      <c r="AK120" s="5">
        <f t="shared" si="31"/>
        <v>6.8709782964336353E-3</v>
      </c>
      <c r="AL120" s="5">
        <f t="shared" si="31"/>
        <v>5.6603773584905656E-3</v>
      </c>
      <c r="AM120" s="5">
        <f t="shared" si="31"/>
        <v>5.45268658411905E-3</v>
      </c>
      <c r="AN120" s="5">
        <f t="shared" si="31"/>
        <v>4.7291971624817027E-3</v>
      </c>
      <c r="AO120" s="5">
        <f t="shared" si="31"/>
        <v>6.9037191002895111E-3</v>
      </c>
      <c r="AP120" s="5">
        <f t="shared" si="31"/>
        <v>6.3002884469409446E-3</v>
      </c>
      <c r="AQ120" s="5">
        <f t="shared" si="31"/>
        <v>7.5628955085661372E-3</v>
      </c>
      <c r="AR120" s="5">
        <f t="shared" si="31"/>
        <v>8.9789431863329366E-3</v>
      </c>
      <c r="AS120" s="5">
        <f t="shared" si="31"/>
        <v>8.3708950418544745E-3</v>
      </c>
      <c r="AT120" s="5">
        <f t="shared" si="31"/>
        <v>6.5445026178010471E-3</v>
      </c>
      <c r="AU120" s="5">
        <f t="shared" si="31"/>
        <v>9.0008257638315436E-3</v>
      </c>
      <c r="AV120" s="5">
        <f t="shared" si="31"/>
        <v>8.6149768058316773E-3</v>
      </c>
      <c r="AW120" s="5">
        <f t="shared" si="31"/>
        <v>9.4825472083708007E-3</v>
      </c>
      <c r="AX120" s="5">
        <f t="shared" si="31"/>
        <v>8.4341183959261625E-3</v>
      </c>
      <c r="AY120" s="5">
        <f t="shared" si="31"/>
        <v>7.9455164585698068E-3</v>
      </c>
      <c r="AZ120" s="5">
        <f t="shared" si="31"/>
        <v>6.9473161855925893E-3</v>
      </c>
      <c r="BA120" s="5">
        <f t="shared" si="31"/>
        <v>8.8181968023734961E-3</v>
      </c>
      <c r="BB120" s="5">
        <f t="shared" si="31"/>
        <v>9.2868988391376448E-3</v>
      </c>
      <c r="BC120" s="5">
        <f t="shared" si="31"/>
        <v>7.030465349849347E-3</v>
      </c>
      <c r="BD120" s="5">
        <f t="shared" si="31"/>
        <v>8.0645161290322578E-3</v>
      </c>
      <c r="BE120" s="5">
        <f t="shared" si="31"/>
        <v>6.993006993006993E-3</v>
      </c>
      <c r="BF120" s="5">
        <f t="shared" si="31"/>
        <v>6.3255287009063446E-3</v>
      </c>
      <c r="BG120" s="5">
        <f t="shared" si="31"/>
        <v>6.7599286451976342E-3</v>
      </c>
      <c r="BH120" s="5">
        <f t="shared" si="31"/>
        <v>3.0711856970494682E-3</v>
      </c>
      <c r="BI120" s="5">
        <f t="shared" si="30"/>
        <v>3.0677983433888946E-3</v>
      </c>
      <c r="BJ120" s="3"/>
    </row>
    <row r="121" spans="1:62" s="4" customFormat="1" x14ac:dyDescent="0.35">
      <c r="A121" s="4" t="s">
        <v>29</v>
      </c>
      <c r="H121" s="5">
        <f t="shared" si="31"/>
        <v>1.2416190712689348E-4</v>
      </c>
      <c r="I121" s="5">
        <f t="shared" si="31"/>
        <v>3.5339851572623396E-4</v>
      </c>
      <c r="J121" s="5">
        <f t="shared" si="31"/>
        <v>2.4582104228121929E-4</v>
      </c>
      <c r="K121" s="5">
        <f t="shared" si="31"/>
        <v>2.3204689789936492E-3</v>
      </c>
      <c r="L121" s="5">
        <f t="shared" si="31"/>
        <v>2.8134556574923547E-3</v>
      </c>
      <c r="M121" s="5">
        <f t="shared" si="31"/>
        <v>2.8605482717520858E-3</v>
      </c>
      <c r="N121" s="5">
        <f t="shared" si="31"/>
        <v>2.2274325908558032E-3</v>
      </c>
      <c r="O121" s="5">
        <f t="shared" si="31"/>
        <v>4.3194022881158064E-3</v>
      </c>
      <c r="P121" s="5">
        <f t="shared" si="31"/>
        <v>4.0326975476839234E-3</v>
      </c>
      <c r="Q121" s="5">
        <f t="shared" si="31"/>
        <v>2.8114566859954314E-3</v>
      </c>
      <c r="R121" s="5">
        <f t="shared" si="31"/>
        <v>2.8962611901000527E-3</v>
      </c>
      <c r="S121" s="5">
        <f t="shared" si="31"/>
        <v>3.2182308428285638E-3</v>
      </c>
      <c r="T121" s="5">
        <f t="shared" si="31"/>
        <v>2.8114186851211074E-3</v>
      </c>
      <c r="U121" s="5">
        <f t="shared" si="31"/>
        <v>2.2793203481143802E-3</v>
      </c>
      <c r="V121" s="5">
        <f t="shared" si="31"/>
        <v>2.498828674059035E-3</v>
      </c>
      <c r="W121" s="5">
        <f t="shared" si="31"/>
        <v>1.7730496453900709E-3</v>
      </c>
      <c r="X121" s="5">
        <f t="shared" si="31"/>
        <v>2.3071598861801124E-3</v>
      </c>
      <c r="Y121" s="5">
        <f t="shared" si="31"/>
        <v>1.8482864844050829E-3</v>
      </c>
      <c r="Z121" s="5">
        <f t="shared" si="31"/>
        <v>1.4783691254279491E-3</v>
      </c>
      <c r="AA121" s="5">
        <f t="shared" si="31"/>
        <v>1.4996053670086819E-3</v>
      </c>
      <c r="AB121" s="5">
        <f t="shared" si="31"/>
        <v>1.8310644057001832E-3</v>
      </c>
      <c r="AC121" s="5">
        <f t="shared" si="31"/>
        <v>1.2876641771825909E-3</v>
      </c>
      <c r="AD121" s="5">
        <f t="shared" si="31"/>
        <v>1.5240234218336407E-3</v>
      </c>
      <c r="AE121" s="5">
        <f t="shared" si="31"/>
        <v>1.5258592997108899E-3</v>
      </c>
      <c r="AF121" s="5">
        <f t="shared" si="31"/>
        <v>1.6568635572860575E-3</v>
      </c>
      <c r="AG121" s="5">
        <f t="shared" si="31"/>
        <v>2.6430215704663653E-3</v>
      </c>
      <c r="AH121" s="5">
        <f t="shared" si="31"/>
        <v>2.8782155063860407E-3</v>
      </c>
      <c r="AI121" s="5">
        <f t="shared" si="31"/>
        <v>2.138142604815469E-3</v>
      </c>
      <c r="AJ121" s="5">
        <f t="shared" si="31"/>
        <v>1.215066828675577E-3</v>
      </c>
      <c r="AK121" s="5">
        <f t="shared" si="31"/>
        <v>1.7450103609990184E-3</v>
      </c>
      <c r="AL121" s="5">
        <f t="shared" si="31"/>
        <v>1.3318534961154272E-3</v>
      </c>
      <c r="AM121" s="5">
        <f t="shared" si="31"/>
        <v>2.0447574690446437E-3</v>
      </c>
      <c r="AN121" s="5">
        <f t="shared" si="31"/>
        <v>3.2653980407611753E-3</v>
      </c>
      <c r="AO121" s="5">
        <f t="shared" ref="H121:BH126" si="32">AO39/AO$52</f>
        <v>2.3012397000965034E-3</v>
      </c>
      <c r="AP121" s="5">
        <f t="shared" si="32"/>
        <v>3.1121906786093822E-3</v>
      </c>
      <c r="AQ121" s="5">
        <f t="shared" si="32"/>
        <v>3.6271029479858002E-3</v>
      </c>
      <c r="AR121" s="5">
        <f t="shared" si="32"/>
        <v>4.2113627334127929E-3</v>
      </c>
      <c r="AS121" s="5">
        <f t="shared" si="32"/>
        <v>4.1854475209272372E-3</v>
      </c>
      <c r="AT121" s="5">
        <f t="shared" si="32"/>
        <v>4.6629581151832458E-3</v>
      </c>
      <c r="AU121" s="5">
        <f t="shared" si="32"/>
        <v>3.9636663914120558E-3</v>
      </c>
      <c r="AV121" s="5">
        <f t="shared" si="32"/>
        <v>4.8873426110006626E-3</v>
      </c>
      <c r="AW121" s="5">
        <f t="shared" si="32"/>
        <v>4.0055587345704247E-3</v>
      </c>
      <c r="AX121" s="5">
        <f t="shared" si="32"/>
        <v>3.66008911521324E-3</v>
      </c>
      <c r="AY121" s="5">
        <f t="shared" si="32"/>
        <v>4.8646019134100859E-3</v>
      </c>
      <c r="AZ121" s="5">
        <f t="shared" si="32"/>
        <v>4.6315441237283934E-3</v>
      </c>
      <c r="BA121" s="5">
        <f t="shared" si="32"/>
        <v>4.6151310367562219E-3</v>
      </c>
      <c r="BB121" s="5">
        <f t="shared" si="32"/>
        <v>5.3897180762852402E-3</v>
      </c>
      <c r="BC121" s="5">
        <f t="shared" si="32"/>
        <v>4.1011047874121194E-3</v>
      </c>
      <c r="BD121" s="5">
        <f t="shared" si="32"/>
        <v>4.9836897426603841E-3</v>
      </c>
      <c r="BE121" s="5">
        <f t="shared" si="32"/>
        <v>6.1756425392789031E-3</v>
      </c>
      <c r="BF121" s="5">
        <f t="shared" si="32"/>
        <v>5.8534743202416917E-3</v>
      </c>
      <c r="BG121" s="5">
        <f t="shared" si="32"/>
        <v>4.3188433010984883E-3</v>
      </c>
      <c r="BH121" s="5">
        <f t="shared" si="32"/>
        <v>7.8973346495557744E-3</v>
      </c>
      <c r="BI121" s="5">
        <f t="shared" si="30"/>
        <v>8.7943552510481651E-3</v>
      </c>
      <c r="BJ121" s="3"/>
    </row>
    <row r="122" spans="1:62" s="4" customFormat="1" x14ac:dyDescent="0.35">
      <c r="A122" s="4" t="s">
        <v>16</v>
      </c>
      <c r="H122" s="5">
        <f t="shared" si="32"/>
        <v>5.3141296250310402E-2</v>
      </c>
      <c r="I122" s="5">
        <f t="shared" si="32"/>
        <v>5.5130168453292494E-2</v>
      </c>
      <c r="J122" s="5">
        <f t="shared" si="32"/>
        <v>5.4326450344149457E-2</v>
      </c>
      <c r="K122" s="5">
        <f t="shared" si="32"/>
        <v>3.7616023448949681E-2</v>
      </c>
      <c r="L122" s="5">
        <f t="shared" si="32"/>
        <v>3.6085626911314984E-2</v>
      </c>
      <c r="M122" s="5">
        <f t="shared" si="32"/>
        <v>3.2657926102502982E-2</v>
      </c>
      <c r="N122" s="5">
        <f t="shared" si="32"/>
        <v>3.1066822977725676E-2</v>
      </c>
      <c r="O122" s="5">
        <f t="shared" si="32"/>
        <v>3.1519962643007236E-2</v>
      </c>
      <c r="P122" s="5">
        <f t="shared" si="32"/>
        <v>3.1607629427792917E-2</v>
      </c>
      <c r="Q122" s="5">
        <f t="shared" si="32"/>
        <v>2.9696011245826746E-2</v>
      </c>
      <c r="R122" s="5">
        <f t="shared" si="32"/>
        <v>3.4228541337546076E-2</v>
      </c>
      <c r="S122" s="5">
        <f t="shared" si="32"/>
        <v>3.2269287640253982E-2</v>
      </c>
      <c r="T122" s="5">
        <f t="shared" si="32"/>
        <v>3.1790657439446368E-2</v>
      </c>
      <c r="U122" s="5">
        <f t="shared" si="32"/>
        <v>3.5364000552562509E-2</v>
      </c>
      <c r="V122" s="5">
        <f t="shared" si="32"/>
        <v>3.2172419178510075E-2</v>
      </c>
      <c r="W122" s="5">
        <f t="shared" si="32"/>
        <v>3.2223250077089115E-2</v>
      </c>
      <c r="X122" s="5">
        <f t="shared" si="32"/>
        <v>3.3223102360993614E-2</v>
      </c>
      <c r="Y122" s="5">
        <f t="shared" si="32"/>
        <v>3.3808240277242975E-2</v>
      </c>
      <c r="Z122" s="5">
        <f t="shared" si="32"/>
        <v>3.3068783068783067E-2</v>
      </c>
      <c r="AA122" s="5">
        <f t="shared" si="32"/>
        <v>3.0228887134964483E-2</v>
      </c>
      <c r="AB122" s="5">
        <f t="shared" si="32"/>
        <v>3.3118382294403309E-2</v>
      </c>
      <c r="AC122" s="5">
        <f t="shared" si="32"/>
        <v>3.4852777062408788E-2</v>
      </c>
      <c r="AD122" s="5">
        <f t="shared" si="32"/>
        <v>3.5934868051656375E-2</v>
      </c>
      <c r="AE122" s="5">
        <f t="shared" si="32"/>
        <v>3.4532605203983296E-2</v>
      </c>
      <c r="AF122" s="5">
        <f t="shared" si="32"/>
        <v>3.6699527793886175E-2</v>
      </c>
      <c r="AG122" s="5">
        <f t="shared" si="32"/>
        <v>3.4615056697075625E-2</v>
      </c>
      <c r="AH122" s="5">
        <f t="shared" si="32"/>
        <v>3.0940816693649936E-2</v>
      </c>
      <c r="AI122" s="5">
        <f t="shared" si="32"/>
        <v>3.2908803569768524E-2</v>
      </c>
      <c r="AJ122" s="5">
        <f t="shared" si="32"/>
        <v>3.1591737545565005E-2</v>
      </c>
      <c r="AK122" s="5">
        <f t="shared" si="32"/>
        <v>3.1082997055295016E-2</v>
      </c>
      <c r="AL122" s="5">
        <f t="shared" si="32"/>
        <v>3.074361820199778E-2</v>
      </c>
      <c r="AM122" s="5">
        <f t="shared" si="32"/>
        <v>3.2375326593206862E-2</v>
      </c>
      <c r="AN122" s="5">
        <f t="shared" si="32"/>
        <v>3.0401981758810946E-2</v>
      </c>
      <c r="AO122" s="5">
        <f t="shared" si="32"/>
        <v>3.244005641748942E-2</v>
      </c>
      <c r="AP122" s="5">
        <f t="shared" si="32"/>
        <v>3.1197813875816001E-2</v>
      </c>
      <c r="AQ122" s="5">
        <f t="shared" si="32"/>
        <v>3.4264546997993514E-2</v>
      </c>
      <c r="AR122" s="5">
        <f t="shared" si="32"/>
        <v>3.392928088994835E-2</v>
      </c>
      <c r="AS122" s="5">
        <f t="shared" si="32"/>
        <v>3.7347070186735352E-2</v>
      </c>
      <c r="AT122" s="5">
        <f t="shared" si="32"/>
        <v>3.4276832460732987E-2</v>
      </c>
      <c r="AU122" s="5">
        <f t="shared" si="32"/>
        <v>3.5177539223782001E-2</v>
      </c>
      <c r="AV122" s="5">
        <f t="shared" si="32"/>
        <v>3.5702451954937042E-2</v>
      </c>
      <c r="AW122" s="5">
        <f t="shared" si="32"/>
        <v>3.7112727867244337E-2</v>
      </c>
      <c r="AX122" s="5">
        <f t="shared" si="32"/>
        <v>3.5566518141311267E-2</v>
      </c>
      <c r="AY122" s="5">
        <f t="shared" si="32"/>
        <v>3.6241284254905137E-2</v>
      </c>
      <c r="AZ122" s="5">
        <f t="shared" si="32"/>
        <v>3.6142585394094782E-2</v>
      </c>
      <c r="BA122" s="5">
        <f t="shared" si="32"/>
        <v>3.8486896324377781E-2</v>
      </c>
      <c r="BB122" s="5">
        <f t="shared" si="32"/>
        <v>3.5737976782752902E-2</v>
      </c>
      <c r="BC122" s="5">
        <f t="shared" si="32"/>
        <v>3.6826247070639438E-2</v>
      </c>
      <c r="BD122" s="5">
        <f t="shared" si="32"/>
        <v>4.0322580645161289E-2</v>
      </c>
      <c r="BE122" s="5">
        <f t="shared" si="32"/>
        <v>4.4955044955044952E-2</v>
      </c>
      <c r="BF122" s="5">
        <f t="shared" si="32"/>
        <v>4.2201661631419939E-2</v>
      </c>
      <c r="BG122" s="5">
        <f t="shared" si="32"/>
        <v>4.6662285231433669E-2</v>
      </c>
      <c r="BH122" s="5">
        <f t="shared" si="32"/>
        <v>4.738400789733465E-2</v>
      </c>
      <c r="BI122" s="5">
        <f t="shared" si="30"/>
        <v>4.8777993659883424E-2</v>
      </c>
      <c r="BJ122" s="3"/>
    </row>
    <row r="123" spans="1:62" s="4" customFormat="1" x14ac:dyDescent="0.35">
      <c r="A123" s="4" t="s">
        <v>17</v>
      </c>
      <c r="H123" s="5">
        <f t="shared" si="32"/>
        <v>5.984603923516265E-2</v>
      </c>
      <c r="I123" s="5">
        <f t="shared" si="32"/>
        <v>6.0431146189186005E-2</v>
      </c>
      <c r="J123" s="5">
        <f t="shared" si="32"/>
        <v>6.0103244837758113E-2</v>
      </c>
      <c r="K123" s="5">
        <f t="shared" si="32"/>
        <v>5.972154372252076E-2</v>
      </c>
      <c r="L123" s="5">
        <f t="shared" si="32"/>
        <v>6.0550458715596334E-2</v>
      </c>
      <c r="M123" s="5">
        <f t="shared" si="32"/>
        <v>6.3647199046483915E-2</v>
      </c>
      <c r="N123" s="5">
        <f t="shared" si="32"/>
        <v>5.9085580304806568E-2</v>
      </c>
      <c r="O123" s="5">
        <f t="shared" si="32"/>
        <v>6.0004669624095258E-2</v>
      </c>
      <c r="P123" s="5">
        <f t="shared" si="32"/>
        <v>6.1362397820163485E-2</v>
      </c>
      <c r="Q123" s="5">
        <f t="shared" si="32"/>
        <v>6.0007028641714991E-2</v>
      </c>
      <c r="R123" s="5">
        <f t="shared" si="32"/>
        <v>5.8890644198701068E-2</v>
      </c>
      <c r="S123" s="5">
        <f t="shared" si="32"/>
        <v>5.4362007480212228E-2</v>
      </c>
      <c r="T123" s="5">
        <f t="shared" si="32"/>
        <v>5.6012110726643596E-2</v>
      </c>
      <c r="U123" s="5">
        <f t="shared" si="32"/>
        <v>5.2907860201685315E-2</v>
      </c>
      <c r="V123" s="5">
        <f t="shared" si="32"/>
        <v>5.5286584413556147E-2</v>
      </c>
      <c r="W123" s="5">
        <f t="shared" si="32"/>
        <v>8.5260561208757329E-2</v>
      </c>
      <c r="X123" s="5">
        <f t="shared" si="32"/>
        <v>8.9440898254249016E-2</v>
      </c>
      <c r="Y123" s="5">
        <f t="shared" si="32"/>
        <v>9.4493646515209861E-2</v>
      </c>
      <c r="Z123" s="5">
        <f t="shared" si="32"/>
        <v>9.6716464363523186E-2</v>
      </c>
      <c r="AA123" s="5">
        <f t="shared" si="32"/>
        <v>9.9684293606945543E-2</v>
      </c>
      <c r="AB123" s="5">
        <f t="shared" si="32"/>
        <v>9.2986227211209305E-2</v>
      </c>
      <c r="AC123" s="5">
        <f t="shared" si="32"/>
        <v>8.9192205339514122E-2</v>
      </c>
      <c r="AD123" s="5">
        <f t="shared" si="32"/>
        <v>8.8393358466351171E-2</v>
      </c>
      <c r="AE123" s="5">
        <f t="shared" si="32"/>
        <v>9.0346932219723744E-2</v>
      </c>
      <c r="AF123" s="5">
        <f t="shared" si="32"/>
        <v>8.9967691160632926E-2</v>
      </c>
      <c r="AG123" s="5">
        <f t="shared" si="32"/>
        <v>9.4807741495438663E-2</v>
      </c>
      <c r="AH123" s="5">
        <f t="shared" si="32"/>
        <v>9.0393955747436583E-2</v>
      </c>
      <c r="AI123" s="5">
        <f t="shared" si="32"/>
        <v>9.7796783489820585E-2</v>
      </c>
      <c r="AJ123" s="5">
        <f t="shared" si="32"/>
        <v>9.356014580801944E-2</v>
      </c>
      <c r="AK123" s="5">
        <f t="shared" si="32"/>
        <v>9.2812738575635295E-2</v>
      </c>
      <c r="AL123" s="5">
        <f t="shared" si="32"/>
        <v>9.7891231964483905E-2</v>
      </c>
      <c r="AM123" s="5">
        <f t="shared" si="32"/>
        <v>9.7125979779620578E-2</v>
      </c>
      <c r="AN123" s="5">
        <f t="shared" si="32"/>
        <v>8.8390946965431816E-2</v>
      </c>
      <c r="AO123" s="5">
        <f t="shared" si="32"/>
        <v>9.0045282458614803E-2</v>
      </c>
      <c r="AP123" s="5">
        <f t="shared" si="32"/>
        <v>8.3573705784120239E-2</v>
      </c>
      <c r="AQ123" s="5">
        <f t="shared" si="32"/>
        <v>8.4812471060348824E-2</v>
      </c>
      <c r="AR123" s="5">
        <f t="shared" si="32"/>
        <v>9.0266189908621369E-2</v>
      </c>
      <c r="AS123" s="5">
        <f t="shared" si="32"/>
        <v>8.8538312942691572E-2</v>
      </c>
      <c r="AT123" s="5">
        <f t="shared" si="32"/>
        <v>8.8514397905759157E-2</v>
      </c>
      <c r="AU123" s="5">
        <f t="shared" si="32"/>
        <v>8.3980181668042941E-2</v>
      </c>
      <c r="AV123" s="5">
        <f t="shared" si="32"/>
        <v>8.7143803843605039E-2</v>
      </c>
      <c r="AW123" s="5">
        <f t="shared" si="32"/>
        <v>7.8476252758930762E-2</v>
      </c>
      <c r="AX123" s="5">
        <f t="shared" si="32"/>
        <v>7.5907065563335457E-2</v>
      </c>
      <c r="AY123" s="5">
        <f t="shared" si="32"/>
        <v>7.6049943246311008E-2</v>
      </c>
      <c r="AZ123" s="5">
        <f t="shared" si="32"/>
        <v>7.9232486973782157E-2</v>
      </c>
      <c r="BA123" s="5">
        <f t="shared" si="32"/>
        <v>7.788033624526125E-2</v>
      </c>
      <c r="BB123" s="5">
        <f t="shared" si="32"/>
        <v>8.0597014925373134E-2</v>
      </c>
      <c r="BC123" s="5">
        <f t="shared" si="32"/>
        <v>7.909273518580516E-2</v>
      </c>
      <c r="BD123" s="5">
        <f t="shared" si="32"/>
        <v>7.4211670895251908E-2</v>
      </c>
      <c r="BE123" s="5">
        <f t="shared" si="32"/>
        <v>7.7195531740986284E-2</v>
      </c>
      <c r="BF123" s="5">
        <f t="shared" si="32"/>
        <v>6.8259063444108758E-2</v>
      </c>
      <c r="BG123" s="5">
        <f t="shared" si="32"/>
        <v>7.4922542484273782E-2</v>
      </c>
      <c r="BH123" s="5">
        <f t="shared" si="32"/>
        <v>7.1405067456400129E-2</v>
      </c>
      <c r="BI123" s="5">
        <f t="shared" si="30"/>
        <v>6.7491563554555684E-2</v>
      </c>
      <c r="BJ123" s="3"/>
    </row>
    <row r="124" spans="1:62" s="4" customFormat="1" x14ac:dyDescent="0.35">
      <c r="A124" s="4" t="s">
        <v>18</v>
      </c>
      <c r="H124" s="5">
        <f t="shared" si="32"/>
        <v>6.8040725105537617E-2</v>
      </c>
      <c r="I124" s="5">
        <f t="shared" si="32"/>
        <v>5.93709506420073E-2</v>
      </c>
      <c r="J124" s="5">
        <f t="shared" si="32"/>
        <v>6.3421828908554578E-2</v>
      </c>
      <c r="K124" s="5">
        <f t="shared" si="32"/>
        <v>6.0087933561309231E-2</v>
      </c>
      <c r="L124" s="5">
        <f t="shared" si="32"/>
        <v>6.0550458715596334E-2</v>
      </c>
      <c r="M124" s="5">
        <f t="shared" si="32"/>
        <v>5.5423122765196661E-2</v>
      </c>
      <c r="N124" s="5">
        <f t="shared" si="32"/>
        <v>5.7327080890973034E-2</v>
      </c>
      <c r="O124" s="5">
        <f t="shared" si="32"/>
        <v>5.7553116974083586E-2</v>
      </c>
      <c r="P124" s="5">
        <f t="shared" si="32"/>
        <v>5.525885558583106E-2</v>
      </c>
      <c r="Q124" s="5">
        <f t="shared" si="32"/>
        <v>5.2714812862414341E-2</v>
      </c>
      <c r="R124" s="5">
        <f t="shared" si="32"/>
        <v>5.2395997893628227E-2</v>
      </c>
      <c r="S124" s="5">
        <f t="shared" si="32"/>
        <v>5.4622945116117247E-2</v>
      </c>
      <c r="T124" s="5">
        <f t="shared" si="32"/>
        <v>5.3921568627450983E-2</v>
      </c>
      <c r="U124" s="5">
        <f t="shared" si="32"/>
        <v>5.0006907031357919E-2</v>
      </c>
      <c r="V124" s="5">
        <f t="shared" si="32"/>
        <v>5.130407621427456E-2</v>
      </c>
      <c r="W124" s="5">
        <f t="shared" si="32"/>
        <v>4.9491211840888068E-2</v>
      </c>
      <c r="X124" s="5">
        <f t="shared" si="32"/>
        <v>4.4681996462354844E-2</v>
      </c>
      <c r="Y124" s="5">
        <f t="shared" si="32"/>
        <v>4.6823257604928767E-2</v>
      </c>
      <c r="Z124" s="5">
        <f t="shared" si="32"/>
        <v>5.1353874883286646E-2</v>
      </c>
      <c r="AA124" s="5">
        <f t="shared" si="32"/>
        <v>4.9092344119968427E-2</v>
      </c>
      <c r="AB124" s="5">
        <f t="shared" si="32"/>
        <v>4.7289228564604727E-2</v>
      </c>
      <c r="AC124" s="5">
        <f t="shared" si="32"/>
        <v>4.6956820327925142E-2</v>
      </c>
      <c r="AD124" s="5">
        <f t="shared" si="32"/>
        <v>4.9971925884334641E-2</v>
      </c>
      <c r="AE124" s="5">
        <f t="shared" si="32"/>
        <v>4.6257629296498556E-2</v>
      </c>
      <c r="AF124" s="5">
        <f t="shared" si="32"/>
        <v>5.0368652141496148E-2</v>
      </c>
      <c r="AG124" s="5">
        <f t="shared" si="32"/>
        <v>4.9279563475147073E-2</v>
      </c>
      <c r="AH124" s="5">
        <f t="shared" si="32"/>
        <v>5.3516819571865444E-2</v>
      </c>
      <c r="AI124" s="5">
        <f t="shared" si="32"/>
        <v>5.0850608905828765E-2</v>
      </c>
      <c r="AJ124" s="5">
        <f t="shared" si="32"/>
        <v>5.6003534739865239E-2</v>
      </c>
      <c r="AK124" s="5">
        <f t="shared" si="32"/>
        <v>5.0823426764096409E-2</v>
      </c>
      <c r="AL124" s="5">
        <f t="shared" si="32"/>
        <v>5.0499445061043285E-2</v>
      </c>
      <c r="AM124" s="5">
        <f t="shared" si="32"/>
        <v>4.8165398159718278E-2</v>
      </c>
      <c r="AN124" s="5">
        <f t="shared" si="32"/>
        <v>5.2471568517058892E-2</v>
      </c>
      <c r="AO124" s="5">
        <f t="shared" si="32"/>
        <v>4.565362630836612E-2</v>
      </c>
      <c r="AP124" s="5">
        <f t="shared" si="32"/>
        <v>4.6379231820252012E-2</v>
      </c>
      <c r="AQ124" s="5">
        <f t="shared" si="32"/>
        <v>6.0425991665380457E-2</v>
      </c>
      <c r="AR124" s="5">
        <f t="shared" si="32"/>
        <v>5.6177989670242352E-2</v>
      </c>
      <c r="AS124" s="5">
        <f t="shared" si="32"/>
        <v>5.7308435286542177E-2</v>
      </c>
      <c r="AT124" s="5">
        <f t="shared" si="32"/>
        <v>5.9145942408376964E-2</v>
      </c>
      <c r="AU124" s="5">
        <f t="shared" si="32"/>
        <v>5.5986787778695292E-2</v>
      </c>
      <c r="AV124" s="5">
        <f t="shared" si="32"/>
        <v>5.7902584493041746E-2</v>
      </c>
      <c r="AW124" s="5">
        <f t="shared" si="32"/>
        <v>5.1336548679800538E-2</v>
      </c>
      <c r="AX124" s="5">
        <f t="shared" si="32"/>
        <v>5.9993634627625719E-2</v>
      </c>
      <c r="AY124" s="5">
        <f t="shared" si="32"/>
        <v>5.8456299659477864E-2</v>
      </c>
      <c r="AZ124" s="5">
        <f t="shared" si="32"/>
        <v>6.1781490364734098E-2</v>
      </c>
      <c r="BA124" s="5">
        <f t="shared" si="32"/>
        <v>5.8595681555958463E-2</v>
      </c>
      <c r="BB124" s="5">
        <f t="shared" si="32"/>
        <v>5.8291873963515754E-2</v>
      </c>
      <c r="BC124" s="5">
        <f t="shared" si="32"/>
        <v>6.6538332775359893E-2</v>
      </c>
      <c r="BD124" s="5">
        <f t="shared" si="32"/>
        <v>6.533164189923886E-2</v>
      </c>
      <c r="BE124" s="5">
        <f t="shared" si="32"/>
        <v>6.1302334029606755E-2</v>
      </c>
      <c r="BF124" s="5">
        <f t="shared" si="32"/>
        <v>6.2027945619335348E-2</v>
      </c>
      <c r="BG124" s="5">
        <f t="shared" si="32"/>
        <v>6.309266735517792E-2</v>
      </c>
      <c r="BH124" s="5">
        <f t="shared" si="32"/>
        <v>6.3398047603378305E-2</v>
      </c>
      <c r="BI124" s="5">
        <f t="shared" si="30"/>
        <v>6.5241844769403826E-2</v>
      </c>
      <c r="BJ124" s="3"/>
    </row>
    <row r="125" spans="1:62" s="4" customFormat="1" x14ac:dyDescent="0.35">
      <c r="A125" s="4" t="s">
        <v>19</v>
      </c>
      <c r="H125" s="5">
        <f t="shared" si="32"/>
        <v>1.8500124161907126E-2</v>
      </c>
      <c r="I125" s="5">
        <f t="shared" si="32"/>
        <v>1.8141123807280009E-2</v>
      </c>
      <c r="J125" s="5">
        <f t="shared" si="32"/>
        <v>1.9911504424778761E-2</v>
      </c>
      <c r="K125" s="5">
        <f t="shared" si="32"/>
        <v>2.4914509037616023E-2</v>
      </c>
      <c r="L125" s="5">
        <f t="shared" si="32"/>
        <v>2.6911314984709479E-2</v>
      </c>
      <c r="M125" s="5">
        <f t="shared" si="32"/>
        <v>2.4195470798569724E-2</v>
      </c>
      <c r="N125" s="5">
        <f t="shared" si="32"/>
        <v>2.4267291910902697E-2</v>
      </c>
      <c r="O125" s="5">
        <f t="shared" si="32"/>
        <v>2.6850338547746905E-2</v>
      </c>
      <c r="P125" s="5">
        <f t="shared" si="32"/>
        <v>2.6702997275204358E-2</v>
      </c>
      <c r="Q125" s="5">
        <f t="shared" si="32"/>
        <v>2.3721665788086453E-2</v>
      </c>
      <c r="R125" s="5">
        <f t="shared" si="32"/>
        <v>2.3170089520800422E-2</v>
      </c>
      <c r="S125" s="5">
        <f t="shared" si="32"/>
        <v>2.2005740627989909E-2</v>
      </c>
      <c r="T125" s="5">
        <f t="shared" si="32"/>
        <v>2.2347174163783162E-2</v>
      </c>
      <c r="U125" s="5">
        <f t="shared" si="32"/>
        <v>2.2240640972510016E-2</v>
      </c>
      <c r="V125" s="5">
        <f t="shared" si="32"/>
        <v>2.1161955333437451E-2</v>
      </c>
      <c r="W125" s="5">
        <f t="shared" si="32"/>
        <v>2.0582793709528216E-2</v>
      </c>
      <c r="X125" s="5">
        <f t="shared" si="32"/>
        <v>2.0764438975621011E-2</v>
      </c>
      <c r="Y125" s="5">
        <f t="shared" si="32"/>
        <v>2.15633423180593E-2</v>
      </c>
      <c r="Z125" s="5">
        <f t="shared" si="32"/>
        <v>2.3109243697478993E-2</v>
      </c>
      <c r="AA125" s="5">
        <f t="shared" si="32"/>
        <v>2.399368587213891E-2</v>
      </c>
      <c r="AB125" s="5">
        <f t="shared" si="32"/>
        <v>2.3326168298702332E-2</v>
      </c>
      <c r="AC125" s="5">
        <f t="shared" si="32"/>
        <v>2.377886513863851E-2</v>
      </c>
      <c r="AD125" s="5">
        <f t="shared" si="32"/>
        <v>2.542712761690864E-2</v>
      </c>
      <c r="AE125" s="5">
        <f t="shared" si="32"/>
        <v>2.4172823642788308E-2</v>
      </c>
      <c r="AF125" s="5">
        <f t="shared" si="32"/>
        <v>2.7255405517355644E-2</v>
      </c>
      <c r="AG125" s="5">
        <f t="shared" si="32"/>
        <v>2.9243754795805269E-2</v>
      </c>
      <c r="AH125" s="5">
        <f t="shared" si="32"/>
        <v>2.8332433890987586E-2</v>
      </c>
      <c r="AI125" s="5">
        <f t="shared" si="32"/>
        <v>2.7795853862601097E-2</v>
      </c>
      <c r="AJ125" s="5">
        <f t="shared" si="32"/>
        <v>2.5405942781398433E-2</v>
      </c>
      <c r="AK125" s="5">
        <f t="shared" si="32"/>
        <v>2.6284218562547715E-2</v>
      </c>
      <c r="AL125" s="5">
        <f t="shared" si="32"/>
        <v>2.3751387347391788E-2</v>
      </c>
      <c r="AM125" s="5">
        <f t="shared" si="32"/>
        <v>3.0444166761331364E-2</v>
      </c>
      <c r="AN125" s="5">
        <f t="shared" si="32"/>
        <v>3.186578088053147E-2</v>
      </c>
      <c r="AO125" s="5">
        <f t="shared" si="32"/>
        <v>2.9322247791552222E-2</v>
      </c>
      <c r="AP125" s="5">
        <f t="shared" si="32"/>
        <v>2.9451950812205859E-2</v>
      </c>
      <c r="AQ125" s="5">
        <f t="shared" si="32"/>
        <v>2.6392961876832845E-2</v>
      </c>
      <c r="AR125" s="5">
        <f t="shared" si="32"/>
        <v>2.9241160111243544E-2</v>
      </c>
      <c r="AS125" s="5">
        <f t="shared" si="32"/>
        <v>2.994204764971024E-2</v>
      </c>
      <c r="AT125" s="5">
        <f t="shared" si="32"/>
        <v>2.6259816753926701E-2</v>
      </c>
      <c r="AU125" s="5">
        <f t="shared" si="32"/>
        <v>2.9232039636663914E-2</v>
      </c>
      <c r="AV125" s="5">
        <f t="shared" si="32"/>
        <v>2.9489728296885353E-2</v>
      </c>
      <c r="AW125" s="5">
        <f t="shared" si="32"/>
        <v>2.6240497016267472E-2</v>
      </c>
      <c r="AX125" s="5">
        <f t="shared" si="32"/>
        <v>3.0792488860598346E-2</v>
      </c>
      <c r="AY125" s="5">
        <f t="shared" si="32"/>
        <v>3.1944219231392901E-2</v>
      </c>
      <c r="AZ125" s="5">
        <f t="shared" si="32"/>
        <v>3.0518567529567445E-2</v>
      </c>
      <c r="BA125" s="5">
        <f t="shared" si="32"/>
        <v>2.9503873413548706E-2</v>
      </c>
      <c r="BB125" s="5">
        <f t="shared" si="32"/>
        <v>2.8109452736318409E-2</v>
      </c>
      <c r="BC125" s="5">
        <f t="shared" si="32"/>
        <v>2.5694676933377972E-2</v>
      </c>
      <c r="BD125" s="5">
        <f t="shared" si="32"/>
        <v>2.8905400507430228E-2</v>
      </c>
      <c r="BE125" s="5">
        <f t="shared" si="32"/>
        <v>2.9697575152120608E-2</v>
      </c>
      <c r="BF125" s="5">
        <f t="shared" si="32"/>
        <v>3.0022658610271903E-2</v>
      </c>
      <c r="BG125" s="5">
        <f t="shared" si="32"/>
        <v>2.854192094639001E-2</v>
      </c>
      <c r="BH125" s="5">
        <f t="shared" si="32"/>
        <v>2.7860041680377316E-2</v>
      </c>
      <c r="BI125" s="5">
        <f t="shared" si="30"/>
        <v>2.883730442785561E-2</v>
      </c>
      <c r="BJ125" s="3"/>
    </row>
    <row r="126" spans="1:62" s="4" customFormat="1" x14ac:dyDescent="0.35">
      <c r="A126" s="4" t="s">
        <v>30</v>
      </c>
      <c r="H126" s="5">
        <f t="shared" si="32"/>
        <v>6.5309163148745963E-2</v>
      </c>
      <c r="I126" s="5">
        <f t="shared" si="32"/>
        <v>6.4436329367416653E-2</v>
      </c>
      <c r="J126" s="5">
        <f t="shared" si="32"/>
        <v>5.9365781710914452E-2</v>
      </c>
      <c r="K126" s="5">
        <f t="shared" si="32"/>
        <v>4.9951148021494869E-2</v>
      </c>
      <c r="L126" s="5">
        <f t="shared" si="32"/>
        <v>4.8807339449541284E-2</v>
      </c>
      <c r="M126" s="5">
        <f t="shared" si="32"/>
        <v>4.3265792610250299E-2</v>
      </c>
      <c r="N126" s="5">
        <f t="shared" si="32"/>
        <v>4.0445486518171161E-2</v>
      </c>
      <c r="O126" s="5">
        <f t="shared" si="32"/>
        <v>4.4361428904973146E-2</v>
      </c>
      <c r="P126" s="5">
        <f t="shared" si="32"/>
        <v>4.5122615803814714E-2</v>
      </c>
      <c r="Q126" s="5">
        <f t="shared" si="32"/>
        <v>5.2539096819539624E-2</v>
      </c>
      <c r="R126" s="5">
        <f t="shared" si="32"/>
        <v>5.6959803405301039E-2</v>
      </c>
      <c r="S126" s="5">
        <f t="shared" si="32"/>
        <v>5.4535965904148907E-2</v>
      </c>
      <c r="T126" s="5">
        <f t="shared" si="32"/>
        <v>5.3128604382929642E-2</v>
      </c>
      <c r="U126" s="5">
        <f t="shared" si="32"/>
        <v>5.6016024312750379E-2</v>
      </c>
      <c r="V126" s="5">
        <f t="shared" si="32"/>
        <v>5.684835233484304E-2</v>
      </c>
      <c r="W126" s="5">
        <f t="shared" si="32"/>
        <v>4.4788775824853529E-2</v>
      </c>
      <c r="X126" s="5">
        <f t="shared" si="32"/>
        <v>4.9680842882411751E-2</v>
      </c>
      <c r="Y126" s="5">
        <f t="shared" si="32"/>
        <v>5.2137081247593378E-2</v>
      </c>
      <c r="Z126" s="5">
        <f t="shared" si="32"/>
        <v>4.9797696856520385E-2</v>
      </c>
      <c r="AA126" s="5">
        <f t="shared" si="32"/>
        <v>4.9565903709550121E-2</v>
      </c>
      <c r="AB126" s="5">
        <f t="shared" si="32"/>
        <v>5.2304752806305234E-2</v>
      </c>
      <c r="AC126" s="5">
        <f t="shared" si="32"/>
        <v>5.2107477036655504E-2</v>
      </c>
      <c r="AD126" s="5">
        <f t="shared" si="32"/>
        <v>5.6789925403064087E-2</v>
      </c>
      <c r="AE126" s="5">
        <f t="shared" ref="H126:BH131" si="33">AE44/AE$52</f>
        <v>5.7340186315451333E-2</v>
      </c>
      <c r="AF126" s="5">
        <f t="shared" si="33"/>
        <v>6.1552481153177033E-2</v>
      </c>
      <c r="AG126" s="5">
        <f t="shared" si="33"/>
        <v>5.7890698269247164E-2</v>
      </c>
      <c r="AH126" s="5">
        <f t="shared" si="33"/>
        <v>5.7834142831444502E-2</v>
      </c>
      <c r="AI126" s="5">
        <f t="shared" si="33"/>
        <v>5.912429115924514E-2</v>
      </c>
      <c r="AJ126" s="5">
        <f t="shared" si="33"/>
        <v>5.7439522810118195E-2</v>
      </c>
      <c r="AK126" s="5">
        <f t="shared" si="33"/>
        <v>5.7803468208092484E-2</v>
      </c>
      <c r="AL126" s="5">
        <f t="shared" si="33"/>
        <v>6.3596004439511647E-2</v>
      </c>
      <c r="AM126" s="5">
        <f t="shared" si="33"/>
        <v>5.7934794956264912E-2</v>
      </c>
      <c r="AN126" s="5">
        <f t="shared" si="33"/>
        <v>6.6321360207183877E-2</v>
      </c>
      <c r="AO126" s="5">
        <f t="shared" si="33"/>
        <v>6.0054932818647468E-2</v>
      </c>
      <c r="AP126" s="5">
        <f t="shared" si="33"/>
        <v>6.0649764688021864E-2</v>
      </c>
      <c r="AQ126" s="5">
        <f t="shared" si="33"/>
        <v>6.9918197252662448E-2</v>
      </c>
      <c r="AR126" s="5">
        <f t="shared" si="33"/>
        <v>6.6348827969805318E-2</v>
      </c>
      <c r="AS126" s="5">
        <f t="shared" si="33"/>
        <v>6.3264649066323245E-2</v>
      </c>
      <c r="AT126" s="5">
        <f t="shared" si="33"/>
        <v>6.8962696335078538E-2</v>
      </c>
      <c r="AU126" s="5">
        <f t="shared" si="33"/>
        <v>6.5895953757225428E-2</v>
      </c>
      <c r="AV126" s="5">
        <f t="shared" si="33"/>
        <v>6.6683233929754809E-2</v>
      </c>
      <c r="AW126" s="5">
        <f t="shared" si="33"/>
        <v>6.6786560941715034E-2</v>
      </c>
      <c r="AX126" s="5">
        <f t="shared" si="33"/>
        <v>7.0019096117122856E-2</v>
      </c>
      <c r="AY126" s="5">
        <f t="shared" si="33"/>
        <v>6.8023350089184365E-2</v>
      </c>
      <c r="AZ126" s="5">
        <f t="shared" si="33"/>
        <v>7.0382929451658263E-2</v>
      </c>
      <c r="BA126" s="5">
        <f t="shared" si="33"/>
        <v>7.5243118509971979E-2</v>
      </c>
      <c r="BB126" s="5">
        <f t="shared" si="33"/>
        <v>7.1144278606965178E-2</v>
      </c>
      <c r="BC126" s="5">
        <f t="shared" si="33"/>
        <v>7.1057917643120194E-2</v>
      </c>
      <c r="BD126" s="5">
        <f t="shared" si="33"/>
        <v>7.3124320405944188E-2</v>
      </c>
      <c r="BE126" s="5">
        <f t="shared" si="33"/>
        <v>6.8295341022613754E-2</v>
      </c>
      <c r="BF126" s="5">
        <f t="shared" si="33"/>
        <v>6.9108761329305129E-2</v>
      </c>
      <c r="BG126" s="5">
        <f t="shared" si="33"/>
        <v>6.7505398554126378E-2</v>
      </c>
      <c r="BH126" s="5">
        <f t="shared" si="33"/>
        <v>6.3178677196446195E-2</v>
      </c>
      <c r="BI126" s="5">
        <f t="shared" si="30"/>
        <v>5.4095510788424173E-2</v>
      </c>
      <c r="BJ126" s="3"/>
    </row>
    <row r="127" spans="1:62" s="4" customFormat="1" x14ac:dyDescent="0.35">
      <c r="A127" s="4" t="s">
        <v>31</v>
      </c>
      <c r="H127" s="5">
        <f t="shared" si="33"/>
        <v>4.1718400794636207E-2</v>
      </c>
      <c r="I127" s="5">
        <f t="shared" si="33"/>
        <v>3.8167039698433269E-2</v>
      </c>
      <c r="J127" s="5">
        <f t="shared" si="33"/>
        <v>3.6258603736479843E-2</v>
      </c>
      <c r="K127" s="5">
        <f t="shared" si="33"/>
        <v>3.6761113825109916E-2</v>
      </c>
      <c r="L127" s="5">
        <f t="shared" si="33"/>
        <v>3.3883792048929662E-2</v>
      </c>
      <c r="M127" s="5">
        <f t="shared" si="33"/>
        <v>3.1823599523241958E-2</v>
      </c>
      <c r="N127" s="5">
        <f t="shared" si="33"/>
        <v>3.6459554513481832E-2</v>
      </c>
      <c r="O127" s="5">
        <f t="shared" si="33"/>
        <v>3.3971515293018915E-2</v>
      </c>
      <c r="P127" s="5">
        <f t="shared" si="33"/>
        <v>3.5531335149863758E-2</v>
      </c>
      <c r="Q127" s="5">
        <f t="shared" si="33"/>
        <v>3.9360393603936041E-2</v>
      </c>
      <c r="R127" s="5">
        <f t="shared" si="33"/>
        <v>4.0986484114446199E-2</v>
      </c>
      <c r="S127" s="5">
        <f t="shared" si="33"/>
        <v>4.070627120118292E-2</v>
      </c>
      <c r="T127" s="5">
        <f t="shared" si="33"/>
        <v>4.0585351787773935E-2</v>
      </c>
      <c r="U127" s="5">
        <f t="shared" si="33"/>
        <v>4.2340102224064098E-2</v>
      </c>
      <c r="V127" s="5">
        <f t="shared" si="33"/>
        <v>4.4354208964547871E-2</v>
      </c>
      <c r="W127" s="5">
        <f t="shared" si="33"/>
        <v>4.6870181930311443E-2</v>
      </c>
      <c r="X127" s="5">
        <f t="shared" si="33"/>
        <v>4.5989387064523574E-2</v>
      </c>
      <c r="Y127" s="5">
        <f t="shared" si="33"/>
        <v>3.7350789372352713E-2</v>
      </c>
      <c r="Z127" s="5">
        <f t="shared" si="33"/>
        <v>3.7270463741051973E-2</v>
      </c>
      <c r="AA127" s="5">
        <f t="shared" si="33"/>
        <v>3.7726913970007894E-2</v>
      </c>
      <c r="AB127" s="5">
        <f t="shared" si="33"/>
        <v>3.9407690470503944E-2</v>
      </c>
      <c r="AC127" s="5">
        <f t="shared" si="33"/>
        <v>3.7256416859816295E-2</v>
      </c>
      <c r="AD127" s="5">
        <f t="shared" si="33"/>
        <v>3.9383973690543035E-2</v>
      </c>
      <c r="AE127" s="5">
        <f t="shared" si="33"/>
        <v>3.6941856729842598E-2</v>
      </c>
      <c r="AF127" s="5">
        <f t="shared" si="33"/>
        <v>3.5374036948057325E-2</v>
      </c>
      <c r="AG127" s="5">
        <f t="shared" si="33"/>
        <v>3.6234973143490494E-2</v>
      </c>
      <c r="AH127" s="5">
        <f t="shared" si="33"/>
        <v>3.5617916891527254E-2</v>
      </c>
      <c r="AI127" s="5">
        <f t="shared" si="33"/>
        <v>3.2908803569768524E-2</v>
      </c>
      <c r="AJ127" s="5">
        <f t="shared" si="33"/>
        <v>3.6893847343422069E-2</v>
      </c>
      <c r="AK127" s="5">
        <f t="shared" si="33"/>
        <v>3.5118333515105245E-2</v>
      </c>
      <c r="AL127" s="5">
        <f t="shared" si="33"/>
        <v>3.6847946725860156E-2</v>
      </c>
      <c r="AM127" s="5">
        <f t="shared" si="33"/>
        <v>3.4760876973758945E-2</v>
      </c>
      <c r="AN127" s="5">
        <f t="shared" si="33"/>
        <v>3.5131178921292645E-2</v>
      </c>
      <c r="AO127" s="5">
        <f t="shared" si="33"/>
        <v>3.2959691188478954E-2</v>
      </c>
      <c r="AP127" s="5">
        <f t="shared" si="33"/>
        <v>3.021102170942766E-2</v>
      </c>
      <c r="AQ127" s="5">
        <f t="shared" si="33"/>
        <v>3.2643926531872203E-2</v>
      </c>
      <c r="AR127" s="5">
        <f t="shared" si="33"/>
        <v>3.4167659912594357E-2</v>
      </c>
      <c r="AS127" s="5">
        <f t="shared" si="33"/>
        <v>3.324211204121056E-2</v>
      </c>
      <c r="AT127" s="5">
        <f t="shared" si="33"/>
        <v>3.5912958115183247E-2</v>
      </c>
      <c r="AU127" s="5">
        <f t="shared" si="33"/>
        <v>3.7654830718414536E-2</v>
      </c>
      <c r="AV127" s="5">
        <f t="shared" si="33"/>
        <v>3.6447978793903248E-2</v>
      </c>
      <c r="AW127" s="5">
        <f t="shared" si="33"/>
        <v>3.26166925529306E-2</v>
      </c>
      <c r="AX127" s="5">
        <f t="shared" si="33"/>
        <v>3.4373010821133039E-2</v>
      </c>
      <c r="AY127" s="5">
        <f t="shared" si="33"/>
        <v>3.6646667747689314E-2</v>
      </c>
      <c r="AZ127" s="5">
        <f t="shared" si="33"/>
        <v>3.630799768422794E-2</v>
      </c>
      <c r="BA127" s="5">
        <f t="shared" si="33"/>
        <v>3.4695895829899459E-2</v>
      </c>
      <c r="BB127" s="5">
        <f t="shared" si="33"/>
        <v>3.8640132669983417E-2</v>
      </c>
      <c r="BC127" s="5">
        <f t="shared" si="33"/>
        <v>3.8751255440241043E-2</v>
      </c>
      <c r="BD127" s="5">
        <f t="shared" si="33"/>
        <v>3.6607466473359912E-2</v>
      </c>
      <c r="BE127" s="5">
        <f t="shared" si="33"/>
        <v>3.4874216692398513E-2</v>
      </c>
      <c r="BF127" s="5">
        <f t="shared" si="33"/>
        <v>3.6159365558912387E-2</v>
      </c>
      <c r="BG127" s="5">
        <f t="shared" si="33"/>
        <v>3.6428504365787248E-2</v>
      </c>
      <c r="BH127" s="5">
        <f t="shared" si="33"/>
        <v>3.0273116156630472E-2</v>
      </c>
      <c r="BI127" s="5">
        <f t="shared" si="30"/>
        <v>3.2927702219040803E-2</v>
      </c>
      <c r="BJ127" s="3"/>
    </row>
    <row r="128" spans="1:62" s="4" customFormat="1" x14ac:dyDescent="0.35">
      <c r="A128" s="4" t="s">
        <v>20</v>
      </c>
      <c r="H128" s="5">
        <f t="shared" si="33"/>
        <v>0.12428606903402037</v>
      </c>
      <c r="I128" s="5">
        <f t="shared" si="33"/>
        <v>0.12592767110378136</v>
      </c>
      <c r="J128" s="5">
        <f t="shared" si="33"/>
        <v>0.12315634218289086</v>
      </c>
      <c r="K128" s="5">
        <f t="shared" si="33"/>
        <v>0.136419149975574</v>
      </c>
      <c r="L128" s="5">
        <f t="shared" si="33"/>
        <v>0.14996941896024465</v>
      </c>
      <c r="M128" s="5">
        <f t="shared" si="33"/>
        <v>0.15554231227651966</v>
      </c>
      <c r="N128" s="5">
        <f t="shared" si="33"/>
        <v>0.15978898007033998</v>
      </c>
      <c r="O128" s="5">
        <f t="shared" si="33"/>
        <v>0.13425169273873452</v>
      </c>
      <c r="P128" s="5">
        <f t="shared" si="33"/>
        <v>0.13929155313351499</v>
      </c>
      <c r="Q128" s="5">
        <f t="shared" si="33"/>
        <v>0.15111579687225443</v>
      </c>
      <c r="R128" s="5">
        <f t="shared" si="33"/>
        <v>0.14700719677022994</v>
      </c>
      <c r="S128" s="5">
        <f t="shared" si="33"/>
        <v>0.15047403670522744</v>
      </c>
      <c r="T128" s="5">
        <f t="shared" si="33"/>
        <v>0.1544838523644752</v>
      </c>
      <c r="U128" s="5">
        <f t="shared" si="33"/>
        <v>0.15520099461251555</v>
      </c>
      <c r="V128" s="5">
        <f t="shared" si="33"/>
        <v>0.14758706856161175</v>
      </c>
      <c r="W128" s="5">
        <f t="shared" si="33"/>
        <v>0.14284613012642614</v>
      </c>
      <c r="X128" s="5">
        <f t="shared" si="33"/>
        <v>0.15773283088518034</v>
      </c>
      <c r="Y128" s="5">
        <f t="shared" si="33"/>
        <v>0.16503658067000385</v>
      </c>
      <c r="Z128" s="5">
        <f t="shared" si="33"/>
        <v>0.16051976346093993</v>
      </c>
      <c r="AA128" s="5">
        <f t="shared" si="33"/>
        <v>0.16345698500394634</v>
      </c>
      <c r="AB128" s="5">
        <f t="shared" si="33"/>
        <v>0.16208900565241621</v>
      </c>
      <c r="AC128" s="5">
        <f t="shared" si="33"/>
        <v>0.16971413855266546</v>
      </c>
      <c r="AD128" s="5">
        <f t="shared" si="33"/>
        <v>0.16764257640170049</v>
      </c>
      <c r="AE128" s="5">
        <f t="shared" si="33"/>
        <v>0.1583681336331513</v>
      </c>
      <c r="AF128" s="5">
        <f t="shared" si="33"/>
        <v>0.14812360202137353</v>
      </c>
      <c r="AG128" s="5">
        <f t="shared" si="33"/>
        <v>0.14519566885497484</v>
      </c>
      <c r="AH128" s="5">
        <f t="shared" si="33"/>
        <v>0.14903759669005218</v>
      </c>
      <c r="AI128" s="5">
        <f t="shared" si="33"/>
        <v>0.1519940503857953</v>
      </c>
      <c r="AJ128" s="5">
        <f t="shared" si="33"/>
        <v>0.15210427482602451</v>
      </c>
      <c r="AK128" s="5">
        <f t="shared" si="33"/>
        <v>0.14788962809466683</v>
      </c>
      <c r="AL128" s="5">
        <f t="shared" si="33"/>
        <v>0.15094339622641509</v>
      </c>
      <c r="AM128" s="5">
        <f t="shared" si="33"/>
        <v>0.15494717709871636</v>
      </c>
      <c r="AN128" s="5">
        <f t="shared" si="33"/>
        <v>0.15932890440265735</v>
      </c>
      <c r="AO128" s="5">
        <f t="shared" si="33"/>
        <v>0.16279415039714942</v>
      </c>
      <c r="AP128" s="5">
        <f t="shared" si="33"/>
        <v>0.1628207074540762</v>
      </c>
      <c r="AQ128" s="5">
        <f t="shared" si="33"/>
        <v>0.16484025312548234</v>
      </c>
      <c r="AR128" s="5">
        <f t="shared" si="33"/>
        <v>0.16583234008740563</v>
      </c>
      <c r="AS128" s="5">
        <f t="shared" si="33"/>
        <v>0.17715711526078556</v>
      </c>
      <c r="AT128" s="5">
        <f t="shared" si="33"/>
        <v>0.18308246073298429</v>
      </c>
      <c r="AU128" s="5">
        <f t="shared" si="33"/>
        <v>0.18538398018166805</v>
      </c>
      <c r="AV128" s="5">
        <f t="shared" si="33"/>
        <v>0.16757786613651424</v>
      </c>
      <c r="AW128" s="5">
        <f t="shared" si="33"/>
        <v>0.14558979808714134</v>
      </c>
      <c r="AX128" s="5">
        <f t="shared" si="33"/>
        <v>0.13884468491406748</v>
      </c>
      <c r="AY128" s="5">
        <f t="shared" si="33"/>
        <v>0.13661423706826659</v>
      </c>
      <c r="AZ128" s="5">
        <f t="shared" si="33"/>
        <v>0.13671325779505417</v>
      </c>
      <c r="BA128" s="5">
        <f t="shared" si="33"/>
        <v>0.13021262567990768</v>
      </c>
      <c r="BB128" s="5">
        <f t="shared" si="33"/>
        <v>0.13217247097844112</v>
      </c>
      <c r="BC128" s="5">
        <f t="shared" si="33"/>
        <v>0.13742885838634081</v>
      </c>
      <c r="BD128" s="5">
        <f t="shared" si="33"/>
        <v>0.12948532076839434</v>
      </c>
      <c r="BE128" s="5">
        <f t="shared" si="33"/>
        <v>0.1375896830442285</v>
      </c>
      <c r="BF128" s="5">
        <f t="shared" si="33"/>
        <v>0.1402001510574018</v>
      </c>
      <c r="BG128" s="5">
        <f t="shared" si="33"/>
        <v>0.13529246080180266</v>
      </c>
      <c r="BH128" s="5">
        <f t="shared" si="33"/>
        <v>0.12898979927607765</v>
      </c>
      <c r="BI128" s="5">
        <f t="shared" si="30"/>
        <v>0.13477860721955209</v>
      </c>
      <c r="BJ128" s="3"/>
    </row>
    <row r="129" spans="1:62" s="4" customFormat="1" x14ac:dyDescent="0.35">
      <c r="A129" s="4" t="s">
        <v>21</v>
      </c>
      <c r="H129" s="5">
        <f t="shared" si="33"/>
        <v>5.3637943878817977E-2</v>
      </c>
      <c r="I129" s="5">
        <f t="shared" si="33"/>
        <v>5.4658970432324185E-2</v>
      </c>
      <c r="J129" s="5">
        <f t="shared" si="33"/>
        <v>5.0762045231071778E-2</v>
      </c>
      <c r="K129" s="5">
        <f t="shared" si="33"/>
        <v>5.3737176355642402E-2</v>
      </c>
      <c r="L129" s="5">
        <f t="shared" si="33"/>
        <v>5.1987767584097858E-2</v>
      </c>
      <c r="M129" s="5">
        <f t="shared" si="33"/>
        <v>5.2443384982121574E-2</v>
      </c>
      <c r="N129" s="5">
        <f t="shared" si="33"/>
        <v>5.216881594372802E-2</v>
      </c>
      <c r="O129" s="5">
        <f t="shared" si="33"/>
        <v>4.7279943964510858E-2</v>
      </c>
      <c r="P129" s="5">
        <f t="shared" si="33"/>
        <v>4.8501362397820165E-2</v>
      </c>
      <c r="Q129" s="5">
        <f t="shared" si="33"/>
        <v>4.7004041468986117E-2</v>
      </c>
      <c r="R129" s="5">
        <f t="shared" si="33"/>
        <v>4.5638055116728103E-2</v>
      </c>
      <c r="S129" s="5">
        <f t="shared" si="33"/>
        <v>4.6968774462903366E-2</v>
      </c>
      <c r="T129" s="5">
        <f t="shared" si="33"/>
        <v>4.6640715109573239E-2</v>
      </c>
      <c r="U129" s="5">
        <f t="shared" si="33"/>
        <v>4.5586406962287607E-2</v>
      </c>
      <c r="V129" s="5">
        <f t="shared" si="33"/>
        <v>4.1933468686553177E-2</v>
      </c>
      <c r="W129" s="5">
        <f t="shared" si="33"/>
        <v>3.9238359543632438E-2</v>
      </c>
      <c r="X129" s="5">
        <f t="shared" si="33"/>
        <v>4.0067676689994614E-2</v>
      </c>
      <c r="Y129" s="5">
        <f t="shared" si="33"/>
        <v>3.9045051983057376E-2</v>
      </c>
      <c r="Z129" s="5">
        <f t="shared" si="33"/>
        <v>3.7659508247743542E-2</v>
      </c>
      <c r="AA129" s="5">
        <f t="shared" si="33"/>
        <v>3.8121546961325969E-2</v>
      </c>
      <c r="AB129" s="5">
        <f t="shared" si="33"/>
        <v>3.8850409999203882E-2</v>
      </c>
      <c r="AC129" s="5">
        <f t="shared" si="33"/>
        <v>3.8629925315477723E-2</v>
      </c>
      <c r="AD129" s="5">
        <f t="shared" si="33"/>
        <v>3.874227961819203E-2</v>
      </c>
      <c r="AE129" s="5">
        <f t="shared" si="33"/>
        <v>3.8066174108576933E-2</v>
      </c>
      <c r="AF129" s="5">
        <f t="shared" si="33"/>
        <v>3.7527959572529204E-2</v>
      </c>
      <c r="AG129" s="5">
        <f t="shared" si="33"/>
        <v>3.6831784465853869E-2</v>
      </c>
      <c r="AH129" s="5">
        <f t="shared" si="33"/>
        <v>3.5078251484079871E-2</v>
      </c>
      <c r="AI129" s="5">
        <f t="shared" si="33"/>
        <v>3.8114715998884448E-2</v>
      </c>
      <c r="AJ129" s="5">
        <f t="shared" si="33"/>
        <v>3.3359107478184026E-2</v>
      </c>
      <c r="AK129" s="5">
        <f t="shared" si="33"/>
        <v>3.4682080924855488E-2</v>
      </c>
      <c r="AL129" s="5">
        <f t="shared" si="33"/>
        <v>3.4406215316315207E-2</v>
      </c>
      <c r="AM129" s="5">
        <f t="shared" si="33"/>
        <v>2.9535385663978189E-2</v>
      </c>
      <c r="AN129" s="5">
        <f t="shared" si="33"/>
        <v>3.0401981758810946E-2</v>
      </c>
      <c r="AO129" s="5">
        <f t="shared" si="33"/>
        <v>3.050998441095687E-2</v>
      </c>
      <c r="AP129" s="5">
        <f t="shared" si="33"/>
        <v>2.785790192804008E-2</v>
      </c>
      <c r="AQ129" s="5">
        <f t="shared" si="33"/>
        <v>2.4463651798116992E-2</v>
      </c>
      <c r="AR129" s="5">
        <f t="shared" si="33"/>
        <v>2.4314660309892728E-2</v>
      </c>
      <c r="AS129" s="5">
        <f t="shared" si="33"/>
        <v>2.5032195750160979E-2</v>
      </c>
      <c r="AT129" s="5">
        <f t="shared" si="33"/>
        <v>2.3723821989528795E-2</v>
      </c>
      <c r="AU129" s="5">
        <f t="shared" si="33"/>
        <v>2.3203963666391412E-2</v>
      </c>
      <c r="AV129" s="5">
        <f t="shared" si="33"/>
        <v>2.3194168323392977E-2</v>
      </c>
      <c r="AW129" s="5">
        <f t="shared" si="33"/>
        <v>1.961906318973269E-2</v>
      </c>
      <c r="AX129" s="5">
        <f t="shared" si="33"/>
        <v>1.7345639719923617E-2</v>
      </c>
      <c r="AY129" s="5">
        <f t="shared" si="33"/>
        <v>2.0188097940651857E-2</v>
      </c>
      <c r="AZ129" s="5">
        <f t="shared" si="33"/>
        <v>1.7202878173848316E-2</v>
      </c>
      <c r="BA129" s="5">
        <f t="shared" si="33"/>
        <v>1.7389154442063622E-2</v>
      </c>
      <c r="BB129" s="5">
        <f t="shared" si="33"/>
        <v>1.7827529021558871E-2</v>
      </c>
      <c r="BC129" s="5">
        <f t="shared" si="33"/>
        <v>1.8496819551389355E-2</v>
      </c>
      <c r="BD129" s="5">
        <f t="shared" si="33"/>
        <v>1.8484958318231243E-2</v>
      </c>
      <c r="BE129" s="5">
        <f t="shared" si="33"/>
        <v>1.671056216510762E-2</v>
      </c>
      <c r="BF129" s="5">
        <f t="shared" si="33"/>
        <v>1.680513595166163E-2</v>
      </c>
      <c r="BG129" s="5">
        <f t="shared" si="33"/>
        <v>1.5303727349544643E-2</v>
      </c>
      <c r="BH129" s="5">
        <f t="shared" si="33"/>
        <v>1.4588132060984972E-2</v>
      </c>
      <c r="BI129" s="5">
        <f t="shared" si="30"/>
        <v>1.4418652213927805E-2</v>
      </c>
      <c r="BJ129" s="3"/>
    </row>
    <row r="130" spans="1:62" s="4" customFormat="1" x14ac:dyDescent="0.35">
      <c r="A130" s="4" t="s">
        <v>22</v>
      </c>
      <c r="H130" s="5">
        <f t="shared" si="33"/>
        <v>0.12267196424137075</v>
      </c>
      <c r="I130" s="5">
        <f t="shared" si="33"/>
        <v>0.1166215101896572</v>
      </c>
      <c r="J130" s="5">
        <f t="shared" si="33"/>
        <v>0.11639626352015732</v>
      </c>
      <c r="K130" s="5">
        <f t="shared" si="33"/>
        <v>8.4025403028822665E-2</v>
      </c>
      <c r="L130" s="5">
        <f t="shared" si="33"/>
        <v>7.9510703363914373E-2</v>
      </c>
      <c r="M130" s="5">
        <f t="shared" si="33"/>
        <v>8.3909415971394521E-2</v>
      </c>
      <c r="N130" s="5">
        <f t="shared" si="33"/>
        <v>7.4443141852286052E-2</v>
      </c>
      <c r="O130" s="5">
        <f t="shared" si="33"/>
        <v>6.6775624562222746E-2</v>
      </c>
      <c r="P130" s="5">
        <f t="shared" si="33"/>
        <v>7.0626702997275206E-2</v>
      </c>
      <c r="Q130" s="5">
        <f t="shared" si="33"/>
        <v>6.3960639606396058E-2</v>
      </c>
      <c r="R130" s="5">
        <f t="shared" si="33"/>
        <v>6.8808144637528518E-2</v>
      </c>
      <c r="S130" s="5">
        <f t="shared" si="33"/>
        <v>6.7234930851526487E-2</v>
      </c>
      <c r="T130" s="5">
        <f t="shared" si="33"/>
        <v>6.1274509803921566E-2</v>
      </c>
      <c r="U130" s="5">
        <f t="shared" si="33"/>
        <v>6.5271446332366354E-2</v>
      </c>
      <c r="V130" s="5">
        <f t="shared" si="33"/>
        <v>5.4739965641105733E-2</v>
      </c>
      <c r="W130" s="5">
        <f t="shared" si="33"/>
        <v>4.5097132284921369E-2</v>
      </c>
      <c r="X130" s="5">
        <f t="shared" si="33"/>
        <v>4.6527724371298929E-2</v>
      </c>
      <c r="Y130" s="5">
        <f t="shared" si="33"/>
        <v>4.7978436657681943E-2</v>
      </c>
      <c r="Z130" s="5">
        <f t="shared" si="33"/>
        <v>4.8786181139122316E-2</v>
      </c>
      <c r="AA130" s="5">
        <f t="shared" si="33"/>
        <v>4.6329913180741908E-2</v>
      </c>
      <c r="AB130" s="5">
        <f t="shared" si="33"/>
        <v>4.5935833134304591E-2</v>
      </c>
      <c r="AC130" s="5">
        <f t="shared" si="33"/>
        <v>4.7128508884882819E-2</v>
      </c>
      <c r="AD130" s="5">
        <f t="shared" si="33"/>
        <v>4.7966631908237745E-2</v>
      </c>
      <c r="AE130" s="5">
        <f t="shared" si="33"/>
        <v>4.6498554449084482E-2</v>
      </c>
      <c r="AF130" s="5">
        <f t="shared" si="33"/>
        <v>4.9374534007124514E-2</v>
      </c>
      <c r="AG130" s="5">
        <f t="shared" si="33"/>
        <v>4.501662545826584E-2</v>
      </c>
      <c r="AH130" s="5">
        <f t="shared" si="33"/>
        <v>4.8210109731966183E-2</v>
      </c>
      <c r="AI130" s="5">
        <f t="shared" si="33"/>
        <v>4.9642093520498282E-2</v>
      </c>
      <c r="AJ130" s="5">
        <f t="shared" si="33"/>
        <v>4.5841157627305867E-2</v>
      </c>
      <c r="AK130" s="5">
        <f t="shared" si="33"/>
        <v>4.1443996073726688E-2</v>
      </c>
      <c r="AL130" s="5">
        <f t="shared" si="33"/>
        <v>4.3063263041065482E-2</v>
      </c>
      <c r="AM130" s="5">
        <f t="shared" si="33"/>
        <v>4.6688628876519367E-2</v>
      </c>
      <c r="AN130" s="5">
        <f t="shared" si="33"/>
        <v>4.3350973989415606E-2</v>
      </c>
      <c r="AO130" s="5">
        <f t="shared" si="33"/>
        <v>3.8452973053225446E-2</v>
      </c>
      <c r="AP130" s="5">
        <f t="shared" si="33"/>
        <v>3.5752239259146806E-2</v>
      </c>
      <c r="AQ130" s="5">
        <f t="shared" si="33"/>
        <v>3.1409168081494056E-2</v>
      </c>
      <c r="AR130" s="5">
        <f t="shared" si="33"/>
        <v>3.0194676201827572E-2</v>
      </c>
      <c r="AS130" s="5">
        <f t="shared" si="33"/>
        <v>3.066645202833226E-2</v>
      </c>
      <c r="AT130" s="5">
        <f t="shared" si="33"/>
        <v>3.125E-2</v>
      </c>
      <c r="AU130" s="5">
        <f t="shared" si="33"/>
        <v>3.2039636663914121E-2</v>
      </c>
      <c r="AV130" s="5">
        <f t="shared" si="33"/>
        <v>2.9324055666003976E-2</v>
      </c>
      <c r="AW130" s="5">
        <f t="shared" si="33"/>
        <v>2.3542875827679229E-2</v>
      </c>
      <c r="AX130" s="5">
        <f t="shared" si="33"/>
        <v>2.5779758115849778E-2</v>
      </c>
      <c r="AY130" s="5">
        <f t="shared" si="33"/>
        <v>2.6268850332414464E-2</v>
      </c>
      <c r="AZ130" s="5">
        <f t="shared" si="33"/>
        <v>2.721032172690431E-2</v>
      </c>
      <c r="BA130" s="5">
        <f t="shared" si="33"/>
        <v>2.9833525630459864E-2</v>
      </c>
      <c r="BB130" s="5">
        <f t="shared" si="33"/>
        <v>2.6782752902155888E-2</v>
      </c>
      <c r="BC130" s="5">
        <f t="shared" si="33"/>
        <v>2.7452293270840308E-2</v>
      </c>
      <c r="BD130" s="5">
        <f t="shared" si="33"/>
        <v>2.6640086988039144E-2</v>
      </c>
      <c r="BE130" s="5">
        <f t="shared" si="33"/>
        <v>2.833530106257379E-2</v>
      </c>
      <c r="BF130" s="5">
        <f t="shared" si="33"/>
        <v>2.8323262839879154E-2</v>
      </c>
      <c r="BG130" s="5">
        <f t="shared" si="33"/>
        <v>2.62886113979908E-2</v>
      </c>
      <c r="BH130" s="5">
        <f t="shared" si="33"/>
        <v>2.5337282000658112E-2</v>
      </c>
      <c r="BI130" s="5">
        <f t="shared" si="30"/>
        <v>2.6792105532263012E-2</v>
      </c>
      <c r="BJ130" s="3"/>
    </row>
    <row r="131" spans="1:62" s="4" customFormat="1" x14ac:dyDescent="0.35">
      <c r="A131" s="4" t="s">
        <v>32</v>
      </c>
      <c r="H131" s="5">
        <f t="shared" si="33"/>
        <v>4.0228457909113481E-2</v>
      </c>
      <c r="I131" s="5">
        <f t="shared" si="33"/>
        <v>3.9934032277064435E-2</v>
      </c>
      <c r="J131" s="5">
        <f t="shared" si="33"/>
        <v>3.8593903638151426E-2</v>
      </c>
      <c r="K131" s="5">
        <f t="shared" si="33"/>
        <v>4.7874938935026867E-2</v>
      </c>
      <c r="L131" s="5">
        <f t="shared" si="33"/>
        <v>5.6391437308868503E-2</v>
      </c>
      <c r="M131" s="5">
        <f t="shared" si="33"/>
        <v>5.5899880810488675E-2</v>
      </c>
      <c r="N131" s="5">
        <f t="shared" si="33"/>
        <v>5.2403282532239158E-2</v>
      </c>
      <c r="O131" s="5">
        <f t="shared" si="33"/>
        <v>5.0081718421667053E-2</v>
      </c>
      <c r="P131" s="5">
        <f t="shared" si="33"/>
        <v>5.133514986376022E-2</v>
      </c>
      <c r="Q131" s="5">
        <f t="shared" si="33"/>
        <v>5.2714812862414341E-2</v>
      </c>
      <c r="R131" s="5">
        <f t="shared" si="33"/>
        <v>5.2395997893628227E-2</v>
      </c>
      <c r="S131" s="5">
        <f t="shared" si="33"/>
        <v>5.4362007480212228E-2</v>
      </c>
      <c r="T131" s="5">
        <f t="shared" si="33"/>
        <v>5.1758938869665511E-2</v>
      </c>
      <c r="U131" s="5">
        <f t="shared" ref="H131:BH134" si="34">U49/U$52</f>
        <v>4.9799696090620252E-2</v>
      </c>
      <c r="V131" s="5">
        <f t="shared" si="34"/>
        <v>5.0288927065438076E-2</v>
      </c>
      <c r="W131" s="5">
        <f t="shared" si="34"/>
        <v>5.4579093432007397E-2</v>
      </c>
      <c r="X131" s="5">
        <f t="shared" si="34"/>
        <v>6.044758901791894E-2</v>
      </c>
      <c r="Y131" s="5">
        <f t="shared" si="34"/>
        <v>5.8760107816711593E-2</v>
      </c>
      <c r="Z131" s="5">
        <f t="shared" si="34"/>
        <v>6.1079987550575789E-2</v>
      </c>
      <c r="AA131" s="5">
        <f t="shared" si="34"/>
        <v>6.7876874506708762E-2</v>
      </c>
      <c r="AB131" s="5">
        <f t="shared" si="34"/>
        <v>6.2654247273306263E-2</v>
      </c>
      <c r="AC131" s="5">
        <f t="shared" si="34"/>
        <v>6.773113571980427E-2</v>
      </c>
      <c r="AD131" s="5">
        <f t="shared" si="34"/>
        <v>6.3848560198925167E-2</v>
      </c>
      <c r="AE131" s="5">
        <f t="shared" si="34"/>
        <v>6.4969482814005788E-2</v>
      </c>
      <c r="AF131" s="5">
        <f t="shared" si="34"/>
        <v>6.3789246955513218E-2</v>
      </c>
      <c r="AG131" s="5">
        <f t="shared" si="34"/>
        <v>6.4285105294569017E-2</v>
      </c>
      <c r="AH131" s="5">
        <f t="shared" si="34"/>
        <v>6.8357618276668461E-2</v>
      </c>
      <c r="AI131" s="5">
        <f t="shared" si="34"/>
        <v>6.0425769266524126E-2</v>
      </c>
      <c r="AJ131" s="5">
        <f t="shared" si="34"/>
        <v>6.2410250745609193E-2</v>
      </c>
      <c r="AK131" s="5">
        <f t="shared" si="34"/>
        <v>6.2820372995964657E-2</v>
      </c>
      <c r="AL131" s="5">
        <f t="shared" si="34"/>
        <v>5.9600443951165372E-2</v>
      </c>
      <c r="AM131" s="5">
        <f t="shared" si="34"/>
        <v>6.3501079177553113E-2</v>
      </c>
      <c r="AN131" s="5">
        <f t="shared" si="34"/>
        <v>6.2267762639342417E-2</v>
      </c>
      <c r="AO131" s="5">
        <f t="shared" si="34"/>
        <v>5.7530992502412587E-2</v>
      </c>
      <c r="AP131" s="5">
        <f t="shared" si="34"/>
        <v>5.8979808714133899E-2</v>
      </c>
      <c r="AQ131" s="5">
        <f t="shared" si="34"/>
        <v>4.7152338323815407E-2</v>
      </c>
      <c r="AR131" s="5">
        <f t="shared" si="34"/>
        <v>5.0536352800953518E-2</v>
      </c>
      <c r="AS131" s="5">
        <f t="shared" si="34"/>
        <v>5.054732775273664E-2</v>
      </c>
      <c r="AT131" s="5">
        <f t="shared" si="34"/>
        <v>4.630235602094241E-2</v>
      </c>
      <c r="AU131" s="5">
        <f t="shared" si="34"/>
        <v>4.6407927332782824E-2</v>
      </c>
      <c r="AV131" s="5">
        <f t="shared" si="34"/>
        <v>4.7051027170311462E-2</v>
      </c>
      <c r="AW131" s="5">
        <f t="shared" si="34"/>
        <v>4.6758767268862911E-2</v>
      </c>
      <c r="AX131" s="5">
        <f t="shared" si="34"/>
        <v>4.1772756206238063E-2</v>
      </c>
      <c r="AY131" s="5">
        <f t="shared" si="34"/>
        <v>4.1997729852440407E-2</v>
      </c>
      <c r="AZ131" s="5">
        <f t="shared" si="34"/>
        <v>4.6232735092217349E-2</v>
      </c>
      <c r="BA131" s="5">
        <f t="shared" si="34"/>
        <v>5.1260919729685182E-2</v>
      </c>
      <c r="BB131" s="5">
        <f t="shared" si="34"/>
        <v>4.9419568822553897E-2</v>
      </c>
      <c r="BC131" s="5">
        <f t="shared" si="34"/>
        <v>5.0887177770338132E-2</v>
      </c>
      <c r="BD131" s="5">
        <f t="shared" si="34"/>
        <v>5.0289960130482057E-2</v>
      </c>
      <c r="BE131" s="5">
        <f t="shared" si="34"/>
        <v>4.7679593134138588E-2</v>
      </c>
      <c r="BF131" s="5">
        <f t="shared" si="34"/>
        <v>4.8999244712990934E-2</v>
      </c>
      <c r="BG131" s="5">
        <f t="shared" si="34"/>
        <v>5.079335273683222E-2</v>
      </c>
      <c r="BH131" s="5">
        <f t="shared" si="34"/>
        <v>5.0674564001316223E-2</v>
      </c>
      <c r="BI131" s="5">
        <f t="shared" si="30"/>
        <v>4.4687595868698228E-2</v>
      </c>
      <c r="BJ131" s="3"/>
    </row>
    <row r="132" spans="1:62" s="4" customFormat="1" x14ac:dyDescent="0.35">
      <c r="A132" s="4" t="s">
        <v>23</v>
      </c>
      <c r="H132" s="5">
        <f t="shared" si="34"/>
        <v>6.8164887012664516E-2</v>
      </c>
      <c r="I132" s="5">
        <f t="shared" si="34"/>
        <v>6.8088114029921071E-2</v>
      </c>
      <c r="J132" s="5">
        <f t="shared" si="34"/>
        <v>6.4528023598820053E-2</v>
      </c>
      <c r="K132" s="5">
        <f t="shared" si="34"/>
        <v>6.2286272594040057E-2</v>
      </c>
      <c r="L132" s="5">
        <f t="shared" si="34"/>
        <v>6.0795107033639141E-2</v>
      </c>
      <c r="M132" s="5">
        <f t="shared" si="34"/>
        <v>6.4600715137067943E-2</v>
      </c>
      <c r="N132" s="5">
        <f t="shared" si="34"/>
        <v>6.2133645955451351E-2</v>
      </c>
      <c r="O132" s="5">
        <f t="shared" si="34"/>
        <v>5.6852673359794534E-2</v>
      </c>
      <c r="P132" s="5">
        <f t="shared" si="34"/>
        <v>5.2534059945504086E-2</v>
      </c>
      <c r="Q132" s="5">
        <f t="shared" si="34"/>
        <v>5.4647689334036201E-2</v>
      </c>
      <c r="R132" s="5">
        <f t="shared" si="34"/>
        <v>5.5380024574337369E-2</v>
      </c>
      <c r="S132" s="5">
        <f t="shared" si="34"/>
        <v>6.3233887100982863E-2</v>
      </c>
      <c r="T132" s="5">
        <f t="shared" si="34"/>
        <v>5.7165513264129178E-2</v>
      </c>
      <c r="U132" s="5">
        <f t="shared" si="34"/>
        <v>5.5670672744854259E-2</v>
      </c>
      <c r="V132" s="5">
        <f t="shared" si="34"/>
        <v>5.3334374511947523E-2</v>
      </c>
      <c r="W132" s="5">
        <f t="shared" si="34"/>
        <v>5.6583410422448348E-2</v>
      </c>
      <c r="X132" s="5">
        <f t="shared" si="34"/>
        <v>6.0985926324694302E-2</v>
      </c>
      <c r="Y132" s="5">
        <f t="shared" si="34"/>
        <v>6.2764728532922601E-2</v>
      </c>
      <c r="Z132" s="5">
        <f t="shared" si="34"/>
        <v>6.0768751945222535E-2</v>
      </c>
      <c r="AA132" s="5">
        <f t="shared" si="34"/>
        <v>5.8484609313338598E-2</v>
      </c>
      <c r="AB132" s="5">
        <f t="shared" si="34"/>
        <v>6.7032879547806706E-2</v>
      </c>
      <c r="AC132" s="5">
        <f t="shared" si="34"/>
        <v>6.4812430251523737E-2</v>
      </c>
      <c r="AD132" s="5">
        <f t="shared" si="34"/>
        <v>6.4570466030320045E-2</v>
      </c>
      <c r="AE132" s="5">
        <f t="shared" si="34"/>
        <v>6.2319306135560554E-2</v>
      </c>
      <c r="AF132" s="5">
        <f t="shared" si="34"/>
        <v>5.9978460773755279E-2</v>
      </c>
      <c r="AG132" s="5">
        <f t="shared" si="34"/>
        <v>5.6867593145195669E-2</v>
      </c>
      <c r="AH132" s="5">
        <f t="shared" si="34"/>
        <v>5.9273250584637525E-2</v>
      </c>
      <c r="AI132" s="5">
        <f t="shared" si="34"/>
        <v>5.6800223110532677E-2</v>
      </c>
      <c r="AJ132" s="5">
        <f t="shared" si="34"/>
        <v>6.2741632607975259E-2</v>
      </c>
      <c r="AK132" s="5">
        <f t="shared" si="34"/>
        <v>6.2820372995964657E-2</v>
      </c>
      <c r="AL132" s="5">
        <f t="shared" si="34"/>
        <v>5.9600443951165372E-2</v>
      </c>
      <c r="AM132" s="5">
        <f t="shared" si="34"/>
        <v>5.9865954788140406E-2</v>
      </c>
      <c r="AN132" s="5">
        <f t="shared" si="34"/>
        <v>6.5420560747663545E-2</v>
      </c>
      <c r="AO132" s="5">
        <f t="shared" si="34"/>
        <v>6.1391136515477694E-2</v>
      </c>
      <c r="AP132" s="5">
        <f t="shared" si="34"/>
        <v>6.2547441931076364E-2</v>
      </c>
      <c r="AQ132" s="5">
        <f t="shared" si="34"/>
        <v>6.1274888100015433E-2</v>
      </c>
      <c r="AR132" s="5">
        <f t="shared" si="34"/>
        <v>5.5542312276519665E-2</v>
      </c>
      <c r="AS132" s="5">
        <f t="shared" si="34"/>
        <v>5.6905988409529942E-2</v>
      </c>
      <c r="AT132" s="5">
        <f t="shared" si="34"/>
        <v>5.6282722513089002E-2</v>
      </c>
      <c r="AU132" s="5">
        <f t="shared" si="34"/>
        <v>5.5821635012386454E-2</v>
      </c>
      <c r="AV132" s="5">
        <f t="shared" si="34"/>
        <v>5.6080185553346588E-2</v>
      </c>
      <c r="AW132" s="5">
        <f t="shared" si="34"/>
        <v>5.3298454998773809E-2</v>
      </c>
      <c r="AX132" s="5">
        <f t="shared" si="34"/>
        <v>4.5432845321451303E-2</v>
      </c>
      <c r="AY132" s="5">
        <f t="shared" si="34"/>
        <v>4.6700178368736828E-2</v>
      </c>
      <c r="AZ132" s="5">
        <f t="shared" si="34"/>
        <v>4.6728971962616821E-2</v>
      </c>
      <c r="BA132" s="5">
        <f t="shared" si="34"/>
        <v>4.8458875885940333E-2</v>
      </c>
      <c r="BB132" s="5">
        <f t="shared" si="34"/>
        <v>4.6600331674958542E-2</v>
      </c>
      <c r="BC132" s="5">
        <f t="shared" si="34"/>
        <v>4.5195848677602943E-2</v>
      </c>
      <c r="BD132" s="5">
        <f t="shared" si="34"/>
        <v>4.9655672345052554E-2</v>
      </c>
      <c r="BE132" s="5">
        <f t="shared" si="34"/>
        <v>4.8406139315230225E-2</v>
      </c>
      <c r="BF132" s="5">
        <f t="shared" si="34"/>
        <v>5.343655589123867E-2</v>
      </c>
      <c r="BG132" s="5">
        <f t="shared" si="34"/>
        <v>5.2483334898131631E-2</v>
      </c>
      <c r="BH132" s="5">
        <f t="shared" si="34"/>
        <v>4.793243391466491E-2</v>
      </c>
      <c r="BI132" s="5">
        <f t="shared" si="30"/>
        <v>4.7141834543409346E-2</v>
      </c>
      <c r="BJ132" s="3"/>
    </row>
    <row r="133" spans="1:62" s="4" customFormat="1" x14ac:dyDescent="0.35">
      <c r="A133" s="4" t="s">
        <v>24</v>
      </c>
      <c r="H133" s="24">
        <f>H51/(H$52-H113)</f>
        <v>2.2597530151625484E-2</v>
      </c>
      <c r="I133" s="24">
        <f t="shared" ref="I133:BI133" si="35">I51/(I$52-I113)</f>
        <v>2.3795562797744099E-2</v>
      </c>
      <c r="J133" s="24">
        <f t="shared" si="35"/>
        <v>2.6425865442032362E-2</v>
      </c>
      <c r="K133" s="24">
        <f t="shared" si="35"/>
        <v>2.7113010238825584E-2</v>
      </c>
      <c r="L133" s="24">
        <f t="shared" si="35"/>
        <v>3.058119213365101E-2</v>
      </c>
      <c r="M133" s="24">
        <f t="shared" si="35"/>
        <v>3.0870222890507306E-2</v>
      </c>
      <c r="N133" s="24">
        <f t="shared" si="35"/>
        <v>3.2239298150719777E-2</v>
      </c>
      <c r="O133" s="24">
        <f t="shared" si="35"/>
        <v>3.0352835012111577E-2</v>
      </c>
      <c r="P133" s="24">
        <f t="shared" si="35"/>
        <v>3.0844893671969346E-2</v>
      </c>
      <c r="Q133" s="24">
        <f t="shared" si="35"/>
        <v>2.8641871960720655E-2</v>
      </c>
      <c r="R133" s="24">
        <f t="shared" si="35"/>
        <v>2.9226034891254818E-2</v>
      </c>
      <c r="S133" s="24">
        <f t="shared" si="35"/>
        <v>2.6354809691432089E-2</v>
      </c>
      <c r="T133" s="24">
        <f t="shared" si="35"/>
        <v>2.386111890406992E-2</v>
      </c>
      <c r="U133" s="24">
        <f t="shared" si="35"/>
        <v>1.961606291975963E-2</v>
      </c>
      <c r="V133" s="24">
        <f t="shared" si="35"/>
        <v>1.7570021323304964E-2</v>
      </c>
      <c r="W133" s="24">
        <f t="shared" si="35"/>
        <v>1.7807748859473851E-2</v>
      </c>
      <c r="X133" s="24">
        <f t="shared" si="35"/>
        <v>1.5842595895219622E-2</v>
      </c>
      <c r="Y133" s="24">
        <f t="shared" si="35"/>
        <v>1.5325457782081428E-2</v>
      </c>
      <c r="Z133" s="24">
        <f t="shared" si="35"/>
        <v>1.455034118947043E-2</v>
      </c>
      <c r="AA133" s="14">
        <f t="shared" si="35"/>
        <v>1.3654371417815146E-2</v>
      </c>
      <c r="AB133" s="14">
        <f t="shared" si="35"/>
        <v>1.3852464290456935E-2</v>
      </c>
      <c r="AC133" s="14">
        <f t="shared" si="35"/>
        <v>1.3134234132697594E-2</v>
      </c>
      <c r="AD133" s="14">
        <f t="shared" si="35"/>
        <v>1.1951603848369304E-2</v>
      </c>
      <c r="AE133" s="14">
        <f t="shared" si="35"/>
        <v>1.2769109428805653E-2</v>
      </c>
      <c r="AF133" s="14">
        <f t="shared" si="35"/>
        <v>1.1266750209075639E-2</v>
      </c>
      <c r="AG133" s="14">
        <f t="shared" si="35"/>
        <v>1.3215194308123105E-2</v>
      </c>
      <c r="AH133" s="14">
        <f t="shared" si="35"/>
        <v>1.4121326053584696E-2</v>
      </c>
      <c r="AI133" s="24">
        <f t="shared" si="35"/>
        <v>1.552484916213844E-2</v>
      </c>
      <c r="AJ133" s="24">
        <f t="shared" si="35"/>
        <v>1.5906431287196963E-2</v>
      </c>
      <c r="AK133" s="24">
        <f t="shared" si="35"/>
        <v>1.483266799181464E-2</v>
      </c>
      <c r="AL133" s="24">
        <f t="shared" si="35"/>
        <v>1.6759239277297642E-2</v>
      </c>
      <c r="AM133" s="24">
        <f t="shared" si="35"/>
        <v>1.7153317144664695E-2</v>
      </c>
      <c r="AN133" s="24">
        <f t="shared" si="35"/>
        <v>1.7002661368484304E-2</v>
      </c>
      <c r="AO133" s="24">
        <f t="shared" si="35"/>
        <v>1.9300782179123368E-2</v>
      </c>
      <c r="AP133" s="24">
        <f t="shared" si="35"/>
        <v>2.003956186534878E-2</v>
      </c>
      <c r="AQ133" s="24">
        <f t="shared" si="35"/>
        <v>1.6900832484823162E-2</v>
      </c>
      <c r="AR133" s="24">
        <f t="shared" si="35"/>
        <v>1.5574168519150619E-2</v>
      </c>
      <c r="AS133" s="24">
        <f t="shared" si="35"/>
        <v>1.7868714848959907E-2</v>
      </c>
      <c r="AT133" s="24">
        <f t="shared" si="35"/>
        <v>1.6197704574310037E-2</v>
      </c>
      <c r="AU133" s="24">
        <f t="shared" si="35"/>
        <v>1.8579756270828838E-2</v>
      </c>
      <c r="AV133" s="24">
        <f t="shared" si="35"/>
        <v>1.805839867330095E-2</v>
      </c>
      <c r="AW133" s="24">
        <f t="shared" si="35"/>
        <v>1.9292240596503855E-2</v>
      </c>
      <c r="AX133" s="24">
        <f t="shared" si="35"/>
        <v>1.7504926631865945E-2</v>
      </c>
      <c r="AY133" s="24">
        <f t="shared" si="35"/>
        <v>1.6134381691986908E-2</v>
      </c>
      <c r="AZ133" s="24">
        <f t="shared" si="35"/>
        <v>1.7616530727176803E-2</v>
      </c>
      <c r="BA133" s="24">
        <f t="shared" si="35"/>
        <v>1.7306844946354615E-2</v>
      </c>
      <c r="BB133" s="24">
        <f t="shared" si="35"/>
        <v>1.9486003760624773E-2</v>
      </c>
      <c r="BC133" s="24">
        <f t="shared" si="35"/>
        <v>1.8413207246547218E-2</v>
      </c>
      <c r="BD133" s="24">
        <f t="shared" si="35"/>
        <v>1.5676040473510965E-2</v>
      </c>
      <c r="BE133" s="24">
        <f t="shared" si="35"/>
        <v>1.616572106306707E-2</v>
      </c>
      <c r="BF133" s="24">
        <f t="shared" si="35"/>
        <v>1.9448713812307099E-2</v>
      </c>
      <c r="BG133" s="24">
        <f t="shared" si="35"/>
        <v>1.6524324935749471E-2</v>
      </c>
      <c r="BH133" s="24">
        <f t="shared" si="35"/>
        <v>1.7878783883068041E-2</v>
      </c>
      <c r="BI133" s="24">
        <f t="shared" si="35"/>
        <v>1.5748125363471227E-2</v>
      </c>
      <c r="BJ133" s="3"/>
    </row>
    <row r="134" spans="1:62" s="4" customFormat="1" x14ac:dyDescent="0.35">
      <c r="A134" s="4" t="s">
        <v>2</v>
      </c>
      <c r="H134" s="5">
        <f t="shared" si="34"/>
        <v>1</v>
      </c>
      <c r="I134" s="5">
        <f t="shared" si="34"/>
        <v>1</v>
      </c>
      <c r="J134" s="5">
        <f t="shared" si="34"/>
        <v>1</v>
      </c>
      <c r="K134" s="5">
        <f t="shared" si="34"/>
        <v>1</v>
      </c>
      <c r="L134" s="5">
        <f t="shared" si="34"/>
        <v>1</v>
      </c>
      <c r="M134" s="5">
        <f t="shared" si="34"/>
        <v>1</v>
      </c>
      <c r="N134" s="5">
        <f t="shared" si="34"/>
        <v>1</v>
      </c>
      <c r="O134" s="5">
        <f t="shared" si="34"/>
        <v>1</v>
      </c>
      <c r="P134" s="5">
        <f t="shared" si="34"/>
        <v>1</v>
      </c>
      <c r="Q134" s="5">
        <f t="shared" si="34"/>
        <v>1</v>
      </c>
      <c r="R134" s="5">
        <f t="shared" si="34"/>
        <v>1</v>
      </c>
      <c r="S134" s="5">
        <f t="shared" si="34"/>
        <v>1</v>
      </c>
      <c r="T134" s="5">
        <f t="shared" si="34"/>
        <v>1</v>
      </c>
      <c r="U134" s="5">
        <f t="shared" si="34"/>
        <v>1</v>
      </c>
      <c r="V134" s="5">
        <f t="shared" si="34"/>
        <v>1</v>
      </c>
      <c r="W134" s="5">
        <f t="shared" si="34"/>
        <v>1</v>
      </c>
      <c r="X134" s="5">
        <f t="shared" si="34"/>
        <v>1</v>
      </c>
      <c r="Y134" s="5">
        <f t="shared" si="34"/>
        <v>1</v>
      </c>
      <c r="Z134" s="5">
        <f t="shared" si="34"/>
        <v>1</v>
      </c>
      <c r="AA134" s="5">
        <f t="shared" si="34"/>
        <v>1</v>
      </c>
      <c r="AB134" s="5">
        <f t="shared" si="34"/>
        <v>1</v>
      </c>
      <c r="AC134" s="5">
        <f t="shared" si="34"/>
        <v>1</v>
      </c>
      <c r="AD134" s="5">
        <f t="shared" si="34"/>
        <v>1</v>
      </c>
      <c r="AE134" s="5">
        <f t="shared" si="34"/>
        <v>1</v>
      </c>
      <c r="AF134" s="5">
        <f t="shared" si="34"/>
        <v>1</v>
      </c>
      <c r="AG134" s="5">
        <f t="shared" si="34"/>
        <v>1</v>
      </c>
      <c r="AH134" s="5">
        <f t="shared" si="34"/>
        <v>1</v>
      </c>
      <c r="AI134" s="5">
        <f t="shared" si="34"/>
        <v>1</v>
      </c>
      <c r="AJ134" s="5">
        <f t="shared" si="34"/>
        <v>1</v>
      </c>
      <c r="AK134" s="5">
        <f t="shared" si="34"/>
        <v>1</v>
      </c>
      <c r="AL134" s="5">
        <f t="shared" si="34"/>
        <v>1</v>
      </c>
      <c r="AM134" s="5">
        <f t="shared" si="34"/>
        <v>1</v>
      </c>
      <c r="AN134" s="5">
        <f t="shared" si="34"/>
        <v>1</v>
      </c>
      <c r="AO134" s="5">
        <f t="shared" si="34"/>
        <v>1</v>
      </c>
      <c r="AP134" s="5">
        <f t="shared" si="34"/>
        <v>1</v>
      </c>
      <c r="AQ134" s="5">
        <f t="shared" si="34"/>
        <v>1</v>
      </c>
      <c r="AR134" s="5">
        <f t="shared" si="34"/>
        <v>1</v>
      </c>
      <c r="AS134" s="5">
        <f t="shared" si="34"/>
        <v>1</v>
      </c>
      <c r="AT134" s="5">
        <f t="shared" si="34"/>
        <v>1</v>
      </c>
      <c r="AU134" s="5">
        <f t="shared" si="34"/>
        <v>1</v>
      </c>
      <c r="AV134" s="5">
        <f t="shared" si="34"/>
        <v>1</v>
      </c>
      <c r="AW134" s="5">
        <f t="shared" si="34"/>
        <v>1</v>
      </c>
      <c r="AX134" s="5">
        <f t="shared" si="34"/>
        <v>1</v>
      </c>
      <c r="AY134" s="5">
        <f t="shared" si="34"/>
        <v>1</v>
      </c>
      <c r="AZ134" s="5">
        <f t="shared" si="34"/>
        <v>1</v>
      </c>
      <c r="BA134" s="5">
        <f t="shared" si="34"/>
        <v>1</v>
      </c>
      <c r="BB134" s="5">
        <f t="shared" si="34"/>
        <v>1</v>
      </c>
      <c r="BC134" s="5">
        <f t="shared" si="34"/>
        <v>1</v>
      </c>
      <c r="BD134" s="5">
        <f t="shared" si="34"/>
        <v>1</v>
      </c>
      <c r="BE134" s="5">
        <f t="shared" si="34"/>
        <v>1</v>
      </c>
      <c r="BF134" s="5">
        <f t="shared" si="34"/>
        <v>1</v>
      </c>
      <c r="BG134" s="5">
        <f t="shared" si="34"/>
        <v>1</v>
      </c>
      <c r="BH134" s="5">
        <f t="shared" si="34"/>
        <v>1</v>
      </c>
      <c r="BI134" s="5">
        <f t="shared" si="30"/>
        <v>1</v>
      </c>
    </row>
    <row r="135" spans="1:62" s="4" customFormat="1" x14ac:dyDescent="0.35"/>
    <row r="136" spans="1:62" s="4" customFormat="1" x14ac:dyDescent="0.35"/>
    <row r="137" spans="1:62" s="4" customFormat="1" x14ac:dyDescent="0.35">
      <c r="A137" s="3" t="s">
        <v>41</v>
      </c>
      <c r="B137" s="4">
        <v>1962</v>
      </c>
      <c r="C137" s="4">
        <v>1963</v>
      </c>
      <c r="D137" s="4">
        <v>1964</v>
      </c>
      <c r="E137" s="4">
        <v>1965</v>
      </c>
      <c r="F137" s="4">
        <v>1966</v>
      </c>
      <c r="G137" s="4">
        <v>1967</v>
      </c>
      <c r="H137" s="4">
        <v>1968</v>
      </c>
      <c r="I137" s="4">
        <v>1969</v>
      </c>
      <c r="J137" s="4">
        <v>1970</v>
      </c>
      <c r="K137" s="4">
        <v>1971</v>
      </c>
      <c r="L137" s="4">
        <v>1972</v>
      </c>
      <c r="M137" s="4">
        <v>1973</v>
      </c>
      <c r="N137" s="4">
        <v>1974</v>
      </c>
      <c r="O137" s="4">
        <v>1975</v>
      </c>
      <c r="P137" s="4">
        <v>1976</v>
      </c>
      <c r="Q137" s="4">
        <v>1977</v>
      </c>
      <c r="R137" s="4">
        <v>1978</v>
      </c>
      <c r="S137" s="4">
        <v>1979</v>
      </c>
      <c r="T137" s="4">
        <v>1980</v>
      </c>
      <c r="U137" s="4">
        <v>1981</v>
      </c>
      <c r="V137" s="4">
        <v>1982</v>
      </c>
      <c r="W137" s="4">
        <v>1983</v>
      </c>
      <c r="X137" s="4">
        <v>1984</v>
      </c>
      <c r="Y137" s="4">
        <v>1985</v>
      </c>
      <c r="Z137" s="4">
        <v>1986</v>
      </c>
      <c r="AA137" s="4">
        <v>1987</v>
      </c>
      <c r="AB137" s="4">
        <v>1988</v>
      </c>
      <c r="AC137" s="4">
        <v>1989</v>
      </c>
      <c r="AD137" s="4">
        <v>1990</v>
      </c>
      <c r="AE137" s="4">
        <v>1991</v>
      </c>
      <c r="AF137" s="4">
        <v>1992</v>
      </c>
      <c r="AG137" s="4">
        <v>1993</v>
      </c>
      <c r="AH137" s="4">
        <v>1994</v>
      </c>
      <c r="AI137" s="4">
        <v>1995</v>
      </c>
      <c r="AJ137" s="4">
        <v>1996</v>
      </c>
      <c r="AK137" s="4">
        <v>1997</v>
      </c>
      <c r="AL137" s="4">
        <v>1998</v>
      </c>
      <c r="AM137" s="4">
        <v>1999</v>
      </c>
      <c r="AN137" s="4">
        <v>2000</v>
      </c>
      <c r="AO137" s="4">
        <v>2001</v>
      </c>
      <c r="AP137" s="4">
        <v>2002</v>
      </c>
      <c r="AQ137" s="4">
        <v>2003</v>
      </c>
      <c r="AR137" s="4">
        <v>2004</v>
      </c>
      <c r="AS137" s="4">
        <v>2005</v>
      </c>
      <c r="AT137" s="4">
        <v>2006</v>
      </c>
      <c r="AU137" s="4">
        <v>2007</v>
      </c>
      <c r="AV137" s="4">
        <v>2008</v>
      </c>
      <c r="AW137" s="4">
        <v>2009</v>
      </c>
      <c r="AX137" s="4">
        <v>2010</v>
      </c>
      <c r="AY137" s="4">
        <v>2011</v>
      </c>
      <c r="AZ137" s="4">
        <v>2012</v>
      </c>
      <c r="BA137" s="4">
        <v>2013</v>
      </c>
      <c r="BB137" s="4">
        <v>2014</v>
      </c>
      <c r="BC137" s="4">
        <v>2015</v>
      </c>
      <c r="BD137" s="4">
        <v>2016</v>
      </c>
      <c r="BE137" s="4">
        <v>2017</v>
      </c>
      <c r="BF137" s="4">
        <v>2018</v>
      </c>
      <c r="BG137" s="4">
        <v>2019</v>
      </c>
      <c r="BH137" s="4">
        <v>2020</v>
      </c>
      <c r="BI137" s="4">
        <v>2021</v>
      </c>
    </row>
    <row r="138" spans="1:62" s="4" customFormat="1" x14ac:dyDescent="0.35">
      <c r="BJ138" s="3"/>
    </row>
    <row r="139" spans="1:62" s="4" customFormat="1" x14ac:dyDescent="0.35">
      <c r="A139" s="4" t="s">
        <v>11</v>
      </c>
      <c r="H139" s="5">
        <f t="shared" ref="H139:BH143" si="36">H57/H$79</f>
        <v>0.56233018150201064</v>
      </c>
      <c r="I139" s="5">
        <f t="shared" si="36"/>
        <v>0.55597523869478549</v>
      </c>
      <c r="J139" s="5">
        <f t="shared" si="36"/>
        <v>0.54314219932024999</v>
      </c>
      <c r="K139" s="5">
        <f t="shared" si="36"/>
        <v>0.539207238259371</v>
      </c>
      <c r="L139" s="5">
        <f t="shared" si="36"/>
        <v>0.52031267202466147</v>
      </c>
      <c r="M139" s="5">
        <f t="shared" si="36"/>
        <v>0.49829278702518137</v>
      </c>
      <c r="N139" s="5">
        <f t="shared" si="36"/>
        <v>0.47618041618252877</v>
      </c>
      <c r="O139" s="5">
        <f t="shared" si="36"/>
        <v>0.45946795140343527</v>
      </c>
      <c r="P139" s="5">
        <f t="shared" si="36"/>
        <v>0.43827826257476221</v>
      </c>
      <c r="Q139" s="5">
        <f t="shared" si="36"/>
        <v>0.41270731511898084</v>
      </c>
      <c r="R139" s="5">
        <f t="shared" si="36"/>
        <v>0.38560327198364008</v>
      </c>
      <c r="S139" s="5">
        <f t="shared" si="36"/>
        <v>0.36982717615348026</v>
      </c>
      <c r="T139" s="5">
        <f t="shared" si="36"/>
        <v>0.34560515416474918</v>
      </c>
      <c r="U139" s="5">
        <f t="shared" si="36"/>
        <v>0.33374130378768357</v>
      </c>
      <c r="V139" s="5">
        <f t="shared" si="36"/>
        <v>0.3239265556905051</v>
      </c>
      <c r="W139" s="5">
        <f t="shared" si="36"/>
        <v>0.31743666169895679</v>
      </c>
      <c r="X139" s="5">
        <f t="shared" si="36"/>
        <v>0.30759439966058549</v>
      </c>
      <c r="Y139" s="5">
        <f t="shared" si="36"/>
        <v>0.2928495949277915</v>
      </c>
      <c r="Z139" s="5">
        <f t="shared" si="36"/>
        <v>0.29077663035790069</v>
      </c>
      <c r="AA139" s="5">
        <f t="shared" si="36"/>
        <v>0.28065066060519961</v>
      </c>
      <c r="AB139" s="5">
        <f t="shared" si="36"/>
        <v>0.27527440785673024</v>
      </c>
      <c r="AC139" s="5">
        <f t="shared" si="36"/>
        <v>0.26930646304022671</v>
      </c>
      <c r="AD139" s="5">
        <f t="shared" si="36"/>
        <v>0.26837755545889519</v>
      </c>
      <c r="AE139" s="5">
        <f t="shared" si="36"/>
        <v>0.2733015056922512</v>
      </c>
      <c r="AF139" s="5">
        <f t="shared" si="36"/>
        <v>0.26862745098039215</v>
      </c>
      <c r="AG139" s="5">
        <f t="shared" si="36"/>
        <v>0.27126168224299063</v>
      </c>
      <c r="AH139" s="5">
        <f t="shared" si="36"/>
        <v>0.26387869894839816</v>
      </c>
      <c r="AI139" s="5">
        <f t="shared" si="36"/>
        <v>0.25952281289242363</v>
      </c>
      <c r="AJ139" s="5">
        <f t="shared" si="36"/>
        <v>0.26000993541977147</v>
      </c>
      <c r="AK139" s="5">
        <f t="shared" si="36"/>
        <v>0.24704822893736242</v>
      </c>
      <c r="AL139" s="5">
        <f t="shared" si="36"/>
        <v>0.24095150210191735</v>
      </c>
      <c r="AM139" s="5">
        <f t="shared" si="36"/>
        <v>0.24518680403788115</v>
      </c>
      <c r="AN139" s="5">
        <f t="shared" si="36"/>
        <v>0.2388075423996629</v>
      </c>
      <c r="AO139" s="5">
        <f t="shared" si="36"/>
        <v>0.24617996604414261</v>
      </c>
      <c r="AP139" s="5">
        <f t="shared" si="36"/>
        <v>0.25301204819277107</v>
      </c>
      <c r="AQ139" s="5">
        <f t="shared" si="36"/>
        <v>0.26256382692824509</v>
      </c>
      <c r="AR139" s="5">
        <f t="shared" si="36"/>
        <v>0.27127733667641735</v>
      </c>
      <c r="AS139" s="5">
        <f t="shared" si="36"/>
        <v>0.26887920123751935</v>
      </c>
      <c r="AT139" s="5">
        <f t="shared" si="36"/>
        <v>0.27055219199066305</v>
      </c>
      <c r="AU139" s="5">
        <f t="shared" si="36"/>
        <v>0.26518248175182479</v>
      </c>
      <c r="AV139" s="5">
        <f t="shared" si="36"/>
        <v>0.25310501947527009</v>
      </c>
      <c r="AW139" s="5">
        <f t="shared" si="36"/>
        <v>0.25584396959701705</v>
      </c>
      <c r="AX139" s="5">
        <f t="shared" si="36"/>
        <v>0.25730994152046782</v>
      </c>
      <c r="AY139" s="5">
        <f t="shared" si="36"/>
        <v>0.26540084388185653</v>
      </c>
      <c r="AZ139" s="5">
        <f t="shared" si="36"/>
        <v>0.26619068224433867</v>
      </c>
      <c r="BA139" s="5">
        <f t="shared" si="36"/>
        <v>0.27204309009075484</v>
      </c>
      <c r="BB139" s="5">
        <f t="shared" si="36"/>
        <v>0.27080248741486529</v>
      </c>
      <c r="BC139" s="5">
        <f t="shared" si="36"/>
        <v>0.27392812338572797</v>
      </c>
      <c r="BD139" s="5">
        <f t="shared" si="36"/>
        <v>0.2710852959898154</v>
      </c>
      <c r="BE139" s="5">
        <f t="shared" si="36"/>
        <v>0.25303981562425493</v>
      </c>
      <c r="BF139" s="5">
        <f t="shared" si="36"/>
        <v>0.25279920378203535</v>
      </c>
      <c r="BG139" s="5">
        <f t="shared" si="36"/>
        <v>0.24930087185392336</v>
      </c>
      <c r="BH139" s="5">
        <f t="shared" si="36"/>
        <v>0.24536671924290221</v>
      </c>
      <c r="BI139" s="5">
        <f>BI57/BI$79</f>
        <v>0.25180530807465068</v>
      </c>
      <c r="BJ139" s="3"/>
    </row>
    <row r="140" spans="1:62" s="4" customFormat="1" x14ac:dyDescent="0.35">
      <c r="A140" s="4" t="s">
        <v>12</v>
      </c>
      <c r="H140" s="5">
        <f t="shared" si="36"/>
        <v>2.2714922291055321E-2</v>
      </c>
      <c r="I140" s="5">
        <f t="shared" si="36"/>
        <v>2.0774315391879131E-2</v>
      </c>
      <c r="J140" s="5">
        <f t="shared" si="36"/>
        <v>2.3681613858129592E-2</v>
      </c>
      <c r="K140" s="5">
        <f t="shared" si="36"/>
        <v>3.5221887117621711E-2</v>
      </c>
      <c r="L140" s="5">
        <f t="shared" si="36"/>
        <v>3.1047010899482551E-2</v>
      </c>
      <c r="M140" s="5">
        <f t="shared" si="36"/>
        <v>2.9449423815621E-2</v>
      </c>
      <c r="N140" s="5">
        <f t="shared" si="36"/>
        <v>2.9259533115031162E-2</v>
      </c>
      <c r="O140" s="5">
        <f t="shared" si="36"/>
        <v>4.912023460410557E-2</v>
      </c>
      <c r="P140" s="5">
        <f t="shared" si="36"/>
        <v>4.4808314540641242E-2</v>
      </c>
      <c r="Q140" s="5">
        <f t="shared" si="36"/>
        <v>4.6550757150869322E-2</v>
      </c>
      <c r="R140" s="5">
        <f t="shared" si="36"/>
        <v>3.950920245398773E-2</v>
      </c>
      <c r="S140" s="5">
        <f t="shared" si="36"/>
        <v>3.9717773902013635E-2</v>
      </c>
      <c r="T140" s="5">
        <f t="shared" si="36"/>
        <v>4.2600749457629344E-2</v>
      </c>
      <c r="U140" s="5">
        <f t="shared" si="36"/>
        <v>4.7861375934037616E-2</v>
      </c>
      <c r="V140" s="5">
        <f t="shared" si="36"/>
        <v>5.779809959276988E-2</v>
      </c>
      <c r="W140" s="5">
        <f t="shared" si="36"/>
        <v>6.607054148037754E-2</v>
      </c>
      <c r="X140" s="5">
        <f t="shared" si="36"/>
        <v>5.6003394145099701E-2</v>
      </c>
      <c r="Y140" s="5">
        <f t="shared" si="36"/>
        <v>5.2342374075378652E-2</v>
      </c>
      <c r="Z140" s="5">
        <f t="shared" si="36"/>
        <v>5.1846088555665581E-2</v>
      </c>
      <c r="AA140" s="5">
        <f t="shared" si="36"/>
        <v>4.6668560875124304E-2</v>
      </c>
      <c r="AB140" s="5">
        <f t="shared" si="36"/>
        <v>3.8344887348353555E-2</v>
      </c>
      <c r="AC140" s="5">
        <f t="shared" si="36"/>
        <v>3.8416122175863966E-2</v>
      </c>
      <c r="AD140" s="5">
        <f t="shared" si="36"/>
        <v>4.1177323473974195E-2</v>
      </c>
      <c r="AE140" s="5">
        <f t="shared" si="36"/>
        <v>4.5611457950789573E-2</v>
      </c>
      <c r="AF140" s="5">
        <f t="shared" si="36"/>
        <v>5.2564102564102565E-2</v>
      </c>
      <c r="AG140" s="5">
        <f t="shared" si="36"/>
        <v>4.8831775700934582E-2</v>
      </c>
      <c r="AH140" s="5">
        <f t="shared" si="36"/>
        <v>4.75258824488465E-2</v>
      </c>
      <c r="AI140" s="5">
        <f t="shared" si="36"/>
        <v>4.2360820426956887E-2</v>
      </c>
      <c r="AJ140" s="5">
        <f t="shared" si="36"/>
        <v>3.825136612021858E-2</v>
      </c>
      <c r="AK140" s="5">
        <f t="shared" si="36"/>
        <v>4.1624974984990994E-2</v>
      </c>
      <c r="AL140" s="5">
        <f t="shared" si="36"/>
        <v>3.7937045011791244E-2</v>
      </c>
      <c r="AM140" s="5">
        <f t="shared" si="36"/>
        <v>3.6111978353626811E-2</v>
      </c>
      <c r="AN140" s="5">
        <f t="shared" si="36"/>
        <v>3.0759507005161699E-2</v>
      </c>
      <c r="AO140" s="5">
        <f t="shared" si="36"/>
        <v>3.2584563144834794E-2</v>
      </c>
      <c r="AP140" s="5">
        <f t="shared" si="36"/>
        <v>4.0950687997893212E-2</v>
      </c>
      <c r="AQ140" s="5">
        <f t="shared" si="36"/>
        <v>4.2999193765116905E-2</v>
      </c>
      <c r="AR140" s="5">
        <f t="shared" si="36"/>
        <v>4.1370664437944002E-2</v>
      </c>
      <c r="AS140" s="5">
        <f t="shared" si="36"/>
        <v>3.8672479257488401E-2</v>
      </c>
      <c r="AT140" s="5">
        <f t="shared" si="36"/>
        <v>3.7712451674082721E-2</v>
      </c>
      <c r="AU140" s="5">
        <f t="shared" si="36"/>
        <v>3.2335766423357663E-2</v>
      </c>
      <c r="AV140" s="5">
        <f t="shared" si="36"/>
        <v>3.7333725288454474E-2</v>
      </c>
      <c r="AW140" s="5">
        <f t="shared" si="36"/>
        <v>5.6073426071991971E-2</v>
      </c>
      <c r="AX140" s="5">
        <f t="shared" si="36"/>
        <v>6.3143971038707877E-2</v>
      </c>
      <c r="AY140" s="5">
        <f t="shared" si="36"/>
        <v>6.476793248945148E-2</v>
      </c>
      <c r="AZ140" s="5">
        <f t="shared" si="36"/>
        <v>5.8127794605509882E-2</v>
      </c>
      <c r="BA140" s="5">
        <f t="shared" si="36"/>
        <v>5.2829631815834131E-2</v>
      </c>
      <c r="BB140" s="5">
        <f t="shared" si="36"/>
        <v>5.0340538939887478E-2</v>
      </c>
      <c r="BC140" s="5">
        <f t="shared" si="36"/>
        <v>3.9332890561582172E-2</v>
      </c>
      <c r="BD140" s="5">
        <f t="shared" si="36"/>
        <v>3.8271801400381923E-2</v>
      </c>
      <c r="BE140" s="5">
        <f t="shared" si="36"/>
        <v>3.2186283080346496E-2</v>
      </c>
      <c r="BF140" s="5">
        <f t="shared" si="36"/>
        <v>2.994111304636311E-2</v>
      </c>
      <c r="BG140" s="5">
        <f t="shared" si="36"/>
        <v>2.9774633985852936E-2</v>
      </c>
      <c r="BH140" s="5">
        <f t="shared" si="36"/>
        <v>3.6277602523659309E-2</v>
      </c>
      <c r="BI140" s="5">
        <f t="shared" ref="BI140:BI161" si="37">BI58/BI$79</f>
        <v>4.6234643158585761E-2</v>
      </c>
    </row>
    <row r="141" spans="1:62" s="4" customFormat="1" x14ac:dyDescent="0.35">
      <c r="A141" s="4" t="s">
        <v>25</v>
      </c>
      <c r="H141" s="5">
        <f t="shared" si="36"/>
        <v>9.6728616454733185E-3</v>
      </c>
      <c r="I141" s="5">
        <f t="shared" si="36"/>
        <v>1.1226523974399329E-2</v>
      </c>
      <c r="J141" s="5">
        <f t="shared" si="36"/>
        <v>1.0086613309944086E-2</v>
      </c>
      <c r="K141" s="5">
        <f t="shared" si="36"/>
        <v>1.4541146057733736E-2</v>
      </c>
      <c r="L141" s="5">
        <f t="shared" si="36"/>
        <v>1.4642739183089287E-2</v>
      </c>
      <c r="M141" s="5">
        <f t="shared" si="36"/>
        <v>1.6965428937259924E-2</v>
      </c>
      <c r="N141" s="5">
        <f t="shared" si="36"/>
        <v>2.1020386606105418E-2</v>
      </c>
      <c r="O141" s="5">
        <f t="shared" si="36"/>
        <v>2.2098868873062422E-2</v>
      </c>
      <c r="P141" s="5">
        <f t="shared" si="36"/>
        <v>2.3041474654377881E-2</v>
      </c>
      <c r="Q141" s="5">
        <f t="shared" si="36"/>
        <v>2.7642015864113453E-2</v>
      </c>
      <c r="R141" s="5">
        <f t="shared" si="36"/>
        <v>3.329243353783231E-2</v>
      </c>
      <c r="S141" s="5">
        <f t="shared" si="36"/>
        <v>3.5912478198826703E-2</v>
      </c>
      <c r="T141" s="5">
        <f t="shared" si="36"/>
        <v>4.240352376569588E-2</v>
      </c>
      <c r="U141" s="5">
        <f t="shared" si="36"/>
        <v>4.4833805720175215E-2</v>
      </c>
      <c r="V141" s="5">
        <f t="shared" si="36"/>
        <v>4.5223976566407087E-2</v>
      </c>
      <c r="W141" s="5">
        <f t="shared" si="36"/>
        <v>3.5483642041019094E-2</v>
      </c>
      <c r="X141" s="5">
        <f t="shared" si="36"/>
        <v>4.0376184415217085E-2</v>
      </c>
      <c r="Y141" s="5">
        <f t="shared" si="36"/>
        <v>4.0577668193025711E-2</v>
      </c>
      <c r="Z141" s="5">
        <f t="shared" si="36"/>
        <v>4.5480265949922195E-2</v>
      </c>
      <c r="AA141" s="5">
        <f t="shared" si="36"/>
        <v>4.8089217218354879E-2</v>
      </c>
      <c r="AB141" s="5">
        <f t="shared" si="36"/>
        <v>5.3581744656268054E-2</v>
      </c>
      <c r="AC141" s="5">
        <f t="shared" si="36"/>
        <v>5.754546170196017E-2</v>
      </c>
      <c r="AD141" s="5">
        <f t="shared" si="36"/>
        <v>5.632883862548934E-2</v>
      </c>
      <c r="AE141" s="5">
        <f t="shared" si="36"/>
        <v>5.6628718325376422E-2</v>
      </c>
      <c r="AF141" s="5">
        <f t="shared" si="36"/>
        <v>5.5354449472096529E-2</v>
      </c>
      <c r="AG141" s="5">
        <f t="shared" si="36"/>
        <v>5.7943925233644861E-2</v>
      </c>
      <c r="AH141" s="5">
        <f t="shared" si="36"/>
        <v>6.2606994375152852E-2</v>
      </c>
      <c r="AI141" s="5">
        <f t="shared" si="36"/>
        <v>6.2536626203432394E-2</v>
      </c>
      <c r="AJ141" s="5">
        <f t="shared" si="36"/>
        <v>6.6865375062096374E-2</v>
      </c>
      <c r="AK141" s="5">
        <f t="shared" si="36"/>
        <v>6.7240344206523917E-2</v>
      </c>
      <c r="AL141" s="5">
        <f t="shared" si="36"/>
        <v>6.9824669332513079E-2</v>
      </c>
      <c r="AM141" s="5">
        <f t="shared" si="36"/>
        <v>7.4825684254344882E-2</v>
      </c>
      <c r="AN141" s="5">
        <f t="shared" si="36"/>
        <v>7.5002633519435369E-2</v>
      </c>
      <c r="AO141" s="5">
        <f t="shared" si="36"/>
        <v>7.1960297766749379E-2</v>
      </c>
      <c r="AP141" s="5">
        <f t="shared" si="36"/>
        <v>7.3145039173085791E-2</v>
      </c>
      <c r="AQ141" s="5">
        <f t="shared" si="36"/>
        <v>5.5025530771298035E-2</v>
      </c>
      <c r="AR141" s="5">
        <f t="shared" si="36"/>
        <v>5.2723220504248505E-2</v>
      </c>
      <c r="AS141" s="5">
        <f t="shared" si="36"/>
        <v>5.2524258191534244E-2</v>
      </c>
      <c r="AT141" s="5">
        <f t="shared" si="36"/>
        <v>5.2812021299875993E-2</v>
      </c>
      <c r="AU141" s="5">
        <f t="shared" si="36"/>
        <v>5.3284671532846717E-2</v>
      </c>
      <c r="AV141" s="5">
        <f t="shared" si="36"/>
        <v>5.2693466598074522E-2</v>
      </c>
      <c r="AW141" s="5">
        <f t="shared" si="36"/>
        <v>5.3205220134805678E-2</v>
      </c>
      <c r="AX141" s="5">
        <f t="shared" si="36"/>
        <v>5.1099972152603729E-2</v>
      </c>
      <c r="AY141" s="5">
        <f t="shared" si="36"/>
        <v>5.8227848101265821E-2</v>
      </c>
      <c r="AZ141" s="5">
        <f t="shared" si="36"/>
        <v>5.6469061012548678E-2</v>
      </c>
      <c r="BA141" s="5">
        <f t="shared" si="36"/>
        <v>5.7625617944366561E-2</v>
      </c>
      <c r="BB141" s="5">
        <f t="shared" si="36"/>
        <v>5.8187740598164048E-2</v>
      </c>
      <c r="BC141" s="5">
        <f t="shared" si="36"/>
        <v>6.043834403365065E-2</v>
      </c>
      <c r="BD141" s="5">
        <f t="shared" si="36"/>
        <v>6.4608529598981543E-2</v>
      </c>
      <c r="BE141" s="5">
        <f t="shared" si="36"/>
        <v>6.6041484542636891E-2</v>
      </c>
      <c r="BF141" s="5">
        <f t="shared" si="36"/>
        <v>7.0166708136352327E-2</v>
      </c>
      <c r="BG141" s="5">
        <f t="shared" si="36"/>
        <v>7.4601085704885675E-2</v>
      </c>
      <c r="BH141" s="5">
        <f t="shared" si="36"/>
        <v>7.6399842271293372E-2</v>
      </c>
      <c r="BI141" s="5">
        <f t="shared" si="37"/>
        <v>7.8214386195254615E-2</v>
      </c>
      <c r="BJ141" s="3"/>
    </row>
    <row r="142" spans="1:62" s="4" customFormat="1" x14ac:dyDescent="0.35">
      <c r="A142" s="4" t="s">
        <v>13</v>
      </c>
      <c r="H142" s="5">
        <f t="shared" si="36"/>
        <v>4.0213020323877843E-3</v>
      </c>
      <c r="I142" s="5">
        <f t="shared" si="36"/>
        <v>4.0919106074913444E-3</v>
      </c>
      <c r="J142" s="5">
        <f t="shared" si="36"/>
        <v>3.8372985418265539E-3</v>
      </c>
      <c r="K142" s="5">
        <f t="shared" si="36"/>
        <v>3.7699267557087463E-3</v>
      </c>
      <c r="L142" s="5">
        <f t="shared" si="36"/>
        <v>3.4129692832764505E-3</v>
      </c>
      <c r="M142" s="5">
        <f t="shared" si="36"/>
        <v>4.268032437046522E-3</v>
      </c>
      <c r="N142" s="5">
        <f t="shared" si="36"/>
        <v>4.3308334213584031E-3</v>
      </c>
      <c r="O142" s="5">
        <f t="shared" si="36"/>
        <v>5.3414327607875997E-3</v>
      </c>
      <c r="P142" s="5">
        <f t="shared" si="36"/>
        <v>6.3731738405726048E-3</v>
      </c>
      <c r="Q142" s="5">
        <f t="shared" si="36"/>
        <v>5.4482813877093179E-3</v>
      </c>
      <c r="R142" s="5">
        <f t="shared" si="36"/>
        <v>9.4887525562372191E-3</v>
      </c>
      <c r="S142" s="5">
        <f t="shared" si="36"/>
        <v>7.9276993816394491E-3</v>
      </c>
      <c r="T142" s="5">
        <f t="shared" si="36"/>
        <v>9.729800802051148E-3</v>
      </c>
      <c r="U142" s="5">
        <f t="shared" si="36"/>
        <v>1.3334192218500386E-2</v>
      </c>
      <c r="V142" s="5">
        <f t="shared" si="36"/>
        <v>1.2216903622204758E-2</v>
      </c>
      <c r="W142" s="5">
        <f t="shared" si="36"/>
        <v>1.9657937690724575E-2</v>
      </c>
      <c r="X142" s="5">
        <f t="shared" si="36"/>
        <v>2.1637675010606705E-2</v>
      </c>
      <c r="Y142" s="5">
        <f t="shared" si="36"/>
        <v>2.6065516026769989E-2</v>
      </c>
      <c r="Z142" s="5">
        <f t="shared" si="36"/>
        <v>2.6170604045833924E-2</v>
      </c>
      <c r="AA142" s="5">
        <f t="shared" si="36"/>
        <v>2.6992470521380877E-2</v>
      </c>
      <c r="AB142" s="5">
        <f t="shared" si="36"/>
        <v>2.7801848642403235E-2</v>
      </c>
      <c r="AC142" s="5">
        <f t="shared" si="36"/>
        <v>2.5820672282138076E-2</v>
      </c>
      <c r="AD142" s="5">
        <f t="shared" si="36"/>
        <v>2.7620704654197477E-2</v>
      </c>
      <c r="AE142" s="5">
        <f t="shared" si="36"/>
        <v>2.8351083363936835E-2</v>
      </c>
      <c r="AF142" s="5">
        <f t="shared" si="36"/>
        <v>2.8733031674208143E-2</v>
      </c>
      <c r="AG142" s="5">
        <f t="shared" si="36"/>
        <v>3.0607476635514018E-2</v>
      </c>
      <c r="AH142" s="5">
        <f t="shared" si="36"/>
        <v>2.8368794326241134E-2</v>
      </c>
      <c r="AI142" s="5">
        <f t="shared" si="36"/>
        <v>2.9133528673084972E-2</v>
      </c>
      <c r="AJ142" s="5">
        <f t="shared" si="36"/>
        <v>3.5270740188772978E-2</v>
      </c>
      <c r="AK142" s="5">
        <f t="shared" si="36"/>
        <v>3.3820292175305182E-2</v>
      </c>
      <c r="AL142" s="5">
        <f t="shared" si="36"/>
        <v>3.2912949861581053E-2</v>
      </c>
      <c r="AM142" s="5">
        <f t="shared" si="36"/>
        <v>3.3093974399000935E-2</v>
      </c>
      <c r="AN142" s="5">
        <f t="shared" si="36"/>
        <v>3.4341093437269564E-2</v>
      </c>
      <c r="AO142" s="5">
        <f t="shared" si="36"/>
        <v>3.5718949980410079E-2</v>
      </c>
      <c r="AP142" s="5">
        <f t="shared" si="36"/>
        <v>3.2852722364869316E-2</v>
      </c>
      <c r="AQ142" s="5">
        <f t="shared" si="36"/>
        <v>3.3190002687449607E-2</v>
      </c>
      <c r="AR142" s="5">
        <f t="shared" si="36"/>
        <v>3.1202117286530159E-2</v>
      </c>
      <c r="AS142" s="5">
        <f t="shared" si="36"/>
        <v>3.262550977359021E-2</v>
      </c>
      <c r="AT142" s="5">
        <f t="shared" si="36"/>
        <v>3.2533372237216425E-2</v>
      </c>
      <c r="AU142" s="5">
        <f t="shared" si="36"/>
        <v>3.5182481751824819E-2</v>
      </c>
      <c r="AV142" s="5">
        <f t="shared" si="36"/>
        <v>3.6598809436319539E-2</v>
      </c>
      <c r="AW142" s="5">
        <f t="shared" si="36"/>
        <v>3.3629714613509248E-2</v>
      </c>
      <c r="AX142" s="5">
        <f t="shared" si="36"/>
        <v>3.5714285714285712E-2</v>
      </c>
      <c r="AY142" s="5">
        <f t="shared" si="36"/>
        <v>3.1504922644163151E-2</v>
      </c>
      <c r="AZ142" s="5">
        <f t="shared" si="36"/>
        <v>3.3318909562959756E-2</v>
      </c>
      <c r="BA142" s="5">
        <f t="shared" si="36"/>
        <v>3.475245333136575E-2</v>
      </c>
      <c r="BB142" s="5">
        <f t="shared" si="36"/>
        <v>3.2943440923896949E-2</v>
      </c>
      <c r="BC142" s="5">
        <f t="shared" si="36"/>
        <v>3.0477455538336654E-2</v>
      </c>
      <c r="BD142" s="5">
        <f t="shared" si="36"/>
        <v>3.4213876511775938E-2</v>
      </c>
      <c r="BE142" s="5">
        <f t="shared" si="36"/>
        <v>3.5285702932528015E-2</v>
      </c>
      <c r="BF142" s="5">
        <f t="shared" si="36"/>
        <v>3.4917475325537031E-2</v>
      </c>
      <c r="BG142" s="5">
        <f t="shared" si="36"/>
        <v>3.6519164336239515E-2</v>
      </c>
      <c r="BH142" s="5">
        <f t="shared" si="36"/>
        <v>3.9727917981072558E-2</v>
      </c>
      <c r="BI142" s="5">
        <f t="shared" si="37"/>
        <v>3.6856419394166742E-2</v>
      </c>
      <c r="BJ142" s="3"/>
    </row>
    <row r="143" spans="1:62" s="4" customFormat="1" x14ac:dyDescent="0.35">
      <c r="A143" s="4" t="s">
        <v>26</v>
      </c>
      <c r="H143" s="5">
        <f t="shared" si="36"/>
        <v>2.1736767742636671E-4</v>
      </c>
      <c r="I143" s="5">
        <f t="shared" si="36"/>
        <v>7.3444549365229257E-4</v>
      </c>
      <c r="J143" s="5">
        <f t="shared" si="36"/>
        <v>9.8673391075539954E-4</v>
      </c>
      <c r="K143" s="5">
        <f t="shared" si="36"/>
        <v>1.4002585092632487E-3</v>
      </c>
      <c r="L143" s="5">
        <f t="shared" si="36"/>
        <v>6.6057469998899042E-4</v>
      </c>
      <c r="M143" s="5">
        <f t="shared" si="36"/>
        <v>1.1737089201877935E-3</v>
      </c>
      <c r="N143" s="5">
        <f t="shared" si="36"/>
        <v>1.6900813351642548E-3</v>
      </c>
      <c r="O143" s="5">
        <f t="shared" si="36"/>
        <v>1.9899455383326353E-3</v>
      </c>
      <c r="P143" s="5">
        <f t="shared" si="36"/>
        <v>2.2551230512795374E-3</v>
      </c>
      <c r="Q143" s="5">
        <f t="shared" si="36"/>
        <v>2.2434099831744251E-3</v>
      </c>
      <c r="R143" s="5">
        <f t="shared" si="36"/>
        <v>2.5357873210633945E-3</v>
      </c>
      <c r="S143" s="5">
        <f t="shared" si="36"/>
        <v>1.9819248454098623E-3</v>
      </c>
      <c r="T143" s="5">
        <f t="shared" si="36"/>
        <v>2.8926434816908815E-3</v>
      </c>
      <c r="U143" s="5">
        <f t="shared" si="36"/>
        <v>3.4784849265653184E-3</v>
      </c>
      <c r="V143" s="5">
        <f t="shared" si="36"/>
        <v>5.2154033007072945E-3</v>
      </c>
      <c r="W143" s="5">
        <f t="shared" si="36"/>
        <v>5.890284578809169E-3</v>
      </c>
      <c r="X143" s="5">
        <f t="shared" si="36"/>
        <v>5.8690425682364584E-3</v>
      </c>
      <c r="Y143" s="5">
        <f t="shared" si="36"/>
        <v>5.7062345896442407E-3</v>
      </c>
      <c r="Z143" s="5">
        <f t="shared" si="36"/>
        <v>7.0024048663177253E-3</v>
      </c>
      <c r="AA143" s="5">
        <f t="shared" si="36"/>
        <v>8.0977411564142638E-3</v>
      </c>
      <c r="AB143" s="5">
        <f t="shared" si="36"/>
        <v>8.8099364529173885E-3</v>
      </c>
      <c r="AC143" s="5">
        <f t="shared" si="36"/>
        <v>9.3678658584586318E-3</v>
      </c>
      <c r="AD143" s="5">
        <f t="shared" si="36"/>
        <v>1.1526750761200522E-2</v>
      </c>
      <c r="AE143" s="5">
        <f t="shared" si="36"/>
        <v>1.1311053984575836E-2</v>
      </c>
      <c r="AF143" s="5">
        <f t="shared" si="36"/>
        <v>8.3710407239819002E-3</v>
      </c>
      <c r="AG143" s="5">
        <f t="shared" si="36"/>
        <v>9.7352024922118374E-3</v>
      </c>
      <c r="AH143" s="5">
        <f t="shared" si="36"/>
        <v>9.2117062036357715E-3</v>
      </c>
      <c r="AI143" s="5">
        <f t="shared" si="36"/>
        <v>9.8786102971954795E-3</v>
      </c>
      <c r="AJ143" s="5">
        <f t="shared" si="36"/>
        <v>1.1525086934923E-2</v>
      </c>
      <c r="AK143" s="5">
        <f t="shared" si="36"/>
        <v>1.3408044826896138E-2</v>
      </c>
      <c r="AL143" s="5">
        <f t="shared" si="36"/>
        <v>1.1073515841279606E-2</v>
      </c>
      <c r="AM143" s="5">
        <f t="shared" si="36"/>
        <v>1.2800499531689042E-2</v>
      </c>
      <c r="AN143" s="5">
        <f t="shared" si="36"/>
        <v>1.5063731170336037E-2</v>
      </c>
      <c r="AO143" s="5">
        <f t="shared" si="36"/>
        <v>1.5541334726394148E-2</v>
      </c>
      <c r="AP143" s="5">
        <f t="shared" si="36"/>
        <v>1.4550003291855948E-2</v>
      </c>
      <c r="AQ143" s="5">
        <f t="shared" si="36"/>
        <v>1.0749798441279226E-2</v>
      </c>
      <c r="AR143" s="5">
        <f t="shared" si="36"/>
        <v>9.4720713191252266E-3</v>
      </c>
      <c r="AS143" s="5">
        <f t="shared" si="36"/>
        <v>1.0406412600196879E-2</v>
      </c>
      <c r="AT143" s="5">
        <f t="shared" si="36"/>
        <v>1.1744109708950325E-2</v>
      </c>
      <c r="AU143" s="5">
        <f t="shared" si="36"/>
        <v>1.1313868613138687E-2</v>
      </c>
      <c r="AV143" s="5">
        <f t="shared" si="36"/>
        <v>1.1097229367237451E-2</v>
      </c>
      <c r="AW143" s="5">
        <f t="shared" si="36"/>
        <v>1.1831349490893445E-2</v>
      </c>
      <c r="AX143" s="5">
        <f t="shared" si="36"/>
        <v>1.0094681147312726E-2</v>
      </c>
      <c r="AY143" s="5">
        <f t="shared" ref="H143:BH148" si="38">AY61/AY$79</f>
        <v>1.1322081575246131E-2</v>
      </c>
      <c r="AZ143" s="5">
        <f t="shared" si="38"/>
        <v>1.3341987595557478E-2</v>
      </c>
      <c r="BA143" s="5">
        <f t="shared" si="38"/>
        <v>1.2986054748026268E-2</v>
      </c>
      <c r="BB143" s="5">
        <f t="shared" si="38"/>
        <v>1.2214983713355049E-2</v>
      </c>
      <c r="BC143" s="5">
        <f t="shared" si="38"/>
        <v>1.1290679654638034E-2</v>
      </c>
      <c r="BD143" s="5">
        <f t="shared" si="38"/>
        <v>1.1616804583068109E-2</v>
      </c>
      <c r="BE143" s="5">
        <f t="shared" si="38"/>
        <v>1.4146070094572041E-2</v>
      </c>
      <c r="BF143" s="5">
        <f t="shared" si="38"/>
        <v>1.5924359293356557E-2</v>
      </c>
      <c r="BG143" s="5">
        <f t="shared" si="38"/>
        <v>1.373581181115315E-2</v>
      </c>
      <c r="BH143" s="5">
        <f t="shared" si="38"/>
        <v>1.8434542586750789E-2</v>
      </c>
      <c r="BI143" s="5">
        <f t="shared" si="37"/>
        <v>1.5380286973647191E-2</v>
      </c>
      <c r="BJ143" s="3"/>
    </row>
    <row r="144" spans="1:62" s="4" customFormat="1" x14ac:dyDescent="0.35">
      <c r="A144" s="4" t="s">
        <v>27</v>
      </c>
      <c r="H144" s="5">
        <f t="shared" si="38"/>
        <v>1.3368112161721553E-2</v>
      </c>
      <c r="I144" s="5">
        <f t="shared" si="38"/>
        <v>1.447906830343091E-2</v>
      </c>
      <c r="J144" s="5">
        <f t="shared" si="38"/>
        <v>1.3485363446990462E-2</v>
      </c>
      <c r="K144" s="5">
        <f t="shared" si="38"/>
        <v>1.0771219302024989E-2</v>
      </c>
      <c r="L144" s="5">
        <f t="shared" si="38"/>
        <v>1.3101398216448311E-2</v>
      </c>
      <c r="M144" s="5">
        <f t="shared" si="38"/>
        <v>1.3977806231327359E-2</v>
      </c>
      <c r="N144" s="5">
        <f t="shared" si="38"/>
        <v>1.4365691348896165E-2</v>
      </c>
      <c r="O144" s="5">
        <f t="shared" si="38"/>
        <v>1.4767490573942187E-2</v>
      </c>
      <c r="P144" s="5">
        <f t="shared" si="38"/>
        <v>1.5785861358956762E-2</v>
      </c>
      <c r="Q144" s="5">
        <f t="shared" si="38"/>
        <v>1.7065940229148306E-2</v>
      </c>
      <c r="R144" s="5">
        <f t="shared" si="38"/>
        <v>2.0531697341513291E-2</v>
      </c>
      <c r="S144" s="5">
        <f t="shared" si="38"/>
        <v>1.9343586491200254E-2</v>
      </c>
      <c r="T144" s="5">
        <f t="shared" si="38"/>
        <v>2.0051278679902702E-2</v>
      </c>
      <c r="U144" s="5">
        <f t="shared" si="38"/>
        <v>2.0484411234217986E-2</v>
      </c>
      <c r="V144" s="5">
        <f t="shared" si="38"/>
        <v>2.3576480674430234E-2</v>
      </c>
      <c r="W144" s="5">
        <f t="shared" si="38"/>
        <v>2.0367610531544959E-2</v>
      </c>
      <c r="X144" s="5">
        <f t="shared" si="38"/>
        <v>2.3759015697921087E-2</v>
      </c>
      <c r="Y144" s="5">
        <f t="shared" si="38"/>
        <v>2.2543148996125396E-2</v>
      </c>
      <c r="Z144" s="5">
        <f t="shared" si="38"/>
        <v>2.2846230018390153E-2</v>
      </c>
      <c r="AA144" s="5">
        <f t="shared" si="38"/>
        <v>2.3014632760335274E-2</v>
      </c>
      <c r="AB144" s="5">
        <f t="shared" si="38"/>
        <v>2.1952628538417101E-2</v>
      </c>
      <c r="AC144" s="5">
        <f t="shared" si="38"/>
        <v>2.3616468550736045E-2</v>
      </c>
      <c r="AD144" s="5">
        <f t="shared" si="38"/>
        <v>2.1893576917500362E-2</v>
      </c>
      <c r="AE144" s="5">
        <f t="shared" si="38"/>
        <v>2.5853837679030482E-2</v>
      </c>
      <c r="AF144" s="5">
        <f t="shared" si="38"/>
        <v>2.3378582202111614E-2</v>
      </c>
      <c r="AG144" s="5">
        <f t="shared" si="38"/>
        <v>2.2274143302180686E-2</v>
      </c>
      <c r="AH144" s="5">
        <f t="shared" si="38"/>
        <v>2.2173310507866636E-2</v>
      </c>
      <c r="AI144" s="5">
        <f t="shared" si="38"/>
        <v>2.7291753871912933E-2</v>
      </c>
      <c r="AJ144" s="5">
        <f t="shared" si="38"/>
        <v>3.1594634873323396E-2</v>
      </c>
      <c r="AK144" s="5">
        <f t="shared" si="38"/>
        <v>2.9517710626375825E-2</v>
      </c>
      <c r="AL144" s="5">
        <f t="shared" si="38"/>
        <v>3.0452168563518917E-2</v>
      </c>
      <c r="AM144" s="5">
        <f t="shared" si="38"/>
        <v>2.9867832240607763E-2</v>
      </c>
      <c r="AN144" s="5">
        <f t="shared" si="38"/>
        <v>2.9916780785842201E-2</v>
      </c>
      <c r="AO144" s="5">
        <f t="shared" si="38"/>
        <v>3.1017369727047148E-2</v>
      </c>
      <c r="AP144" s="5">
        <f t="shared" si="38"/>
        <v>2.7454078609520049E-2</v>
      </c>
      <c r="AQ144" s="5">
        <f t="shared" si="38"/>
        <v>2.7143241064230047E-2</v>
      </c>
      <c r="AR144" s="5">
        <f t="shared" si="38"/>
        <v>2.8485861540604542E-2</v>
      </c>
      <c r="AS144" s="5">
        <f t="shared" si="38"/>
        <v>3.0937983405990719E-2</v>
      </c>
      <c r="AT144" s="5">
        <f t="shared" si="38"/>
        <v>3.1366255744401488E-2</v>
      </c>
      <c r="AU144" s="5">
        <f t="shared" si="38"/>
        <v>3.0437956204379561E-2</v>
      </c>
      <c r="AV144" s="5">
        <f t="shared" si="38"/>
        <v>3.3144704931285365E-2</v>
      </c>
      <c r="AW144" s="5">
        <f t="shared" si="38"/>
        <v>2.9183995410870502E-2</v>
      </c>
      <c r="AX144" s="5">
        <f t="shared" si="38"/>
        <v>3.3973823447507656E-2</v>
      </c>
      <c r="AY144" s="5">
        <f t="shared" si="38"/>
        <v>3.1645569620253167E-2</v>
      </c>
      <c r="AZ144" s="5">
        <f t="shared" si="38"/>
        <v>3.2020770229337948E-2</v>
      </c>
      <c r="BA144" s="5">
        <f t="shared" si="38"/>
        <v>3.3571902899726995E-2</v>
      </c>
      <c r="BB144" s="5">
        <f t="shared" si="38"/>
        <v>3.5460467870891327E-2</v>
      </c>
      <c r="BC144" s="5">
        <f t="shared" si="38"/>
        <v>3.4609991882517899E-2</v>
      </c>
      <c r="BD144" s="5">
        <f t="shared" si="38"/>
        <v>3.4691279439847234E-2</v>
      </c>
      <c r="BE144" s="5">
        <f t="shared" si="38"/>
        <v>3.6954621314471907E-2</v>
      </c>
      <c r="BF144" s="5">
        <f t="shared" si="38"/>
        <v>3.624450526665008E-2</v>
      </c>
      <c r="BG144" s="5">
        <f t="shared" si="38"/>
        <v>4.3263694686626088E-2</v>
      </c>
      <c r="BH144" s="5">
        <f t="shared" si="38"/>
        <v>3.7361987381703467E-2</v>
      </c>
      <c r="BI144" s="5">
        <f t="shared" si="37"/>
        <v>3.7512895057676077E-2</v>
      </c>
      <c r="BJ144" s="3"/>
    </row>
    <row r="145" spans="1:62" s="4" customFormat="1" x14ac:dyDescent="0.35">
      <c r="A145" s="4" t="s">
        <v>14</v>
      </c>
      <c r="H145" s="5">
        <f t="shared" si="38"/>
        <v>8.6947070970546682E-4</v>
      </c>
      <c r="I145" s="5">
        <f t="shared" si="38"/>
        <v>6.2952470884482215E-4</v>
      </c>
      <c r="J145" s="5">
        <f t="shared" si="38"/>
        <v>7.6745970836531081E-4</v>
      </c>
      <c r="K145" s="5">
        <f t="shared" si="38"/>
        <v>1.1848341232227489E-3</v>
      </c>
      <c r="L145" s="5">
        <f t="shared" si="38"/>
        <v>1.7615325333039744E-3</v>
      </c>
      <c r="M145" s="5">
        <f t="shared" si="38"/>
        <v>1.8139137857447717E-3</v>
      </c>
      <c r="N145" s="5">
        <f t="shared" si="38"/>
        <v>1.7957114186120207E-3</v>
      </c>
      <c r="O145" s="5">
        <f t="shared" si="38"/>
        <v>1.8852115626309175E-3</v>
      </c>
      <c r="P145" s="5">
        <f t="shared" si="38"/>
        <v>2.0590253946465341E-3</v>
      </c>
      <c r="Q145" s="5">
        <f t="shared" si="38"/>
        <v>2.2434099831744251E-3</v>
      </c>
      <c r="R145" s="5">
        <f t="shared" si="38"/>
        <v>1.7995910020449897E-3</v>
      </c>
      <c r="S145" s="5">
        <f t="shared" si="38"/>
        <v>3.0918027588393848E-3</v>
      </c>
      <c r="T145" s="5">
        <f t="shared" si="38"/>
        <v>4.0759976332916965E-3</v>
      </c>
      <c r="U145" s="5">
        <f t="shared" si="38"/>
        <v>3.9293996392682296E-3</v>
      </c>
      <c r="V145" s="5">
        <f t="shared" si="38"/>
        <v>4.3580767307280135E-3</v>
      </c>
      <c r="W145" s="5">
        <f t="shared" si="38"/>
        <v>4.9677098857426726E-3</v>
      </c>
      <c r="X145" s="5">
        <f t="shared" si="38"/>
        <v>4.3841040871163911E-3</v>
      </c>
      <c r="Y145" s="5">
        <f t="shared" si="38"/>
        <v>6.5516026769989431E-3</v>
      </c>
      <c r="Z145" s="5">
        <f t="shared" si="38"/>
        <v>6.0121657943131984E-3</v>
      </c>
      <c r="AA145" s="5">
        <f t="shared" si="38"/>
        <v>5.3984941042761756E-3</v>
      </c>
      <c r="AB145" s="5">
        <f t="shared" si="38"/>
        <v>6.6435586366262274E-3</v>
      </c>
      <c r="AC145" s="5">
        <f t="shared" si="38"/>
        <v>6.2977249468629459E-3</v>
      </c>
      <c r="AD145" s="5">
        <f t="shared" si="38"/>
        <v>6.3070900391474557E-3</v>
      </c>
      <c r="AE145" s="5">
        <f t="shared" si="38"/>
        <v>6.0962174072713921E-3</v>
      </c>
      <c r="AF145" s="5">
        <f t="shared" si="38"/>
        <v>5.8823529411764705E-3</v>
      </c>
      <c r="AG145" s="5">
        <f t="shared" si="38"/>
        <v>5.9190031152647976E-3</v>
      </c>
      <c r="AH145" s="5">
        <f t="shared" si="38"/>
        <v>5.9509252465965602E-3</v>
      </c>
      <c r="AI145" s="5">
        <f t="shared" si="38"/>
        <v>7.9531184596065303E-3</v>
      </c>
      <c r="AJ145" s="5">
        <f t="shared" si="38"/>
        <v>8.9418777943368107E-3</v>
      </c>
      <c r="AK145" s="5">
        <f t="shared" si="38"/>
        <v>7.8046828096858117E-3</v>
      </c>
      <c r="AL145" s="5">
        <f t="shared" si="38"/>
        <v>9.7405926381626158E-3</v>
      </c>
      <c r="AM145" s="5">
        <f t="shared" si="38"/>
        <v>8.7418045582266617E-3</v>
      </c>
      <c r="AN145" s="5">
        <f t="shared" si="38"/>
        <v>8.3219214157800488E-3</v>
      </c>
      <c r="AO145" s="5">
        <f t="shared" si="38"/>
        <v>8.5542640720908964E-3</v>
      </c>
      <c r="AP145" s="5">
        <f t="shared" si="38"/>
        <v>8.62466258476529E-3</v>
      </c>
      <c r="AQ145" s="5">
        <f t="shared" si="38"/>
        <v>9.0029561945713515E-3</v>
      </c>
      <c r="AR145" s="5">
        <f t="shared" si="38"/>
        <v>8.1487672377768498E-3</v>
      </c>
      <c r="AS145" s="5">
        <f t="shared" si="38"/>
        <v>8.1563774433975524E-3</v>
      </c>
      <c r="AT145" s="5">
        <f t="shared" si="38"/>
        <v>8.9722080385148447E-3</v>
      </c>
      <c r="AU145" s="5">
        <f t="shared" si="38"/>
        <v>8.1021897810218974E-3</v>
      </c>
      <c r="AV145" s="5">
        <f t="shared" si="38"/>
        <v>9.5539060777540975E-3</v>
      </c>
      <c r="AW145" s="5">
        <f t="shared" si="38"/>
        <v>1.1257708303456189E-2</v>
      </c>
      <c r="AX145" s="5">
        <f t="shared" si="38"/>
        <v>9.1896407685881365E-3</v>
      </c>
      <c r="AY145" s="5">
        <f t="shared" si="38"/>
        <v>1.1181434599156118E-2</v>
      </c>
      <c r="AZ145" s="5">
        <f t="shared" si="38"/>
        <v>1.038511466897447E-2</v>
      </c>
      <c r="BA145" s="5">
        <f t="shared" si="38"/>
        <v>8.4852062274035269E-3</v>
      </c>
      <c r="BB145" s="5">
        <f t="shared" si="38"/>
        <v>1.0512289013917679E-2</v>
      </c>
      <c r="BC145" s="5">
        <f t="shared" si="38"/>
        <v>1.180724669766069E-2</v>
      </c>
      <c r="BD145" s="5">
        <f t="shared" si="38"/>
        <v>1.2969446212603437E-2</v>
      </c>
      <c r="BE145" s="5">
        <f t="shared" si="38"/>
        <v>1.1920845585313517E-2</v>
      </c>
      <c r="BF145" s="5">
        <f t="shared" si="38"/>
        <v>1.3270299411130464E-2</v>
      </c>
      <c r="BG145" s="5">
        <f t="shared" si="38"/>
        <v>1.151505181773318E-2</v>
      </c>
      <c r="BH145" s="5">
        <f t="shared" si="38"/>
        <v>1.3308359621451105E-2</v>
      </c>
      <c r="BI145" s="5">
        <f t="shared" si="37"/>
        <v>1.0972521804370252E-2</v>
      </c>
      <c r="BJ145" s="3"/>
    </row>
    <row r="146" spans="1:62" s="4" customFormat="1" x14ac:dyDescent="0.35">
      <c r="A146" s="4" t="s">
        <v>28</v>
      </c>
      <c r="H146" s="5">
        <f t="shared" si="38"/>
        <v>2.8257798065427671E-2</v>
      </c>
      <c r="I146" s="5">
        <f t="shared" si="38"/>
        <v>2.8328611898016998E-2</v>
      </c>
      <c r="J146" s="5">
        <f t="shared" si="38"/>
        <v>2.719000109637101E-2</v>
      </c>
      <c r="K146" s="5">
        <f t="shared" si="38"/>
        <v>3.3390779836277466E-2</v>
      </c>
      <c r="L146" s="5">
        <f t="shared" si="38"/>
        <v>3.0716723549488054E-2</v>
      </c>
      <c r="M146" s="5">
        <f t="shared" si="38"/>
        <v>3.1690140845070422E-2</v>
      </c>
      <c r="N146" s="5">
        <f t="shared" si="38"/>
        <v>3.3907256786732863E-2</v>
      </c>
      <c r="O146" s="5">
        <f t="shared" si="38"/>
        <v>3.4248010054461667E-2</v>
      </c>
      <c r="P146" s="5">
        <f t="shared" si="38"/>
        <v>3.441513873909207E-2</v>
      </c>
      <c r="Q146" s="5">
        <f t="shared" si="38"/>
        <v>3.789760435862511E-2</v>
      </c>
      <c r="R146" s="5">
        <f t="shared" si="38"/>
        <v>3.9836400817995908E-2</v>
      </c>
      <c r="S146" s="5">
        <f t="shared" si="38"/>
        <v>4.5504994450610431E-2</v>
      </c>
      <c r="T146" s="5">
        <f t="shared" si="38"/>
        <v>5.0621260929590427E-2</v>
      </c>
      <c r="U146" s="5">
        <f t="shared" si="38"/>
        <v>4.7410461221334708E-2</v>
      </c>
      <c r="V146" s="5">
        <f t="shared" si="38"/>
        <v>4.9582053297135102E-2</v>
      </c>
      <c r="W146" s="5">
        <f t="shared" si="38"/>
        <v>5.1735150095805836E-2</v>
      </c>
      <c r="X146" s="5">
        <f t="shared" si="38"/>
        <v>5.4447744307735822E-2</v>
      </c>
      <c r="Y146" s="5">
        <f t="shared" si="38"/>
        <v>5.4667136315604083E-2</v>
      </c>
      <c r="Z146" s="5">
        <f t="shared" si="38"/>
        <v>5.785825434997878E-2</v>
      </c>
      <c r="AA146" s="5">
        <f t="shared" si="38"/>
        <v>5.8388975706776529E-2</v>
      </c>
      <c r="AB146" s="5">
        <f t="shared" si="38"/>
        <v>5.6181398035817447E-2</v>
      </c>
      <c r="AC146" s="5">
        <f t="shared" si="38"/>
        <v>5.5026371723214985E-2</v>
      </c>
      <c r="AD146" s="5">
        <f t="shared" si="38"/>
        <v>5.4371465854719442E-2</v>
      </c>
      <c r="AE146" s="5">
        <f t="shared" si="38"/>
        <v>5.5526992287917736E-2</v>
      </c>
      <c r="AF146" s="5">
        <f t="shared" si="38"/>
        <v>5.6184012066365009E-2</v>
      </c>
      <c r="AG146" s="5">
        <f t="shared" si="38"/>
        <v>5.7476635514018694E-2</v>
      </c>
      <c r="AH146" s="5">
        <f t="shared" si="38"/>
        <v>5.690062770033423E-2</v>
      </c>
      <c r="AI146" s="5">
        <f t="shared" si="38"/>
        <v>5.7764755127668481E-2</v>
      </c>
      <c r="AJ146" s="5">
        <f t="shared" si="38"/>
        <v>5.6433184302036761E-2</v>
      </c>
      <c r="AK146" s="5">
        <f t="shared" si="38"/>
        <v>5.8435061036621973E-2</v>
      </c>
      <c r="AL146" s="5">
        <f t="shared" si="38"/>
        <v>6.100686968112376E-2</v>
      </c>
      <c r="AM146" s="5">
        <f t="shared" si="38"/>
        <v>5.9735664481215527E-2</v>
      </c>
      <c r="AN146" s="5">
        <f t="shared" si="38"/>
        <v>5.7200042136310969E-2</v>
      </c>
      <c r="AO146" s="5">
        <f t="shared" si="38"/>
        <v>6.3471333420399637E-2</v>
      </c>
      <c r="AP146" s="5">
        <f t="shared" si="38"/>
        <v>6.649549015735072E-2</v>
      </c>
      <c r="AQ146" s="5">
        <f t="shared" si="38"/>
        <v>7.3300188121472723E-2</v>
      </c>
      <c r="AR146" s="5">
        <f t="shared" si="38"/>
        <v>7.7099874634350182E-2</v>
      </c>
      <c r="AS146" s="5">
        <f t="shared" si="38"/>
        <v>7.4954296160877509E-2</v>
      </c>
      <c r="AT146" s="5">
        <f t="shared" si="38"/>
        <v>7.5351958567364499E-2</v>
      </c>
      <c r="AU146" s="5">
        <f t="shared" si="38"/>
        <v>8.37956204379562E-2</v>
      </c>
      <c r="AV146" s="5">
        <f t="shared" si="38"/>
        <v>8.8263393841405163E-2</v>
      </c>
      <c r="AW146" s="5">
        <f t="shared" si="38"/>
        <v>8.4898895740714186E-2</v>
      </c>
      <c r="AX146" s="5">
        <f t="shared" si="38"/>
        <v>9.0782511835143409E-2</v>
      </c>
      <c r="AY146" s="5">
        <f t="shared" si="38"/>
        <v>9.0014064697609003E-2</v>
      </c>
      <c r="AZ146" s="5">
        <f t="shared" si="38"/>
        <v>9.7576806577239286E-2</v>
      </c>
      <c r="BA146" s="5">
        <f t="shared" si="38"/>
        <v>9.7985685826016383E-2</v>
      </c>
      <c r="BB146" s="5">
        <f t="shared" si="38"/>
        <v>9.6757477050636656E-2</v>
      </c>
      <c r="BC146" s="5">
        <f t="shared" si="38"/>
        <v>9.7704966423142206E-2</v>
      </c>
      <c r="BD146" s="5">
        <f t="shared" si="38"/>
        <v>0.100493316359007</v>
      </c>
      <c r="BE146" s="5">
        <f t="shared" si="38"/>
        <v>0.10434713502344432</v>
      </c>
      <c r="BF146" s="5">
        <f t="shared" si="38"/>
        <v>9.9610184954798037E-2</v>
      </c>
      <c r="BG146" s="5">
        <f t="shared" si="38"/>
        <v>0.10199045895706531</v>
      </c>
      <c r="BH146" s="5">
        <f t="shared" si="38"/>
        <v>0.10794558359621451</v>
      </c>
      <c r="BI146" s="5">
        <f t="shared" si="37"/>
        <v>0.1022226390321673</v>
      </c>
      <c r="BJ146" s="3"/>
    </row>
    <row r="147" spans="1:62" s="4" customFormat="1" x14ac:dyDescent="0.35">
      <c r="A147" s="4" t="s">
        <v>15</v>
      </c>
      <c r="H147" s="5">
        <f t="shared" si="38"/>
        <v>1.9563090968373002E-3</v>
      </c>
      <c r="I147" s="5">
        <f t="shared" si="38"/>
        <v>2.0984156961494074E-3</v>
      </c>
      <c r="J147" s="5">
        <f t="shared" si="38"/>
        <v>2.4120162262909767E-3</v>
      </c>
      <c r="K147" s="5">
        <f t="shared" si="38"/>
        <v>2.6928048255062472E-3</v>
      </c>
      <c r="L147" s="5">
        <f t="shared" si="38"/>
        <v>3.7432566332709456E-3</v>
      </c>
      <c r="M147" s="5">
        <f t="shared" si="38"/>
        <v>3.6278275714895433E-3</v>
      </c>
      <c r="N147" s="5">
        <f t="shared" si="38"/>
        <v>3.8026830041195735E-3</v>
      </c>
      <c r="O147" s="5">
        <f t="shared" si="38"/>
        <v>3.0372852953498117E-3</v>
      </c>
      <c r="P147" s="5">
        <f t="shared" si="38"/>
        <v>4.1180507892930682E-3</v>
      </c>
      <c r="Q147" s="5">
        <f t="shared" si="38"/>
        <v>5.0476724621424567E-3</v>
      </c>
      <c r="R147" s="5">
        <f t="shared" si="38"/>
        <v>4.2535787321063391E-3</v>
      </c>
      <c r="S147" s="5">
        <f t="shared" si="38"/>
        <v>2.9332487712065958E-3</v>
      </c>
      <c r="T147" s="5">
        <f t="shared" si="38"/>
        <v>4.6019328117809476E-3</v>
      </c>
      <c r="U147" s="5">
        <f t="shared" si="38"/>
        <v>4.4447307395001287E-3</v>
      </c>
      <c r="V147" s="5">
        <f t="shared" si="38"/>
        <v>4.0723012074015859E-3</v>
      </c>
      <c r="W147" s="5">
        <f t="shared" si="38"/>
        <v>4.3999716130863672E-3</v>
      </c>
      <c r="X147" s="5">
        <f t="shared" si="38"/>
        <v>3.6769905246782633E-3</v>
      </c>
      <c r="Y147" s="5">
        <f t="shared" si="38"/>
        <v>3.7337090524832686E-3</v>
      </c>
      <c r="Z147" s="5">
        <f t="shared" si="38"/>
        <v>4.0316876503041447E-3</v>
      </c>
      <c r="AA147" s="5">
        <f t="shared" si="38"/>
        <v>2.5571814178150304E-3</v>
      </c>
      <c r="AB147" s="5">
        <f t="shared" si="38"/>
        <v>3.9716926632004622E-3</v>
      </c>
      <c r="AC147" s="5">
        <f t="shared" si="38"/>
        <v>4.6445721483114226E-3</v>
      </c>
      <c r="AD147" s="5">
        <f t="shared" si="38"/>
        <v>4.0597361171523854E-3</v>
      </c>
      <c r="AE147" s="5">
        <f t="shared" si="38"/>
        <v>3.5255233198677929E-3</v>
      </c>
      <c r="AF147" s="5">
        <f t="shared" si="38"/>
        <v>3.167420814479638E-3</v>
      </c>
      <c r="AG147" s="5">
        <f t="shared" si="38"/>
        <v>4.2834890965732083E-3</v>
      </c>
      <c r="AH147" s="5">
        <f t="shared" si="38"/>
        <v>4.7281323877068557E-3</v>
      </c>
      <c r="AI147" s="5">
        <f t="shared" si="38"/>
        <v>3.7672666387609877E-3</v>
      </c>
      <c r="AJ147" s="5">
        <f t="shared" si="38"/>
        <v>3.7754595131644312E-3</v>
      </c>
      <c r="AK147" s="5">
        <f t="shared" si="38"/>
        <v>4.3025815489293575E-3</v>
      </c>
      <c r="AL147" s="5">
        <f t="shared" si="38"/>
        <v>4.4088998256946585E-3</v>
      </c>
      <c r="AM147" s="5">
        <f t="shared" si="38"/>
        <v>4.8912477885315851E-3</v>
      </c>
      <c r="AN147" s="5">
        <f t="shared" si="38"/>
        <v>6.3204466448962392E-3</v>
      </c>
      <c r="AO147" s="5">
        <f t="shared" si="38"/>
        <v>5.0280788820686951E-3</v>
      </c>
      <c r="AP147" s="5">
        <f t="shared" si="38"/>
        <v>4.8719468036078741E-3</v>
      </c>
      <c r="AQ147" s="5">
        <f t="shared" si="38"/>
        <v>6.4498790647675355E-3</v>
      </c>
      <c r="AR147" s="5">
        <f t="shared" si="38"/>
        <v>5.7111018247666808E-3</v>
      </c>
      <c r="AS147" s="5">
        <f t="shared" si="38"/>
        <v>6.2579102798481223E-3</v>
      </c>
      <c r="AT147" s="5">
        <f t="shared" si="38"/>
        <v>7.0756437376905679E-3</v>
      </c>
      <c r="AU147" s="5">
        <f t="shared" si="38"/>
        <v>7.1532846715328469E-3</v>
      </c>
      <c r="AV147" s="5">
        <f t="shared" si="38"/>
        <v>6.173293157933417E-3</v>
      </c>
      <c r="AW147" s="5">
        <f t="shared" si="38"/>
        <v>7.81586117883264E-3</v>
      </c>
      <c r="AX147" s="5">
        <f t="shared" si="38"/>
        <v>6.6833751044277356E-3</v>
      </c>
      <c r="AY147" s="5">
        <f t="shared" si="38"/>
        <v>6.962025316455696E-3</v>
      </c>
      <c r="AZ147" s="5">
        <f t="shared" si="38"/>
        <v>8.3657868166738779E-3</v>
      </c>
      <c r="BA147" s="5">
        <f t="shared" si="38"/>
        <v>7.3784401977421976E-3</v>
      </c>
      <c r="BB147" s="5">
        <f t="shared" si="38"/>
        <v>7.0328694107195736E-3</v>
      </c>
      <c r="BC147" s="5">
        <f t="shared" si="38"/>
        <v>7.600915061619069E-3</v>
      </c>
      <c r="BD147" s="5">
        <f t="shared" si="38"/>
        <v>9.7071928707829404E-3</v>
      </c>
      <c r="BE147" s="5">
        <f t="shared" si="38"/>
        <v>8.4240642136215529E-3</v>
      </c>
      <c r="BF147" s="5">
        <f t="shared" si="38"/>
        <v>6.8010284482043623E-3</v>
      </c>
      <c r="BG147" s="5">
        <f t="shared" si="38"/>
        <v>5.5107747984865932E-3</v>
      </c>
      <c r="BH147" s="5">
        <f t="shared" si="38"/>
        <v>4.7318611987381704E-3</v>
      </c>
      <c r="BI147" s="5">
        <f t="shared" si="37"/>
        <v>3.8450717434117977E-3</v>
      </c>
      <c r="BJ147" s="3"/>
    </row>
    <row r="148" spans="1:62" s="4" customFormat="1" x14ac:dyDescent="0.35">
      <c r="A148" s="4" t="s">
        <v>29</v>
      </c>
      <c r="H148" s="5">
        <f t="shared" si="38"/>
        <v>1.6302575806977503E-3</v>
      </c>
      <c r="I148" s="5">
        <f t="shared" si="38"/>
        <v>2.2033364809568774E-3</v>
      </c>
      <c r="J148" s="5">
        <f t="shared" si="38"/>
        <v>1.644556517925666E-3</v>
      </c>
      <c r="K148" s="5">
        <f t="shared" si="38"/>
        <v>7.324429125376993E-3</v>
      </c>
      <c r="L148" s="5">
        <f t="shared" si="38"/>
        <v>6.7158427832214023E-3</v>
      </c>
      <c r="M148" s="5">
        <f t="shared" si="38"/>
        <v>6.2953478446436196E-3</v>
      </c>
      <c r="N148" s="5">
        <f t="shared" si="38"/>
        <v>7.2884757578958485E-3</v>
      </c>
      <c r="O148" s="5">
        <f t="shared" si="38"/>
        <v>8.0645161290322578E-3</v>
      </c>
      <c r="P148" s="5">
        <f t="shared" si="38"/>
        <v>1.0883419943131679E-2</v>
      </c>
      <c r="Q148" s="5">
        <f t="shared" si="38"/>
        <v>8.8133963624709554E-3</v>
      </c>
      <c r="R148" s="5">
        <f t="shared" si="38"/>
        <v>8.9161554192229032E-3</v>
      </c>
      <c r="S148" s="5">
        <f t="shared" si="38"/>
        <v>1.1257333121928016E-2</v>
      </c>
      <c r="T148" s="5">
        <f t="shared" si="38"/>
        <v>1.2162251002563934E-2</v>
      </c>
      <c r="U148" s="5">
        <f t="shared" si="38"/>
        <v>1.0177789229580006E-2</v>
      </c>
      <c r="V148" s="5">
        <f t="shared" si="38"/>
        <v>8.2160462956347782E-3</v>
      </c>
      <c r="W148" s="5">
        <f t="shared" si="38"/>
        <v>6.8128592718756653E-3</v>
      </c>
      <c r="X148" s="5">
        <f t="shared" si="38"/>
        <v>7.9196718993070295E-3</v>
      </c>
      <c r="Y148" s="5">
        <f t="shared" si="38"/>
        <v>8.3127861923212396E-3</v>
      </c>
      <c r="Z148" s="5">
        <f t="shared" si="38"/>
        <v>6.86094214174565E-3</v>
      </c>
      <c r="AA148" s="5">
        <f t="shared" si="38"/>
        <v>8.2398067907373199E-3</v>
      </c>
      <c r="AB148" s="5">
        <f t="shared" si="38"/>
        <v>8.2322357019064124E-3</v>
      </c>
      <c r="AC148" s="5">
        <f t="shared" si="38"/>
        <v>8.1870424309218297E-3</v>
      </c>
      <c r="AD148" s="5">
        <f t="shared" si="38"/>
        <v>7.467014644048137E-3</v>
      </c>
      <c r="AE148" s="5">
        <f t="shared" si="38"/>
        <v>7.1244950422328316E-3</v>
      </c>
      <c r="AF148" s="5">
        <f t="shared" si="38"/>
        <v>1.3725490196078431E-2</v>
      </c>
      <c r="AG148" s="5">
        <f t="shared" si="38"/>
        <v>1.2772585669781931E-2</v>
      </c>
      <c r="AH148" s="5">
        <f t="shared" si="38"/>
        <v>1.2554006684600962E-2</v>
      </c>
      <c r="AI148" s="5">
        <f t="shared" si="38"/>
        <v>1.3562159899539556E-2</v>
      </c>
      <c r="AJ148" s="5">
        <f t="shared" si="38"/>
        <v>1.4008941877794338E-2</v>
      </c>
      <c r="AK148" s="5">
        <f t="shared" si="38"/>
        <v>1.4408645187112268E-2</v>
      </c>
      <c r="AL148" s="5">
        <f t="shared" si="38"/>
        <v>1.4149492463857275E-2</v>
      </c>
      <c r="AM148" s="5">
        <f t="shared" si="38"/>
        <v>1.3320845041107296E-2</v>
      </c>
      <c r="AN148" s="5">
        <f t="shared" si="38"/>
        <v>1.3062256399452228E-2</v>
      </c>
      <c r="AO148" s="5">
        <f t="shared" ref="H148:BH153" si="39">AO66/AO$79</f>
        <v>1.5149536371947239E-2</v>
      </c>
      <c r="AP148" s="5">
        <f t="shared" si="39"/>
        <v>1.4220817697017579E-2</v>
      </c>
      <c r="AQ148" s="5">
        <f t="shared" si="39"/>
        <v>1.3638806772373018E-2</v>
      </c>
      <c r="AR148" s="5">
        <f t="shared" si="39"/>
        <v>1.2954450480568324E-2</v>
      </c>
      <c r="AS148" s="5">
        <f t="shared" si="39"/>
        <v>1.350021094079595E-2</v>
      </c>
      <c r="AT148" s="5">
        <f t="shared" si="39"/>
        <v>1.422423225618207E-2</v>
      </c>
      <c r="AU148" s="5">
        <f t="shared" si="39"/>
        <v>1.5328467153284672E-2</v>
      </c>
      <c r="AV148" s="5">
        <f t="shared" si="39"/>
        <v>1.4845300213125598E-2</v>
      </c>
      <c r="AW148" s="5">
        <f t="shared" si="39"/>
        <v>1.6707299584110141E-2</v>
      </c>
      <c r="AX148" s="5">
        <f t="shared" si="39"/>
        <v>1.5594541910331383E-2</v>
      </c>
      <c r="AY148" s="5">
        <f t="shared" si="39"/>
        <v>1.5822784810126583E-2</v>
      </c>
      <c r="AZ148" s="5">
        <f t="shared" si="39"/>
        <v>1.4423770373575652E-2</v>
      </c>
      <c r="BA148" s="5">
        <f t="shared" si="39"/>
        <v>1.5863646425145723E-2</v>
      </c>
      <c r="BB148" s="5">
        <f t="shared" si="39"/>
        <v>1.7175007403020432E-2</v>
      </c>
      <c r="BC148" s="5">
        <f t="shared" si="39"/>
        <v>1.5570806582540033E-2</v>
      </c>
      <c r="BD148" s="5">
        <f t="shared" si="39"/>
        <v>1.7106938255887969E-2</v>
      </c>
      <c r="BE148" s="5">
        <f t="shared" si="39"/>
        <v>1.5656043868711753E-2</v>
      </c>
      <c r="BF148" s="5">
        <f t="shared" si="39"/>
        <v>1.7334328605789168E-2</v>
      </c>
      <c r="BG148" s="5">
        <f t="shared" si="39"/>
        <v>1.9493337720019741E-2</v>
      </c>
      <c r="BH148" s="5">
        <f t="shared" si="39"/>
        <v>2.2870662460567823E-2</v>
      </c>
      <c r="BI148" s="5">
        <f t="shared" si="37"/>
        <v>2.3445559411047548E-2</v>
      </c>
      <c r="BJ148" s="3"/>
    </row>
    <row r="149" spans="1:62" s="4" customFormat="1" x14ac:dyDescent="0.35">
      <c r="A149" s="4" t="s">
        <v>16</v>
      </c>
      <c r="H149" s="5">
        <f t="shared" si="39"/>
        <v>1.2172589935876535E-2</v>
      </c>
      <c r="I149" s="5">
        <f t="shared" si="39"/>
        <v>1.6052880075542966E-2</v>
      </c>
      <c r="J149" s="5">
        <f t="shared" si="39"/>
        <v>1.6226290976866571E-2</v>
      </c>
      <c r="K149" s="5">
        <f t="shared" si="39"/>
        <v>1.1740629039207239E-2</v>
      </c>
      <c r="L149" s="5">
        <f t="shared" si="39"/>
        <v>1.3321589783111307E-2</v>
      </c>
      <c r="M149" s="5">
        <f t="shared" si="39"/>
        <v>1.365770379854887E-2</v>
      </c>
      <c r="N149" s="5">
        <f t="shared" si="39"/>
        <v>1.3626280764761804E-2</v>
      </c>
      <c r="O149" s="5">
        <f t="shared" si="39"/>
        <v>1.4558022622538752E-2</v>
      </c>
      <c r="P149" s="5">
        <f t="shared" si="39"/>
        <v>1.696244729875478E-2</v>
      </c>
      <c r="Q149" s="5">
        <f t="shared" si="39"/>
        <v>1.6665331303581443E-2</v>
      </c>
      <c r="R149" s="5">
        <f t="shared" si="39"/>
        <v>2.0368098159509202E-2</v>
      </c>
      <c r="S149" s="5">
        <f t="shared" si="39"/>
        <v>1.9343586491200254E-2</v>
      </c>
      <c r="T149" s="5">
        <f t="shared" si="39"/>
        <v>2.2352245085793174E-2</v>
      </c>
      <c r="U149" s="5">
        <f t="shared" si="39"/>
        <v>2.6088636949239886E-2</v>
      </c>
      <c r="V149" s="5">
        <f t="shared" si="39"/>
        <v>2.3433592912767021E-2</v>
      </c>
      <c r="W149" s="5">
        <f t="shared" si="39"/>
        <v>2.6044993258108013E-2</v>
      </c>
      <c r="X149" s="5">
        <f t="shared" si="39"/>
        <v>2.8355253853768914E-2</v>
      </c>
      <c r="Y149" s="5">
        <f t="shared" si="39"/>
        <v>2.8460725607608314E-2</v>
      </c>
      <c r="Z149" s="5">
        <f t="shared" si="39"/>
        <v>2.7938888102984862E-2</v>
      </c>
      <c r="AA149" s="5">
        <f t="shared" si="39"/>
        <v>2.9691717573518964E-2</v>
      </c>
      <c r="AB149" s="5">
        <f t="shared" si="39"/>
        <v>2.7657423454650491E-2</v>
      </c>
      <c r="AC149" s="5">
        <f t="shared" si="39"/>
        <v>2.9599307250255846E-2</v>
      </c>
      <c r="AD149" s="5">
        <f t="shared" si="39"/>
        <v>3.1317964332318399E-2</v>
      </c>
      <c r="AE149" s="5">
        <f t="shared" si="39"/>
        <v>2.9599706206390013E-2</v>
      </c>
      <c r="AF149" s="5">
        <f t="shared" si="39"/>
        <v>2.9939668174962294E-2</v>
      </c>
      <c r="AG149" s="5">
        <f t="shared" si="39"/>
        <v>2.9672897196261681E-2</v>
      </c>
      <c r="AH149" s="5">
        <f t="shared" si="39"/>
        <v>3.211869242683623E-2</v>
      </c>
      <c r="AI149" s="5">
        <f t="shared" si="39"/>
        <v>2.8296358308915866E-2</v>
      </c>
      <c r="AJ149" s="5">
        <f t="shared" si="39"/>
        <v>3.020367610531545E-2</v>
      </c>
      <c r="AK149" s="5">
        <f t="shared" si="39"/>
        <v>2.8517110266159697E-2</v>
      </c>
      <c r="AL149" s="5">
        <f t="shared" si="39"/>
        <v>3.0862298779862605E-2</v>
      </c>
      <c r="AM149" s="5">
        <f t="shared" si="39"/>
        <v>2.9763763138724114E-2</v>
      </c>
      <c r="AN149" s="5">
        <f t="shared" si="39"/>
        <v>3.2023596334140945E-2</v>
      </c>
      <c r="AO149" s="5">
        <f t="shared" si="39"/>
        <v>3.2976361499281702E-2</v>
      </c>
      <c r="AP149" s="5">
        <f t="shared" si="39"/>
        <v>3.2326025413127922E-2</v>
      </c>
      <c r="AQ149" s="5">
        <f t="shared" si="39"/>
        <v>2.6269819940876109E-2</v>
      </c>
      <c r="AR149" s="5">
        <f t="shared" si="39"/>
        <v>2.5699958211450064E-2</v>
      </c>
      <c r="AS149" s="5">
        <f t="shared" si="39"/>
        <v>2.9883279426241034E-2</v>
      </c>
      <c r="AT149" s="5">
        <f t="shared" si="39"/>
        <v>2.7719016704354803E-2</v>
      </c>
      <c r="AU149" s="5">
        <f t="shared" si="39"/>
        <v>2.9489051094890511E-2</v>
      </c>
      <c r="AV149" s="5">
        <f t="shared" si="39"/>
        <v>2.6163004336003527E-2</v>
      </c>
      <c r="AW149" s="5">
        <f t="shared" si="39"/>
        <v>2.9399110856159472E-2</v>
      </c>
      <c r="AX149" s="5">
        <f t="shared" si="39"/>
        <v>3.1467557783347255E-2</v>
      </c>
      <c r="AY149" s="5">
        <f t="shared" si="39"/>
        <v>2.9746835443037974E-2</v>
      </c>
      <c r="AZ149" s="5">
        <f t="shared" si="39"/>
        <v>2.6179143228039811E-2</v>
      </c>
      <c r="BA149" s="5">
        <f t="shared" si="39"/>
        <v>2.7152659927691288E-2</v>
      </c>
      <c r="BB149" s="5">
        <f t="shared" si="39"/>
        <v>2.6798933965057743E-2</v>
      </c>
      <c r="BC149" s="5">
        <f t="shared" si="39"/>
        <v>3.2617519002287654E-2</v>
      </c>
      <c r="BD149" s="5">
        <f t="shared" si="39"/>
        <v>3.0315085932527054E-2</v>
      </c>
      <c r="BE149" s="5">
        <f t="shared" si="39"/>
        <v>3.1073670825717239E-2</v>
      </c>
      <c r="BF149" s="5">
        <f t="shared" si="39"/>
        <v>3.1682839844073982E-2</v>
      </c>
      <c r="BG149" s="5">
        <f t="shared" si="39"/>
        <v>3.2735647310412896E-2</v>
      </c>
      <c r="BH149" s="5">
        <f t="shared" si="39"/>
        <v>3.3517350157728706E-2</v>
      </c>
      <c r="BI149" s="5">
        <f t="shared" si="37"/>
        <v>3.5168339116571322E-2</v>
      </c>
      <c r="BJ149" s="3"/>
    </row>
    <row r="150" spans="1:62" s="4" customFormat="1" x14ac:dyDescent="0.35">
      <c r="A150" s="4" t="s">
        <v>17</v>
      </c>
      <c r="H150" s="5">
        <f t="shared" si="39"/>
        <v>2.7823062710574938E-2</v>
      </c>
      <c r="I150" s="5">
        <f t="shared" si="39"/>
        <v>2.8748295037246879E-2</v>
      </c>
      <c r="J150" s="5">
        <f t="shared" si="39"/>
        <v>3.2123670650148012E-2</v>
      </c>
      <c r="K150" s="5">
        <f t="shared" si="39"/>
        <v>2.8543731150366222E-2</v>
      </c>
      <c r="L150" s="5">
        <f t="shared" si="39"/>
        <v>3.0166244632830564E-2</v>
      </c>
      <c r="M150" s="5">
        <f t="shared" si="39"/>
        <v>3.4571062740076826E-2</v>
      </c>
      <c r="N150" s="5">
        <f t="shared" si="39"/>
        <v>3.4646667370867225E-2</v>
      </c>
      <c r="O150" s="5">
        <f t="shared" si="39"/>
        <v>3.9065772936740677E-2</v>
      </c>
      <c r="P150" s="5">
        <f t="shared" si="39"/>
        <v>3.7356603588587119E-2</v>
      </c>
      <c r="Q150" s="5">
        <f t="shared" si="39"/>
        <v>4.4147103597468151E-2</v>
      </c>
      <c r="R150" s="5">
        <f t="shared" si="39"/>
        <v>4.7525562372188142E-2</v>
      </c>
      <c r="S150" s="5">
        <f t="shared" si="39"/>
        <v>4.709053432693832E-2</v>
      </c>
      <c r="T150" s="5">
        <f t="shared" si="39"/>
        <v>4.7991585037144173E-2</v>
      </c>
      <c r="U150" s="5">
        <f t="shared" si="39"/>
        <v>5.0051533110023187E-2</v>
      </c>
      <c r="V150" s="5">
        <f t="shared" si="39"/>
        <v>5.1296706437093664E-2</v>
      </c>
      <c r="W150" s="5">
        <f t="shared" si="39"/>
        <v>5.9683485912994112E-2</v>
      </c>
      <c r="X150" s="5">
        <f t="shared" si="39"/>
        <v>6.3993777400650542E-2</v>
      </c>
      <c r="Y150" s="5">
        <f t="shared" si="39"/>
        <v>6.981331454737584E-2</v>
      </c>
      <c r="Z150" s="5">
        <f t="shared" si="39"/>
        <v>7.0377705474607435E-2</v>
      </c>
      <c r="AA150" s="5">
        <f t="shared" si="39"/>
        <v>6.9612160818298061E-2</v>
      </c>
      <c r="AB150" s="5">
        <f t="shared" si="39"/>
        <v>7.5751010976314273E-2</v>
      </c>
      <c r="AC150" s="5">
        <f t="shared" si="39"/>
        <v>7.7068409037235303E-2</v>
      </c>
      <c r="AD150" s="5">
        <f t="shared" si="39"/>
        <v>7.6482528635638689E-2</v>
      </c>
      <c r="AE150" s="5">
        <f t="shared" si="39"/>
        <v>7.5284612559676833E-2</v>
      </c>
      <c r="AF150" s="5">
        <f t="shared" si="39"/>
        <v>7.3001508295625947E-2</v>
      </c>
      <c r="AG150" s="5">
        <f t="shared" si="39"/>
        <v>7.6947040498442365E-2</v>
      </c>
      <c r="AH150" s="5">
        <f t="shared" si="39"/>
        <v>7.6954430586125375E-2</v>
      </c>
      <c r="AI150" s="5">
        <f t="shared" si="39"/>
        <v>7.8861448304730006E-2</v>
      </c>
      <c r="AJ150" s="5">
        <f t="shared" si="39"/>
        <v>7.9483358171882762E-2</v>
      </c>
      <c r="AK150" s="5">
        <f t="shared" si="39"/>
        <v>8.5251150690414251E-2</v>
      </c>
      <c r="AL150" s="5">
        <f t="shared" si="39"/>
        <v>8.346149902594073E-2</v>
      </c>
      <c r="AM150" s="5">
        <f t="shared" si="39"/>
        <v>8.3463419710687894E-2</v>
      </c>
      <c r="AN150" s="5">
        <f t="shared" si="39"/>
        <v>8.1217739386916676E-2</v>
      </c>
      <c r="AO150" s="5">
        <f t="shared" si="39"/>
        <v>7.9208567324017237E-2</v>
      </c>
      <c r="AP150" s="5">
        <f t="shared" si="39"/>
        <v>7.8280334452564354E-2</v>
      </c>
      <c r="AQ150" s="5">
        <f t="shared" si="39"/>
        <v>7.3300188121472723E-2</v>
      </c>
      <c r="AR150" s="5">
        <f t="shared" si="39"/>
        <v>7.4383618888424569E-2</v>
      </c>
      <c r="AS150" s="5">
        <f t="shared" si="39"/>
        <v>7.2352693010828292E-2</v>
      </c>
      <c r="AT150" s="5">
        <f t="shared" si="39"/>
        <v>7.5497848128966372E-2</v>
      </c>
      <c r="AU150" s="5">
        <f t="shared" si="39"/>
        <v>7.35036496350365E-2</v>
      </c>
      <c r="AV150" s="5">
        <f t="shared" si="39"/>
        <v>7.7901080326302635E-2</v>
      </c>
      <c r="AW150" s="5">
        <f t="shared" si="39"/>
        <v>6.9195468234619251E-2</v>
      </c>
      <c r="AX150" s="5">
        <f t="shared" si="39"/>
        <v>7.0245057087162346E-2</v>
      </c>
      <c r="AY150" s="5">
        <f t="shared" si="39"/>
        <v>6.8495077355836848E-2</v>
      </c>
      <c r="AZ150" s="5">
        <f t="shared" si="39"/>
        <v>6.5628155199769223E-2</v>
      </c>
      <c r="BA150" s="5">
        <f t="shared" si="39"/>
        <v>6.5372980151995871E-2</v>
      </c>
      <c r="BB150" s="5">
        <f t="shared" si="39"/>
        <v>6.988451288125555E-2</v>
      </c>
      <c r="BC150" s="5">
        <f t="shared" si="39"/>
        <v>7.2466976606892483E-2</v>
      </c>
      <c r="BD150" s="5">
        <f t="shared" si="39"/>
        <v>6.8825588796944615E-2</v>
      </c>
      <c r="BE150" s="5">
        <f t="shared" si="39"/>
        <v>7.1207184296272749E-2</v>
      </c>
      <c r="BF150" s="5">
        <f t="shared" si="39"/>
        <v>6.5273285228497971E-2</v>
      </c>
      <c r="BG150" s="5">
        <f t="shared" si="39"/>
        <v>6.6129297581839122E-2</v>
      </c>
      <c r="BH150" s="5">
        <f t="shared" si="39"/>
        <v>6.1612776025236592E-2</v>
      </c>
      <c r="BI150" s="5">
        <f t="shared" si="37"/>
        <v>6.302166369689581E-2</v>
      </c>
      <c r="BJ150" s="3"/>
    </row>
    <row r="151" spans="1:62" s="4" customFormat="1" x14ac:dyDescent="0.35">
      <c r="A151" s="4" t="s">
        <v>18</v>
      </c>
      <c r="H151" s="5">
        <f t="shared" si="39"/>
        <v>0.1370503206173242</v>
      </c>
      <c r="I151" s="5">
        <f t="shared" si="39"/>
        <v>0.13786591123701605</v>
      </c>
      <c r="J151" s="5">
        <f t="shared" si="39"/>
        <v>0.14570770748821402</v>
      </c>
      <c r="K151" s="5">
        <f t="shared" si="39"/>
        <v>0.13582507539853511</v>
      </c>
      <c r="L151" s="5">
        <f t="shared" si="39"/>
        <v>0.14675767918088736</v>
      </c>
      <c r="M151" s="5">
        <f t="shared" si="39"/>
        <v>0.15066154502774221</v>
      </c>
      <c r="N151" s="5">
        <f t="shared" si="39"/>
        <v>0.16098024717439527</v>
      </c>
      <c r="O151" s="5">
        <f t="shared" si="39"/>
        <v>0.16045245077503142</v>
      </c>
      <c r="P151" s="5">
        <f t="shared" si="39"/>
        <v>0.17089910775566233</v>
      </c>
      <c r="Q151" s="5">
        <f t="shared" si="39"/>
        <v>0.17210159442352377</v>
      </c>
      <c r="R151" s="5">
        <f t="shared" si="39"/>
        <v>0.17668711656441718</v>
      </c>
      <c r="S151" s="5">
        <f t="shared" si="39"/>
        <v>0.18471539559219916</v>
      </c>
      <c r="T151" s="5">
        <f t="shared" si="39"/>
        <v>0.19170337255933206</v>
      </c>
      <c r="U151" s="5">
        <f t="shared" si="39"/>
        <v>0.19550373615047667</v>
      </c>
      <c r="V151" s="5">
        <f t="shared" si="39"/>
        <v>0.19432735586197042</v>
      </c>
      <c r="W151" s="5">
        <f t="shared" si="39"/>
        <v>0.18416010219288909</v>
      </c>
      <c r="X151" s="5">
        <f t="shared" si="39"/>
        <v>0.17557629755338708</v>
      </c>
      <c r="Y151" s="5">
        <f t="shared" si="39"/>
        <v>0.19189855582951743</v>
      </c>
      <c r="Z151" s="5">
        <f t="shared" si="39"/>
        <v>0.18842834913000425</v>
      </c>
      <c r="AA151" s="5">
        <f t="shared" si="39"/>
        <v>0.19193067197045036</v>
      </c>
      <c r="AB151" s="5">
        <f t="shared" si="39"/>
        <v>0.19309647602541882</v>
      </c>
      <c r="AC151" s="5">
        <f t="shared" si="39"/>
        <v>0.18885302684405258</v>
      </c>
      <c r="AD151" s="5">
        <f t="shared" si="39"/>
        <v>0.18486298390604611</v>
      </c>
      <c r="AE151" s="5">
        <f t="shared" si="39"/>
        <v>0.18303341902313625</v>
      </c>
      <c r="AF151" s="5">
        <f t="shared" si="39"/>
        <v>0.18612368024132731</v>
      </c>
      <c r="AG151" s="5">
        <f t="shared" si="39"/>
        <v>0.17344236760124609</v>
      </c>
      <c r="AH151" s="5">
        <f t="shared" si="39"/>
        <v>0.17917991358930463</v>
      </c>
      <c r="AI151" s="5">
        <f t="shared" si="39"/>
        <v>0.17555462536626204</v>
      </c>
      <c r="AJ151" s="5">
        <f t="shared" si="39"/>
        <v>0.16701440635866865</v>
      </c>
      <c r="AK151" s="5">
        <f t="shared" si="39"/>
        <v>0.16319791875125075</v>
      </c>
      <c r="AL151" s="5">
        <f t="shared" si="39"/>
        <v>0.16938377934994361</v>
      </c>
      <c r="AM151" s="5">
        <f t="shared" si="39"/>
        <v>0.16297221354979707</v>
      </c>
      <c r="AN151" s="5">
        <f t="shared" si="39"/>
        <v>0.16875592541872958</v>
      </c>
      <c r="AO151" s="5">
        <f t="shared" si="39"/>
        <v>0.161225022854904</v>
      </c>
      <c r="AP151" s="5">
        <f t="shared" si="39"/>
        <v>0.15234709329119758</v>
      </c>
      <c r="AQ151" s="5">
        <f t="shared" si="39"/>
        <v>0.16319537758667024</v>
      </c>
      <c r="AR151" s="5">
        <f t="shared" si="39"/>
        <v>0.15594093884942192</v>
      </c>
      <c r="AS151" s="5">
        <f t="shared" si="39"/>
        <v>0.15679932498945295</v>
      </c>
      <c r="AT151" s="5">
        <f t="shared" si="39"/>
        <v>0.1509227514771318</v>
      </c>
      <c r="AU151" s="5">
        <f t="shared" si="39"/>
        <v>0.14810218978102191</v>
      </c>
      <c r="AV151" s="5">
        <f t="shared" si="39"/>
        <v>0.15278900565885206</v>
      </c>
      <c r="AW151" s="5">
        <f t="shared" si="39"/>
        <v>0.13530761508676323</v>
      </c>
      <c r="AX151" s="5">
        <f t="shared" si="39"/>
        <v>0.12976886661097187</v>
      </c>
      <c r="AY151" s="5">
        <f t="shared" si="39"/>
        <v>0.12573839662447259</v>
      </c>
      <c r="AZ151" s="5">
        <f t="shared" si="39"/>
        <v>0.12584739650944757</v>
      </c>
      <c r="BA151" s="5">
        <f t="shared" si="39"/>
        <v>0.1252859145576625</v>
      </c>
      <c r="BB151" s="5">
        <f t="shared" si="39"/>
        <v>0.11904056855196921</v>
      </c>
      <c r="BC151" s="5">
        <f t="shared" si="39"/>
        <v>0.12279536565567117</v>
      </c>
      <c r="BD151" s="5">
        <f t="shared" si="39"/>
        <v>0.11712285168682368</v>
      </c>
      <c r="BE151" s="5">
        <f t="shared" si="39"/>
        <v>0.11920845585313518</v>
      </c>
      <c r="BF151" s="5">
        <f t="shared" si="39"/>
        <v>0.11901799784357635</v>
      </c>
      <c r="BG151" s="5">
        <f t="shared" si="39"/>
        <v>0.11844053298239843</v>
      </c>
      <c r="BH151" s="5">
        <f t="shared" si="39"/>
        <v>0.11514195583596215</v>
      </c>
      <c r="BI151" s="5">
        <f t="shared" si="37"/>
        <v>0.1146956766388446</v>
      </c>
      <c r="BJ151" s="3"/>
    </row>
    <row r="152" spans="1:62" s="4" customFormat="1" x14ac:dyDescent="0.35">
      <c r="A152" s="4" t="s">
        <v>19</v>
      </c>
      <c r="H152" s="5">
        <f t="shared" si="39"/>
        <v>2.1736767742636671E-4</v>
      </c>
      <c r="I152" s="5">
        <f t="shared" si="39"/>
        <v>3.1476235442241108E-4</v>
      </c>
      <c r="J152" s="5">
        <f t="shared" si="39"/>
        <v>4.3854840478017761E-4</v>
      </c>
      <c r="K152" s="5">
        <f t="shared" si="39"/>
        <v>6.4627315812149934E-4</v>
      </c>
      <c r="L152" s="5">
        <f t="shared" si="39"/>
        <v>9.9086204998348557E-4</v>
      </c>
      <c r="M152" s="5">
        <f t="shared" si="39"/>
        <v>7.4690567648314128E-4</v>
      </c>
      <c r="N152" s="5">
        <f t="shared" si="39"/>
        <v>1.0563008344776593E-3</v>
      </c>
      <c r="O152" s="5">
        <f t="shared" si="39"/>
        <v>1.3615416841223293E-3</v>
      </c>
      <c r="P152" s="5">
        <f t="shared" si="39"/>
        <v>1.8629277380135308E-3</v>
      </c>
      <c r="Q152" s="5">
        <f t="shared" si="39"/>
        <v>2.0030446278343082E-3</v>
      </c>
      <c r="R152" s="5">
        <f t="shared" si="39"/>
        <v>2.3721881390593048E-3</v>
      </c>
      <c r="S152" s="5">
        <f t="shared" si="39"/>
        <v>2.5368638021246235E-3</v>
      </c>
      <c r="T152" s="5">
        <f t="shared" si="39"/>
        <v>1.5120636381565971E-3</v>
      </c>
      <c r="U152" s="5">
        <f t="shared" si="39"/>
        <v>1.9324916258696213E-3</v>
      </c>
      <c r="V152" s="5">
        <f t="shared" si="39"/>
        <v>2.3576480674430233E-3</v>
      </c>
      <c r="W152" s="5">
        <f t="shared" si="39"/>
        <v>2.4128876587892981E-3</v>
      </c>
      <c r="X152" s="5">
        <f t="shared" si="39"/>
        <v>2.5456088247772591E-3</v>
      </c>
      <c r="Y152" s="5">
        <f t="shared" si="39"/>
        <v>3.8041563930961606E-3</v>
      </c>
      <c r="Z152" s="5">
        <f t="shared" si="39"/>
        <v>2.9707172160135806E-3</v>
      </c>
      <c r="AA152" s="5">
        <f t="shared" si="39"/>
        <v>3.906804943884074E-3</v>
      </c>
      <c r="AB152" s="5">
        <f t="shared" si="39"/>
        <v>3.0329289428076256E-3</v>
      </c>
      <c r="AC152" s="5">
        <f t="shared" si="39"/>
        <v>4.8020152719829958E-3</v>
      </c>
      <c r="AD152" s="5">
        <f t="shared" si="39"/>
        <v>4.8571842830216032E-3</v>
      </c>
      <c r="AE152" s="5">
        <f t="shared" si="39"/>
        <v>4.3334557473374957E-3</v>
      </c>
      <c r="AF152" s="5">
        <f t="shared" si="39"/>
        <v>4.6757164404223226E-3</v>
      </c>
      <c r="AG152" s="5">
        <f t="shared" si="39"/>
        <v>4.9844236760124613E-3</v>
      </c>
      <c r="AH152" s="5">
        <f t="shared" si="39"/>
        <v>5.1357300073367569E-3</v>
      </c>
      <c r="AI152" s="5">
        <f t="shared" si="39"/>
        <v>4.1858518208455417E-3</v>
      </c>
      <c r="AJ152" s="5">
        <f t="shared" si="39"/>
        <v>4.172876304023845E-3</v>
      </c>
      <c r="AK152" s="5">
        <f t="shared" si="39"/>
        <v>6.0036021612967783E-3</v>
      </c>
      <c r="AL152" s="5">
        <f t="shared" si="39"/>
        <v>5.3316928124679582E-3</v>
      </c>
      <c r="AM152" s="5">
        <f t="shared" si="39"/>
        <v>4.8912477885315851E-3</v>
      </c>
      <c r="AN152" s="5">
        <f t="shared" si="39"/>
        <v>4.7403349836721799E-3</v>
      </c>
      <c r="AO152" s="5">
        <f t="shared" si="39"/>
        <v>4.701580253362936E-3</v>
      </c>
      <c r="AP152" s="5">
        <f t="shared" si="39"/>
        <v>5.3986437553492656E-3</v>
      </c>
      <c r="AQ152" s="5">
        <f t="shared" si="39"/>
        <v>4.7702230583176568E-3</v>
      </c>
      <c r="AR152" s="5">
        <f t="shared" si="39"/>
        <v>5.9896921576821282E-3</v>
      </c>
      <c r="AS152" s="5">
        <f t="shared" si="39"/>
        <v>5.906342286598228E-3</v>
      </c>
      <c r="AT152" s="5">
        <f t="shared" si="39"/>
        <v>7.5862572032971039E-3</v>
      </c>
      <c r="AU152" s="5">
        <f t="shared" si="39"/>
        <v>7.445255474452555E-3</v>
      </c>
      <c r="AV152" s="5">
        <f t="shared" si="39"/>
        <v>7.0551921804953331E-3</v>
      </c>
      <c r="AW152" s="5">
        <f t="shared" si="39"/>
        <v>8.2460920694105832E-3</v>
      </c>
      <c r="AX152" s="5">
        <f t="shared" si="39"/>
        <v>7.5187969924812026E-3</v>
      </c>
      <c r="AY152" s="5">
        <f t="shared" si="39"/>
        <v>8.509142053445851E-3</v>
      </c>
      <c r="AZ152" s="5">
        <f t="shared" si="39"/>
        <v>7.6445982979950963E-3</v>
      </c>
      <c r="BA152" s="5">
        <f t="shared" si="39"/>
        <v>6.9357337858776654E-3</v>
      </c>
      <c r="BB152" s="5">
        <f t="shared" si="39"/>
        <v>7.1809298193663013E-3</v>
      </c>
      <c r="BC152" s="5">
        <f t="shared" si="39"/>
        <v>5.7560327651095863E-3</v>
      </c>
      <c r="BD152" s="5">
        <f t="shared" si="39"/>
        <v>6.2858052196053471E-3</v>
      </c>
      <c r="BE152" s="5">
        <f t="shared" si="39"/>
        <v>7.4703965667964715E-3</v>
      </c>
      <c r="BF152" s="5">
        <f t="shared" si="39"/>
        <v>6.8839678195239283E-3</v>
      </c>
      <c r="BG152" s="5">
        <f t="shared" si="39"/>
        <v>7.2380325711465703E-3</v>
      </c>
      <c r="BH152" s="5">
        <f t="shared" si="39"/>
        <v>7.8864353312302835E-3</v>
      </c>
      <c r="BI152" s="5">
        <f t="shared" si="37"/>
        <v>8.0652724374003556E-3</v>
      </c>
      <c r="BJ152" s="3"/>
    </row>
    <row r="153" spans="1:62" s="4" customFormat="1" x14ac:dyDescent="0.35">
      <c r="A153" s="4" t="s">
        <v>30</v>
      </c>
      <c r="H153" s="5">
        <f t="shared" si="39"/>
        <v>6.1189001195522223E-2</v>
      </c>
      <c r="I153" s="5">
        <f t="shared" si="39"/>
        <v>6.2742629314867279E-2</v>
      </c>
      <c r="J153" s="5">
        <f t="shared" si="39"/>
        <v>6.6768994627782047E-2</v>
      </c>
      <c r="K153" s="5">
        <f t="shared" si="39"/>
        <v>6.2257647565704441E-2</v>
      </c>
      <c r="L153" s="5">
        <f t="shared" si="39"/>
        <v>6.4846416382252553E-2</v>
      </c>
      <c r="M153" s="5">
        <f t="shared" si="39"/>
        <v>6.455399061032864E-2</v>
      </c>
      <c r="N153" s="5">
        <f t="shared" si="39"/>
        <v>6.115981831625647E-2</v>
      </c>
      <c r="O153" s="5">
        <f t="shared" si="39"/>
        <v>6.3154587348135741E-2</v>
      </c>
      <c r="P153" s="5">
        <f t="shared" si="39"/>
        <v>6.1476615354446512E-2</v>
      </c>
      <c r="Q153" s="5">
        <f t="shared" si="39"/>
        <v>7.1068023395561258E-2</v>
      </c>
      <c r="R153" s="5">
        <f t="shared" si="39"/>
        <v>7.1411042944785272E-2</v>
      </c>
      <c r="S153" s="5">
        <f t="shared" si="39"/>
        <v>7.4599651181227203E-2</v>
      </c>
      <c r="T153" s="5">
        <f t="shared" si="39"/>
        <v>7.2842022220761291E-2</v>
      </c>
      <c r="U153" s="5">
        <f t="shared" si="39"/>
        <v>7.3821180108219531E-2</v>
      </c>
      <c r="V153" s="5">
        <f t="shared" si="39"/>
        <v>7.1372436950775164E-2</v>
      </c>
      <c r="W153" s="5">
        <f t="shared" si="39"/>
        <v>7.1393087786530404E-2</v>
      </c>
      <c r="X153" s="5">
        <f t="shared" si="39"/>
        <v>7.7853203224437839E-2</v>
      </c>
      <c r="Y153" s="5">
        <f t="shared" si="39"/>
        <v>7.5519549137020081E-2</v>
      </c>
      <c r="Z153" s="5">
        <f t="shared" si="39"/>
        <v>7.7521573065497243E-2</v>
      </c>
      <c r="AA153" s="5">
        <f t="shared" si="39"/>
        <v>8.0196050575365815E-2</v>
      </c>
      <c r="AB153" s="5">
        <f t="shared" si="39"/>
        <v>8.3333333333333329E-2</v>
      </c>
      <c r="AC153" s="5">
        <f t="shared" si="39"/>
        <v>8.4153349602456115E-2</v>
      </c>
      <c r="AD153" s="5">
        <f t="shared" si="39"/>
        <v>8.800927939683921E-2</v>
      </c>
      <c r="AE153" s="5">
        <f t="shared" ref="H153:BH158" si="40">AE71/AE$79</f>
        <v>8.4686008079324276E-2</v>
      </c>
      <c r="AF153" s="5">
        <f t="shared" si="40"/>
        <v>7.963800904977375E-2</v>
      </c>
      <c r="AG153" s="5">
        <f t="shared" si="40"/>
        <v>8.0763239875389414E-2</v>
      </c>
      <c r="AH153" s="5">
        <f t="shared" si="40"/>
        <v>8.4698785359093504E-2</v>
      </c>
      <c r="AI153" s="5">
        <f t="shared" si="40"/>
        <v>8.488907492674759E-2</v>
      </c>
      <c r="AJ153" s="5">
        <f t="shared" si="40"/>
        <v>8.1470442126179834E-2</v>
      </c>
      <c r="AK153" s="5">
        <f t="shared" si="40"/>
        <v>8.4450670402241343E-2</v>
      </c>
      <c r="AL153" s="5">
        <f t="shared" si="40"/>
        <v>8.2743771147339273E-2</v>
      </c>
      <c r="AM153" s="5">
        <f t="shared" si="40"/>
        <v>8.5648870850244557E-2</v>
      </c>
      <c r="AN153" s="5">
        <f t="shared" si="40"/>
        <v>8.7854208364057731E-2</v>
      </c>
      <c r="AO153" s="5">
        <f t="shared" si="40"/>
        <v>8.6195637978320486E-2</v>
      </c>
      <c r="AP153" s="5">
        <f t="shared" si="40"/>
        <v>8.6707485680426619E-2</v>
      </c>
      <c r="AQ153" s="5">
        <f t="shared" si="40"/>
        <v>9.8427841977962907E-2</v>
      </c>
      <c r="AR153" s="5">
        <f t="shared" si="40"/>
        <v>9.653155035520268E-2</v>
      </c>
      <c r="AS153" s="5">
        <f t="shared" si="40"/>
        <v>9.1899873435522431E-2</v>
      </c>
      <c r="AT153" s="5">
        <f t="shared" si="40"/>
        <v>9.4901159822014733E-2</v>
      </c>
      <c r="AU153" s="5">
        <f t="shared" si="40"/>
        <v>9.7299270072992702E-2</v>
      </c>
      <c r="AV153" s="5">
        <f t="shared" si="40"/>
        <v>9.4142720658484599E-2</v>
      </c>
      <c r="AW153" s="5">
        <f t="shared" si="40"/>
        <v>9.9024809981356668E-2</v>
      </c>
      <c r="AX153" s="5">
        <f t="shared" si="40"/>
        <v>9.4611528822055133E-2</v>
      </c>
      <c r="AY153" s="5">
        <f t="shared" si="40"/>
        <v>8.9732770745428972E-2</v>
      </c>
      <c r="AZ153" s="5">
        <f t="shared" si="40"/>
        <v>9.1951536131544789E-2</v>
      </c>
      <c r="BA153" s="5">
        <f t="shared" si="40"/>
        <v>9.082859883420645E-2</v>
      </c>
      <c r="BB153" s="5">
        <f t="shared" si="40"/>
        <v>9.4314480307965645E-2</v>
      </c>
      <c r="BC153" s="5">
        <f t="shared" si="40"/>
        <v>9.113718544756845E-2</v>
      </c>
      <c r="BD153" s="5">
        <f t="shared" si="40"/>
        <v>9.0070019096117129E-2</v>
      </c>
      <c r="BE153" s="5">
        <f t="shared" si="40"/>
        <v>9.5605181594214411E-2</v>
      </c>
      <c r="BF153" s="5">
        <f t="shared" si="40"/>
        <v>9.3223853363191514E-2</v>
      </c>
      <c r="BG153" s="5">
        <f t="shared" si="40"/>
        <v>8.9488402697812136E-2</v>
      </c>
      <c r="BH153" s="5">
        <f t="shared" si="40"/>
        <v>7.9357255520504738E-2</v>
      </c>
      <c r="BI153" s="5">
        <f t="shared" si="37"/>
        <v>7.4369314451842819E-2</v>
      </c>
      <c r="BJ153" s="3"/>
    </row>
    <row r="154" spans="1:62" s="4" customFormat="1" x14ac:dyDescent="0.35">
      <c r="A154" s="4" t="s">
        <v>31</v>
      </c>
      <c r="H154" s="5">
        <f t="shared" si="40"/>
        <v>6.3036626453646339E-3</v>
      </c>
      <c r="I154" s="5">
        <f t="shared" si="40"/>
        <v>6.5050886580631621E-3</v>
      </c>
      <c r="J154" s="5">
        <f t="shared" si="40"/>
        <v>4.275846946606732E-3</v>
      </c>
      <c r="K154" s="5">
        <f t="shared" si="40"/>
        <v>5.1701852649719948E-3</v>
      </c>
      <c r="L154" s="5">
        <f t="shared" si="40"/>
        <v>5.0644060332489266E-3</v>
      </c>
      <c r="M154" s="5">
        <f t="shared" si="40"/>
        <v>5.2283397353819891E-3</v>
      </c>
      <c r="N154" s="5">
        <f t="shared" si="40"/>
        <v>5.70402450617936E-3</v>
      </c>
      <c r="O154" s="5">
        <f t="shared" si="40"/>
        <v>3.9798910766652706E-3</v>
      </c>
      <c r="P154" s="5">
        <f t="shared" si="40"/>
        <v>4.1180507892930682E-3</v>
      </c>
      <c r="Q154" s="5">
        <f t="shared" si="40"/>
        <v>5.2880378174825736E-3</v>
      </c>
      <c r="R154" s="5">
        <f t="shared" si="40"/>
        <v>6.2985685071574645E-3</v>
      </c>
      <c r="S154" s="5">
        <f t="shared" si="40"/>
        <v>6.5799904867607419E-3</v>
      </c>
      <c r="T154" s="5">
        <f t="shared" si="40"/>
        <v>7.5603181907829857E-3</v>
      </c>
      <c r="U154" s="5">
        <f t="shared" si="40"/>
        <v>6.2483895903117752E-3</v>
      </c>
      <c r="V154" s="5">
        <f t="shared" si="40"/>
        <v>7.0729442023290704E-3</v>
      </c>
      <c r="W154" s="5">
        <f t="shared" si="40"/>
        <v>7.3096302604499326E-3</v>
      </c>
      <c r="X154" s="5">
        <f t="shared" si="40"/>
        <v>6.8590015556498378E-3</v>
      </c>
      <c r="Y154" s="5">
        <f t="shared" si="40"/>
        <v>5.9880239520958087E-3</v>
      </c>
      <c r="Z154" s="5">
        <f t="shared" si="40"/>
        <v>4.6682699108784838E-3</v>
      </c>
      <c r="AA154" s="5">
        <f t="shared" si="40"/>
        <v>4.9012643841454756E-3</v>
      </c>
      <c r="AB154" s="5">
        <f t="shared" si="40"/>
        <v>6.2824956672443673E-3</v>
      </c>
      <c r="AC154" s="5">
        <f t="shared" si="40"/>
        <v>6.6126111942060931E-3</v>
      </c>
      <c r="AD154" s="5">
        <f t="shared" si="40"/>
        <v>5.7996230245034074E-3</v>
      </c>
      <c r="AE154" s="5">
        <f t="shared" si="40"/>
        <v>5.8758721997796545E-3</v>
      </c>
      <c r="AF154" s="5">
        <f t="shared" si="40"/>
        <v>5.5806938159879338E-3</v>
      </c>
      <c r="AG154" s="5">
        <f t="shared" si="40"/>
        <v>5.9190031152647976E-3</v>
      </c>
      <c r="AH154" s="5">
        <f t="shared" si="40"/>
        <v>7.1737181054862638E-3</v>
      </c>
      <c r="AI154" s="5">
        <f t="shared" si="40"/>
        <v>6.027626622017581E-3</v>
      </c>
      <c r="AJ154" s="5">
        <f t="shared" si="40"/>
        <v>5.8618976651763537E-3</v>
      </c>
      <c r="AK154" s="5">
        <f t="shared" si="40"/>
        <v>6.0036021612967783E-3</v>
      </c>
      <c r="AL154" s="5">
        <f t="shared" si="40"/>
        <v>5.1266277042961144E-3</v>
      </c>
      <c r="AM154" s="5">
        <f t="shared" si="40"/>
        <v>4.7871786866479343E-3</v>
      </c>
      <c r="AN154" s="5">
        <f t="shared" si="40"/>
        <v>6.6364689771410516E-3</v>
      </c>
      <c r="AO154" s="5">
        <f t="shared" si="40"/>
        <v>5.4851769622567582E-3</v>
      </c>
      <c r="AP154" s="5">
        <f t="shared" si="40"/>
        <v>5.4644808743169399E-3</v>
      </c>
      <c r="AQ154" s="5">
        <f t="shared" si="40"/>
        <v>5.3748992206396132E-3</v>
      </c>
      <c r="AR154" s="5">
        <f t="shared" si="40"/>
        <v>6.1289873241398519E-3</v>
      </c>
      <c r="AS154" s="5">
        <f t="shared" si="40"/>
        <v>4.5000703135986498E-3</v>
      </c>
      <c r="AT154" s="5">
        <f t="shared" si="40"/>
        <v>4.9602450944634911E-3</v>
      </c>
      <c r="AU154" s="5">
        <f t="shared" si="40"/>
        <v>4.2335766423357664E-3</v>
      </c>
      <c r="AV154" s="5">
        <f t="shared" si="40"/>
        <v>5.7323436466524581E-3</v>
      </c>
      <c r="AW154" s="5">
        <f t="shared" si="40"/>
        <v>5.8798221712318948E-3</v>
      </c>
      <c r="AX154" s="5">
        <f t="shared" si="40"/>
        <v>5.7087162350320242E-3</v>
      </c>
      <c r="AY154" s="5">
        <f t="shared" si="40"/>
        <v>4.8523206751054856E-3</v>
      </c>
      <c r="AZ154" s="5">
        <f t="shared" si="40"/>
        <v>5.7695081494302611E-3</v>
      </c>
      <c r="BA154" s="5">
        <f t="shared" si="40"/>
        <v>6.1978897661034461E-3</v>
      </c>
      <c r="BB154" s="5">
        <f t="shared" si="40"/>
        <v>5.7003257328990227E-3</v>
      </c>
      <c r="BC154" s="5">
        <f t="shared" si="40"/>
        <v>7.010552726736034E-3</v>
      </c>
      <c r="BD154" s="5">
        <f t="shared" si="40"/>
        <v>7.6384468491406746E-3</v>
      </c>
      <c r="BE154" s="5">
        <f t="shared" si="40"/>
        <v>7.2319796550902012E-3</v>
      </c>
      <c r="BF154" s="5">
        <f t="shared" si="40"/>
        <v>6.9669071908434934E-3</v>
      </c>
      <c r="BG154" s="5">
        <f t="shared" si="40"/>
        <v>7.6492844217798976E-3</v>
      </c>
      <c r="BH154" s="5">
        <f t="shared" si="40"/>
        <v>7.9850157728706631E-3</v>
      </c>
      <c r="BI154" s="5">
        <f t="shared" si="37"/>
        <v>6.2834099221607429E-3</v>
      </c>
      <c r="BJ154" s="3"/>
    </row>
    <row r="155" spans="1:62" s="4" customFormat="1" x14ac:dyDescent="0.35">
      <c r="A155" s="4" t="s">
        <v>20</v>
      </c>
      <c r="H155" s="5">
        <f t="shared" si="40"/>
        <v>5.4341919356591672E-4</v>
      </c>
      <c r="I155" s="5">
        <f t="shared" si="40"/>
        <v>9.4428706326723328E-4</v>
      </c>
      <c r="J155" s="5">
        <f t="shared" si="40"/>
        <v>9.8673391075539954E-4</v>
      </c>
      <c r="K155" s="5">
        <f t="shared" si="40"/>
        <v>6.4627315812149934E-4</v>
      </c>
      <c r="L155" s="5">
        <f t="shared" si="40"/>
        <v>6.6057469998899042E-4</v>
      </c>
      <c r="M155" s="5">
        <f t="shared" si="40"/>
        <v>1.2804097311139564E-3</v>
      </c>
      <c r="N155" s="5">
        <f t="shared" si="40"/>
        <v>2.0069715855075524E-3</v>
      </c>
      <c r="O155" s="5">
        <f t="shared" si="40"/>
        <v>1.6757436112274822E-3</v>
      </c>
      <c r="P155" s="5">
        <f t="shared" si="40"/>
        <v>1.9609765663300325E-3</v>
      </c>
      <c r="Q155" s="5">
        <f t="shared" si="40"/>
        <v>2.163288198061053E-3</v>
      </c>
      <c r="R155" s="5">
        <f t="shared" si="40"/>
        <v>2.7811860940695297E-3</v>
      </c>
      <c r="S155" s="5">
        <f t="shared" si="40"/>
        <v>3.7260187093705408E-3</v>
      </c>
      <c r="T155" s="5">
        <f t="shared" si="40"/>
        <v>3.2870948655578198E-3</v>
      </c>
      <c r="U155" s="5">
        <f t="shared" si="40"/>
        <v>4.3158979644421537E-3</v>
      </c>
      <c r="V155" s="5">
        <f t="shared" si="40"/>
        <v>3.8579695649067656E-3</v>
      </c>
      <c r="W155" s="5">
        <f t="shared" si="40"/>
        <v>4.4709388971684054E-3</v>
      </c>
      <c r="X155" s="5">
        <f t="shared" si="40"/>
        <v>4.2426813746287654E-3</v>
      </c>
      <c r="Y155" s="5">
        <f t="shared" si="40"/>
        <v>4.6495244804508626E-3</v>
      </c>
      <c r="Z155" s="5">
        <f t="shared" si="40"/>
        <v>5.8707030697411232E-3</v>
      </c>
      <c r="AA155" s="5">
        <f t="shared" si="40"/>
        <v>4.6881659326608897E-3</v>
      </c>
      <c r="AB155" s="5">
        <f t="shared" si="40"/>
        <v>3.8994800693240902E-3</v>
      </c>
      <c r="AC155" s="5">
        <f t="shared" si="40"/>
        <v>5.1169015193261438E-3</v>
      </c>
      <c r="AD155" s="5">
        <f t="shared" si="40"/>
        <v>3.9872408293460922E-3</v>
      </c>
      <c r="AE155" s="5">
        <f t="shared" si="40"/>
        <v>4.1131105398457581E-3</v>
      </c>
      <c r="AF155" s="5">
        <f t="shared" si="40"/>
        <v>4.6003016591251887E-3</v>
      </c>
      <c r="AG155" s="5">
        <f t="shared" si="40"/>
        <v>4.0498442367601249E-3</v>
      </c>
      <c r="AH155" s="5">
        <f t="shared" si="40"/>
        <v>3.6683785766691121E-3</v>
      </c>
      <c r="AI155" s="5">
        <f t="shared" si="40"/>
        <v>5.5253244035161153E-3</v>
      </c>
      <c r="AJ155" s="5">
        <f t="shared" si="40"/>
        <v>4.2722305017386985E-3</v>
      </c>
      <c r="AK155" s="5">
        <f t="shared" si="40"/>
        <v>3.9023414048429059E-3</v>
      </c>
      <c r="AL155" s="5">
        <f t="shared" si="40"/>
        <v>3.6911719470932021E-3</v>
      </c>
      <c r="AM155" s="5">
        <f t="shared" si="40"/>
        <v>5.6197315017171403E-3</v>
      </c>
      <c r="AN155" s="5">
        <f t="shared" si="40"/>
        <v>5.267038870746866E-3</v>
      </c>
      <c r="AO155" s="5">
        <f t="shared" si="40"/>
        <v>5.0280788820686951E-3</v>
      </c>
      <c r="AP155" s="5">
        <f t="shared" si="40"/>
        <v>5.8595035881229838E-3</v>
      </c>
      <c r="AQ155" s="5">
        <f t="shared" si="40"/>
        <v>4.837409298575652E-3</v>
      </c>
      <c r="AR155" s="5">
        <f t="shared" si="40"/>
        <v>5.7111018247666808E-3</v>
      </c>
      <c r="AS155" s="5">
        <f t="shared" si="40"/>
        <v>4.8516383068485441E-3</v>
      </c>
      <c r="AT155" s="5">
        <f t="shared" si="40"/>
        <v>5.9085272448756295E-3</v>
      </c>
      <c r="AU155" s="5">
        <f t="shared" si="40"/>
        <v>4.9635036496350369E-3</v>
      </c>
      <c r="AV155" s="5">
        <f t="shared" si="40"/>
        <v>4.2625119423825974E-3</v>
      </c>
      <c r="AW155" s="5">
        <f t="shared" si="40"/>
        <v>3.155026530904919E-3</v>
      </c>
      <c r="AX155" s="5">
        <f t="shared" si="40"/>
        <v>4.8732943469785572E-3</v>
      </c>
      <c r="AY155" s="5">
        <f t="shared" si="40"/>
        <v>3.6568213783403658E-3</v>
      </c>
      <c r="AZ155" s="5">
        <f t="shared" si="40"/>
        <v>3.2453483340545218E-3</v>
      </c>
      <c r="BA155" s="5">
        <f t="shared" si="40"/>
        <v>3.0989448830517231E-3</v>
      </c>
      <c r="BB155" s="5">
        <f t="shared" si="40"/>
        <v>2.8871779686111933E-3</v>
      </c>
      <c r="BC155" s="5">
        <f t="shared" si="40"/>
        <v>3.7635598848793448E-3</v>
      </c>
      <c r="BD155" s="5">
        <f t="shared" si="40"/>
        <v>4.1374920432845318E-3</v>
      </c>
      <c r="BE155" s="5">
        <f t="shared" si="40"/>
        <v>3.8941428912024159E-3</v>
      </c>
      <c r="BF155" s="5">
        <f t="shared" si="40"/>
        <v>4.644604793895662E-3</v>
      </c>
      <c r="BG155" s="5">
        <f t="shared" si="40"/>
        <v>3.2077644349399574E-3</v>
      </c>
      <c r="BH155" s="5">
        <f t="shared" si="40"/>
        <v>5.1261829652996848E-3</v>
      </c>
      <c r="BI155" s="5">
        <f t="shared" si="37"/>
        <v>4.6891118822095096E-3</v>
      </c>
      <c r="BJ155" s="3"/>
    </row>
    <row r="156" spans="1:62" s="4" customFormat="1" x14ac:dyDescent="0.35">
      <c r="A156" s="4" t="s">
        <v>21</v>
      </c>
      <c r="H156" s="5">
        <f t="shared" si="40"/>
        <v>2.4997282904032172E-3</v>
      </c>
      <c r="I156" s="5">
        <f t="shared" si="40"/>
        <v>3.3574651138390515E-3</v>
      </c>
      <c r="J156" s="5">
        <f t="shared" si="40"/>
        <v>3.6180243394364651E-3</v>
      </c>
      <c r="K156" s="5">
        <f t="shared" si="40"/>
        <v>3.6622145626884965E-3</v>
      </c>
      <c r="L156" s="5">
        <f t="shared" si="40"/>
        <v>3.6331608499394472E-3</v>
      </c>
      <c r="M156" s="5">
        <f t="shared" si="40"/>
        <v>4.9082373026034997E-3</v>
      </c>
      <c r="N156" s="5">
        <f t="shared" si="40"/>
        <v>6.5490651737614876E-3</v>
      </c>
      <c r="O156" s="5">
        <f t="shared" si="40"/>
        <v>6.0745705906996234E-3</v>
      </c>
      <c r="P156" s="5">
        <f t="shared" si="40"/>
        <v>4.0200019609765662E-3</v>
      </c>
      <c r="Q156" s="5">
        <f t="shared" si="40"/>
        <v>4.9675506770290841E-3</v>
      </c>
      <c r="R156" s="5">
        <f t="shared" si="40"/>
        <v>6.789366053169734E-3</v>
      </c>
      <c r="S156" s="5">
        <f t="shared" si="40"/>
        <v>7.4520374187410816E-3</v>
      </c>
      <c r="T156" s="5">
        <f t="shared" si="40"/>
        <v>5.3908355795148251E-3</v>
      </c>
      <c r="U156" s="5">
        <f t="shared" si="40"/>
        <v>6.8925534656016493E-3</v>
      </c>
      <c r="V156" s="5">
        <f t="shared" si="40"/>
        <v>8.2874901764663864E-3</v>
      </c>
      <c r="W156" s="5">
        <f t="shared" si="40"/>
        <v>8.8709105102547734E-3</v>
      </c>
      <c r="X156" s="5">
        <f t="shared" si="40"/>
        <v>9.4046103804270968E-3</v>
      </c>
      <c r="Y156" s="5">
        <f t="shared" si="40"/>
        <v>8.242338851708348E-3</v>
      </c>
      <c r="Z156" s="5">
        <f t="shared" si="40"/>
        <v>7.921912576036215E-3</v>
      </c>
      <c r="AA156" s="5">
        <f t="shared" si="40"/>
        <v>9.8735615854524793E-3</v>
      </c>
      <c r="AB156" s="5">
        <f t="shared" si="40"/>
        <v>9.3154246100519925E-3</v>
      </c>
      <c r="AC156" s="5">
        <f t="shared" si="40"/>
        <v>9.3678658584586318E-3</v>
      </c>
      <c r="AD156" s="5">
        <f t="shared" si="40"/>
        <v>1.036682615629984E-2</v>
      </c>
      <c r="AE156" s="5">
        <f t="shared" si="40"/>
        <v>8.5200146896804996E-3</v>
      </c>
      <c r="AF156" s="5">
        <f t="shared" si="40"/>
        <v>9.8039215686274508E-3</v>
      </c>
      <c r="AG156" s="5">
        <f t="shared" si="40"/>
        <v>8.2554517133956382E-3</v>
      </c>
      <c r="AH156" s="5">
        <f t="shared" si="40"/>
        <v>8.8041085840058694E-3</v>
      </c>
      <c r="AI156" s="5">
        <f t="shared" si="40"/>
        <v>8.2879866052741735E-3</v>
      </c>
      <c r="AJ156" s="5">
        <f t="shared" si="40"/>
        <v>8.1470442126179831E-3</v>
      </c>
      <c r="AK156" s="5">
        <f t="shared" si="40"/>
        <v>8.2049229537722642E-3</v>
      </c>
      <c r="AL156" s="5">
        <f t="shared" si="40"/>
        <v>9.535527529990772E-3</v>
      </c>
      <c r="AM156" s="5">
        <f t="shared" si="40"/>
        <v>8.32552815069206E-3</v>
      </c>
      <c r="AN156" s="5">
        <f t="shared" si="40"/>
        <v>9.4806699673443597E-3</v>
      </c>
      <c r="AO156" s="5">
        <f t="shared" si="40"/>
        <v>7.1176701057855561E-3</v>
      </c>
      <c r="AP156" s="5">
        <f t="shared" si="40"/>
        <v>6.8470603726380934E-3</v>
      </c>
      <c r="AQ156" s="5">
        <f t="shared" si="40"/>
        <v>8.0623488309594198E-3</v>
      </c>
      <c r="AR156" s="5">
        <f t="shared" si="40"/>
        <v>7.1737010725727813E-3</v>
      </c>
      <c r="AS156" s="5">
        <f t="shared" si="40"/>
        <v>7.242300660947827E-3</v>
      </c>
      <c r="AT156" s="5">
        <f t="shared" si="40"/>
        <v>6.4920854912830983E-3</v>
      </c>
      <c r="AU156" s="5">
        <f t="shared" si="40"/>
        <v>7.1532846715328469E-3</v>
      </c>
      <c r="AV156" s="5">
        <f t="shared" si="40"/>
        <v>5.8058352318659514E-3</v>
      </c>
      <c r="AW156" s="5">
        <f t="shared" si="40"/>
        <v>4.8759500932166926E-3</v>
      </c>
      <c r="AX156" s="5">
        <f t="shared" si="40"/>
        <v>5.5694792536897797E-3</v>
      </c>
      <c r="AY156" s="5">
        <f t="shared" si="40"/>
        <v>4.9929676511954995E-3</v>
      </c>
      <c r="AZ156" s="5">
        <f t="shared" si="40"/>
        <v>6.6349343718448001E-3</v>
      </c>
      <c r="BA156" s="5">
        <f t="shared" si="40"/>
        <v>5.0173393344646938E-3</v>
      </c>
      <c r="BB156" s="5">
        <f t="shared" si="40"/>
        <v>4.8119632810186552E-3</v>
      </c>
      <c r="BC156" s="5">
        <f t="shared" si="40"/>
        <v>4.8704892627850346E-3</v>
      </c>
      <c r="BD156" s="5">
        <f t="shared" si="40"/>
        <v>6.1266709102482499E-3</v>
      </c>
      <c r="BE156" s="5">
        <f t="shared" si="40"/>
        <v>6.9935627433839308E-3</v>
      </c>
      <c r="BF156" s="5">
        <f t="shared" si="40"/>
        <v>7.2986646761217548E-3</v>
      </c>
      <c r="BG156" s="5">
        <f t="shared" si="40"/>
        <v>5.7575259088665899E-3</v>
      </c>
      <c r="BH156" s="5">
        <f t="shared" si="40"/>
        <v>6.210567823343849E-3</v>
      </c>
      <c r="BI156" s="5">
        <f t="shared" si="37"/>
        <v>6.3771921598049326E-3</v>
      </c>
      <c r="BJ156" s="3"/>
    </row>
    <row r="157" spans="1:62" s="4" customFormat="1" x14ac:dyDescent="0.35">
      <c r="A157" s="4" t="s">
        <v>22</v>
      </c>
      <c r="H157" s="5">
        <f t="shared" si="40"/>
        <v>5.7711118356700356E-2</v>
      </c>
      <c r="I157" s="5">
        <f t="shared" si="40"/>
        <v>5.015213513797083E-2</v>
      </c>
      <c r="J157" s="5">
        <f t="shared" si="40"/>
        <v>4.8569235829404672E-2</v>
      </c>
      <c r="K157" s="5">
        <f t="shared" si="40"/>
        <v>4.0499784575613956E-2</v>
      </c>
      <c r="L157" s="5">
        <f t="shared" si="40"/>
        <v>4.0405152482659912E-2</v>
      </c>
      <c r="M157" s="5">
        <f t="shared" si="40"/>
        <v>4.4280836534357659E-2</v>
      </c>
      <c r="N157" s="5">
        <f t="shared" si="40"/>
        <v>4.5315305799091585E-2</v>
      </c>
      <c r="O157" s="5">
        <f t="shared" si="40"/>
        <v>3.2572266443234188E-2</v>
      </c>
      <c r="P157" s="5">
        <f t="shared" si="40"/>
        <v>4.2062947347779191E-2</v>
      </c>
      <c r="Q157" s="5">
        <f t="shared" si="40"/>
        <v>4.0942232192933262E-2</v>
      </c>
      <c r="R157" s="5">
        <f t="shared" si="40"/>
        <v>4.1963190184049079E-2</v>
      </c>
      <c r="S157" s="5">
        <f t="shared" si="40"/>
        <v>3.9321388932931661E-2</v>
      </c>
      <c r="T157" s="5">
        <f t="shared" si="40"/>
        <v>3.7472881467359151E-2</v>
      </c>
      <c r="U157" s="5">
        <f t="shared" si="40"/>
        <v>3.4269518165421287E-2</v>
      </c>
      <c r="V157" s="5">
        <f t="shared" si="40"/>
        <v>3.4650282203329281E-2</v>
      </c>
      <c r="W157" s="5">
        <f t="shared" si="40"/>
        <v>2.8954651905471578E-2</v>
      </c>
      <c r="X157" s="5">
        <f t="shared" si="40"/>
        <v>3.2739357940885304E-2</v>
      </c>
      <c r="Y157" s="5">
        <f t="shared" si="40"/>
        <v>2.7544910179640718E-2</v>
      </c>
      <c r="Z157" s="5">
        <f t="shared" si="40"/>
        <v>2.6029141321261849E-2</v>
      </c>
      <c r="AA157" s="5">
        <f t="shared" si="40"/>
        <v>2.8128995595965336E-2</v>
      </c>
      <c r="AB157" s="5">
        <f t="shared" si="40"/>
        <v>2.8379549393414211E-2</v>
      </c>
      <c r="AC157" s="5">
        <f t="shared" si="40"/>
        <v>2.7237660395182241E-2</v>
      </c>
      <c r="AD157" s="5">
        <f t="shared" si="40"/>
        <v>2.7620704654197477E-2</v>
      </c>
      <c r="AE157" s="5">
        <f t="shared" si="40"/>
        <v>2.6367976496511202E-2</v>
      </c>
      <c r="AF157" s="5">
        <f t="shared" si="40"/>
        <v>2.4660633484162895E-2</v>
      </c>
      <c r="AG157" s="5">
        <f t="shared" si="40"/>
        <v>2.6713395638629282E-2</v>
      </c>
      <c r="AH157" s="5">
        <f t="shared" si="40"/>
        <v>2.4781935273498003E-2</v>
      </c>
      <c r="AI157" s="5">
        <f t="shared" si="40"/>
        <v>2.1180410213478443E-2</v>
      </c>
      <c r="AJ157" s="5">
        <f t="shared" si="40"/>
        <v>2.2056631892697468E-2</v>
      </c>
      <c r="AK157" s="5">
        <f t="shared" si="40"/>
        <v>2.221332799679808E-2</v>
      </c>
      <c r="AL157" s="5">
        <f t="shared" si="40"/>
        <v>1.8558392289551934E-2</v>
      </c>
      <c r="AM157" s="5">
        <f t="shared" si="40"/>
        <v>1.9356852950359039E-2</v>
      </c>
      <c r="AN157" s="5">
        <f t="shared" si="40"/>
        <v>2.085747392815759E-2</v>
      </c>
      <c r="AO157" s="5">
        <f t="shared" si="40"/>
        <v>1.7696225675852162E-2</v>
      </c>
      <c r="AP157" s="5">
        <f t="shared" si="40"/>
        <v>1.2443215484890382E-2</v>
      </c>
      <c r="AQ157" s="5">
        <f t="shared" si="40"/>
        <v>1.2698199408761086E-2</v>
      </c>
      <c r="AR157" s="5">
        <f t="shared" si="40"/>
        <v>1.385986906254353E-2</v>
      </c>
      <c r="AS157" s="5">
        <f t="shared" si="40"/>
        <v>1.2656447756996203E-2</v>
      </c>
      <c r="AT157" s="5">
        <f t="shared" si="40"/>
        <v>1.2473557516959662E-2</v>
      </c>
      <c r="AU157" s="5">
        <f t="shared" si="40"/>
        <v>1.3503649635036497E-2</v>
      </c>
      <c r="AV157" s="5">
        <f t="shared" si="40"/>
        <v>1.1391195708091424E-2</v>
      </c>
      <c r="AW157" s="5">
        <f t="shared" si="40"/>
        <v>8.6763229599885264E-3</v>
      </c>
      <c r="AX157" s="5">
        <f t="shared" si="40"/>
        <v>8.4238373712057918E-3</v>
      </c>
      <c r="AY157" s="5">
        <f t="shared" si="40"/>
        <v>9.6343178621659635E-3</v>
      </c>
      <c r="AZ157" s="5">
        <f t="shared" si="40"/>
        <v>9.5918072984278093E-3</v>
      </c>
      <c r="BA157" s="5">
        <f t="shared" si="40"/>
        <v>8.4114218254261047E-3</v>
      </c>
      <c r="BB157" s="5">
        <f t="shared" si="40"/>
        <v>6.736748593426118E-3</v>
      </c>
      <c r="BC157" s="5">
        <f t="shared" si="40"/>
        <v>7.010552726736034E-3</v>
      </c>
      <c r="BD157" s="5">
        <f t="shared" si="40"/>
        <v>8.0362826225334177E-3</v>
      </c>
      <c r="BE157" s="5">
        <f t="shared" si="40"/>
        <v>7.9472303902090122E-3</v>
      </c>
      <c r="BF157" s="5">
        <f t="shared" si="40"/>
        <v>1.0035663929667413E-2</v>
      </c>
      <c r="BG157" s="5">
        <f t="shared" si="40"/>
        <v>8.3072873827932225E-3</v>
      </c>
      <c r="BH157" s="5">
        <f t="shared" si="40"/>
        <v>7.9850157728706631E-3</v>
      </c>
      <c r="BI157" s="5">
        <f t="shared" si="37"/>
        <v>9.4720060020632088E-3</v>
      </c>
      <c r="BJ157" s="3"/>
    </row>
    <row r="158" spans="1:62" s="4" customFormat="1" x14ac:dyDescent="0.35">
      <c r="A158" s="4" t="s">
        <v>32</v>
      </c>
      <c r="H158" s="5">
        <f t="shared" si="40"/>
        <v>1.3802847516574285E-2</v>
      </c>
      <c r="I158" s="5">
        <f t="shared" si="40"/>
        <v>1.4269226733815969E-2</v>
      </c>
      <c r="J158" s="5">
        <f t="shared" si="40"/>
        <v>1.3814274750575594E-2</v>
      </c>
      <c r="K158" s="5">
        <f t="shared" si="40"/>
        <v>1.6695389918138733E-2</v>
      </c>
      <c r="L158" s="5">
        <f t="shared" si="40"/>
        <v>1.8385995816360235E-2</v>
      </c>
      <c r="M158" s="5">
        <f t="shared" si="40"/>
        <v>2.1446862996158771E-2</v>
      </c>
      <c r="N158" s="5">
        <f t="shared" si="40"/>
        <v>1.8168374353015739E-2</v>
      </c>
      <c r="O158" s="5">
        <f t="shared" si="40"/>
        <v>1.7490573942186845E-2</v>
      </c>
      <c r="P158" s="5">
        <f t="shared" si="40"/>
        <v>1.9707814491616824E-2</v>
      </c>
      <c r="Q158" s="5">
        <f t="shared" si="40"/>
        <v>1.9469593782549477E-2</v>
      </c>
      <c r="R158" s="5">
        <f t="shared" si="40"/>
        <v>2.1676891615541923E-2</v>
      </c>
      <c r="S158" s="5">
        <f t="shared" si="40"/>
        <v>2.2118281274774061E-2</v>
      </c>
      <c r="T158" s="5">
        <f t="shared" si="40"/>
        <v>2.1300374728814672E-2</v>
      </c>
      <c r="U158" s="5">
        <f t="shared" ref="H158:BH161" si="41">U76/U$79</f>
        <v>2.1386240659623808E-2</v>
      </c>
      <c r="V158" s="5">
        <f t="shared" si="41"/>
        <v>2.1004500964492391E-2</v>
      </c>
      <c r="W158" s="5">
        <f t="shared" si="41"/>
        <v>2.3915974735646866E-2</v>
      </c>
      <c r="X158" s="5">
        <f t="shared" si="41"/>
        <v>2.1991231791825768E-2</v>
      </c>
      <c r="Y158" s="5">
        <f t="shared" si="41"/>
        <v>2.4797463895737937E-2</v>
      </c>
      <c r="Z158" s="5">
        <f t="shared" si="41"/>
        <v>2.5180364973829396E-2</v>
      </c>
      <c r="AA158" s="5">
        <f t="shared" si="41"/>
        <v>2.5500781360988777E-2</v>
      </c>
      <c r="AB158" s="5">
        <f t="shared" si="41"/>
        <v>2.6502021952628539E-2</v>
      </c>
      <c r="AC158" s="5">
        <f t="shared" si="41"/>
        <v>2.6844052586003305E-2</v>
      </c>
      <c r="AD158" s="5">
        <f t="shared" si="41"/>
        <v>2.5808322459040162E-2</v>
      </c>
      <c r="AE158" s="5">
        <f t="shared" si="41"/>
        <v>2.5927286081527726E-2</v>
      </c>
      <c r="AF158" s="5">
        <f t="shared" si="41"/>
        <v>2.5037707390648568E-2</v>
      </c>
      <c r="AG158" s="5">
        <f t="shared" si="41"/>
        <v>2.5155763239875388E-2</v>
      </c>
      <c r="AH158" s="5">
        <f t="shared" si="41"/>
        <v>2.2499388603570557E-2</v>
      </c>
      <c r="AI158" s="5">
        <f t="shared" si="41"/>
        <v>2.6119715362076183E-2</v>
      </c>
      <c r="AJ158" s="5">
        <f t="shared" si="41"/>
        <v>2.4143070044709388E-2</v>
      </c>
      <c r="AK158" s="5">
        <f t="shared" si="41"/>
        <v>2.4114468681208725E-2</v>
      </c>
      <c r="AL158" s="5">
        <f t="shared" si="41"/>
        <v>2.6350866400082027E-2</v>
      </c>
      <c r="AM158" s="5">
        <f t="shared" si="41"/>
        <v>2.4768446248308876E-2</v>
      </c>
      <c r="AN158" s="5">
        <f t="shared" si="41"/>
        <v>2.2226904034551773E-2</v>
      </c>
      <c r="AO158" s="5">
        <f t="shared" si="41"/>
        <v>2.3116102912367768E-2</v>
      </c>
      <c r="AP158" s="5">
        <f t="shared" si="41"/>
        <v>2.0936203831720325E-2</v>
      </c>
      <c r="AQ158" s="5">
        <f t="shared" si="41"/>
        <v>1.5520021499596883E-2</v>
      </c>
      <c r="AR158" s="5">
        <f t="shared" si="41"/>
        <v>1.5043877977434183E-2</v>
      </c>
      <c r="AS158" s="5">
        <f t="shared" si="41"/>
        <v>1.8211222050344537E-2</v>
      </c>
      <c r="AT158" s="5">
        <f t="shared" si="41"/>
        <v>1.619374133780728E-2</v>
      </c>
      <c r="AU158" s="5">
        <f t="shared" si="41"/>
        <v>1.5255474452554745E-2</v>
      </c>
      <c r="AV158" s="5">
        <f t="shared" si="41"/>
        <v>1.3154993753215256E-2</v>
      </c>
      <c r="AW158" s="5">
        <f t="shared" si="41"/>
        <v>1.3337157607916249E-2</v>
      </c>
      <c r="AX158" s="5">
        <f t="shared" si="41"/>
        <v>1.1695906432748537E-2</v>
      </c>
      <c r="AY158" s="5">
        <f t="shared" si="41"/>
        <v>1.2165963431786216E-2</v>
      </c>
      <c r="AZ158" s="5">
        <f t="shared" si="41"/>
        <v>1.2765036780614452E-2</v>
      </c>
      <c r="BA158" s="5">
        <f t="shared" si="41"/>
        <v>1.2100641924297204E-2</v>
      </c>
      <c r="BB158" s="5">
        <f t="shared" si="41"/>
        <v>1.3251406573882143E-2</v>
      </c>
      <c r="BC158" s="5">
        <f t="shared" si="41"/>
        <v>1.276658549184562E-2</v>
      </c>
      <c r="BD158" s="5">
        <f t="shared" si="41"/>
        <v>1.2173774665817951E-2</v>
      </c>
      <c r="BE158" s="5">
        <f t="shared" si="41"/>
        <v>1.4543431614082492E-2</v>
      </c>
      <c r="BF158" s="5">
        <f t="shared" si="41"/>
        <v>1.459732935224351E-2</v>
      </c>
      <c r="BG158" s="5">
        <f t="shared" si="41"/>
        <v>1.3900312551406481E-2</v>
      </c>
      <c r="BH158" s="5">
        <f t="shared" si="41"/>
        <v>1.3998422712933754E-2</v>
      </c>
      <c r="BI158" s="5">
        <f t="shared" si="37"/>
        <v>1.6411891587733284E-2</v>
      </c>
      <c r="BJ158" s="3"/>
    </row>
    <row r="159" spans="1:62" s="4" customFormat="1" x14ac:dyDescent="0.35">
      <c r="A159" s="4" t="s">
        <v>23</v>
      </c>
      <c r="H159" s="5">
        <f t="shared" si="41"/>
        <v>1.3042060645582002E-3</v>
      </c>
      <c r="I159" s="5">
        <f t="shared" si="41"/>
        <v>2.2033364809568774E-3</v>
      </c>
      <c r="J159" s="5">
        <f t="shared" si="41"/>
        <v>2.8505646310711544E-3</v>
      </c>
      <c r="K159" s="5">
        <f t="shared" si="41"/>
        <v>2.4773804394657476E-3</v>
      </c>
      <c r="L159" s="5">
        <f t="shared" si="41"/>
        <v>2.422107233292965E-3</v>
      </c>
      <c r="M159" s="5">
        <f t="shared" si="41"/>
        <v>2.0273154075970976E-3</v>
      </c>
      <c r="N159" s="5">
        <f t="shared" si="41"/>
        <v>2.7463821696419141E-3</v>
      </c>
      <c r="O159" s="5">
        <f t="shared" si="41"/>
        <v>3.5609551738583997E-3</v>
      </c>
      <c r="P159" s="5">
        <f t="shared" si="41"/>
        <v>3.5297578193940584E-3</v>
      </c>
      <c r="Q159" s="5">
        <f t="shared" si="41"/>
        <v>3.9259674705552439E-3</v>
      </c>
      <c r="R159" s="5">
        <f t="shared" si="41"/>
        <v>3.4355828220858898E-3</v>
      </c>
      <c r="S159" s="5">
        <f t="shared" si="41"/>
        <v>3.7260187093705408E-3</v>
      </c>
      <c r="T159" s="5">
        <f t="shared" si="41"/>
        <v>5.3908355795148251E-3</v>
      </c>
      <c r="U159" s="5">
        <f t="shared" si="41"/>
        <v>5.0888946147900028E-3</v>
      </c>
      <c r="V159" s="5">
        <f t="shared" si="41"/>
        <v>4.786740015717654E-3</v>
      </c>
      <c r="W159" s="5">
        <f t="shared" si="41"/>
        <v>5.109644453906749E-3</v>
      </c>
      <c r="X159" s="5">
        <f t="shared" si="41"/>
        <v>5.4447744307735821E-3</v>
      </c>
      <c r="Y159" s="5">
        <f t="shared" si="41"/>
        <v>5.0017611835153223E-3</v>
      </c>
      <c r="Z159" s="5">
        <f t="shared" si="41"/>
        <v>6.0121657943131984E-3</v>
      </c>
      <c r="AA159" s="5">
        <f t="shared" si="41"/>
        <v>5.8246910072453474E-3</v>
      </c>
      <c r="AB159" s="5">
        <f t="shared" si="41"/>
        <v>5.6325823223570192E-3</v>
      </c>
      <c r="AC159" s="5">
        <f t="shared" si="41"/>
        <v>5.5105093285050775E-3</v>
      </c>
      <c r="AD159" s="5">
        <f t="shared" si="41"/>
        <v>5.8721183123096998E-3</v>
      </c>
      <c r="AE159" s="5">
        <f t="shared" si="41"/>
        <v>4.4069041498347415E-3</v>
      </c>
      <c r="AF159" s="5">
        <f t="shared" si="41"/>
        <v>5.354449472096531E-3</v>
      </c>
      <c r="AG159" s="5">
        <f t="shared" si="41"/>
        <v>4.2056074766355141E-3</v>
      </c>
      <c r="AH159" s="5">
        <f t="shared" si="41"/>
        <v>4.4020542920029347E-3</v>
      </c>
      <c r="AI159" s="5">
        <f t="shared" si="41"/>
        <v>5.6090414399330261E-3</v>
      </c>
      <c r="AJ159" s="5">
        <f t="shared" si="41"/>
        <v>5.7625434674615002E-3</v>
      </c>
      <c r="AK159" s="5">
        <f t="shared" si="41"/>
        <v>5.5033019811887131E-3</v>
      </c>
      <c r="AL159" s="5">
        <f t="shared" si="41"/>
        <v>5.8443555828975704E-3</v>
      </c>
      <c r="AM159" s="5">
        <f t="shared" si="41"/>
        <v>5.2034550941825368E-3</v>
      </c>
      <c r="AN159" s="5">
        <f t="shared" si="41"/>
        <v>5.5830612029916784E-3</v>
      </c>
      <c r="AO159" s="5">
        <f t="shared" si="41"/>
        <v>6.7258717513386445E-3</v>
      </c>
      <c r="AP159" s="5">
        <f t="shared" si="41"/>
        <v>6.7812232536704192E-3</v>
      </c>
      <c r="AQ159" s="5">
        <f t="shared" si="41"/>
        <v>6.0467616232195648E-3</v>
      </c>
      <c r="AR159" s="5">
        <f t="shared" si="41"/>
        <v>5.9200445744532664E-3</v>
      </c>
      <c r="AS159" s="5">
        <f t="shared" si="41"/>
        <v>5.2032063000984393E-3</v>
      </c>
      <c r="AT159" s="5">
        <f t="shared" si="41"/>
        <v>6.4191407104821647E-3</v>
      </c>
      <c r="AU159" s="5">
        <f t="shared" si="41"/>
        <v>5.1824817518248177E-3</v>
      </c>
      <c r="AV159" s="5">
        <f t="shared" si="41"/>
        <v>6.3202763283604028E-3</v>
      </c>
      <c r="AW159" s="5">
        <f t="shared" si="41"/>
        <v>5.5930015775132657E-3</v>
      </c>
      <c r="AX159" s="5">
        <f t="shared" si="41"/>
        <v>4.7340573656363127E-3</v>
      </c>
      <c r="AY159" s="5">
        <f t="shared" si="41"/>
        <v>3.4458509142053445E-3</v>
      </c>
      <c r="AZ159" s="5">
        <f t="shared" si="41"/>
        <v>4.3271311120726954E-3</v>
      </c>
      <c r="BA159" s="5">
        <f t="shared" si="41"/>
        <v>4.3532797166678967E-3</v>
      </c>
      <c r="BB159" s="5">
        <f t="shared" si="41"/>
        <v>3.8495706248149247E-3</v>
      </c>
      <c r="BC159" s="5">
        <f t="shared" si="41"/>
        <v>4.7966939709246552E-3</v>
      </c>
      <c r="BD159" s="5">
        <f t="shared" si="41"/>
        <v>4.3761935073201785E-3</v>
      </c>
      <c r="BE159" s="5">
        <f t="shared" si="41"/>
        <v>5.3246443614400384E-3</v>
      </c>
      <c r="BF159" s="5">
        <f t="shared" si="41"/>
        <v>7.3816040474413208E-3</v>
      </c>
      <c r="BG159" s="5">
        <f t="shared" si="41"/>
        <v>6.7445303503865768E-3</v>
      </c>
      <c r="BH159" s="5">
        <f t="shared" si="41"/>
        <v>6.0134069400630914E-3</v>
      </c>
      <c r="BI159" s="5">
        <f t="shared" si="37"/>
        <v>5.8144987339397922E-3</v>
      </c>
      <c r="BJ159" s="3"/>
    </row>
    <row r="160" spans="1:62" s="4" customFormat="1" x14ac:dyDescent="0.35">
      <c r="A160" s="4" t="s">
        <v>24</v>
      </c>
      <c r="H160" s="24">
        <f>H78/(H$79-H140)</f>
        <v>3.4344177820381523E-2</v>
      </c>
      <c r="I160" s="24">
        <f t="shared" ref="I160:BI160" si="42">I78/(I$79-I140)</f>
        <v>3.6302670670772225E-2</v>
      </c>
      <c r="J160" s="24">
        <f t="shared" si="42"/>
        <v>3.7386348576808524E-2</v>
      </c>
      <c r="K160" s="24">
        <f t="shared" si="42"/>
        <v>4.2331052453635401E-2</v>
      </c>
      <c r="L160" s="24">
        <f t="shared" si="42"/>
        <v>4.7231252492481661E-2</v>
      </c>
      <c r="M160" s="24">
        <f t="shared" si="42"/>
        <v>4.9082527256951246E-2</v>
      </c>
      <c r="N160" s="24">
        <f t="shared" si="42"/>
        <v>5.4399661107920744E-2</v>
      </c>
      <c r="O160" s="24">
        <f t="shared" si="42"/>
        <v>5.6032965265228253E-2</v>
      </c>
      <c r="P160" s="24">
        <f t="shared" si="42"/>
        <v>5.4025141756598186E-2</v>
      </c>
      <c r="Q160" s="24">
        <f t="shared" si="42"/>
        <v>5.1598622061928126E-2</v>
      </c>
      <c r="R160" s="24">
        <f t="shared" si="42"/>
        <v>5.2924506421680083E-2</v>
      </c>
      <c r="S160" s="24">
        <f t="shared" si="42"/>
        <v>5.1292376503806317E-2</v>
      </c>
      <c r="T160" s="24">
        <f t="shared" si="42"/>
        <v>4.8451914015373722E-2</v>
      </c>
      <c r="U160" s="24">
        <f t="shared" si="42"/>
        <v>4.4705110773519255E-2</v>
      </c>
      <c r="V160" s="24">
        <f t="shared" si="42"/>
        <v>4.3366614739438286E-2</v>
      </c>
      <c r="W160" s="24">
        <f t="shared" si="42"/>
        <v>4.4851533841822951E-2</v>
      </c>
      <c r="X160" s="24">
        <f t="shared" si="42"/>
        <v>4.532615884731573E-2</v>
      </c>
      <c r="Y160" s="24">
        <f t="shared" si="42"/>
        <v>4.0930055820802586E-2</v>
      </c>
      <c r="Z160" s="14">
        <f t="shared" si="42"/>
        <v>3.8195075701321066E-2</v>
      </c>
      <c r="AA160" s="14">
        <f t="shared" si="42"/>
        <v>3.7647517897107602E-2</v>
      </c>
      <c r="AB160" s="14">
        <f t="shared" si="42"/>
        <v>3.6323035297710617E-2</v>
      </c>
      <c r="AC160" s="14">
        <f t="shared" si="42"/>
        <v>3.6605636955571251E-2</v>
      </c>
      <c r="AD160" s="14">
        <f t="shared" si="42"/>
        <v>3.5885274587469887E-2</v>
      </c>
      <c r="AE160" s="14">
        <f t="shared" si="42"/>
        <v>3.4520864821665387E-2</v>
      </c>
      <c r="AF160" s="14">
        <f t="shared" si="42"/>
        <v>3.5595917878392024E-2</v>
      </c>
      <c r="AG160" s="14">
        <f t="shared" si="42"/>
        <v>3.8785194232858665E-2</v>
      </c>
      <c r="AH160" s="14">
        <f t="shared" si="42"/>
        <v>3.6683927890767479E-2</v>
      </c>
      <c r="AI160" s="24">
        <f t="shared" si="42"/>
        <v>4.1691231986169239E-2</v>
      </c>
      <c r="AJ160" s="24">
        <f t="shared" si="42"/>
        <v>4.0735375875188939E-2</v>
      </c>
      <c r="AK160" s="24">
        <f t="shared" si="42"/>
        <v>4.502720374787169E-2</v>
      </c>
      <c r="AL160" s="24">
        <f t="shared" si="42"/>
        <v>4.6652493577129986E-2</v>
      </c>
      <c r="AM160" s="24">
        <f t="shared" si="42"/>
        <v>4.6623132860189889E-2</v>
      </c>
      <c r="AN160" s="24">
        <f t="shared" si="42"/>
        <v>4.6560774485038335E-2</v>
      </c>
      <c r="AO160" s="24">
        <f t="shared" si="42"/>
        <v>4.5318106090550446E-2</v>
      </c>
      <c r="AP160" s="24">
        <f t="shared" si="42"/>
        <v>5.0431369096007719E-2</v>
      </c>
      <c r="AQ160" s="24">
        <f t="shared" si="42"/>
        <v>4.7433622655706234E-2</v>
      </c>
      <c r="AR160" s="24">
        <f t="shared" si="42"/>
        <v>4.9171335440229731E-2</v>
      </c>
      <c r="AS160" s="24">
        <f t="shared" si="42"/>
        <v>5.3579107863657535E-2</v>
      </c>
      <c r="AT160" s="24">
        <f t="shared" si="42"/>
        <v>4.8581357657167035E-2</v>
      </c>
      <c r="AU160" s="24">
        <f t="shared" si="42"/>
        <v>5.1751946966340806E-2</v>
      </c>
      <c r="AV160" s="24">
        <f t="shared" si="42"/>
        <v>5.2473135813745679E-2</v>
      </c>
      <c r="AW160" s="24">
        <f t="shared" si="42"/>
        <v>5.6862411334448464E-2</v>
      </c>
      <c r="AX160" s="24">
        <f t="shared" si="42"/>
        <v>5.1796384755598647E-2</v>
      </c>
      <c r="AY160" s="24">
        <f t="shared" si="42"/>
        <v>5.2180265795213246E-2</v>
      </c>
      <c r="AZ160" s="24">
        <f t="shared" si="42"/>
        <v>5.0194931322707213E-2</v>
      </c>
      <c r="BA160" s="24">
        <f t="shared" si="42"/>
        <v>5.1723067402833854E-2</v>
      </c>
      <c r="BB160" s="24">
        <f t="shared" si="42"/>
        <v>5.4116281036626648E-2</v>
      </c>
      <c r="BC160" s="24">
        <f t="shared" si="42"/>
        <v>5.2247218288991149E-2</v>
      </c>
      <c r="BD160" s="24">
        <f t="shared" si="42"/>
        <v>5.0127460094541491E-2</v>
      </c>
      <c r="BE160" s="24">
        <f t="shared" si="42"/>
        <v>5.149818465669153E-2</v>
      </c>
      <c r="BF160" s="24">
        <f t="shared" si="42"/>
        <v>5.5984214666144165E-2</v>
      </c>
      <c r="BG160" s="24">
        <f t="shared" si="42"/>
        <v>5.4696630084893984E-2</v>
      </c>
      <c r="BH160" s="24">
        <f t="shared" si="42"/>
        <v>5.2740724892256945E-2</v>
      </c>
      <c r="BI160" s="24">
        <f t="shared" si="42"/>
        <v>4.9142105605150206E-2</v>
      </c>
      <c r="BJ160" s="3"/>
    </row>
    <row r="161" spans="1:61" s="4" customFormat="1" x14ac:dyDescent="0.35">
      <c r="A161" s="4" t="s">
        <v>2</v>
      </c>
      <c r="H161" s="5">
        <f t="shared" si="41"/>
        <v>1</v>
      </c>
      <c r="I161" s="5">
        <f t="shared" si="41"/>
        <v>1</v>
      </c>
      <c r="J161" s="5">
        <f t="shared" si="41"/>
        <v>1</v>
      </c>
      <c r="K161" s="5">
        <f t="shared" si="41"/>
        <v>1</v>
      </c>
      <c r="L161" s="5">
        <f t="shared" si="41"/>
        <v>1</v>
      </c>
      <c r="M161" s="5">
        <f t="shared" si="41"/>
        <v>1</v>
      </c>
      <c r="N161" s="5">
        <f t="shared" si="41"/>
        <v>1</v>
      </c>
      <c r="O161" s="5">
        <f t="shared" si="41"/>
        <v>1</v>
      </c>
      <c r="P161" s="5">
        <f t="shared" si="41"/>
        <v>1</v>
      </c>
      <c r="Q161" s="5">
        <f t="shared" si="41"/>
        <v>1</v>
      </c>
      <c r="R161" s="5">
        <f t="shared" si="41"/>
        <v>1</v>
      </c>
      <c r="S161" s="5">
        <f t="shared" si="41"/>
        <v>1</v>
      </c>
      <c r="T161" s="5">
        <f t="shared" si="41"/>
        <v>1</v>
      </c>
      <c r="U161" s="5">
        <f t="shared" si="41"/>
        <v>1</v>
      </c>
      <c r="V161" s="5">
        <f t="shared" si="41"/>
        <v>1</v>
      </c>
      <c r="W161" s="5">
        <f t="shared" si="41"/>
        <v>1</v>
      </c>
      <c r="X161" s="5">
        <f t="shared" si="41"/>
        <v>1</v>
      </c>
      <c r="Y161" s="5">
        <f t="shared" si="41"/>
        <v>1</v>
      </c>
      <c r="Z161" s="5">
        <f t="shared" si="41"/>
        <v>1</v>
      </c>
      <c r="AA161" s="5">
        <f t="shared" si="41"/>
        <v>1</v>
      </c>
      <c r="AB161" s="5">
        <f t="shared" si="41"/>
        <v>1</v>
      </c>
      <c r="AC161" s="5">
        <f t="shared" si="41"/>
        <v>1</v>
      </c>
      <c r="AD161" s="5">
        <f t="shared" si="41"/>
        <v>1</v>
      </c>
      <c r="AE161" s="5">
        <f t="shared" si="41"/>
        <v>1</v>
      </c>
      <c r="AF161" s="5">
        <f t="shared" si="41"/>
        <v>1</v>
      </c>
      <c r="AG161" s="5">
        <f t="shared" si="41"/>
        <v>1</v>
      </c>
      <c r="AH161" s="5">
        <f t="shared" si="41"/>
        <v>1</v>
      </c>
      <c r="AI161" s="5">
        <f t="shared" si="41"/>
        <v>1</v>
      </c>
      <c r="AJ161" s="5">
        <f t="shared" si="41"/>
        <v>1</v>
      </c>
      <c r="AK161" s="5">
        <f t="shared" si="41"/>
        <v>1</v>
      </c>
      <c r="AL161" s="5">
        <f t="shared" si="41"/>
        <v>1</v>
      </c>
      <c r="AM161" s="5">
        <f t="shared" si="41"/>
        <v>1</v>
      </c>
      <c r="AN161" s="5">
        <f t="shared" si="41"/>
        <v>1</v>
      </c>
      <c r="AO161" s="5">
        <f t="shared" si="41"/>
        <v>1</v>
      </c>
      <c r="AP161" s="5">
        <f t="shared" si="41"/>
        <v>1</v>
      </c>
      <c r="AQ161" s="5">
        <f t="shared" si="41"/>
        <v>1</v>
      </c>
      <c r="AR161" s="5">
        <f t="shared" si="41"/>
        <v>1</v>
      </c>
      <c r="AS161" s="5">
        <f t="shared" si="41"/>
        <v>1</v>
      </c>
      <c r="AT161" s="5">
        <f t="shared" si="41"/>
        <v>1</v>
      </c>
      <c r="AU161" s="5">
        <f t="shared" si="41"/>
        <v>1</v>
      </c>
      <c r="AV161" s="5">
        <f t="shared" si="41"/>
        <v>1</v>
      </c>
      <c r="AW161" s="5">
        <f t="shared" si="41"/>
        <v>1</v>
      </c>
      <c r="AX161" s="5">
        <f t="shared" si="41"/>
        <v>1</v>
      </c>
      <c r="AY161" s="5">
        <f t="shared" si="41"/>
        <v>1</v>
      </c>
      <c r="AZ161" s="5">
        <f t="shared" si="41"/>
        <v>1</v>
      </c>
      <c r="BA161" s="5">
        <f t="shared" si="41"/>
        <v>1</v>
      </c>
      <c r="BB161" s="5">
        <f t="shared" si="41"/>
        <v>1</v>
      </c>
      <c r="BC161" s="5">
        <f t="shared" si="41"/>
        <v>1</v>
      </c>
      <c r="BD161" s="5">
        <f t="shared" si="41"/>
        <v>1</v>
      </c>
      <c r="BE161" s="5">
        <f t="shared" si="41"/>
        <v>1</v>
      </c>
      <c r="BF161" s="5">
        <f t="shared" si="41"/>
        <v>1</v>
      </c>
      <c r="BG161" s="5">
        <f t="shared" si="41"/>
        <v>1</v>
      </c>
      <c r="BH161" s="5">
        <f t="shared" si="41"/>
        <v>1</v>
      </c>
      <c r="BI161" s="5">
        <f t="shared" si="37"/>
        <v>1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1746A-BA39-497F-8AC2-37CD87C708E8}">
  <dimension ref="A2:G81"/>
  <sheetViews>
    <sheetView zoomScale="80" zoomScaleNormal="80" workbookViewId="0">
      <selection activeCell="D3" sqref="D3"/>
    </sheetView>
  </sheetViews>
  <sheetFormatPr defaultColWidth="8.81640625" defaultRowHeight="14.5" x14ac:dyDescent="0.35"/>
  <cols>
    <col min="3" max="3" width="8.6328125" style="2"/>
  </cols>
  <sheetData>
    <row r="2" spans="1:7" ht="15" thickBot="1" x14ac:dyDescent="0.4">
      <c r="A2" t="s">
        <v>134</v>
      </c>
      <c r="E2" s="35" t="s">
        <v>141</v>
      </c>
    </row>
    <row r="3" spans="1:7" ht="20" thickBot="1" x14ac:dyDescent="0.4">
      <c r="A3" s="26" t="s">
        <v>131</v>
      </c>
      <c r="B3" s="26" t="s">
        <v>132</v>
      </c>
      <c r="C3" s="33"/>
      <c r="D3" s="26" t="s">
        <v>133</v>
      </c>
      <c r="E3" s="30" t="s">
        <v>135</v>
      </c>
      <c r="F3" s="26" t="s">
        <v>142</v>
      </c>
      <c r="G3" s="30"/>
    </row>
    <row r="4" spans="1:7" ht="15" thickBot="1" x14ac:dyDescent="0.4">
      <c r="A4" s="27">
        <v>1910</v>
      </c>
      <c r="B4" s="28">
        <v>2777000</v>
      </c>
      <c r="C4" s="34">
        <f>B4/1000000</f>
        <v>2.7770000000000001</v>
      </c>
      <c r="D4" s="29">
        <v>30.1</v>
      </c>
      <c r="F4" s="34">
        <v>2.7770000000000001</v>
      </c>
    </row>
    <row r="5" spans="1:7" ht="15" thickBot="1" x14ac:dyDescent="0.4">
      <c r="A5" s="27">
        <v>1915</v>
      </c>
      <c r="B5" s="28">
        <v>2965000</v>
      </c>
      <c r="C5" s="34">
        <f t="shared" ref="C5:C66" si="0">B5/1000000</f>
        <v>2.9649999999999999</v>
      </c>
      <c r="D5" s="29">
        <v>29.5</v>
      </c>
      <c r="F5" s="34">
        <v>2.9649999999999999</v>
      </c>
    </row>
    <row r="6" spans="1:7" ht="15" thickBot="1" x14ac:dyDescent="0.4">
      <c r="A6" s="27">
        <v>1920</v>
      </c>
      <c r="B6" s="28">
        <v>2950000</v>
      </c>
      <c r="C6" s="34">
        <f t="shared" si="0"/>
        <v>2.95</v>
      </c>
      <c r="D6" s="29">
        <v>27.7</v>
      </c>
      <c r="F6" s="34">
        <v>2.95</v>
      </c>
    </row>
    <row r="7" spans="1:7" ht="15" thickBot="1" x14ac:dyDescent="0.4">
      <c r="A7" s="27">
        <v>1925</v>
      </c>
      <c r="B7" s="28">
        <v>2909000</v>
      </c>
      <c r="C7" s="34">
        <f t="shared" si="0"/>
        <v>2.9089999999999998</v>
      </c>
      <c r="D7" s="29">
        <v>25.1</v>
      </c>
      <c r="F7" s="34">
        <v>2.9089999999999998</v>
      </c>
    </row>
    <row r="8" spans="1:7" ht="15" thickBot="1" x14ac:dyDescent="0.4">
      <c r="A8" s="27">
        <v>1930</v>
      </c>
      <c r="B8" s="28">
        <v>2618000</v>
      </c>
      <c r="C8" s="34">
        <f t="shared" si="0"/>
        <v>2.6179999999999999</v>
      </c>
      <c r="D8" s="29">
        <v>21.3</v>
      </c>
      <c r="F8" s="34">
        <v>2.6179999999999999</v>
      </c>
    </row>
    <row r="9" spans="1:7" ht="15" thickBot="1" x14ac:dyDescent="0.4">
      <c r="A9" s="27">
        <v>1935</v>
      </c>
      <c r="B9" s="28">
        <v>2377000</v>
      </c>
      <c r="C9" s="34">
        <f t="shared" si="0"/>
        <v>2.3769999999999998</v>
      </c>
      <c r="D9" s="29">
        <v>18.7</v>
      </c>
      <c r="F9" s="34">
        <v>2.3769999999999998</v>
      </c>
    </row>
    <row r="10" spans="1:7" ht="15" thickBot="1" x14ac:dyDescent="0.4">
      <c r="A10" s="27">
        <v>1940</v>
      </c>
      <c r="B10" s="28">
        <v>2559000</v>
      </c>
      <c r="C10" s="34">
        <f t="shared" si="0"/>
        <v>2.5590000000000002</v>
      </c>
      <c r="D10" s="29">
        <v>19.399999999999999</v>
      </c>
      <c r="F10" s="34">
        <v>2.5590000000000002</v>
      </c>
    </row>
    <row r="11" spans="1:7" ht="15" thickBot="1" x14ac:dyDescent="0.4">
      <c r="A11" s="27">
        <v>1945</v>
      </c>
      <c r="B11" s="28">
        <v>2858000</v>
      </c>
      <c r="C11" s="34">
        <f t="shared" si="0"/>
        <v>2.8580000000000001</v>
      </c>
      <c r="D11" s="29">
        <v>20.399999999999999</v>
      </c>
      <c r="F11" s="34">
        <v>2.8580000000000001</v>
      </c>
    </row>
    <row r="12" spans="1:7" ht="15" thickBot="1" x14ac:dyDescent="0.4">
      <c r="A12" s="27">
        <v>1950</v>
      </c>
      <c r="B12" s="28">
        <v>3632000</v>
      </c>
      <c r="C12" s="34">
        <f t="shared" si="0"/>
        <v>3.6320000000000001</v>
      </c>
      <c r="D12" s="29">
        <v>24.1</v>
      </c>
      <c r="F12" s="34">
        <v>3.6320000000000001</v>
      </c>
    </row>
    <row r="13" spans="1:7" ht="15" thickBot="1" x14ac:dyDescent="0.4">
      <c r="A13" s="27">
        <v>1952</v>
      </c>
      <c r="B13" s="28">
        <v>3913000</v>
      </c>
      <c r="C13" s="34">
        <f t="shared" si="0"/>
        <v>3.9129999999999998</v>
      </c>
      <c r="D13" s="29">
        <v>25.1</v>
      </c>
      <c r="F13" s="34">
        <v>3.9129999999999998</v>
      </c>
    </row>
    <row r="14" spans="1:7" ht="15" thickBot="1" x14ac:dyDescent="0.4">
      <c r="A14" s="27">
        <v>1953</v>
      </c>
      <c r="B14" s="28">
        <v>3965000</v>
      </c>
      <c r="C14" s="34">
        <f t="shared" si="0"/>
        <v>3.9649999999999999</v>
      </c>
      <c r="D14" s="29">
        <v>25.1</v>
      </c>
      <c r="F14" s="34">
        <v>3.9649999999999999</v>
      </c>
    </row>
    <row r="15" spans="1:7" ht="15" thickBot="1" x14ac:dyDescent="0.4">
      <c r="A15" s="27">
        <v>1954</v>
      </c>
      <c r="B15" s="28">
        <v>4078000</v>
      </c>
      <c r="C15" s="34">
        <f t="shared" si="0"/>
        <v>4.0780000000000003</v>
      </c>
      <c r="D15" s="29">
        <v>25.3</v>
      </c>
      <c r="F15" s="34">
        <v>4.0780000000000003</v>
      </c>
    </row>
    <row r="16" spans="1:7" ht="15" thickBot="1" x14ac:dyDescent="0.4">
      <c r="A16" s="27">
        <v>1955</v>
      </c>
      <c r="B16" s="28">
        <v>4104000</v>
      </c>
      <c r="C16" s="34">
        <f t="shared" si="0"/>
        <v>4.1040000000000001</v>
      </c>
      <c r="D16" s="29">
        <v>25</v>
      </c>
      <c r="F16" s="34">
        <v>4.1040000000000001</v>
      </c>
    </row>
    <row r="17" spans="1:6" ht="15" thickBot="1" x14ac:dyDescent="0.4">
      <c r="A17" s="27">
        <v>1956</v>
      </c>
      <c r="B17" s="28">
        <v>4218000</v>
      </c>
      <c r="C17" s="34">
        <f t="shared" si="0"/>
        <v>4.218</v>
      </c>
      <c r="D17" s="29">
        <v>25.2</v>
      </c>
      <c r="F17" s="34">
        <v>4.218</v>
      </c>
    </row>
    <row r="18" spans="1:6" ht="15" thickBot="1" x14ac:dyDescent="0.4">
      <c r="A18" s="27">
        <v>1957</v>
      </c>
      <c r="B18" s="28">
        <v>4308000</v>
      </c>
      <c r="C18" s="34">
        <f t="shared" si="0"/>
        <v>4.3079999999999998</v>
      </c>
      <c r="D18" s="29">
        <v>25.3</v>
      </c>
      <c r="F18" s="34">
        <v>4.3079999999999998</v>
      </c>
    </row>
    <row r="19" spans="1:6" ht="15" thickBot="1" x14ac:dyDescent="0.4">
      <c r="A19" s="27">
        <v>1958</v>
      </c>
      <c r="B19" s="28">
        <v>4255000</v>
      </c>
      <c r="C19" s="34">
        <f t="shared" si="0"/>
        <v>4.2549999999999999</v>
      </c>
      <c r="D19" s="29">
        <v>24.5</v>
      </c>
      <c r="F19" s="34">
        <v>4.2549999999999999</v>
      </c>
    </row>
    <row r="20" spans="1:6" ht="15" thickBot="1" x14ac:dyDescent="0.4">
      <c r="A20" s="27">
        <v>1959</v>
      </c>
      <c r="B20" s="28">
        <v>4295000</v>
      </c>
      <c r="C20" s="34">
        <f t="shared" si="0"/>
        <v>4.2949999999999999</v>
      </c>
      <c r="D20" s="29">
        <v>24.3</v>
      </c>
      <c r="F20" s="34">
        <v>4.2949999999999999</v>
      </c>
    </row>
    <row r="21" spans="1:6" ht="15" thickBot="1" x14ac:dyDescent="0.4">
      <c r="A21" s="27">
        <v>1960</v>
      </c>
      <c r="B21" s="28">
        <v>4257850</v>
      </c>
      <c r="C21" s="34">
        <f t="shared" si="0"/>
        <v>4.2578500000000004</v>
      </c>
      <c r="D21" s="29">
        <v>23.7</v>
      </c>
      <c r="F21" s="34">
        <v>4.2578500000000004</v>
      </c>
    </row>
    <row r="22" spans="1:6" ht="15" thickBot="1" x14ac:dyDescent="0.4">
      <c r="A22" s="27">
        <v>1961</v>
      </c>
      <c r="B22" s="28">
        <v>4268326</v>
      </c>
      <c r="C22" s="34">
        <f t="shared" si="0"/>
        <v>4.2683260000000001</v>
      </c>
      <c r="D22" s="29">
        <v>23.3</v>
      </c>
      <c r="F22" s="34">
        <v>4.2683260000000001</v>
      </c>
    </row>
    <row r="23" spans="1:6" ht="15" thickBot="1" x14ac:dyDescent="0.4">
      <c r="A23" s="27">
        <v>1962</v>
      </c>
      <c r="B23" s="28">
        <v>4167362</v>
      </c>
      <c r="C23" s="34">
        <f t="shared" si="0"/>
        <v>4.1673619999999998</v>
      </c>
      <c r="D23" s="29">
        <v>22.4</v>
      </c>
      <c r="F23" s="34">
        <v>4.1673619999999998</v>
      </c>
    </row>
    <row r="24" spans="1:6" ht="15" thickBot="1" x14ac:dyDescent="0.4">
      <c r="A24" s="27">
        <v>1963</v>
      </c>
      <c r="B24" s="28">
        <v>4098020</v>
      </c>
      <c r="C24" s="34">
        <f t="shared" si="0"/>
        <v>4.09802</v>
      </c>
      <c r="D24" s="29">
        <v>21.7</v>
      </c>
      <c r="F24" s="34">
        <v>4.09802</v>
      </c>
    </row>
    <row r="25" spans="1:6" ht="15" thickBot="1" x14ac:dyDescent="0.4">
      <c r="A25" s="27">
        <v>1964</v>
      </c>
      <c r="B25" s="28">
        <v>4027490</v>
      </c>
      <c r="C25" s="34">
        <f t="shared" si="0"/>
        <v>4.0274900000000002</v>
      </c>
      <c r="D25" s="29">
        <v>21</v>
      </c>
      <c r="F25" s="34">
        <v>4.0274900000000002</v>
      </c>
    </row>
    <row r="26" spans="1:6" ht="15" thickBot="1" x14ac:dyDescent="0.4">
      <c r="A26" s="27">
        <v>1965</v>
      </c>
      <c r="B26" s="28">
        <v>3760358</v>
      </c>
      <c r="C26" s="34">
        <f t="shared" si="0"/>
        <v>3.7603580000000001</v>
      </c>
      <c r="D26" s="29">
        <v>19.399999999999999</v>
      </c>
      <c r="F26" s="34">
        <v>3.7603580000000001</v>
      </c>
    </row>
    <row r="27" spans="1:6" ht="15" thickBot="1" x14ac:dyDescent="0.4">
      <c r="A27" s="27">
        <v>1966</v>
      </c>
      <c r="B27" s="28">
        <v>3606274</v>
      </c>
      <c r="C27" s="34">
        <f t="shared" si="0"/>
        <v>3.606274</v>
      </c>
      <c r="D27" s="29">
        <v>18.399999999999999</v>
      </c>
      <c r="F27" s="34">
        <v>3.606274</v>
      </c>
    </row>
    <row r="28" spans="1:6" ht="15" thickBot="1" x14ac:dyDescent="0.4">
      <c r="A28" s="27">
        <v>1967</v>
      </c>
      <c r="B28" s="28">
        <v>3520959</v>
      </c>
      <c r="C28" s="34">
        <f t="shared" si="0"/>
        <v>3.5209589999999999</v>
      </c>
      <c r="D28" s="29">
        <v>17.8</v>
      </c>
      <c r="F28" s="34">
        <v>3.5209589999999999</v>
      </c>
    </row>
    <row r="29" spans="1:6" ht="15" thickBot="1" x14ac:dyDescent="0.4">
      <c r="A29" s="27">
        <v>1968</v>
      </c>
      <c r="B29" s="28">
        <v>3501564</v>
      </c>
      <c r="C29" s="34">
        <f t="shared" si="0"/>
        <v>3.5015640000000001</v>
      </c>
      <c r="D29" s="29">
        <v>17.5</v>
      </c>
      <c r="F29" s="34">
        <v>3.5015640000000001</v>
      </c>
    </row>
    <row r="30" spans="1:6" ht="15" thickBot="1" x14ac:dyDescent="0.4">
      <c r="A30" s="27">
        <v>1969</v>
      </c>
      <c r="B30" s="28">
        <v>3600206</v>
      </c>
      <c r="C30" s="34">
        <f t="shared" si="0"/>
        <v>3.600206</v>
      </c>
      <c r="D30" s="29">
        <v>17.8</v>
      </c>
      <c r="F30" s="34">
        <v>3.600206</v>
      </c>
    </row>
    <row r="31" spans="1:6" ht="15" thickBot="1" x14ac:dyDescent="0.4">
      <c r="A31" s="27">
        <v>1970</v>
      </c>
      <c r="B31" s="28">
        <v>3731386</v>
      </c>
      <c r="C31" s="34">
        <f t="shared" si="0"/>
        <v>3.7313860000000001</v>
      </c>
      <c r="D31" s="29">
        <v>18.399999999999999</v>
      </c>
      <c r="F31" s="34">
        <v>3.7313860000000001</v>
      </c>
    </row>
    <row r="32" spans="1:6" ht="15" thickBot="1" x14ac:dyDescent="0.4">
      <c r="A32" s="27">
        <v>1971</v>
      </c>
      <c r="B32" s="28">
        <v>3555970</v>
      </c>
      <c r="C32" s="34">
        <f t="shared" si="0"/>
        <v>3.5559699999999999</v>
      </c>
      <c r="D32" s="29">
        <v>17.2</v>
      </c>
      <c r="F32" s="34">
        <v>3.5559699999999999</v>
      </c>
    </row>
    <row r="33" spans="1:6" ht="15" thickBot="1" x14ac:dyDescent="0.4">
      <c r="A33" s="27">
        <v>1972</v>
      </c>
      <c r="B33" s="28">
        <v>3258411</v>
      </c>
      <c r="C33" s="34">
        <f t="shared" si="0"/>
        <v>3.2584110000000002</v>
      </c>
      <c r="D33" s="29">
        <v>15.6</v>
      </c>
      <c r="F33" s="34">
        <v>3.2584110000000002</v>
      </c>
    </row>
    <row r="34" spans="1:6" ht="15" thickBot="1" x14ac:dyDescent="0.4">
      <c r="A34" s="27">
        <v>1973</v>
      </c>
      <c r="B34" s="28">
        <v>3136965</v>
      </c>
      <c r="C34" s="34">
        <f t="shared" si="0"/>
        <v>3.136965</v>
      </c>
      <c r="D34" s="29">
        <v>14.9</v>
      </c>
      <c r="F34" s="34">
        <v>3.136965</v>
      </c>
    </row>
    <row r="35" spans="1:6" ht="15" thickBot="1" x14ac:dyDescent="0.4">
      <c r="A35" s="27">
        <v>1974</v>
      </c>
      <c r="B35" s="28">
        <v>3159958</v>
      </c>
      <c r="C35" s="34">
        <f t="shared" si="0"/>
        <v>3.159958</v>
      </c>
      <c r="D35" s="29">
        <v>14.9</v>
      </c>
      <c r="F35" s="34">
        <v>3.159958</v>
      </c>
    </row>
    <row r="36" spans="1:6" ht="15" thickBot="1" x14ac:dyDescent="0.4">
      <c r="A36" s="27">
        <v>1975</v>
      </c>
      <c r="B36" s="28">
        <v>3144198</v>
      </c>
      <c r="C36" s="34">
        <f t="shared" si="0"/>
        <v>3.1441979999999998</v>
      </c>
      <c r="D36" s="29">
        <v>14.8</v>
      </c>
      <c r="F36" s="34">
        <v>3.1441979999999998</v>
      </c>
    </row>
    <row r="37" spans="1:6" ht="15" thickBot="1" x14ac:dyDescent="0.4">
      <c r="A37" s="27">
        <v>1976</v>
      </c>
      <c r="B37" s="28">
        <v>3167788</v>
      </c>
      <c r="C37" s="34">
        <f t="shared" si="0"/>
        <v>3.1677879999999998</v>
      </c>
      <c r="D37" s="29">
        <v>14.8</v>
      </c>
      <c r="F37" s="34">
        <v>3.1677879999999998</v>
      </c>
    </row>
    <row r="38" spans="1:6" ht="15" thickBot="1" x14ac:dyDescent="0.4">
      <c r="A38" s="27">
        <v>1977</v>
      </c>
      <c r="B38" s="28">
        <v>3326632</v>
      </c>
      <c r="C38" s="34">
        <f t="shared" si="0"/>
        <v>3.326632</v>
      </c>
      <c r="D38" s="29">
        <v>15.4</v>
      </c>
      <c r="F38" s="34">
        <v>3.326632</v>
      </c>
    </row>
    <row r="39" spans="1:6" ht="15" thickBot="1" x14ac:dyDescent="0.4">
      <c r="A39" s="27">
        <v>1978</v>
      </c>
      <c r="B39" s="28">
        <v>3333279</v>
      </c>
      <c r="C39" s="34">
        <f t="shared" si="0"/>
        <v>3.3332790000000001</v>
      </c>
      <c r="D39" s="29">
        <v>15.3</v>
      </c>
      <c r="F39" s="34">
        <v>3.3332790000000001</v>
      </c>
    </row>
    <row r="40" spans="1:6" ht="15" thickBot="1" x14ac:dyDescent="0.4">
      <c r="A40" s="27">
        <v>1979</v>
      </c>
      <c r="B40" s="28">
        <v>3494398</v>
      </c>
      <c r="C40" s="34">
        <f t="shared" si="0"/>
        <v>3.4943979999999999</v>
      </c>
      <c r="D40" s="29">
        <v>15.9</v>
      </c>
      <c r="F40" s="34">
        <v>3.4943979999999999</v>
      </c>
    </row>
    <row r="41" spans="1:6" ht="15" thickBot="1" x14ac:dyDescent="0.4">
      <c r="A41" s="27">
        <v>1980</v>
      </c>
      <c r="B41" s="28">
        <v>3612258</v>
      </c>
      <c r="C41" s="34">
        <f t="shared" si="0"/>
        <v>3.6122580000000002</v>
      </c>
      <c r="D41" s="29">
        <v>15.9</v>
      </c>
      <c r="F41" s="34">
        <v>3.6122580000000002</v>
      </c>
    </row>
    <row r="42" spans="1:6" ht="15" thickBot="1" x14ac:dyDescent="0.4">
      <c r="A42" s="27"/>
      <c r="B42" s="28"/>
      <c r="C42" s="34"/>
      <c r="D42" s="29"/>
      <c r="F42" s="34"/>
    </row>
    <row r="43" spans="1:6" ht="15" thickBot="1" x14ac:dyDescent="0.4">
      <c r="A43" s="27">
        <v>1982</v>
      </c>
      <c r="B43" s="28">
        <v>3680537</v>
      </c>
      <c r="C43" s="34">
        <f t="shared" si="0"/>
        <v>3.6805370000000002</v>
      </c>
      <c r="D43" s="29">
        <v>15.9</v>
      </c>
      <c r="F43" s="34">
        <v>3.6805370000000002</v>
      </c>
    </row>
    <row r="44" spans="1:6" ht="15" thickBot="1" x14ac:dyDescent="0.4">
      <c r="A44" s="27">
        <v>1983</v>
      </c>
      <c r="B44" s="28">
        <v>3638933</v>
      </c>
      <c r="C44" s="34">
        <f t="shared" si="0"/>
        <v>3.6389330000000002</v>
      </c>
      <c r="D44" s="29">
        <v>15.5</v>
      </c>
      <c r="F44" s="34">
        <v>3.6389330000000002</v>
      </c>
    </row>
    <row r="45" spans="1:6" ht="15" thickBot="1" x14ac:dyDescent="0.4">
      <c r="A45" s="27">
        <v>1984</v>
      </c>
      <c r="B45" s="28">
        <v>3669141</v>
      </c>
      <c r="C45" s="34">
        <f t="shared" si="0"/>
        <v>3.6691410000000002</v>
      </c>
      <c r="D45" s="29">
        <v>15.5</v>
      </c>
      <c r="F45" s="34">
        <v>3.6691410000000002</v>
      </c>
    </row>
    <row r="46" spans="1:6" ht="15" thickBot="1" x14ac:dyDescent="0.4">
      <c r="A46" s="27">
        <v>1985</v>
      </c>
      <c r="B46" s="28">
        <v>3760561</v>
      </c>
      <c r="C46" s="34">
        <f t="shared" si="0"/>
        <v>3.760561</v>
      </c>
      <c r="D46" s="29">
        <v>15.8</v>
      </c>
      <c r="F46" s="34">
        <v>3.760561</v>
      </c>
    </row>
    <row r="47" spans="1:6" ht="15" thickBot="1" x14ac:dyDescent="0.4">
      <c r="A47" s="27">
        <v>1986</v>
      </c>
      <c r="B47" s="28">
        <v>3731000</v>
      </c>
      <c r="C47" s="34">
        <f t="shared" si="0"/>
        <v>3.7309999999999999</v>
      </c>
      <c r="D47" s="29">
        <v>15.5</v>
      </c>
      <c r="F47" s="34">
        <v>3.7309999999999999</v>
      </c>
    </row>
    <row r="48" spans="1:6" ht="15" thickBot="1" x14ac:dyDescent="0.4">
      <c r="A48" s="27">
        <v>1987</v>
      </c>
      <c r="B48" s="28">
        <v>3829000</v>
      </c>
      <c r="C48" s="34">
        <f t="shared" si="0"/>
        <v>3.8290000000000002</v>
      </c>
      <c r="D48" s="29">
        <v>15.7</v>
      </c>
      <c r="F48" s="34">
        <v>3.8290000000000002</v>
      </c>
    </row>
    <row r="49" spans="1:7" ht="15" thickBot="1" x14ac:dyDescent="0.4">
      <c r="A49" s="27">
        <v>1988</v>
      </c>
      <c r="B49" s="28">
        <v>3913000</v>
      </c>
      <c r="C49" s="34">
        <f t="shared" si="0"/>
        <v>3.9129999999999998</v>
      </c>
      <c r="D49" s="29">
        <v>15.9</v>
      </c>
      <c r="F49" s="34">
        <v>3.9129999999999998</v>
      </c>
    </row>
    <row r="50" spans="1:7" ht="15" thickBot="1" x14ac:dyDescent="0.4">
      <c r="A50" s="27">
        <v>1989</v>
      </c>
      <c r="B50" s="28">
        <v>4021000</v>
      </c>
      <c r="C50" s="34">
        <f t="shared" si="0"/>
        <v>4.0209999999999999</v>
      </c>
      <c r="D50" s="29">
        <v>16.2</v>
      </c>
      <c r="F50" s="34">
        <v>4.0209999999999999</v>
      </c>
    </row>
    <row r="51" spans="1:7" ht="15" thickBot="1" x14ac:dyDescent="0.4">
      <c r="A51" s="27">
        <v>1990</v>
      </c>
      <c r="B51" s="28">
        <v>4179000</v>
      </c>
      <c r="C51" s="34">
        <f t="shared" si="0"/>
        <v>4.1790000000000003</v>
      </c>
      <c r="D51" s="29">
        <v>16.7</v>
      </c>
      <c r="E51" s="31">
        <v>4.16</v>
      </c>
      <c r="F51" s="34">
        <v>4.16</v>
      </c>
      <c r="G51" s="31"/>
    </row>
    <row r="52" spans="1:7" ht="15" thickBot="1" x14ac:dyDescent="0.4">
      <c r="A52" s="27">
        <v>1991</v>
      </c>
      <c r="B52" s="28">
        <v>4111000</v>
      </c>
      <c r="C52" s="34">
        <f t="shared" si="0"/>
        <v>4.1109999999999998</v>
      </c>
      <c r="D52" s="29">
        <v>16.2</v>
      </c>
      <c r="E52" s="31">
        <v>4.1100000000000003</v>
      </c>
      <c r="F52" s="34">
        <v>4.1100000000000003</v>
      </c>
      <c r="G52" s="31"/>
    </row>
    <row r="53" spans="1:7" ht="15" thickBot="1" x14ac:dyDescent="0.4">
      <c r="A53" s="27">
        <v>1992</v>
      </c>
      <c r="B53" s="28">
        <v>4084000</v>
      </c>
      <c r="C53" s="34">
        <f t="shared" si="0"/>
        <v>4.0839999999999996</v>
      </c>
      <c r="D53" s="29">
        <v>16</v>
      </c>
      <c r="E53" s="31">
        <v>4.07</v>
      </c>
      <c r="F53" s="34">
        <v>4.07</v>
      </c>
      <c r="G53" s="31"/>
    </row>
    <row r="54" spans="1:7" ht="15" thickBot="1" x14ac:dyDescent="0.4">
      <c r="A54" s="27">
        <v>1993</v>
      </c>
      <c r="B54" s="28">
        <v>4039000</v>
      </c>
      <c r="C54" s="34">
        <f t="shared" si="0"/>
        <v>4.0389999999999997</v>
      </c>
      <c r="D54" s="29">
        <v>15.7</v>
      </c>
      <c r="E54" s="32">
        <v>4</v>
      </c>
      <c r="F54" s="34">
        <v>4</v>
      </c>
      <c r="G54" s="32"/>
    </row>
    <row r="55" spans="1:7" ht="15" thickBot="1" x14ac:dyDescent="0.4">
      <c r="A55" s="27">
        <v>1994</v>
      </c>
      <c r="B55" s="28">
        <v>3979000</v>
      </c>
      <c r="C55" s="34">
        <f t="shared" si="0"/>
        <v>3.9790000000000001</v>
      </c>
      <c r="D55" s="29">
        <v>15.3</v>
      </c>
      <c r="E55" s="31">
        <v>3.95</v>
      </c>
      <c r="F55" s="34">
        <v>3.95</v>
      </c>
      <c r="G55" s="31"/>
    </row>
    <row r="56" spans="1:7" ht="15" thickBot="1" x14ac:dyDescent="0.4">
      <c r="A56" s="27">
        <v>1995</v>
      </c>
      <c r="B56" s="28">
        <v>3892000</v>
      </c>
      <c r="C56" s="34">
        <f t="shared" si="0"/>
        <v>3.8919999999999999</v>
      </c>
      <c r="D56" s="29">
        <v>14.8</v>
      </c>
      <c r="E56" s="31">
        <v>3.9</v>
      </c>
      <c r="F56" s="34">
        <v>3.9</v>
      </c>
      <c r="G56" s="31"/>
    </row>
    <row r="57" spans="1:7" ht="15" thickBot="1" x14ac:dyDescent="0.4">
      <c r="A57" s="27">
        <v>1996</v>
      </c>
      <c r="B57" s="28">
        <v>3899000</v>
      </c>
      <c r="C57" s="34">
        <f t="shared" si="0"/>
        <v>3.899</v>
      </c>
      <c r="D57" s="29">
        <v>14.7</v>
      </c>
      <c r="E57" s="31">
        <v>3.89</v>
      </c>
      <c r="F57" s="34">
        <v>3.89</v>
      </c>
      <c r="G57" s="31"/>
    </row>
    <row r="58" spans="1:7" ht="15" thickBot="1" x14ac:dyDescent="0.4">
      <c r="A58" s="27">
        <v>1997</v>
      </c>
      <c r="B58" s="28">
        <v>3882000</v>
      </c>
      <c r="C58" s="34">
        <f t="shared" si="0"/>
        <v>3.8820000000000001</v>
      </c>
      <c r="D58" s="29">
        <v>14.5</v>
      </c>
      <c r="E58" s="31">
        <v>3.88</v>
      </c>
      <c r="F58" s="34">
        <v>3.88</v>
      </c>
      <c r="G58" s="31"/>
    </row>
    <row r="59" spans="1:7" ht="15" thickBot="1" x14ac:dyDescent="0.4">
      <c r="A59" s="27">
        <v>1998</v>
      </c>
      <c r="B59" s="28">
        <v>3941553</v>
      </c>
      <c r="C59" s="34">
        <f t="shared" si="0"/>
        <v>3.9415529999999999</v>
      </c>
      <c r="D59" s="29">
        <v>14.6</v>
      </c>
      <c r="E59" s="31">
        <v>3.94</v>
      </c>
      <c r="F59" s="34">
        <v>3.94</v>
      </c>
      <c r="G59" s="31"/>
    </row>
    <row r="60" spans="1:7" ht="15" thickBot="1" x14ac:dyDescent="0.4">
      <c r="A60" s="27">
        <v>1999</v>
      </c>
      <c r="B60" s="28">
        <v>3959417</v>
      </c>
      <c r="C60" s="34">
        <f t="shared" si="0"/>
        <v>3.9594170000000002</v>
      </c>
      <c r="D60" s="29">
        <v>14.5</v>
      </c>
      <c r="E60" s="31">
        <v>3.96</v>
      </c>
      <c r="F60" s="34">
        <v>3.96</v>
      </c>
      <c r="G60" s="31"/>
    </row>
    <row r="61" spans="1:7" ht="15" thickBot="1" x14ac:dyDescent="0.4">
      <c r="A61" s="27">
        <v>2000</v>
      </c>
      <c r="B61" s="28">
        <v>4058814</v>
      </c>
      <c r="C61" s="34">
        <f t="shared" si="0"/>
        <v>4.0588139999999999</v>
      </c>
      <c r="D61" s="29">
        <v>14.7</v>
      </c>
      <c r="E61" s="31">
        <v>4.0599999999999996</v>
      </c>
      <c r="F61" s="34">
        <v>4.0599999999999996</v>
      </c>
      <c r="G61" s="31"/>
    </row>
    <row r="62" spans="1:7" ht="15" thickBot="1" x14ac:dyDescent="0.4">
      <c r="A62" s="27">
        <v>2001</v>
      </c>
      <c r="B62" s="28">
        <v>4025933</v>
      </c>
      <c r="C62" s="34">
        <f t="shared" si="0"/>
        <v>4.0259330000000002</v>
      </c>
      <c r="D62" s="29">
        <v>14.1</v>
      </c>
      <c r="E62" s="31">
        <v>4.03</v>
      </c>
      <c r="F62" s="34">
        <v>4.03</v>
      </c>
      <c r="G62" s="31"/>
    </row>
    <row r="63" spans="1:7" ht="15" thickBot="1" x14ac:dyDescent="0.4">
      <c r="A63" s="27">
        <v>2002</v>
      </c>
      <c r="B63" s="28">
        <v>4021726</v>
      </c>
      <c r="C63" s="34">
        <f t="shared" si="0"/>
        <v>4.0217260000000001</v>
      </c>
      <c r="D63" s="29">
        <v>13.9</v>
      </c>
      <c r="E63" s="31">
        <v>4.0199999999999996</v>
      </c>
      <c r="F63" s="34">
        <v>4.0199999999999996</v>
      </c>
      <c r="G63" s="31"/>
    </row>
    <row r="64" spans="1:7" ht="15" thickBot="1" x14ac:dyDescent="0.4">
      <c r="A64" s="27">
        <v>2003</v>
      </c>
      <c r="B64" s="28">
        <v>4089950</v>
      </c>
      <c r="C64" s="34">
        <f t="shared" si="0"/>
        <v>4.08995</v>
      </c>
      <c r="D64" s="29">
        <v>14.1</v>
      </c>
      <c r="E64" s="31">
        <v>4.09</v>
      </c>
      <c r="F64" s="34">
        <v>4.09</v>
      </c>
      <c r="G64" s="31"/>
    </row>
    <row r="65" spans="1:7" ht="15" thickBot="1" x14ac:dyDescent="0.4">
      <c r="A65" s="27">
        <v>2004</v>
      </c>
      <c r="B65" s="28">
        <v>4112052</v>
      </c>
      <c r="C65" s="34">
        <f t="shared" si="0"/>
        <v>4.1120520000000003</v>
      </c>
      <c r="D65" s="29">
        <v>14</v>
      </c>
      <c r="E65" s="31">
        <v>4.1100000000000003</v>
      </c>
      <c r="F65" s="34">
        <v>4.1100000000000003</v>
      </c>
      <c r="G65" s="31"/>
    </row>
    <row r="66" spans="1:7" ht="15" thickBot="1" x14ac:dyDescent="0.4">
      <c r="A66" s="27">
        <v>2005</v>
      </c>
      <c r="B66" s="28">
        <v>4138349</v>
      </c>
      <c r="C66" s="34">
        <f t="shared" si="0"/>
        <v>4.1383489999999998</v>
      </c>
      <c r="D66" s="29">
        <v>14</v>
      </c>
      <c r="E66" s="31">
        <v>4.1399999999999997</v>
      </c>
      <c r="F66" s="34">
        <v>4.1399999999999997</v>
      </c>
      <c r="G66" s="31"/>
    </row>
    <row r="67" spans="1:7" ht="15" thickBot="1" x14ac:dyDescent="0.4">
      <c r="A67" s="30" t="s">
        <v>90</v>
      </c>
      <c r="B67" s="28"/>
      <c r="C67" s="34"/>
      <c r="D67" s="29"/>
      <c r="E67" s="31">
        <v>4.2699999999999996</v>
      </c>
      <c r="F67" s="34">
        <v>4.2699999999999996</v>
      </c>
      <c r="G67" s="31"/>
    </row>
    <row r="68" spans="1:7" ht="15" thickBot="1" x14ac:dyDescent="0.4">
      <c r="A68" s="30" t="s">
        <v>89</v>
      </c>
      <c r="C68" s="34"/>
      <c r="E68" s="31">
        <v>4.32</v>
      </c>
      <c r="F68" s="2">
        <v>4.32</v>
      </c>
      <c r="G68" s="31"/>
    </row>
    <row r="69" spans="1:7" ht="15" thickBot="1" x14ac:dyDescent="0.4">
      <c r="A69" s="30" t="s">
        <v>88</v>
      </c>
      <c r="C69" s="34"/>
      <c r="E69" s="31">
        <v>4.25</v>
      </c>
      <c r="F69" s="2">
        <v>4.25</v>
      </c>
      <c r="G69" s="31"/>
    </row>
    <row r="70" spans="1:7" ht="15" thickBot="1" x14ac:dyDescent="0.4">
      <c r="A70" s="30" t="s">
        <v>87</v>
      </c>
      <c r="B70" s="28">
        <v>4131019</v>
      </c>
      <c r="C70" s="34">
        <f t="shared" ref="C70" si="1">B70/1000000</f>
        <v>4.1310190000000002</v>
      </c>
      <c r="D70" s="29">
        <v>13.8</v>
      </c>
      <c r="E70" s="31">
        <v>4.13</v>
      </c>
      <c r="F70" s="34">
        <v>4.13</v>
      </c>
      <c r="G70" s="31"/>
    </row>
    <row r="71" spans="1:7" x14ac:dyDescent="0.35">
      <c r="A71" s="30" t="s">
        <v>86</v>
      </c>
      <c r="E71" s="32">
        <v>4</v>
      </c>
      <c r="F71" s="2">
        <v>4</v>
      </c>
      <c r="G71" s="32"/>
    </row>
    <row r="72" spans="1:7" x14ac:dyDescent="0.35">
      <c r="A72" s="30" t="s">
        <v>85</v>
      </c>
      <c r="E72" s="31">
        <v>3.95</v>
      </c>
      <c r="F72" s="2">
        <v>3.95</v>
      </c>
      <c r="G72" s="31"/>
    </row>
    <row r="73" spans="1:7" x14ac:dyDescent="0.35">
      <c r="A73" s="30" t="s">
        <v>84</v>
      </c>
      <c r="E73" s="31">
        <v>3.95</v>
      </c>
      <c r="F73" s="2">
        <v>3.95</v>
      </c>
      <c r="G73" s="31"/>
    </row>
    <row r="74" spans="1:7" x14ac:dyDescent="0.35">
      <c r="A74" s="30" t="s">
        <v>83</v>
      </c>
      <c r="E74" s="31">
        <v>3.93</v>
      </c>
      <c r="F74" s="2">
        <v>3.93</v>
      </c>
      <c r="G74" s="31"/>
    </row>
    <row r="75" spans="1:7" x14ac:dyDescent="0.35">
      <c r="A75" s="30" t="s">
        <v>82</v>
      </c>
      <c r="E75" s="31">
        <v>3.99</v>
      </c>
      <c r="F75" s="2">
        <v>3.99</v>
      </c>
      <c r="G75" s="31"/>
    </row>
    <row r="76" spans="1:7" x14ac:dyDescent="0.35">
      <c r="A76" s="30" t="s">
        <v>81</v>
      </c>
      <c r="E76" s="31">
        <v>3.98</v>
      </c>
      <c r="F76" s="2">
        <v>3.98</v>
      </c>
      <c r="G76" s="31"/>
    </row>
    <row r="77" spans="1:7" x14ac:dyDescent="0.35">
      <c r="A77" s="30" t="s">
        <v>136</v>
      </c>
      <c r="E77" s="31">
        <v>3.95</v>
      </c>
      <c r="F77" s="2">
        <v>3.95</v>
      </c>
      <c r="G77" s="31"/>
    </row>
    <row r="78" spans="1:7" x14ac:dyDescent="0.35">
      <c r="A78" s="30" t="s">
        <v>137</v>
      </c>
      <c r="E78" s="31">
        <v>3.86</v>
      </c>
      <c r="F78" s="2">
        <v>3.86</v>
      </c>
      <c r="G78" s="31"/>
    </row>
    <row r="79" spans="1:7" x14ac:dyDescent="0.35">
      <c r="A79" s="30" t="s">
        <v>138</v>
      </c>
      <c r="E79" s="31">
        <v>3.79</v>
      </c>
      <c r="F79" s="2">
        <v>3.79</v>
      </c>
      <c r="G79" s="31"/>
    </row>
    <row r="80" spans="1:7" x14ac:dyDescent="0.35">
      <c r="A80" s="30" t="s">
        <v>139</v>
      </c>
      <c r="E80" s="31">
        <v>3.75</v>
      </c>
      <c r="F80" s="2">
        <v>3.75</v>
      </c>
      <c r="G80" s="31"/>
    </row>
    <row r="81" spans="1:7" x14ac:dyDescent="0.35">
      <c r="A81" s="30" t="s">
        <v>140</v>
      </c>
      <c r="E81" s="31">
        <v>3.61</v>
      </c>
      <c r="F81" s="2">
        <v>3.61</v>
      </c>
      <c r="G81" s="31"/>
    </row>
  </sheetData>
  <hyperlinks>
    <hyperlink ref="E2" r:id="rId1" xr:uid="{C620AF6E-ADFC-4179-9B93-DC4C786338B9}"/>
  </hyperlinks>
  <pageMargins left="0.7" right="0.7" top="0.75" bottom="0.75" header="0.3" footer="0.3"/>
  <pageSetup orientation="portrait"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24D44-7285-4EE4-945F-9BD7F68E9B89}">
  <dimension ref="A2:J58"/>
  <sheetViews>
    <sheetView topLeftCell="A2" workbookViewId="0">
      <selection activeCell="AD44" sqref="AD44"/>
    </sheetView>
  </sheetViews>
  <sheetFormatPr defaultColWidth="8.81640625" defaultRowHeight="14.5" x14ac:dyDescent="0.35"/>
  <cols>
    <col min="3" max="3" width="8.6328125"/>
    <col min="5" max="5" width="0" hidden="1" customWidth="1"/>
  </cols>
  <sheetData>
    <row r="2" spans="1:10" ht="15" thickBot="1" x14ac:dyDescent="0.4">
      <c r="A2" t="s">
        <v>148</v>
      </c>
      <c r="B2" t="s">
        <v>149</v>
      </c>
      <c r="C2" t="s">
        <v>154</v>
      </c>
      <c r="D2" t="s">
        <v>155</v>
      </c>
      <c r="E2" t="s">
        <v>150</v>
      </c>
      <c r="F2" t="s">
        <v>151</v>
      </c>
      <c r="G2" t="s">
        <v>152</v>
      </c>
      <c r="H2" t="s">
        <v>153</v>
      </c>
      <c r="I2" t="s">
        <v>169</v>
      </c>
      <c r="J2" t="s">
        <v>170</v>
      </c>
    </row>
    <row r="3" spans="1:10" ht="15" thickBot="1" x14ac:dyDescent="0.4">
      <c r="A3">
        <v>1968</v>
      </c>
      <c r="B3" s="34">
        <v>3.5015640000000001</v>
      </c>
      <c r="C3">
        <v>2.464</v>
      </c>
      <c r="E3">
        <v>497</v>
      </c>
      <c r="F3">
        <v>3.4653465346534656E-2</v>
      </c>
      <c r="G3">
        <v>4.0648314895806538E-2</v>
      </c>
      <c r="H3">
        <v>2.7557856272838001E-2</v>
      </c>
    </row>
    <row r="4" spans="1:10" ht="15" thickBot="1" x14ac:dyDescent="0.4">
      <c r="A4">
        <v>1969</v>
      </c>
      <c r="B4" s="34">
        <v>3.600206</v>
      </c>
      <c r="C4">
        <v>2.456</v>
      </c>
      <c r="E4">
        <v>545</v>
      </c>
      <c r="F4">
        <v>3.5876505825817917E-2</v>
      </c>
      <c r="G4">
        <v>4.2033235581622676E-2</v>
      </c>
      <c r="H4">
        <v>2.8685600114171542E-2</v>
      </c>
    </row>
    <row r="5" spans="1:10" ht="15" thickBot="1" x14ac:dyDescent="0.4">
      <c r="A5">
        <v>1970</v>
      </c>
      <c r="B5" s="34">
        <v>3.7313860000000001</v>
      </c>
      <c r="C5">
        <v>2.48</v>
      </c>
      <c r="D5" s="21">
        <v>22.3</v>
      </c>
      <c r="E5">
        <v>556</v>
      </c>
      <c r="F5">
        <v>3.8144895718990122E-2</v>
      </c>
      <c r="G5">
        <v>4.3307086614173228E-2</v>
      </c>
      <c r="H5">
        <v>3.2079976126529394E-2</v>
      </c>
      <c r="I5" s="36">
        <v>2059</v>
      </c>
      <c r="J5" s="36">
        <v>233</v>
      </c>
    </row>
    <row r="6" spans="1:10" ht="15" thickBot="1" x14ac:dyDescent="0.4">
      <c r="A6">
        <v>1971</v>
      </c>
      <c r="B6" s="34">
        <v>3.5559699999999999</v>
      </c>
      <c r="C6">
        <v>2.266</v>
      </c>
      <c r="D6" s="21">
        <v>22.3</v>
      </c>
      <c r="E6">
        <v>613</v>
      </c>
      <c r="F6">
        <v>4.0975935828877007E-2</v>
      </c>
      <c r="G6">
        <v>4.888722180545136E-2</v>
      </c>
      <c r="H6">
        <v>3.1887388681413387E-2</v>
      </c>
      <c r="I6" s="36">
        <v>2063</v>
      </c>
      <c r="J6" s="36">
        <v>230</v>
      </c>
    </row>
    <row r="7" spans="1:10" ht="15" thickBot="1" x14ac:dyDescent="0.4">
      <c r="A7">
        <v>1972</v>
      </c>
      <c r="B7" s="34">
        <v>3.2584110000000002</v>
      </c>
      <c r="C7">
        <v>2.0099999999999998</v>
      </c>
      <c r="D7" s="21">
        <v>21.7</v>
      </c>
      <c r="E7">
        <v>678</v>
      </c>
      <c r="F7">
        <v>4.5163868904876101E-2</v>
      </c>
      <c r="G7">
        <v>5.382970695509999E-2</v>
      </c>
      <c r="H7">
        <v>3.5405749893782749E-2</v>
      </c>
      <c r="I7" s="36">
        <v>2106</v>
      </c>
      <c r="J7" s="36">
        <v>231</v>
      </c>
    </row>
    <row r="8" spans="1:10" ht="15" thickBot="1" x14ac:dyDescent="0.4">
      <c r="A8">
        <v>1973</v>
      </c>
      <c r="B8" s="34">
        <v>3.136965</v>
      </c>
      <c r="C8">
        <v>1.879</v>
      </c>
      <c r="D8" s="21">
        <v>21.3</v>
      </c>
      <c r="E8">
        <v>716</v>
      </c>
      <c r="F8">
        <v>4.6128076278830046E-2</v>
      </c>
      <c r="G8">
        <v>5.5555555555555552E-2</v>
      </c>
      <c r="H8">
        <v>3.5449299258037921E-2</v>
      </c>
      <c r="I8" s="36">
        <v>2136</v>
      </c>
      <c r="J8" s="36">
        <v>236</v>
      </c>
    </row>
    <row r="9" spans="1:10" ht="15" thickBot="1" x14ac:dyDescent="0.4">
      <c r="A9">
        <v>1974</v>
      </c>
      <c r="B9" s="34">
        <v>3.159958</v>
      </c>
      <c r="C9">
        <v>1.835</v>
      </c>
      <c r="D9" s="21">
        <v>20.8</v>
      </c>
      <c r="E9">
        <v>790</v>
      </c>
      <c r="F9">
        <v>4.9955735424307576E-2</v>
      </c>
      <c r="G9">
        <v>6.1684034016049827E-2</v>
      </c>
      <c r="H9">
        <v>3.6838580040187544E-2</v>
      </c>
      <c r="I9" s="36">
        <v>2165</v>
      </c>
      <c r="J9" s="36">
        <v>245</v>
      </c>
    </row>
    <row r="10" spans="1:10" ht="15" thickBot="1" x14ac:dyDescent="0.4">
      <c r="A10">
        <v>1975</v>
      </c>
      <c r="B10" s="34">
        <v>3.1441979999999998</v>
      </c>
      <c r="C10">
        <v>1.774</v>
      </c>
      <c r="D10" s="21">
        <v>20.399999999999999</v>
      </c>
      <c r="E10">
        <v>791</v>
      </c>
      <c r="F10">
        <v>5.1019091847265219E-2</v>
      </c>
      <c r="G10">
        <v>6.4692317028765628E-2</v>
      </c>
      <c r="H10">
        <v>3.5512732278045425E-2</v>
      </c>
      <c r="I10" s="36">
        <v>2198</v>
      </c>
      <c r="J10" s="36">
        <v>255</v>
      </c>
    </row>
    <row r="11" spans="1:10" ht="15" thickBot="1" x14ac:dyDescent="0.4">
      <c r="A11">
        <v>1976</v>
      </c>
      <c r="B11" s="34">
        <v>3.1677879999999998</v>
      </c>
      <c r="C11">
        <v>1.738</v>
      </c>
      <c r="D11" s="21">
        <v>20.2</v>
      </c>
      <c r="E11">
        <v>833</v>
      </c>
      <c r="F11">
        <v>4.9862324913204838E-2</v>
      </c>
      <c r="G11">
        <v>6.2606521986137934E-2</v>
      </c>
      <c r="H11">
        <v>3.5673624288425049E-2</v>
      </c>
      <c r="I11" s="36">
        <v>2189</v>
      </c>
      <c r="J11" s="36">
        <v>268</v>
      </c>
    </row>
    <row r="12" spans="1:10" ht="15" thickBot="1" x14ac:dyDescent="0.4">
      <c r="A12">
        <v>1977</v>
      </c>
      <c r="B12" s="34">
        <v>3.326632</v>
      </c>
      <c r="C12">
        <v>1.79</v>
      </c>
      <c r="D12" s="21">
        <v>19.7</v>
      </c>
      <c r="E12">
        <v>968</v>
      </c>
      <c r="F12">
        <v>4.683115626511853E-2</v>
      </c>
      <c r="G12">
        <v>5.9538161921543167E-2</v>
      </c>
      <c r="H12">
        <v>3.2972590270051581E-2</v>
      </c>
      <c r="I12" s="36">
        <v>2209</v>
      </c>
      <c r="J12" s="36">
        <v>279</v>
      </c>
    </row>
    <row r="13" spans="1:10" ht="15" thickBot="1" x14ac:dyDescent="0.4">
      <c r="A13">
        <v>1978</v>
      </c>
      <c r="B13" s="34">
        <v>3.3332790000000001</v>
      </c>
      <c r="C13">
        <v>1.76</v>
      </c>
      <c r="D13" s="21">
        <v>19.3</v>
      </c>
      <c r="E13">
        <v>977</v>
      </c>
      <c r="F13">
        <v>4.7406472900189241E-2</v>
      </c>
      <c r="G13">
        <v>6.0763071125765428E-2</v>
      </c>
      <c r="H13">
        <v>3.3219931959175504E-2</v>
      </c>
      <c r="I13" s="36">
        <v>2207</v>
      </c>
      <c r="J13" s="36">
        <v>272</v>
      </c>
    </row>
    <row r="14" spans="1:10" ht="15" thickBot="1" x14ac:dyDescent="0.4">
      <c r="A14">
        <v>1979</v>
      </c>
      <c r="B14" s="34">
        <v>3.4943979999999999</v>
      </c>
      <c r="C14">
        <v>1.8080000000000001</v>
      </c>
      <c r="D14" s="21">
        <v>19.100000000000001</v>
      </c>
      <c r="E14">
        <v>949</v>
      </c>
      <c r="F14">
        <v>4.5147478591817315E-2</v>
      </c>
      <c r="G14">
        <v>5.908716729168572E-2</v>
      </c>
      <c r="H14">
        <v>3.0038663626449885E-2</v>
      </c>
      <c r="I14" s="36">
        <v>2185</v>
      </c>
      <c r="J14" s="36">
        <v>276</v>
      </c>
    </row>
    <row r="15" spans="1:10" ht="15" thickBot="1" x14ac:dyDescent="0.4">
      <c r="A15">
        <v>1980</v>
      </c>
      <c r="B15" s="34">
        <v>3.6122580000000002</v>
      </c>
      <c r="C15">
        <v>1.8394999999999999</v>
      </c>
      <c r="D15" s="21">
        <v>18.7</v>
      </c>
      <c r="E15" s="1">
        <v>1065</v>
      </c>
      <c r="F15">
        <v>4.2199944525894519E-2</v>
      </c>
      <c r="G15">
        <v>5.5927560493075637E-2</v>
      </c>
      <c r="H15">
        <v>2.7284001653575859E-2</v>
      </c>
      <c r="I15" s="36">
        <v>2184</v>
      </c>
      <c r="J15" s="36">
        <v>301</v>
      </c>
    </row>
    <row r="16" spans="1:10" ht="15" thickBot="1" x14ac:dyDescent="0.4">
      <c r="A16">
        <v>1981</v>
      </c>
      <c r="B16" s="34"/>
      <c r="C16">
        <v>1.8120000000000001</v>
      </c>
      <c r="D16" s="21">
        <v>18.8</v>
      </c>
      <c r="E16">
        <v>978</v>
      </c>
      <c r="F16">
        <v>3.7783959202596196E-2</v>
      </c>
      <c r="G16">
        <v>5.1810377006345651E-2</v>
      </c>
      <c r="H16">
        <v>2.2740011209864682E-2</v>
      </c>
      <c r="I16" s="36">
        <v>2127</v>
      </c>
      <c r="J16" s="36">
        <v>313</v>
      </c>
    </row>
    <row r="17" spans="1:10" ht="15" thickBot="1" x14ac:dyDescent="0.4">
      <c r="A17">
        <v>1982</v>
      </c>
      <c r="B17" s="34">
        <v>3.6805370000000002</v>
      </c>
      <c r="C17">
        <v>1.8274999999999999</v>
      </c>
      <c r="D17" s="21">
        <v>18.600000000000001</v>
      </c>
      <c r="E17">
        <v>830</v>
      </c>
      <c r="F17">
        <v>3.6589666725445245E-2</v>
      </c>
      <c r="G17">
        <v>5.0880134115674769E-2</v>
      </c>
      <c r="H17">
        <v>2.0736470150641621E-2</v>
      </c>
      <c r="I17" s="36">
        <v>2133</v>
      </c>
      <c r="J17" s="36">
        <v>325</v>
      </c>
    </row>
    <row r="18" spans="1:10" ht="15" thickBot="1" x14ac:dyDescent="0.4">
      <c r="A18">
        <v>1983</v>
      </c>
      <c r="B18" s="34">
        <v>3.6389330000000002</v>
      </c>
      <c r="C18">
        <v>1.7989999999999999</v>
      </c>
      <c r="D18" s="21">
        <v>18.399999999999999</v>
      </c>
      <c r="E18">
        <v>862</v>
      </c>
      <c r="F18">
        <v>3.8951649344780841E-2</v>
      </c>
      <c r="G18">
        <v>5.4054054054054057E-2</v>
      </c>
      <c r="H18">
        <v>2.2034872580954205E-2</v>
      </c>
      <c r="I18" s="36">
        <v>2139</v>
      </c>
      <c r="J18" s="36">
        <v>337</v>
      </c>
    </row>
    <row r="19" spans="1:10" ht="15" thickBot="1" x14ac:dyDescent="0.4">
      <c r="A19">
        <v>1984</v>
      </c>
      <c r="B19" s="34">
        <v>3.6691410000000002</v>
      </c>
      <c r="C19">
        <v>1.8065</v>
      </c>
      <c r="D19" s="21">
        <v>18.100000000000001</v>
      </c>
      <c r="E19">
        <v>844</v>
      </c>
      <c r="F19">
        <v>3.7123378051462499E-2</v>
      </c>
      <c r="G19">
        <v>5.4161722325817938E-2</v>
      </c>
      <c r="H19">
        <v>1.874371399835421E-2</v>
      </c>
      <c r="I19" s="36">
        <v>2168</v>
      </c>
      <c r="J19" s="36">
        <v>340</v>
      </c>
    </row>
    <row r="20" spans="1:10" ht="15" thickBot="1" x14ac:dyDescent="0.4">
      <c r="A20">
        <v>1985</v>
      </c>
      <c r="B20" s="34">
        <v>3.760561</v>
      </c>
      <c r="C20">
        <v>1.8440000000000001</v>
      </c>
      <c r="D20" s="21">
        <v>17.899999999999999</v>
      </c>
      <c r="E20">
        <v>778</v>
      </c>
      <c r="F20">
        <v>3.377175847549594E-2</v>
      </c>
      <c r="G20">
        <v>4.8500586362874853E-2</v>
      </c>
      <c r="H20">
        <v>1.7929543202090278E-2</v>
      </c>
      <c r="I20" s="36">
        <v>2206</v>
      </c>
      <c r="J20" s="36">
        <v>343</v>
      </c>
    </row>
    <row r="21" spans="1:10" ht="15" thickBot="1" x14ac:dyDescent="0.4">
      <c r="A21">
        <v>1986</v>
      </c>
      <c r="B21" s="34">
        <v>3.7309999999999999</v>
      </c>
      <c r="C21">
        <v>1.8374999999999999</v>
      </c>
      <c r="D21" s="21">
        <v>17.7</v>
      </c>
      <c r="E21">
        <v>727</v>
      </c>
      <c r="F21">
        <v>3.1734252913702035E-2</v>
      </c>
      <c r="G21">
        <v>4.5473684210526319E-2</v>
      </c>
      <c r="H21">
        <v>1.6947616458220047E-2</v>
      </c>
      <c r="I21" s="36">
        <v>2244</v>
      </c>
      <c r="J21" s="36">
        <v>348</v>
      </c>
    </row>
    <row r="22" spans="1:10" ht="15" thickBot="1" x14ac:dyDescent="0.4">
      <c r="A22">
        <v>1987</v>
      </c>
      <c r="B22" s="34">
        <v>3.8290000000000002</v>
      </c>
      <c r="C22">
        <v>1.8720000000000001</v>
      </c>
      <c r="D22" s="21">
        <v>17.600000000000001</v>
      </c>
      <c r="E22">
        <v>702</v>
      </c>
      <c r="F22">
        <v>3.0855786558832577E-2</v>
      </c>
      <c r="G22">
        <v>4.4656424109404021E-2</v>
      </c>
      <c r="H22">
        <v>1.5864282439248052E-2</v>
      </c>
      <c r="I22" s="36">
        <v>2279</v>
      </c>
      <c r="J22" s="36">
        <v>352</v>
      </c>
    </row>
    <row r="23" spans="1:10" ht="15" thickBot="1" x14ac:dyDescent="0.4">
      <c r="A23">
        <v>1988</v>
      </c>
      <c r="B23" s="34">
        <v>3.9129999999999998</v>
      </c>
      <c r="C23">
        <v>1.9339999999999999</v>
      </c>
      <c r="D23" s="21">
        <v>17.3</v>
      </c>
      <c r="E23">
        <v>677</v>
      </c>
      <c r="F23">
        <v>2.9975647553686074E-2</v>
      </c>
      <c r="G23">
        <v>4.2761200374054238E-2</v>
      </c>
      <c r="H23">
        <v>1.6078358898540011E-2</v>
      </c>
      <c r="I23" s="36">
        <v>2323</v>
      </c>
      <c r="J23" s="36">
        <v>345</v>
      </c>
    </row>
    <row r="24" spans="1:10" ht="15" thickBot="1" x14ac:dyDescent="0.4">
      <c r="A24">
        <v>1989</v>
      </c>
      <c r="B24" s="34">
        <v>4.0209999999999999</v>
      </c>
      <c r="C24">
        <v>2.0139999999999998</v>
      </c>
      <c r="D24" s="21">
        <v>17.2</v>
      </c>
      <c r="E24">
        <v>617</v>
      </c>
      <c r="F24">
        <v>2.9441236818246886E-2</v>
      </c>
      <c r="G24">
        <v>4.2828133653313644E-2</v>
      </c>
      <c r="H24">
        <v>1.511409661167638E-2</v>
      </c>
      <c r="I24" s="36">
        <v>2357</v>
      </c>
      <c r="J24" s="36">
        <v>356</v>
      </c>
    </row>
    <row r="25" spans="1:10" ht="15" thickBot="1" x14ac:dyDescent="0.4">
      <c r="A25">
        <v>1990</v>
      </c>
      <c r="B25" s="34">
        <v>4.16</v>
      </c>
      <c r="C25">
        <v>2.081</v>
      </c>
      <c r="D25" s="21">
        <v>17.2</v>
      </c>
      <c r="E25">
        <v>644</v>
      </c>
      <c r="F25">
        <v>2.889187976671153E-2</v>
      </c>
      <c r="G25">
        <v>4.2657704239917271E-2</v>
      </c>
      <c r="H25">
        <v>1.3943477447127083E-2</v>
      </c>
      <c r="I25" s="36">
        <v>2398</v>
      </c>
      <c r="J25" s="36">
        <v>361</v>
      </c>
    </row>
    <row r="26" spans="1:10" ht="15" thickBot="1" x14ac:dyDescent="0.4">
      <c r="A26">
        <v>1991</v>
      </c>
      <c r="B26" s="34">
        <v>4.1100000000000003</v>
      </c>
      <c r="C26">
        <v>2.0625</v>
      </c>
      <c r="D26" s="25">
        <v>17.3</v>
      </c>
      <c r="E26">
        <v>628</v>
      </c>
      <c r="F26">
        <v>2.8711196452247064E-2</v>
      </c>
      <c r="G26">
        <v>4.1100692314433439E-2</v>
      </c>
      <c r="H26">
        <v>1.5197858917988912E-2</v>
      </c>
      <c r="I26" s="36">
        <v>2432</v>
      </c>
      <c r="J26" s="36">
        <v>365</v>
      </c>
    </row>
    <row r="27" spans="1:10" ht="15" thickBot="1" x14ac:dyDescent="0.4">
      <c r="A27">
        <v>1992</v>
      </c>
      <c r="B27" s="34">
        <v>4.07</v>
      </c>
      <c r="C27">
        <v>2.0459999999999998</v>
      </c>
      <c r="D27" s="25">
        <v>17.399999999999999</v>
      </c>
      <c r="E27">
        <v>607</v>
      </c>
      <c r="F27">
        <v>2.8840214757447618E-2</v>
      </c>
      <c r="G27">
        <v>4.276911924610366E-2</v>
      </c>
      <c r="H27">
        <v>1.3485166317051244E-2</v>
      </c>
      <c r="I27" s="36">
        <v>2459</v>
      </c>
      <c r="J27" s="36">
        <v>364</v>
      </c>
    </row>
    <row r="28" spans="1:10" ht="15" thickBot="1" x14ac:dyDescent="0.4">
      <c r="A28">
        <v>1993</v>
      </c>
      <c r="B28" s="34">
        <v>4</v>
      </c>
      <c r="C28">
        <v>2.0194999999999999</v>
      </c>
      <c r="D28" s="25">
        <v>17.399999999999999</v>
      </c>
      <c r="E28">
        <v>652</v>
      </c>
      <c r="F28">
        <v>3.168894289185905E-2</v>
      </c>
      <c r="G28">
        <v>4.6550757150869322E-2</v>
      </c>
      <c r="H28">
        <v>1.559177888022679E-2</v>
      </c>
      <c r="I28" s="36">
        <v>2504</v>
      </c>
      <c r="J28" s="36">
        <v>364</v>
      </c>
    </row>
    <row r="29" spans="1:10" ht="15" thickBot="1" x14ac:dyDescent="0.4">
      <c r="A29">
        <v>1994</v>
      </c>
      <c r="B29" s="34">
        <v>3.95</v>
      </c>
      <c r="C29">
        <v>2.0015000000000001</v>
      </c>
      <c r="D29" s="25">
        <v>17.3</v>
      </c>
      <c r="E29">
        <v>605</v>
      </c>
      <c r="F29">
        <v>3.0623608017817373E-2</v>
      </c>
      <c r="G29">
        <v>4.3774319066147857E-2</v>
      </c>
      <c r="H29">
        <v>1.6357112705783029E-2</v>
      </c>
      <c r="I29" s="36">
        <v>2552</v>
      </c>
      <c r="J29" s="36">
        <v>370</v>
      </c>
    </row>
    <row r="30" spans="1:10" ht="15" thickBot="1" x14ac:dyDescent="0.4">
      <c r="A30">
        <v>1995</v>
      </c>
      <c r="B30" s="34">
        <v>3.9</v>
      </c>
      <c r="C30">
        <v>1.978</v>
      </c>
      <c r="D30" s="25">
        <v>17.3</v>
      </c>
      <c r="E30">
        <v>664</v>
      </c>
      <c r="F30">
        <v>3.4368530020703933E-2</v>
      </c>
      <c r="G30">
        <v>4.9419470080381063E-2</v>
      </c>
      <c r="H30">
        <v>1.7959536946878719E-2</v>
      </c>
      <c r="I30" s="36">
        <v>2598</v>
      </c>
      <c r="J30" s="36">
        <v>376</v>
      </c>
    </row>
    <row r="31" spans="1:10" ht="15" thickBot="1" x14ac:dyDescent="0.4">
      <c r="A31">
        <v>1996</v>
      </c>
      <c r="B31" s="34">
        <v>3.89</v>
      </c>
      <c r="C31">
        <v>1.976</v>
      </c>
      <c r="D31" s="21">
        <v>17.100000000000001</v>
      </c>
      <c r="E31">
        <v>552</v>
      </c>
      <c r="F31">
        <v>3.4036256011838698E-2</v>
      </c>
      <c r="G31">
        <v>4.8204158790170135E-2</v>
      </c>
      <c r="H31">
        <v>1.8571060098013927E-2</v>
      </c>
      <c r="I31" s="36">
        <v>2667</v>
      </c>
      <c r="J31" s="36">
        <v>384</v>
      </c>
    </row>
    <row r="32" spans="1:10" ht="15" thickBot="1" x14ac:dyDescent="0.4">
      <c r="A32">
        <v>1997</v>
      </c>
      <c r="B32" s="34">
        <v>3.88</v>
      </c>
      <c r="C32">
        <v>1.9710000000000001</v>
      </c>
      <c r="D32" s="21">
        <v>16.8</v>
      </c>
      <c r="E32">
        <v>585</v>
      </c>
      <c r="F32">
        <v>3.5980072575189127E-2</v>
      </c>
      <c r="G32">
        <v>5.3669615108773605E-2</v>
      </c>
      <c r="H32">
        <v>1.7230457367287469E-2</v>
      </c>
      <c r="I32" s="36">
        <v>2746</v>
      </c>
      <c r="J32" s="36">
        <v>391</v>
      </c>
    </row>
    <row r="33" spans="1:10" ht="15" thickBot="1" x14ac:dyDescent="0.4">
      <c r="A33">
        <v>1998</v>
      </c>
      <c r="B33" s="34">
        <v>3.94</v>
      </c>
      <c r="C33">
        <v>1.9990000000000001</v>
      </c>
      <c r="D33" s="21">
        <v>16.399999999999999</v>
      </c>
      <c r="E33">
        <v>606</v>
      </c>
      <c r="F33">
        <v>3.81660158710165E-2</v>
      </c>
      <c r="G33">
        <v>5.5814524043179589E-2</v>
      </c>
      <c r="H33">
        <v>1.9544395547501942E-2</v>
      </c>
      <c r="I33" s="36">
        <v>2830</v>
      </c>
      <c r="J33" s="36">
        <v>400</v>
      </c>
    </row>
    <row r="34" spans="1:10" ht="15" thickBot="1" x14ac:dyDescent="0.4">
      <c r="A34">
        <v>1999</v>
      </c>
      <c r="B34" s="34">
        <v>3.96</v>
      </c>
      <c r="C34">
        <v>2.0074999999999998</v>
      </c>
      <c r="D34" s="21">
        <v>16.100000000000001</v>
      </c>
      <c r="E34">
        <v>599</v>
      </c>
      <c r="F34">
        <v>3.827231486805955E-2</v>
      </c>
      <c r="G34">
        <v>5.5769948960537781E-2</v>
      </c>
      <c r="H34">
        <v>1.9821475452874771E-2</v>
      </c>
      <c r="I34" s="36">
        <v>2911</v>
      </c>
      <c r="J34" s="36">
        <v>408</v>
      </c>
    </row>
    <row r="35" spans="1:10" ht="15" thickBot="1" x14ac:dyDescent="0.4">
      <c r="A35">
        <v>2000</v>
      </c>
      <c r="B35" s="34">
        <v>4.0599999999999996</v>
      </c>
      <c r="C35">
        <v>2.056</v>
      </c>
      <c r="D35" s="20">
        <v>16</v>
      </c>
      <c r="E35">
        <v>593</v>
      </c>
      <c r="F35">
        <v>3.798360235716116E-2</v>
      </c>
      <c r="G35">
        <v>5.5520663233262151E-2</v>
      </c>
      <c r="H35">
        <v>1.9735982224545812E-2</v>
      </c>
      <c r="I35" s="36">
        <v>2941</v>
      </c>
      <c r="J35" s="36">
        <v>424</v>
      </c>
    </row>
    <row r="36" spans="1:10" ht="15" thickBot="1" x14ac:dyDescent="0.4">
      <c r="A36">
        <v>2001</v>
      </c>
      <c r="B36" s="34">
        <v>4.03</v>
      </c>
      <c r="C36">
        <v>2.0305</v>
      </c>
      <c r="D36" s="21">
        <v>15.9</v>
      </c>
      <c r="E36">
        <v>954</v>
      </c>
      <c r="F36">
        <v>3.9220522940305869E-2</v>
      </c>
      <c r="G36">
        <v>5.4299350598544717E-2</v>
      </c>
      <c r="H36">
        <v>2.2524473707008576E-2</v>
      </c>
      <c r="I36" s="36">
        <v>3000</v>
      </c>
      <c r="J36" s="36">
        <v>441</v>
      </c>
    </row>
    <row r="37" spans="1:10" ht="15" thickBot="1" x14ac:dyDescent="0.4">
      <c r="A37">
        <v>2002</v>
      </c>
      <c r="B37" s="34">
        <v>4.0199999999999996</v>
      </c>
      <c r="C37">
        <v>2.0205000000000002</v>
      </c>
      <c r="D37" s="21">
        <v>15.9</v>
      </c>
      <c r="E37" s="1">
        <v>1028</v>
      </c>
      <c r="F37">
        <v>4.3675914517568082E-2</v>
      </c>
      <c r="G37">
        <v>6.0687902136786084E-2</v>
      </c>
      <c r="H37">
        <v>2.411399342345634E-2</v>
      </c>
      <c r="I37" s="36">
        <v>3034</v>
      </c>
      <c r="J37" s="36">
        <v>442</v>
      </c>
    </row>
    <row r="38" spans="1:10" ht="15" thickBot="1" x14ac:dyDescent="0.4">
      <c r="A38">
        <v>2003</v>
      </c>
      <c r="B38" s="34">
        <v>4.09</v>
      </c>
      <c r="C38">
        <v>2.0474999999999999</v>
      </c>
      <c r="D38" s="21">
        <v>15.9</v>
      </c>
      <c r="E38">
        <v>924</v>
      </c>
      <c r="F38">
        <v>3.8594879077732756E-2</v>
      </c>
      <c r="G38">
        <v>5.5194551006028339E-2</v>
      </c>
      <c r="H38">
        <v>1.9609598853868194E-2</v>
      </c>
      <c r="I38" s="36">
        <v>3049</v>
      </c>
      <c r="J38" s="36">
        <v>441</v>
      </c>
    </row>
    <row r="39" spans="1:10" ht="15" thickBot="1" x14ac:dyDescent="0.4">
      <c r="A39">
        <v>2004</v>
      </c>
      <c r="B39" s="34">
        <v>4.1100000000000003</v>
      </c>
      <c r="C39">
        <v>2.0514999999999999</v>
      </c>
      <c r="D39" s="21">
        <v>15.8</v>
      </c>
      <c r="E39">
        <v>900</v>
      </c>
      <c r="F39">
        <v>3.8925652004671081E-2</v>
      </c>
      <c r="G39">
        <v>5.7273023104458184E-2</v>
      </c>
      <c r="H39">
        <v>1.8099547511312219E-2</v>
      </c>
      <c r="I39" s="36">
        <v>3091</v>
      </c>
      <c r="J39" s="36">
        <v>445</v>
      </c>
    </row>
    <row r="40" spans="1:10" ht="15" thickBot="1" x14ac:dyDescent="0.4">
      <c r="A40">
        <v>2005</v>
      </c>
      <c r="B40" s="34">
        <v>4.1399999999999997</v>
      </c>
      <c r="C40">
        <v>2.0569999999999999</v>
      </c>
      <c r="D40" s="21">
        <v>15.6</v>
      </c>
      <c r="E40">
        <v>983</v>
      </c>
      <c r="F40">
        <v>4.2796813095911879E-2</v>
      </c>
      <c r="G40">
        <v>6.2428219852337985E-2</v>
      </c>
      <c r="H40">
        <v>2.0595602560534373E-2</v>
      </c>
      <c r="I40" s="36">
        <v>3143</v>
      </c>
      <c r="J40" s="36">
        <v>450</v>
      </c>
    </row>
    <row r="41" spans="1:10" ht="15" thickBot="1" x14ac:dyDescent="0.4">
      <c r="A41">
        <v>2006</v>
      </c>
      <c r="B41" s="34">
        <v>4.2699999999999996</v>
      </c>
      <c r="C41">
        <v>2.1080000000000001</v>
      </c>
      <c r="D41" s="21">
        <v>15.6</v>
      </c>
      <c r="E41">
        <v>864</v>
      </c>
      <c r="F41">
        <v>3.8609348467244613E-2</v>
      </c>
      <c r="G41">
        <v>5.6550904305001273E-2</v>
      </c>
      <c r="H41">
        <v>1.8677483256296576E-2</v>
      </c>
      <c r="I41" s="36">
        <v>3166</v>
      </c>
      <c r="J41" s="36">
        <v>456</v>
      </c>
    </row>
    <row r="42" spans="1:10" x14ac:dyDescent="0.35">
      <c r="A42">
        <v>2007</v>
      </c>
      <c r="B42" s="2">
        <v>4.32</v>
      </c>
      <c r="C42">
        <v>2.12</v>
      </c>
      <c r="D42" s="21">
        <v>15.4</v>
      </c>
      <c r="E42">
        <v>933</v>
      </c>
      <c r="F42">
        <v>4.1603495942209932E-2</v>
      </c>
      <c r="G42">
        <v>5.9792247276412462E-2</v>
      </c>
      <c r="H42">
        <v>2.1256495040151157E-2</v>
      </c>
      <c r="I42" s="36">
        <v>3200</v>
      </c>
      <c r="J42" s="36">
        <v>456</v>
      </c>
    </row>
    <row r="43" spans="1:10" ht="15" thickBot="1" x14ac:dyDescent="0.4">
      <c r="A43">
        <v>2008</v>
      </c>
      <c r="B43" s="2">
        <v>4.25</v>
      </c>
      <c r="C43">
        <v>2.0720000000000001</v>
      </c>
      <c r="D43" s="21">
        <v>15.3</v>
      </c>
      <c r="E43">
        <v>932</v>
      </c>
      <c r="F43">
        <v>4.2016049048778287E-2</v>
      </c>
      <c r="G43">
        <v>6.1056952283222166E-2</v>
      </c>
      <c r="H43">
        <v>2.0785659801678107E-2</v>
      </c>
      <c r="I43" s="36">
        <v>3222</v>
      </c>
      <c r="J43" s="36">
        <v>448</v>
      </c>
    </row>
    <row r="44" spans="1:10" ht="15" thickBot="1" x14ac:dyDescent="0.4">
      <c r="A44">
        <v>2009</v>
      </c>
      <c r="B44" s="34">
        <v>4.13</v>
      </c>
      <c r="C44">
        <v>2.0019999999999998</v>
      </c>
      <c r="D44" s="21">
        <v>15.4</v>
      </c>
      <c r="E44" s="1">
        <v>1029</v>
      </c>
      <c r="F44">
        <v>4.7423725689003597E-2</v>
      </c>
      <c r="G44">
        <v>6.8138855473449042E-2</v>
      </c>
      <c r="H44">
        <v>2.3459244532803181E-2</v>
      </c>
      <c r="I44" s="36">
        <v>3210</v>
      </c>
      <c r="J44" s="36">
        <v>437</v>
      </c>
    </row>
    <row r="45" spans="1:10" x14ac:dyDescent="0.35">
      <c r="A45">
        <v>2010</v>
      </c>
      <c r="B45" s="2">
        <v>4</v>
      </c>
      <c r="C45">
        <v>1.931</v>
      </c>
      <c r="D45" s="20">
        <v>16</v>
      </c>
      <c r="E45">
        <v>961</v>
      </c>
      <c r="F45">
        <v>4.3305844711820106E-2</v>
      </c>
      <c r="G45">
        <v>6.2400134555546209E-2</v>
      </c>
      <c r="H45">
        <v>2.1262135922330096E-2</v>
      </c>
      <c r="I45" s="36">
        <v>3099</v>
      </c>
      <c r="J45" s="36">
        <v>413</v>
      </c>
    </row>
    <row r="46" spans="1:10" x14ac:dyDescent="0.35">
      <c r="A46">
        <v>2011</v>
      </c>
      <c r="B46" s="2">
        <v>3.95</v>
      </c>
      <c r="C46">
        <v>1.8945000000000001</v>
      </c>
      <c r="D46" s="20">
        <v>16</v>
      </c>
      <c r="E46">
        <v>939</v>
      </c>
      <c r="F46">
        <v>4.2343073593073592E-2</v>
      </c>
      <c r="G46">
        <v>6.247889226612631E-2</v>
      </c>
      <c r="H46">
        <v>1.9260549748354627E-2</v>
      </c>
      <c r="I46" s="36">
        <v>3103</v>
      </c>
      <c r="J46" s="36">
        <v>405</v>
      </c>
    </row>
    <row r="47" spans="1:10" x14ac:dyDescent="0.35">
      <c r="A47">
        <v>2012</v>
      </c>
      <c r="B47" s="2">
        <v>3.95</v>
      </c>
      <c r="C47">
        <v>1.8805000000000001</v>
      </c>
      <c r="D47" s="20">
        <v>16</v>
      </c>
      <c r="E47">
        <v>909</v>
      </c>
      <c r="F47">
        <v>4.1651392961876831E-2</v>
      </c>
      <c r="G47">
        <v>6.0171176623152071E-2</v>
      </c>
      <c r="H47">
        <v>2.0766305937408597E-2</v>
      </c>
      <c r="I47" s="36">
        <v>3109</v>
      </c>
      <c r="J47" s="36">
        <v>408</v>
      </c>
    </row>
    <row r="48" spans="1:10" x14ac:dyDescent="0.35">
      <c r="A48">
        <v>2013</v>
      </c>
      <c r="B48" s="2">
        <v>3.93</v>
      </c>
      <c r="C48">
        <v>1.8574999999999999</v>
      </c>
      <c r="D48" s="21">
        <v>16.100000000000001</v>
      </c>
      <c r="E48">
        <v>907</v>
      </c>
      <c r="F48">
        <v>4.1546424808758191E-2</v>
      </c>
      <c r="G48">
        <v>6.0809631826906296E-2</v>
      </c>
      <c r="H48">
        <v>2.0252676246504002E-2</v>
      </c>
      <c r="I48" s="36">
        <v>3114</v>
      </c>
      <c r="J48" s="36">
        <v>441</v>
      </c>
    </row>
    <row r="49" spans="1:10" x14ac:dyDescent="0.35">
      <c r="A49">
        <v>2014</v>
      </c>
      <c r="B49" s="2">
        <v>3.99</v>
      </c>
      <c r="C49">
        <v>1.8625</v>
      </c>
      <c r="D49" s="21">
        <v>16.100000000000001</v>
      </c>
      <c r="E49">
        <v>964</v>
      </c>
      <c r="F49">
        <v>4.4094776324215532E-2</v>
      </c>
      <c r="G49">
        <v>6.3718206450485093E-2</v>
      </c>
      <c r="H49">
        <v>2.2550618942519911E-2</v>
      </c>
      <c r="I49" s="36">
        <v>3132</v>
      </c>
      <c r="J49" s="36">
        <v>461</v>
      </c>
    </row>
    <row r="50" spans="1:10" x14ac:dyDescent="0.35">
      <c r="A50">
        <v>2015</v>
      </c>
      <c r="B50" s="2">
        <v>3.98</v>
      </c>
      <c r="C50">
        <v>1.8434999999999999</v>
      </c>
      <c r="D50" s="20">
        <v>16</v>
      </c>
      <c r="E50">
        <v>928</v>
      </c>
      <c r="F50">
        <v>4.2042314139446382E-2</v>
      </c>
      <c r="G50">
        <v>6.0913705583756347E-2</v>
      </c>
      <c r="H50">
        <v>2.1052631578947368E-2</v>
      </c>
      <c r="I50" s="36">
        <v>3151</v>
      </c>
      <c r="J50" s="36">
        <v>482</v>
      </c>
    </row>
    <row r="51" spans="1:10" x14ac:dyDescent="0.35">
      <c r="A51">
        <v>2016</v>
      </c>
      <c r="B51" s="2">
        <v>3.95</v>
      </c>
      <c r="C51">
        <v>1.8205</v>
      </c>
      <c r="E51">
        <v>802</v>
      </c>
      <c r="F51">
        <v>3.9108597064417029E-2</v>
      </c>
      <c r="G51">
        <v>5.8310929822935016E-2</v>
      </c>
      <c r="H51">
        <v>1.779835390946502E-2</v>
      </c>
      <c r="I51" s="36">
        <v>3169</v>
      </c>
      <c r="J51" s="36">
        <v>483</v>
      </c>
    </row>
    <row r="52" spans="1:10" x14ac:dyDescent="0.35">
      <c r="A52">
        <v>2017</v>
      </c>
      <c r="B52" s="2">
        <v>3.86</v>
      </c>
      <c r="C52">
        <v>1.7655000000000001</v>
      </c>
      <c r="E52">
        <v>825</v>
      </c>
      <c r="F52">
        <v>4.0031054393711483E-2</v>
      </c>
      <c r="G52">
        <v>5.9813256910418784E-2</v>
      </c>
      <c r="H52">
        <v>1.81781045751634E-2</v>
      </c>
      <c r="I52" s="36">
        <v>3170</v>
      </c>
      <c r="J52" s="36">
        <v>482</v>
      </c>
    </row>
    <row r="53" spans="1:10" x14ac:dyDescent="0.35">
      <c r="A53">
        <v>2018</v>
      </c>
      <c r="B53" s="2">
        <v>3.79</v>
      </c>
      <c r="C53">
        <v>1.7295</v>
      </c>
      <c r="E53">
        <v>880</v>
      </c>
      <c r="F53">
        <v>4.4321329639889197E-2</v>
      </c>
      <c r="G53">
        <v>6.4813924415809215E-2</v>
      </c>
      <c r="H53">
        <v>2.1785109983079528E-2</v>
      </c>
      <c r="I53" s="36">
        <v>3170</v>
      </c>
      <c r="J53" s="36">
        <v>482</v>
      </c>
    </row>
    <row r="54" spans="1:10" x14ac:dyDescent="0.35">
      <c r="B54" s="2"/>
    </row>
    <row r="55" spans="1:10" x14ac:dyDescent="0.35">
      <c r="B55" s="2"/>
    </row>
    <row r="57" spans="1:10" x14ac:dyDescent="0.35">
      <c r="A57">
        <v>2019</v>
      </c>
      <c r="B57" s="2">
        <v>3.75</v>
      </c>
      <c r="C57">
        <v>1.706</v>
      </c>
      <c r="E57">
        <v>840</v>
      </c>
      <c r="F57">
        <v>4.1930814156641544E-2</v>
      </c>
      <c r="G57">
        <v>6.3382970599465446E-2</v>
      </c>
      <c r="H57">
        <v>1.8415820864287957E-2</v>
      </c>
    </row>
    <row r="58" spans="1:10" x14ac:dyDescent="0.35">
      <c r="A58">
        <v>2020</v>
      </c>
      <c r="B58" s="2">
        <v>3.61</v>
      </c>
      <c r="C58">
        <v>1.6375</v>
      </c>
      <c r="E58">
        <v>698</v>
      </c>
      <c r="F58">
        <v>4.1783897036815322E-2</v>
      </c>
      <c r="G58">
        <v>6.2100986651189787E-2</v>
      </c>
      <c r="H58">
        <v>2.0148331273176761E-2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969E0-AD75-414A-B71B-5B855606CF64}">
  <dimension ref="A1:O23"/>
  <sheetViews>
    <sheetView workbookViewId="0">
      <selection activeCell="L23" sqref="L23:O23"/>
    </sheetView>
  </sheetViews>
  <sheetFormatPr defaultColWidth="8.81640625" defaultRowHeight="14.5" x14ac:dyDescent="0.35"/>
  <cols>
    <col min="1" max="1" width="55" bestFit="1" customWidth="1"/>
    <col min="2" max="6" width="11.1796875" bestFit="1" customWidth="1"/>
    <col min="7" max="7" width="13.1796875" bestFit="1" customWidth="1"/>
    <col min="9" max="9" width="55" bestFit="1" customWidth="1"/>
    <col min="10" max="14" width="11.1796875" bestFit="1" customWidth="1"/>
    <col min="15" max="15" width="13.1796875" bestFit="1" customWidth="1"/>
  </cols>
  <sheetData>
    <row r="1" spans="1:15" x14ac:dyDescent="0.35">
      <c r="A1" t="s">
        <v>39</v>
      </c>
      <c r="B1" t="s">
        <v>4</v>
      </c>
      <c r="C1" t="s">
        <v>5</v>
      </c>
      <c r="D1" t="s">
        <v>6</v>
      </c>
      <c r="E1" t="s">
        <v>0</v>
      </c>
      <c r="F1" t="s">
        <v>7</v>
      </c>
      <c r="G1" t="s">
        <v>60</v>
      </c>
      <c r="I1" t="s">
        <v>41</v>
      </c>
      <c r="J1" t="s">
        <v>4</v>
      </c>
      <c r="K1" t="s">
        <v>5</v>
      </c>
      <c r="L1" t="s">
        <v>6</v>
      </c>
      <c r="M1" t="s">
        <v>0</v>
      </c>
      <c r="N1" t="s">
        <v>7</v>
      </c>
      <c r="O1" t="s">
        <v>60</v>
      </c>
    </row>
    <row r="3" spans="1:15" x14ac:dyDescent="0.35">
      <c r="A3" s="11" t="s">
        <v>25</v>
      </c>
      <c r="B3" s="13">
        <v>9.0079793199953004E-2</v>
      </c>
      <c r="C3" s="13">
        <v>9.7184789722395429E-2</v>
      </c>
      <c r="D3" s="13">
        <v>8.9542509864885669E-2</v>
      </c>
      <c r="E3" s="13">
        <v>7.6562684726984076E-2</v>
      </c>
      <c r="F3" s="13">
        <v>6.9866425065770024E-2</v>
      </c>
      <c r="G3" s="13">
        <v>7.4185542001293084E-2</v>
      </c>
      <c r="I3" s="11" t="s">
        <v>25</v>
      </c>
      <c r="J3" s="13">
        <v>8.5533819723741418E-3</v>
      </c>
      <c r="K3" s="13">
        <v>1.296498752557957E-2</v>
      </c>
      <c r="L3" s="13">
        <v>3.8468033116628345E-2</v>
      </c>
      <c r="M3" s="13">
        <v>6.2335872520255173E-2</v>
      </c>
      <c r="N3" s="13">
        <v>5.7091748107728359E-2</v>
      </c>
      <c r="O3" s="13">
        <v>6.8065224016256767E-2</v>
      </c>
    </row>
    <row r="4" spans="1:15" x14ac:dyDescent="0.35">
      <c r="A4" s="11" t="s">
        <v>13</v>
      </c>
      <c r="B4" s="13">
        <v>2.7043699328113485E-2</v>
      </c>
      <c r="C4" s="13">
        <v>2.3050403755674995E-2</v>
      </c>
      <c r="D4" s="13">
        <v>3.4090923787857427E-2</v>
      </c>
      <c r="E4" s="13">
        <v>2.8787290220518277E-2</v>
      </c>
      <c r="F4" s="13">
        <v>2.9139878198264545E-2</v>
      </c>
      <c r="G4" s="13">
        <v>3.3672368006241016E-2</v>
      </c>
      <c r="I4" s="11" t="s">
        <v>13</v>
      </c>
      <c r="J4" s="13">
        <v>2.6694847012052395E-3</v>
      </c>
      <c r="K4" s="13">
        <v>4.4337921303693739E-3</v>
      </c>
      <c r="L4" s="13">
        <v>2.2125761737083374E-2</v>
      </c>
      <c r="M4" s="13">
        <v>3.5200129202444079E-2</v>
      </c>
      <c r="N4" s="13">
        <v>4.0975560463672712E-2</v>
      </c>
      <c r="O4" s="13">
        <v>4.3448520908494478E-2</v>
      </c>
    </row>
    <row r="5" spans="1:15" x14ac:dyDescent="0.35">
      <c r="A5" s="11" t="s">
        <v>26</v>
      </c>
      <c r="B5" s="13">
        <v>3.7853701784932227E-2</v>
      </c>
      <c r="C5" s="13">
        <v>4.2612069898429812E-2</v>
      </c>
      <c r="D5" s="13">
        <v>3.4507376515946132E-2</v>
      </c>
      <c r="E5" s="13">
        <v>3.7729624437726247E-2</v>
      </c>
      <c r="F5" s="13">
        <v>4.3730408282905607E-2</v>
      </c>
      <c r="G5" s="13">
        <v>4.8755269865187634E-2</v>
      </c>
      <c r="I5" s="11" t="s">
        <v>26</v>
      </c>
      <c r="J5" s="13">
        <v>4.6550518343331033E-4</v>
      </c>
      <c r="K5" s="13">
        <v>1.4062923406124145E-3</v>
      </c>
      <c r="L5" s="13">
        <v>4.4897168597807791E-3</v>
      </c>
      <c r="M5" s="13">
        <v>1.0373879572555247E-2</v>
      </c>
      <c r="N5" s="13">
        <v>1.4007381423257739E-2</v>
      </c>
      <c r="O5" s="13">
        <v>1.507636660762455E-2</v>
      </c>
    </row>
    <row r="6" spans="1:15" x14ac:dyDescent="0.35">
      <c r="A6" s="11" t="s">
        <v>27</v>
      </c>
      <c r="B6" s="13">
        <v>3.6646656056058192E-2</v>
      </c>
      <c r="C6" s="13">
        <v>3.2382905701019822E-2</v>
      </c>
      <c r="D6" s="13">
        <v>3.4860456002803943E-2</v>
      </c>
      <c r="E6" s="13">
        <v>2.8770400896260141E-2</v>
      </c>
      <c r="F6" s="13">
        <v>3.0163371301495632E-2</v>
      </c>
      <c r="G6" s="13">
        <v>3.4921372809900132E-2</v>
      </c>
      <c r="I6" s="11" t="s">
        <v>27</v>
      </c>
      <c r="J6" s="13">
        <v>9.9057738086045649E-3</v>
      </c>
      <c r="K6" s="13">
        <v>1.1353124211588596E-2</v>
      </c>
      <c r="L6" s="13">
        <v>2.3294131085826102E-2</v>
      </c>
      <c r="M6" s="13">
        <v>2.7671933460741299E-2</v>
      </c>
      <c r="N6" s="13">
        <v>3.2571612797674898E-2</v>
      </c>
      <c r="O6" s="13">
        <v>4.3094534367967681E-2</v>
      </c>
    </row>
    <row r="7" spans="1:15" x14ac:dyDescent="0.35">
      <c r="A7" s="11" t="s">
        <v>14</v>
      </c>
      <c r="B7" s="13">
        <v>1.6882617473322151E-2</v>
      </c>
      <c r="C7" s="13">
        <v>1.6536719349868334E-2</v>
      </c>
      <c r="D7" s="13">
        <v>2.147447545709567E-2</v>
      </c>
      <c r="E7" s="13">
        <v>1.4869361076863315E-2</v>
      </c>
      <c r="F7" s="13">
        <v>1.3024403951531243E-2</v>
      </c>
      <c r="G7" s="13">
        <v>1.4807720051937227E-2</v>
      </c>
      <c r="I7" s="11" t="s">
        <v>14</v>
      </c>
      <c r="J7" s="13">
        <v>7.523093248851129E-4</v>
      </c>
      <c r="K7" s="13">
        <v>1.0885917453910053E-3</v>
      </c>
      <c r="L7" s="13">
        <v>4.7293505306706266E-3</v>
      </c>
      <c r="M7" s="13">
        <v>7.2977847164275526E-3</v>
      </c>
      <c r="N7" s="13">
        <v>9.4517344419903851E-3</v>
      </c>
      <c r="O7" s="13">
        <v>1.4657172020158602E-2</v>
      </c>
    </row>
    <row r="8" spans="1:15" x14ac:dyDescent="0.35">
      <c r="A8" s="11" t="s">
        <v>28</v>
      </c>
      <c r="B8" s="13">
        <v>6.4304560069218201E-3</v>
      </c>
      <c r="C8" s="13">
        <v>6.7095071964875571E-3</v>
      </c>
      <c r="D8" s="13">
        <v>1.1518409926577574E-2</v>
      </c>
      <c r="E8" s="13">
        <v>9.9478119880423588E-3</v>
      </c>
      <c r="F8" s="13">
        <v>1.1732016802244175E-2</v>
      </c>
      <c r="G8" s="13">
        <v>1.769044985546276E-2</v>
      </c>
      <c r="I8" s="11" t="s">
        <v>28</v>
      </c>
      <c r="J8" s="13">
        <v>2.3687815898215416E-2</v>
      </c>
      <c r="K8" s="13">
        <v>3.3867817864117584E-2</v>
      </c>
      <c r="L8" s="13">
        <v>5.6968249159419712E-2</v>
      </c>
      <c r="M8" s="13">
        <v>6.5230007267637474E-2</v>
      </c>
      <c r="N8" s="13">
        <v>7.2442846900427779E-2</v>
      </c>
      <c r="O8" s="13">
        <v>0.10865124474176949</v>
      </c>
    </row>
    <row r="9" spans="1:15" x14ac:dyDescent="0.35">
      <c r="A9" s="11" t="s">
        <v>15</v>
      </c>
      <c r="B9" s="13">
        <v>5.1219329822574959E-3</v>
      </c>
      <c r="C9" s="13">
        <v>1.2470819827572879E-2</v>
      </c>
      <c r="D9" s="13">
        <v>6.524857183874226E-3</v>
      </c>
      <c r="E9" s="13">
        <v>4.3878464422638453E-3</v>
      </c>
      <c r="F9" s="13">
        <v>6.3020528001317827E-3</v>
      </c>
      <c r="G9" s="13">
        <v>9.8344100155491072E-3</v>
      </c>
      <c r="I9" s="11" t="s">
        <v>15</v>
      </c>
      <c r="J9" s="13">
        <v>8.3614438161717822E-4</v>
      </c>
      <c r="K9" s="13">
        <v>3.732981993851559E-3</v>
      </c>
      <c r="L9" s="13">
        <v>4.7219007792439994E-3</v>
      </c>
      <c r="M9" s="13">
        <v>3.5799843880380071E-3</v>
      </c>
      <c r="N9" s="13">
        <v>6.2253691914598763E-3</v>
      </c>
      <c r="O9" s="13">
        <v>1.0294886757576444E-2</v>
      </c>
    </row>
    <row r="10" spans="1:15" x14ac:dyDescent="0.35">
      <c r="A10" s="11" t="s">
        <v>29</v>
      </c>
      <c r="B10" s="13">
        <v>4.0056827285642562E-4</v>
      </c>
      <c r="C10" s="13">
        <v>2.6848335248617645E-3</v>
      </c>
      <c r="D10" s="13">
        <v>2.8867158046396971E-3</v>
      </c>
      <c r="E10" s="13">
        <v>1.8589516233455498E-3</v>
      </c>
      <c r="F10" s="13">
        <v>3.844458117935475E-3</v>
      </c>
      <c r="G10" s="13">
        <v>5.2150959930322895E-3</v>
      </c>
      <c r="I10" s="11" t="s">
        <v>29</v>
      </c>
      <c r="J10" s="13">
        <v>1.11853615166203E-3</v>
      </c>
      <c r="K10" s="13">
        <v>4.8122296040889936E-3</v>
      </c>
      <c r="L10" s="13">
        <v>7.5763972008800638E-3</v>
      </c>
      <c r="M10" s="13">
        <v>9.4479287233183492E-3</v>
      </c>
      <c r="N10" s="13">
        <v>1.437188130055481E-2</v>
      </c>
      <c r="O10" s="13">
        <v>1.8028028813972089E-2</v>
      </c>
    </row>
    <row r="11" spans="1:15" x14ac:dyDescent="0.35">
      <c r="A11" s="11" t="s">
        <v>16</v>
      </c>
      <c r="B11" s="13">
        <v>4.2508305115523892E-2</v>
      </c>
      <c r="C11" s="13">
        <v>4.9182439848907258E-2</v>
      </c>
      <c r="D11" s="13">
        <v>4.0394621293150385E-2</v>
      </c>
      <c r="E11" s="13">
        <v>4.3703941405304376E-2</v>
      </c>
      <c r="F11" s="13">
        <v>3.988231646164505E-2</v>
      </c>
      <c r="G11" s="13">
        <v>4.2002628921340747E-2</v>
      </c>
      <c r="I11" s="11" t="s">
        <v>16</v>
      </c>
      <c r="J11" s="13">
        <v>8.3901242303169622E-3</v>
      </c>
      <c r="K11" s="13">
        <v>1.8861136807482783E-2</v>
      </c>
      <c r="L11" s="13">
        <v>2.8869028403418939E-2</v>
      </c>
      <c r="M11" s="13">
        <v>3.5866598476487849E-2</v>
      </c>
      <c r="N11" s="13">
        <v>3.3903300468195882E-2</v>
      </c>
      <c r="O11" s="13">
        <v>3.676403070899778E-2</v>
      </c>
    </row>
    <row r="12" spans="1:15" x14ac:dyDescent="0.35">
      <c r="A12" s="11" t="s">
        <v>17</v>
      </c>
      <c r="B12" s="13">
        <v>8.9153145262078473E-2</v>
      </c>
      <c r="C12" s="13">
        <v>7.5371161486810306E-2</v>
      </c>
      <c r="D12" s="13">
        <v>8.570648877323632E-2</v>
      </c>
      <c r="E12" s="13">
        <v>9.6654224864463179E-2</v>
      </c>
      <c r="F12" s="13">
        <v>8.5510729114684519E-2</v>
      </c>
      <c r="G12" s="13">
        <v>8.5936873827805654E-2</v>
      </c>
      <c r="I12" s="11" t="s">
        <v>17</v>
      </c>
      <c r="J12" s="13">
        <v>2.7872950177708258E-2</v>
      </c>
      <c r="K12" s="13">
        <v>3.5418944299610351E-2</v>
      </c>
      <c r="L12" s="13">
        <v>5.7603961281158585E-2</v>
      </c>
      <c r="M12" s="13">
        <v>8.1202659416973966E-2</v>
      </c>
      <c r="N12" s="13">
        <v>7.9755700874318519E-2</v>
      </c>
      <c r="O12" s="13">
        <v>8.0723569781260274E-2</v>
      </c>
    </row>
    <row r="13" spans="1:15" x14ac:dyDescent="0.35">
      <c r="A13" s="11" t="s">
        <v>18</v>
      </c>
      <c r="B13" s="13">
        <v>8.5075360244400058E-2</v>
      </c>
      <c r="C13" s="13">
        <v>7.8035382086337243E-2</v>
      </c>
      <c r="D13" s="13">
        <v>6.720150233381661E-2</v>
      </c>
      <c r="E13" s="13">
        <v>6.0350059394123641E-2</v>
      </c>
      <c r="F13" s="13">
        <v>6.5487812559047676E-2</v>
      </c>
      <c r="G13" s="13">
        <v>6.8899646805486534E-2</v>
      </c>
      <c r="I13" s="11" t="s">
        <v>18</v>
      </c>
      <c r="J13" s="13">
        <v>0.13361543094528439</v>
      </c>
      <c r="K13" s="13">
        <v>0.16358310206598828</v>
      </c>
      <c r="L13" s="13">
        <v>0.21972172695171072</v>
      </c>
      <c r="M13" s="13">
        <v>0.20629323571370892</v>
      </c>
      <c r="N13" s="13">
        <v>0.18882176316891142</v>
      </c>
      <c r="O13" s="13">
        <v>0.15911694996679712</v>
      </c>
    </row>
    <row r="14" spans="1:15" x14ac:dyDescent="0.35">
      <c r="A14" s="11" t="s">
        <v>19</v>
      </c>
      <c r="B14" s="13">
        <v>2.0284777337449395E-2</v>
      </c>
      <c r="C14" s="13">
        <v>2.3493581650373865E-2</v>
      </c>
      <c r="D14" s="13">
        <v>2.6713761176000425E-2</v>
      </c>
      <c r="E14" s="13">
        <v>2.7102861614506802E-2</v>
      </c>
      <c r="F14" s="13">
        <v>3.2811129791037834E-2</v>
      </c>
      <c r="G14" s="13">
        <v>3.4288187486975617E-2</v>
      </c>
      <c r="I14" s="11" t="s">
        <v>19</v>
      </c>
      <c r="J14" s="13">
        <v>2.8459795574832715E-4</v>
      </c>
      <c r="K14" s="13">
        <v>8.45644231398163E-4</v>
      </c>
      <c r="L14" s="13">
        <v>2.8023481616496729E-3</v>
      </c>
      <c r="M14" s="13">
        <v>4.9904444025732821E-3</v>
      </c>
      <c r="N14" s="13">
        <v>7.6569033630226307E-3</v>
      </c>
      <c r="O14" s="13">
        <v>8.6686779135021919E-3</v>
      </c>
    </row>
    <row r="15" spans="1:15" x14ac:dyDescent="0.35">
      <c r="A15" s="11" t="s">
        <v>30</v>
      </c>
      <c r="B15" s="13">
        <v>5.8296035976371813E-2</v>
      </c>
      <c r="C15" s="13">
        <v>5.0264618428985892E-2</v>
      </c>
      <c r="D15" s="13">
        <v>4.0882207251192126E-2</v>
      </c>
      <c r="E15" s="13">
        <v>5.1799557499704434E-2</v>
      </c>
      <c r="F15" s="13">
        <v>5.2321694177838288E-2</v>
      </c>
      <c r="G15" s="13">
        <v>6.7236533457298728E-2</v>
      </c>
      <c r="I15" s="11" t="s">
        <v>30</v>
      </c>
      <c r="J15" s="13">
        <v>4.7461673038866371E-2</v>
      </c>
      <c r="K15" s="13">
        <v>5.5980713705043032E-2</v>
      </c>
      <c r="L15" s="13">
        <v>6.6259330813661851E-2</v>
      </c>
      <c r="M15" s="13">
        <v>8.2451616376409784E-2</v>
      </c>
      <c r="N15" s="13">
        <v>8.7153965710546191E-2</v>
      </c>
      <c r="O15" s="13">
        <v>9.577199008305376E-2</v>
      </c>
    </row>
    <row r="16" spans="1:15" x14ac:dyDescent="0.35">
      <c r="A16" s="11" t="s">
        <v>31</v>
      </c>
      <c r="B16" s="13">
        <v>4.7830522234209596E-2</v>
      </c>
      <c r="C16" s="13">
        <v>2.9759910952162554E-2</v>
      </c>
      <c r="D16" s="13">
        <v>3.3519271285325732E-2</v>
      </c>
      <c r="E16" s="13">
        <v>3.7388460087711892E-2</v>
      </c>
      <c r="F16" s="13">
        <v>2.9026022160745346E-2</v>
      </c>
      <c r="G16" s="13">
        <v>3.2285772299077205E-2</v>
      </c>
      <c r="I16" s="11" t="s">
        <v>31</v>
      </c>
      <c r="J16" s="13">
        <v>3.3732579406138934E-3</v>
      </c>
      <c r="K16" s="13">
        <v>2.7938964109176876E-3</v>
      </c>
      <c r="L16" s="13">
        <v>4.8597211806366064E-3</v>
      </c>
      <c r="M16" s="13">
        <v>6.5344136093241096E-3</v>
      </c>
      <c r="N16" s="13">
        <v>5.129463619784524E-3</v>
      </c>
      <c r="O16" s="13">
        <v>5.5147376839964814E-3</v>
      </c>
    </row>
    <row r="17" spans="1:15" x14ac:dyDescent="0.35">
      <c r="A17" s="11" t="s">
        <v>20</v>
      </c>
      <c r="B17" s="13">
        <v>0.12677184699360158</v>
      </c>
      <c r="C17" s="13">
        <v>0.14730511767403751</v>
      </c>
      <c r="D17" s="13">
        <v>0.15614778639855043</v>
      </c>
      <c r="E17" s="13">
        <v>0.17234542045972739</v>
      </c>
      <c r="F17" s="13">
        <v>0.15645151913023678</v>
      </c>
      <c r="G17" s="13">
        <v>0.12882916820287579</v>
      </c>
      <c r="I17" s="11" t="s">
        <v>20</v>
      </c>
      <c r="J17" s="13">
        <v>8.7806190998321093E-4</v>
      </c>
      <c r="K17" s="13">
        <v>2.6770947214980519E-3</v>
      </c>
      <c r="L17" s="13">
        <v>4.8969699377697431E-3</v>
      </c>
      <c r="M17" s="13">
        <v>6.4159780355845068E-3</v>
      </c>
      <c r="N17" s="13">
        <v>6.0100375807794282E-3</v>
      </c>
      <c r="O17" s="13">
        <v>3.6662891697418691E-3</v>
      </c>
    </row>
    <row r="18" spans="1:15" x14ac:dyDescent="0.35">
      <c r="A18" s="11" t="s">
        <v>21</v>
      </c>
      <c r="B18" s="13">
        <v>5.3705523569437176E-2</v>
      </c>
      <c r="C18" s="13">
        <v>5.9045724621623989E-2</v>
      </c>
      <c r="D18" s="13">
        <v>5.1249552183984158E-2</v>
      </c>
      <c r="E18" s="13">
        <v>4.3780506341941257E-2</v>
      </c>
      <c r="F18" s="13">
        <v>3.1278918222295435E-2</v>
      </c>
      <c r="G18" s="13">
        <v>1.7472708911081544E-2</v>
      </c>
      <c r="I18" s="11" t="s">
        <v>21</v>
      </c>
      <c r="J18" s="13">
        <v>2.6209486157287801E-3</v>
      </c>
      <c r="K18" s="13">
        <v>4.9290312935086292E-3</v>
      </c>
      <c r="L18" s="13">
        <v>9.7355834893642374E-3</v>
      </c>
      <c r="M18" s="13">
        <v>1.1409652499259777E-2</v>
      </c>
      <c r="N18" s="13">
        <v>8.8213782185459465E-3</v>
      </c>
      <c r="O18" s="13">
        <v>5.8008546246478433E-3</v>
      </c>
    </row>
    <row r="19" spans="1:15" x14ac:dyDescent="0.35">
      <c r="A19" s="11" t="s">
        <v>22</v>
      </c>
      <c r="B19" s="13">
        <v>0.10556576262858242</v>
      </c>
      <c r="C19" s="13">
        <v>8.7465795427022514E-2</v>
      </c>
      <c r="D19" s="13">
        <v>5.891771437292178E-2</v>
      </c>
      <c r="E19" s="13">
        <v>5.0692743783321233E-2</v>
      </c>
      <c r="F19" s="13">
        <v>4.2261180905131271E-2</v>
      </c>
      <c r="G19" s="13">
        <v>2.8072551817001426E-2</v>
      </c>
      <c r="I19" s="11" t="s">
        <v>22</v>
      </c>
      <c r="J19" s="13">
        <v>3.7889033271486593E-2</v>
      </c>
      <c r="K19" s="13">
        <v>4.0992720918715371E-2</v>
      </c>
      <c r="L19" s="13">
        <v>3.1141202588540296E-2</v>
      </c>
      <c r="M19" s="13">
        <v>2.8308255497833168E-2</v>
      </c>
      <c r="N19" s="13">
        <v>1.979607254389637E-2</v>
      </c>
      <c r="O19" s="13">
        <v>8.6992857722695462E-3</v>
      </c>
    </row>
    <row r="20" spans="1:15" x14ac:dyDescent="0.35">
      <c r="A20" s="11" t="s">
        <v>32</v>
      </c>
      <c r="B20" s="13">
        <v>3.603512182616405E-2</v>
      </c>
      <c r="C20" s="13">
        <v>5.2769088857167884E-2</v>
      </c>
      <c r="D20" s="13">
        <v>6.594697082373574E-2</v>
      </c>
      <c r="E20" s="13">
        <v>6.632325040675123E-2</v>
      </c>
      <c r="F20" s="13">
        <v>5.2849792394416693E-2</v>
      </c>
      <c r="G20" s="13">
        <v>4.7742707682114249E-2</v>
      </c>
      <c r="I20" s="11" t="s">
        <v>32</v>
      </c>
      <c r="J20" s="13">
        <v>9.8373820517968277E-3</v>
      </c>
      <c r="K20" s="13">
        <v>1.7646399237518571E-2</v>
      </c>
      <c r="L20" s="13">
        <v>2.9527089779437694E-2</v>
      </c>
      <c r="M20" s="13">
        <v>3.005356517994132E-2</v>
      </c>
      <c r="N20" s="13">
        <v>2.2073294549584014E-2</v>
      </c>
      <c r="O20" s="13">
        <v>1.2832677482330615E-2</v>
      </c>
    </row>
    <row r="21" spans="1:15" x14ac:dyDescent="0.35">
      <c r="A21" s="11" t="s">
        <v>23</v>
      </c>
      <c r="B21" s="13">
        <v>6.8758879263381645E-2</v>
      </c>
      <c r="C21" s="13">
        <v>5.8545861182254334E-2</v>
      </c>
      <c r="D21" s="13">
        <v>6.6933782722902443E-2</v>
      </c>
      <c r="E21" s="13">
        <v>6.7696915446412986E-2</v>
      </c>
      <c r="F21" s="13">
        <v>6.1011090062548144E-2</v>
      </c>
      <c r="G21" s="13">
        <v>4.4849291206471846E-2</v>
      </c>
      <c r="I21" s="11" t="s">
        <v>23</v>
      </c>
      <c r="J21" s="13">
        <v>8.2290726739632579E-4</v>
      </c>
      <c r="K21" s="13">
        <v>2.5135723563105617E-3</v>
      </c>
      <c r="L21" s="13">
        <v>5.7561746023074368E-3</v>
      </c>
      <c r="M21" s="13">
        <v>7.3849963661812602E-3</v>
      </c>
      <c r="N21" s="13">
        <v>6.9134679697236533E-3</v>
      </c>
      <c r="O21" s="13">
        <v>4.4487857330116403E-3</v>
      </c>
    </row>
    <row r="22" spans="1:15" x14ac:dyDescent="0.35">
      <c r="A22" s="11" t="s">
        <v>11</v>
      </c>
      <c r="B22" s="13">
        <v>4.5555294444385101E-2</v>
      </c>
      <c r="C22" s="13">
        <v>5.512926880800606E-2</v>
      </c>
      <c r="D22" s="13">
        <v>7.098061684150353E-2</v>
      </c>
      <c r="E22" s="13">
        <v>7.9248087284027768E-2</v>
      </c>
      <c r="F22" s="13">
        <v>0.14330478050009449</v>
      </c>
      <c r="G22" s="13">
        <v>0.16330170078386741</v>
      </c>
      <c r="I22" s="11" t="s">
        <v>11</v>
      </c>
      <c r="J22" s="13">
        <v>0.67896468117307307</v>
      </c>
      <c r="K22" s="13">
        <v>0.58009792653640946</v>
      </c>
      <c r="L22" s="13">
        <v>0.37645332234081125</v>
      </c>
      <c r="M22" s="13">
        <v>0.27795106457430485</v>
      </c>
      <c r="N22" s="13">
        <v>0.28682651730592484</v>
      </c>
      <c r="O22" s="13">
        <v>0.25667617284657079</v>
      </c>
    </row>
    <row r="23" spans="1:15" x14ac:dyDescent="0.35">
      <c r="A23" t="s">
        <v>64</v>
      </c>
      <c r="B23" s="14">
        <v>2.3716971047931901E-2</v>
      </c>
      <c r="C23" s="14">
        <v>2.9472957698578616E-2</v>
      </c>
      <c r="D23" s="14">
        <v>2.6495736180831762E-2</v>
      </c>
      <c r="E23" s="14">
        <v>1.3200876428863487E-2</v>
      </c>
      <c r="F23" s="14">
        <v>1.6571453075343412E-2</v>
      </c>
      <c r="G23" s="14">
        <v>2.1449533009588174E-2</v>
      </c>
      <c r="I23" t="s">
        <v>64</v>
      </c>
      <c r="J23" s="14">
        <v>2.4913305740321651E-2</v>
      </c>
      <c r="K23" s="14">
        <v>4.5938380344470994E-2</v>
      </c>
      <c r="L23" s="14">
        <v>5.7438710976083586E-2</v>
      </c>
      <c r="M23" s="14">
        <v>3.9575159816596109E-2</v>
      </c>
      <c r="N23" s="14">
        <v>4.9561868871652273E-2</v>
      </c>
      <c r="O23" s="14">
        <v>6.671493882559551E-2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F5088-80A6-446A-85B6-3481D5DBF509}">
  <dimension ref="A1:E53"/>
  <sheetViews>
    <sheetView workbookViewId="0">
      <selection activeCell="B7" sqref="B7:B52"/>
    </sheetView>
  </sheetViews>
  <sheetFormatPr defaultColWidth="8.81640625" defaultRowHeight="14.5" x14ac:dyDescent="0.35"/>
  <sheetData>
    <row r="1" spans="1:5" x14ac:dyDescent="0.35">
      <c r="A1" s="16" t="s">
        <v>77</v>
      </c>
      <c r="B1" s="17"/>
      <c r="C1" s="17"/>
    </row>
    <row r="2" spans="1:5" ht="15" customHeight="1" x14ac:dyDescent="0.35">
      <c r="A2" s="18" t="s">
        <v>78</v>
      </c>
      <c r="B2" s="17"/>
      <c r="C2" s="17"/>
    </row>
    <row r="3" spans="1:5" x14ac:dyDescent="0.35">
      <c r="A3" s="17"/>
      <c r="B3" s="19" t="s">
        <v>79</v>
      </c>
      <c r="C3" s="21" t="s">
        <v>80</v>
      </c>
      <c r="D3" s="21" t="s">
        <v>2</v>
      </c>
      <c r="E3" s="21"/>
    </row>
    <row r="4" spans="1:5" x14ac:dyDescent="0.35">
      <c r="A4" s="18" t="s">
        <v>129</v>
      </c>
      <c r="B4" s="21">
        <v>26.9</v>
      </c>
      <c r="C4" s="21">
        <v>31.7</v>
      </c>
      <c r="D4" s="21">
        <v>27.4</v>
      </c>
      <c r="E4" s="21"/>
    </row>
    <row r="5" spans="1:5" x14ac:dyDescent="0.35">
      <c r="A5" s="18" t="s">
        <v>128</v>
      </c>
      <c r="B5" s="21">
        <v>25.8</v>
      </c>
      <c r="C5" s="21">
        <v>30.7</v>
      </c>
      <c r="D5" s="21">
        <v>26.4</v>
      </c>
      <c r="E5" s="21"/>
    </row>
    <row r="6" spans="1:5" x14ac:dyDescent="0.35">
      <c r="A6" s="18" t="s">
        <v>127</v>
      </c>
      <c r="B6" s="21">
        <v>24.7</v>
      </c>
      <c r="C6" s="21">
        <v>28.3</v>
      </c>
      <c r="D6" s="21">
        <v>25.1</v>
      </c>
      <c r="E6" s="21"/>
    </row>
    <row r="7" spans="1:5" x14ac:dyDescent="0.35">
      <c r="A7" s="18" t="s">
        <v>126</v>
      </c>
      <c r="B7" s="21">
        <v>22.3</v>
      </c>
      <c r="C7" s="21">
        <v>23</v>
      </c>
      <c r="D7" s="21">
        <v>22.4</v>
      </c>
      <c r="E7" s="21"/>
    </row>
    <row r="8" spans="1:5" x14ac:dyDescent="0.35">
      <c r="A8" s="18" t="s">
        <v>125</v>
      </c>
      <c r="B8" s="21">
        <v>22.3</v>
      </c>
      <c r="C8" s="21">
        <v>22.6</v>
      </c>
      <c r="D8" s="21">
        <v>22.4</v>
      </c>
      <c r="E8" s="21"/>
    </row>
    <row r="9" spans="1:5" x14ac:dyDescent="0.35">
      <c r="A9" s="18" t="s">
        <v>124</v>
      </c>
      <c r="B9" s="21">
        <v>21.7</v>
      </c>
      <c r="C9" s="21">
        <v>21.6</v>
      </c>
      <c r="D9" s="21">
        <v>21.7</v>
      </c>
      <c r="E9" s="21"/>
    </row>
    <row r="10" spans="1:5" x14ac:dyDescent="0.35">
      <c r="A10" s="18" t="s">
        <v>123</v>
      </c>
      <c r="B10" s="21">
        <v>21.3</v>
      </c>
      <c r="C10" s="21">
        <v>21.2</v>
      </c>
      <c r="D10" s="21">
        <v>21.3</v>
      </c>
      <c r="E10" s="21"/>
    </row>
    <row r="11" spans="1:5" x14ac:dyDescent="0.35">
      <c r="A11" s="18" t="s">
        <v>122</v>
      </c>
      <c r="B11" s="21">
        <v>20.8</v>
      </c>
      <c r="C11" s="21">
        <v>20.399999999999999</v>
      </c>
      <c r="D11" s="21">
        <v>20.8</v>
      </c>
      <c r="E11" s="21"/>
    </row>
    <row r="12" spans="1:5" x14ac:dyDescent="0.35">
      <c r="A12" s="18" t="s">
        <v>121</v>
      </c>
      <c r="B12" s="21">
        <v>20.399999999999999</v>
      </c>
      <c r="C12" s="21">
        <v>19.600000000000001</v>
      </c>
      <c r="D12" s="21">
        <v>20.3</v>
      </c>
      <c r="E12" s="21"/>
    </row>
    <row r="13" spans="1:5" x14ac:dyDescent="0.35">
      <c r="A13" s="18" t="s">
        <v>120</v>
      </c>
      <c r="B13" s="21">
        <v>20.2</v>
      </c>
      <c r="C13" s="21">
        <v>19.3</v>
      </c>
      <c r="D13" s="21">
        <v>20.100000000000001</v>
      </c>
      <c r="E13" s="21"/>
    </row>
    <row r="14" spans="1:5" x14ac:dyDescent="0.35">
      <c r="A14" s="18" t="s">
        <v>119</v>
      </c>
      <c r="B14" s="21">
        <v>19.7</v>
      </c>
      <c r="C14" s="21">
        <v>18.399999999999999</v>
      </c>
      <c r="D14" s="21">
        <v>19.600000000000001</v>
      </c>
      <c r="E14" s="21"/>
    </row>
    <row r="15" spans="1:5" x14ac:dyDescent="0.35">
      <c r="A15" s="18" t="s">
        <v>118</v>
      </c>
      <c r="B15" s="21">
        <v>19.3</v>
      </c>
      <c r="C15" s="21">
        <v>18.7</v>
      </c>
      <c r="D15" s="21">
        <v>19.2</v>
      </c>
      <c r="E15" s="21"/>
    </row>
    <row r="16" spans="1:5" x14ac:dyDescent="0.35">
      <c r="A16" s="18" t="s">
        <v>117</v>
      </c>
      <c r="B16" s="21">
        <v>19.100000000000001</v>
      </c>
      <c r="C16" s="21">
        <v>18.100000000000001</v>
      </c>
      <c r="D16" s="21">
        <v>19</v>
      </c>
      <c r="E16" s="21"/>
    </row>
    <row r="17" spans="1:5" x14ac:dyDescent="0.35">
      <c r="A17" s="18" t="s">
        <v>116</v>
      </c>
      <c r="B17" s="21">
        <v>18.7</v>
      </c>
      <c r="C17" s="21">
        <v>17.7</v>
      </c>
      <c r="D17" s="21">
        <v>18.600000000000001</v>
      </c>
      <c r="E17" s="21"/>
    </row>
    <row r="18" spans="1:5" x14ac:dyDescent="0.35">
      <c r="A18" s="18" t="s">
        <v>115</v>
      </c>
      <c r="B18" s="21">
        <v>18.8</v>
      </c>
      <c r="C18" s="21">
        <v>17.600000000000001</v>
      </c>
      <c r="D18" s="21">
        <v>18.7</v>
      </c>
      <c r="E18" s="21"/>
    </row>
    <row r="19" spans="1:5" x14ac:dyDescent="0.35">
      <c r="A19" s="18" t="s">
        <v>114</v>
      </c>
      <c r="B19" s="21">
        <v>18.600000000000001</v>
      </c>
      <c r="C19" s="21">
        <v>17.2</v>
      </c>
      <c r="D19" s="21">
        <v>18.399999999999999</v>
      </c>
      <c r="E19" s="21"/>
    </row>
    <row r="20" spans="1:5" x14ac:dyDescent="0.35">
      <c r="A20" s="18" t="s">
        <v>113</v>
      </c>
      <c r="B20" s="21">
        <v>18.399999999999999</v>
      </c>
      <c r="C20" s="21">
        <v>17</v>
      </c>
      <c r="D20" s="21">
        <v>18.2</v>
      </c>
      <c r="E20" s="21"/>
    </row>
    <row r="21" spans="1:5" x14ac:dyDescent="0.35">
      <c r="A21" s="18" t="s">
        <v>112</v>
      </c>
      <c r="B21" s="21">
        <v>18.100000000000001</v>
      </c>
      <c r="C21" s="21">
        <v>16.8</v>
      </c>
      <c r="D21" s="21">
        <v>17.899999999999999</v>
      </c>
      <c r="E21" s="21"/>
    </row>
    <row r="22" spans="1:5" x14ac:dyDescent="0.35">
      <c r="A22" s="18" t="s">
        <v>111</v>
      </c>
      <c r="B22" s="21">
        <v>17.899999999999999</v>
      </c>
      <c r="C22" s="21">
        <v>16.2</v>
      </c>
      <c r="D22" s="21">
        <v>17.600000000000001</v>
      </c>
      <c r="E22" s="21"/>
    </row>
    <row r="23" spans="1:5" x14ac:dyDescent="0.35">
      <c r="A23" s="18" t="s">
        <v>110</v>
      </c>
      <c r="B23" s="21">
        <v>17.7</v>
      </c>
      <c r="C23" s="21">
        <v>15.7</v>
      </c>
      <c r="D23" s="21">
        <v>17.399999999999999</v>
      </c>
      <c r="E23" s="21"/>
    </row>
    <row r="24" spans="1:5" x14ac:dyDescent="0.35">
      <c r="A24" s="18" t="s">
        <v>109</v>
      </c>
      <c r="B24" s="21">
        <v>17.600000000000001</v>
      </c>
      <c r="C24" s="21">
        <v>15.6</v>
      </c>
      <c r="D24" s="21">
        <v>17.3</v>
      </c>
      <c r="E24" s="21"/>
    </row>
    <row r="25" spans="1:5" x14ac:dyDescent="0.35">
      <c r="A25" s="18" t="s">
        <v>108</v>
      </c>
      <c r="B25" s="21">
        <v>17.3</v>
      </c>
      <c r="C25" s="21">
        <v>15.2</v>
      </c>
      <c r="D25" s="21">
        <v>17</v>
      </c>
      <c r="E25" s="21"/>
    </row>
    <row r="26" spans="1:5" x14ac:dyDescent="0.35">
      <c r="A26" s="18" t="s">
        <v>107</v>
      </c>
      <c r="B26" s="21">
        <v>17.2</v>
      </c>
      <c r="C26" s="21">
        <v>15.7</v>
      </c>
      <c r="D26" s="21">
        <v>17</v>
      </c>
      <c r="E26" s="21"/>
    </row>
    <row r="27" spans="1:5" x14ac:dyDescent="0.35">
      <c r="A27" s="18" t="s">
        <v>106</v>
      </c>
      <c r="B27" s="21">
        <v>17.2</v>
      </c>
      <c r="C27" s="21">
        <v>15.6</v>
      </c>
      <c r="D27" s="21">
        <v>17</v>
      </c>
      <c r="E27" s="21"/>
    </row>
    <row r="28" spans="1:5" x14ac:dyDescent="0.35">
      <c r="A28" s="18" t="s">
        <v>105</v>
      </c>
      <c r="B28" s="25">
        <v>17.3</v>
      </c>
      <c r="C28" s="25">
        <v>15.6</v>
      </c>
      <c r="D28" s="25">
        <v>17.100000000000001</v>
      </c>
      <c r="E28" s="21"/>
    </row>
    <row r="29" spans="1:5" x14ac:dyDescent="0.35">
      <c r="A29" s="18" t="s">
        <v>104</v>
      </c>
      <c r="B29" s="25">
        <v>17.399999999999999</v>
      </c>
      <c r="C29" s="25">
        <v>16.100000000000001</v>
      </c>
      <c r="D29" s="25">
        <v>17.2</v>
      </c>
      <c r="E29" s="21"/>
    </row>
    <row r="30" spans="1:5" x14ac:dyDescent="0.35">
      <c r="A30" s="18" t="s">
        <v>103</v>
      </c>
      <c r="B30" s="25">
        <v>17.399999999999999</v>
      </c>
      <c r="C30" s="25">
        <v>16.7</v>
      </c>
      <c r="D30" s="25">
        <v>17.3</v>
      </c>
      <c r="E30" s="21"/>
    </row>
    <row r="31" spans="1:5" x14ac:dyDescent="0.35">
      <c r="A31" s="18" t="s">
        <v>102</v>
      </c>
      <c r="B31" s="25">
        <v>17.3</v>
      </c>
      <c r="C31" s="25">
        <v>16.2</v>
      </c>
      <c r="D31" s="25">
        <v>17.100000000000001</v>
      </c>
      <c r="E31" s="21"/>
    </row>
    <row r="32" spans="1:5" x14ac:dyDescent="0.35">
      <c r="A32" s="18" t="s">
        <v>101</v>
      </c>
      <c r="B32" s="25">
        <v>17.3</v>
      </c>
      <c r="C32" s="25">
        <v>15.7</v>
      </c>
      <c r="D32" s="25">
        <v>17.100000000000001</v>
      </c>
      <c r="E32" s="21"/>
    </row>
    <row r="33" spans="1:5" x14ac:dyDescent="0.35">
      <c r="A33" s="18" t="s">
        <v>100</v>
      </c>
      <c r="B33" s="21">
        <v>17.100000000000001</v>
      </c>
      <c r="C33" s="21">
        <v>15.5</v>
      </c>
      <c r="D33" s="21">
        <v>16.899999999999999</v>
      </c>
      <c r="E33" s="21"/>
    </row>
    <row r="34" spans="1:5" x14ac:dyDescent="0.35">
      <c r="A34" s="18" t="s">
        <v>99</v>
      </c>
      <c r="B34" s="21">
        <v>16.8</v>
      </c>
      <c r="C34" s="21">
        <v>15.2</v>
      </c>
      <c r="D34" s="21">
        <v>16.600000000000001</v>
      </c>
      <c r="E34" s="21"/>
    </row>
    <row r="35" spans="1:5" x14ac:dyDescent="0.35">
      <c r="A35" s="18" t="s">
        <v>98</v>
      </c>
      <c r="B35" s="21">
        <v>16.399999999999999</v>
      </c>
      <c r="C35" s="21">
        <v>15</v>
      </c>
      <c r="D35" s="21">
        <v>16.3</v>
      </c>
      <c r="E35" s="21"/>
    </row>
    <row r="36" spans="1:5" x14ac:dyDescent="0.35">
      <c r="A36" s="18" t="s">
        <v>97</v>
      </c>
      <c r="B36" s="21">
        <v>16.100000000000001</v>
      </c>
      <c r="C36" s="21">
        <v>14.7</v>
      </c>
      <c r="D36" s="21">
        <v>15.9</v>
      </c>
      <c r="E36" s="21"/>
    </row>
    <row r="37" spans="1:5" x14ac:dyDescent="0.35">
      <c r="A37" s="18" t="s">
        <v>96</v>
      </c>
      <c r="B37" s="20">
        <v>16</v>
      </c>
      <c r="C37" s="21">
        <v>14.5</v>
      </c>
      <c r="D37" s="21">
        <v>15.9</v>
      </c>
      <c r="E37" s="21"/>
    </row>
    <row r="38" spans="1:5" x14ac:dyDescent="0.35">
      <c r="A38" s="18" t="s">
        <v>95</v>
      </c>
      <c r="B38" s="21">
        <v>15.9</v>
      </c>
      <c r="C38" s="21">
        <v>14.3</v>
      </c>
      <c r="D38" s="21">
        <v>15.7</v>
      </c>
      <c r="E38" s="21"/>
    </row>
    <row r="39" spans="1:5" x14ac:dyDescent="0.35">
      <c r="A39" s="18" t="s">
        <v>94</v>
      </c>
      <c r="B39" s="21">
        <v>15.9</v>
      </c>
      <c r="C39" s="21">
        <v>14.1</v>
      </c>
      <c r="D39" s="21">
        <v>15.7</v>
      </c>
      <c r="E39" s="21"/>
    </row>
    <row r="40" spans="1:5" x14ac:dyDescent="0.35">
      <c r="A40" s="18" t="s">
        <v>93</v>
      </c>
      <c r="B40" s="21">
        <v>15.9</v>
      </c>
      <c r="C40" s="21">
        <v>13.8</v>
      </c>
      <c r="D40" s="21">
        <v>15.7</v>
      </c>
      <c r="E40" s="21"/>
    </row>
    <row r="41" spans="1:5" x14ac:dyDescent="0.35">
      <c r="A41" s="18" t="s">
        <v>92</v>
      </c>
      <c r="B41" s="21">
        <v>15.8</v>
      </c>
      <c r="C41" s="21">
        <v>13.7</v>
      </c>
      <c r="D41" s="21">
        <v>15.5</v>
      </c>
      <c r="E41" s="21"/>
    </row>
    <row r="42" spans="1:5" x14ac:dyDescent="0.35">
      <c r="A42" s="18" t="s">
        <v>91</v>
      </c>
      <c r="B42" s="21">
        <v>15.6</v>
      </c>
      <c r="C42" s="21">
        <v>13.5</v>
      </c>
      <c r="D42" s="21">
        <v>15.4</v>
      </c>
      <c r="E42" s="21"/>
    </row>
    <row r="43" spans="1:5" x14ac:dyDescent="0.35">
      <c r="A43" s="18" t="s">
        <v>90</v>
      </c>
      <c r="B43" s="21">
        <v>15.6</v>
      </c>
      <c r="C43" s="21">
        <v>13.2</v>
      </c>
      <c r="D43" s="21">
        <v>15.3</v>
      </c>
      <c r="E43" s="21"/>
    </row>
    <row r="44" spans="1:5" x14ac:dyDescent="0.35">
      <c r="A44" s="18" t="s">
        <v>89</v>
      </c>
      <c r="B44" s="21">
        <v>15.4</v>
      </c>
      <c r="C44" s="21">
        <v>13</v>
      </c>
      <c r="D44" s="21">
        <v>15.2</v>
      </c>
      <c r="E44" s="21"/>
    </row>
    <row r="45" spans="1:5" x14ac:dyDescent="0.35">
      <c r="A45" s="18" t="s">
        <v>88</v>
      </c>
      <c r="B45" s="21">
        <v>15.3</v>
      </c>
      <c r="C45" s="21">
        <v>12.8</v>
      </c>
      <c r="D45" s="21">
        <v>15</v>
      </c>
      <c r="E45" s="21"/>
    </row>
    <row r="46" spans="1:5" x14ac:dyDescent="0.35">
      <c r="A46" s="18" t="s">
        <v>87</v>
      </c>
      <c r="B46" s="21">
        <v>15.4</v>
      </c>
      <c r="C46" s="21">
        <v>12.5</v>
      </c>
      <c r="D46" s="21">
        <v>15</v>
      </c>
      <c r="E46" s="21"/>
    </row>
    <row r="47" spans="1:5" x14ac:dyDescent="0.35">
      <c r="A47" s="18" t="s">
        <v>86</v>
      </c>
      <c r="B47" s="20">
        <v>16</v>
      </c>
      <c r="C47" s="21">
        <v>12.5</v>
      </c>
      <c r="D47" s="21">
        <v>15.5</v>
      </c>
      <c r="E47" s="21"/>
    </row>
    <row r="48" spans="1:5" x14ac:dyDescent="0.35">
      <c r="A48" s="18" t="s">
        <v>85</v>
      </c>
      <c r="B48" s="20">
        <v>16</v>
      </c>
      <c r="C48" s="21">
        <v>12.5</v>
      </c>
      <c r="D48" s="21">
        <v>15.5</v>
      </c>
      <c r="E48" s="21"/>
    </row>
    <row r="49" spans="1:5" x14ac:dyDescent="0.35">
      <c r="A49" s="18" t="s">
        <v>84</v>
      </c>
      <c r="B49" s="20">
        <v>16</v>
      </c>
      <c r="C49" s="21">
        <v>12.4</v>
      </c>
      <c r="D49" s="21"/>
      <c r="E49" s="21"/>
    </row>
    <row r="50" spans="1:5" x14ac:dyDescent="0.35">
      <c r="A50" s="18" t="s">
        <v>83</v>
      </c>
      <c r="B50" s="21">
        <v>16.100000000000001</v>
      </c>
      <c r="C50" s="21">
        <v>12.2</v>
      </c>
      <c r="D50" s="21"/>
      <c r="E50" s="21"/>
    </row>
    <row r="51" spans="1:5" x14ac:dyDescent="0.35">
      <c r="A51" s="18" t="s">
        <v>82</v>
      </c>
      <c r="B51" s="21">
        <v>16.100000000000001</v>
      </c>
      <c r="C51" s="21">
        <v>12.1</v>
      </c>
      <c r="D51" s="21"/>
      <c r="E51" s="21"/>
    </row>
    <row r="52" spans="1:5" x14ac:dyDescent="0.35">
      <c r="A52" s="18" t="s">
        <v>81</v>
      </c>
      <c r="B52" s="20">
        <v>16</v>
      </c>
      <c r="C52" s="21">
        <v>11.9</v>
      </c>
      <c r="D52" s="21"/>
      <c r="E52" s="21"/>
    </row>
    <row r="53" spans="1:5" x14ac:dyDescent="0.35">
      <c r="C53" s="21"/>
      <c r="D53" s="21"/>
      <c r="E53" s="21"/>
    </row>
  </sheetData>
  <autoFilter ref="A3:D3" xr:uid="{DC9F5088-80A6-446A-85B6-3481D5DBF509}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A13B2-22DA-404C-8310-64E100092859}">
  <dimension ref="B3:D68"/>
  <sheetViews>
    <sheetView workbookViewId="0">
      <selection activeCell="K23" sqref="K23"/>
    </sheetView>
  </sheetViews>
  <sheetFormatPr defaultColWidth="9.1796875" defaultRowHeight="14.5" x14ac:dyDescent="0.35"/>
  <cols>
    <col min="2" max="2" width="100.7265625" customWidth="1"/>
    <col min="3" max="3" width="6.453125" customWidth="1"/>
    <col min="4" max="4" width="6.81640625" customWidth="1"/>
  </cols>
  <sheetData>
    <row r="3" spans="2:4" x14ac:dyDescent="0.35">
      <c r="B3" s="37" t="s">
        <v>156</v>
      </c>
    </row>
    <row r="4" spans="2:4" ht="29" x14ac:dyDescent="0.35">
      <c r="B4" s="38" t="s">
        <v>157</v>
      </c>
    </row>
    <row r="5" spans="2:4" x14ac:dyDescent="0.35">
      <c r="C5" s="39" t="s">
        <v>79</v>
      </c>
      <c r="D5" s="39" t="s">
        <v>80</v>
      </c>
    </row>
    <row r="6" spans="2:4" x14ac:dyDescent="0.35">
      <c r="B6" s="40" t="s">
        <v>129</v>
      </c>
      <c r="C6" s="36">
        <v>1141</v>
      </c>
      <c r="D6" s="36">
        <v>145</v>
      </c>
    </row>
    <row r="7" spans="2:4" x14ac:dyDescent="0.35">
      <c r="B7" s="40" t="s">
        <v>128</v>
      </c>
      <c r="C7" s="36">
        <v>1408</v>
      </c>
      <c r="D7" s="36">
        <v>192</v>
      </c>
    </row>
    <row r="8" spans="2:4" x14ac:dyDescent="0.35">
      <c r="B8" s="40" t="s">
        <v>127</v>
      </c>
      <c r="C8" s="36">
        <v>1710</v>
      </c>
      <c r="D8" s="36">
        <v>223</v>
      </c>
    </row>
    <row r="9" spans="2:4" x14ac:dyDescent="0.35">
      <c r="B9" s="40" t="s">
        <v>126</v>
      </c>
      <c r="C9" s="36">
        <v>2059</v>
      </c>
      <c r="D9" s="36">
        <v>233</v>
      </c>
    </row>
    <row r="10" spans="2:4" x14ac:dyDescent="0.35">
      <c r="B10" s="40" t="s">
        <v>125</v>
      </c>
      <c r="C10" s="36">
        <v>2063</v>
      </c>
      <c r="D10" s="36">
        <v>230</v>
      </c>
    </row>
    <row r="11" spans="2:4" x14ac:dyDescent="0.35">
      <c r="B11" s="40" t="s">
        <v>124</v>
      </c>
      <c r="C11" s="36">
        <v>2106</v>
      </c>
      <c r="D11" s="36">
        <v>231</v>
      </c>
    </row>
    <row r="12" spans="2:4" x14ac:dyDescent="0.35">
      <c r="B12" s="40" t="s">
        <v>123</v>
      </c>
      <c r="C12" s="36">
        <v>2136</v>
      </c>
      <c r="D12" s="36">
        <v>236</v>
      </c>
    </row>
    <row r="13" spans="2:4" x14ac:dyDescent="0.35">
      <c r="B13" s="40" t="s">
        <v>122</v>
      </c>
      <c r="C13" s="36">
        <v>2165</v>
      </c>
      <c r="D13" s="36">
        <v>245</v>
      </c>
    </row>
    <row r="14" spans="2:4" x14ac:dyDescent="0.35">
      <c r="B14" s="40" t="s">
        <v>121</v>
      </c>
      <c r="C14" s="36">
        <v>2198</v>
      </c>
      <c r="D14" s="36">
        <v>255</v>
      </c>
    </row>
    <row r="15" spans="2:4" x14ac:dyDescent="0.35">
      <c r="B15" s="40" t="s">
        <v>120</v>
      </c>
      <c r="C15" s="36">
        <v>2189</v>
      </c>
      <c r="D15" s="36">
        <v>268</v>
      </c>
    </row>
    <row r="16" spans="2:4" x14ac:dyDescent="0.35">
      <c r="B16" s="40" t="s">
        <v>119</v>
      </c>
      <c r="C16" s="36">
        <v>2209</v>
      </c>
      <c r="D16" s="36">
        <v>279</v>
      </c>
    </row>
    <row r="17" spans="2:4" x14ac:dyDescent="0.35">
      <c r="B17" s="40" t="s">
        <v>118</v>
      </c>
      <c r="C17" s="36">
        <v>2207</v>
      </c>
      <c r="D17" s="36">
        <v>272</v>
      </c>
    </row>
    <row r="18" spans="2:4" x14ac:dyDescent="0.35">
      <c r="B18" s="40" t="s">
        <v>117</v>
      </c>
      <c r="C18" s="36">
        <v>2185</v>
      </c>
      <c r="D18" s="36">
        <v>276</v>
      </c>
    </row>
    <row r="19" spans="2:4" x14ac:dyDescent="0.35">
      <c r="B19" s="40" t="s">
        <v>116</v>
      </c>
      <c r="C19" s="36">
        <v>2184</v>
      </c>
      <c r="D19" s="36">
        <v>301</v>
      </c>
    </row>
    <row r="20" spans="2:4" x14ac:dyDescent="0.35">
      <c r="B20" s="40" t="s">
        <v>115</v>
      </c>
      <c r="C20" s="36">
        <v>2127</v>
      </c>
      <c r="D20" s="36">
        <v>313</v>
      </c>
    </row>
    <row r="21" spans="2:4" x14ac:dyDescent="0.35">
      <c r="B21" s="40" t="s">
        <v>114</v>
      </c>
      <c r="C21" s="36">
        <v>2133</v>
      </c>
      <c r="D21" s="36">
        <v>325</v>
      </c>
    </row>
    <row r="22" spans="2:4" x14ac:dyDescent="0.35">
      <c r="B22" s="40" t="s">
        <v>113</v>
      </c>
      <c r="C22" s="36">
        <v>2139</v>
      </c>
      <c r="D22" s="36">
        <v>337</v>
      </c>
    </row>
    <row r="23" spans="2:4" x14ac:dyDescent="0.35">
      <c r="B23" s="40" t="s">
        <v>112</v>
      </c>
      <c r="C23" s="36">
        <v>2168</v>
      </c>
      <c r="D23" s="36">
        <v>340</v>
      </c>
    </row>
    <row r="24" spans="2:4" x14ac:dyDescent="0.35">
      <c r="B24" s="40" t="s">
        <v>111</v>
      </c>
      <c r="C24" s="36">
        <v>2206</v>
      </c>
      <c r="D24" s="36">
        <v>343</v>
      </c>
    </row>
    <row r="25" spans="2:4" x14ac:dyDescent="0.35">
      <c r="B25" s="40" t="s">
        <v>110</v>
      </c>
      <c r="C25" s="36">
        <v>2244</v>
      </c>
      <c r="D25" s="36">
        <v>348</v>
      </c>
    </row>
    <row r="26" spans="2:4" x14ac:dyDescent="0.35">
      <c r="B26" s="40" t="s">
        <v>109</v>
      </c>
      <c r="C26" s="36">
        <v>2279</v>
      </c>
      <c r="D26" s="36">
        <v>352</v>
      </c>
    </row>
    <row r="27" spans="2:4" x14ac:dyDescent="0.35">
      <c r="B27" s="40" t="s">
        <v>108</v>
      </c>
      <c r="C27" s="36">
        <v>2323</v>
      </c>
      <c r="D27" s="36">
        <v>345</v>
      </c>
    </row>
    <row r="28" spans="2:4" x14ac:dyDescent="0.35">
      <c r="B28" s="40" t="s">
        <v>107</v>
      </c>
      <c r="C28" s="36">
        <v>2357</v>
      </c>
      <c r="D28" s="36">
        <v>356</v>
      </c>
    </row>
    <row r="29" spans="2:4" x14ac:dyDescent="0.35">
      <c r="B29" s="40" t="s">
        <v>106</v>
      </c>
      <c r="C29" s="36">
        <v>2398</v>
      </c>
      <c r="D29" s="36">
        <v>361</v>
      </c>
    </row>
    <row r="30" spans="2:4" x14ac:dyDescent="0.35">
      <c r="B30" s="40" t="s">
        <v>105</v>
      </c>
      <c r="C30" s="36">
        <v>2432</v>
      </c>
      <c r="D30" s="36">
        <v>365</v>
      </c>
    </row>
    <row r="31" spans="2:4" x14ac:dyDescent="0.35">
      <c r="B31" s="40" t="s">
        <v>104</v>
      </c>
      <c r="C31" s="36">
        <v>2459</v>
      </c>
      <c r="D31" s="36">
        <v>364</v>
      </c>
    </row>
    <row r="32" spans="2:4" x14ac:dyDescent="0.35">
      <c r="B32" s="40" t="s">
        <v>103</v>
      </c>
      <c r="C32" s="36">
        <v>2504</v>
      </c>
      <c r="D32" s="36">
        <v>364</v>
      </c>
    </row>
    <row r="33" spans="2:4" x14ac:dyDescent="0.35">
      <c r="B33" s="40" t="s">
        <v>102</v>
      </c>
      <c r="C33" s="36">
        <v>2552</v>
      </c>
      <c r="D33" s="36">
        <v>370</v>
      </c>
    </row>
    <row r="34" spans="2:4" x14ac:dyDescent="0.35">
      <c r="B34" s="40" t="s">
        <v>101</v>
      </c>
      <c r="C34" s="36">
        <v>2598</v>
      </c>
      <c r="D34" s="36">
        <v>376</v>
      </c>
    </row>
    <row r="35" spans="2:4" x14ac:dyDescent="0.35">
      <c r="B35" s="40" t="s">
        <v>100</v>
      </c>
      <c r="C35" s="36">
        <v>2667</v>
      </c>
      <c r="D35" s="36">
        <v>384</v>
      </c>
    </row>
    <row r="36" spans="2:4" x14ac:dyDescent="0.35">
      <c r="B36" s="40" t="s">
        <v>99</v>
      </c>
      <c r="C36" s="36">
        <v>2746</v>
      </c>
      <c r="D36" s="36">
        <v>391</v>
      </c>
    </row>
    <row r="37" spans="2:4" x14ac:dyDescent="0.35">
      <c r="B37" s="40" t="s">
        <v>98</v>
      </c>
      <c r="C37" s="36">
        <v>2830</v>
      </c>
      <c r="D37" s="36">
        <v>400</v>
      </c>
    </row>
    <row r="38" spans="2:4" x14ac:dyDescent="0.35">
      <c r="B38" s="40" t="s">
        <v>97</v>
      </c>
      <c r="C38" s="36">
        <v>2911</v>
      </c>
      <c r="D38" s="36">
        <v>408</v>
      </c>
    </row>
    <row r="39" spans="2:4" x14ac:dyDescent="0.35">
      <c r="B39" s="40" t="s">
        <v>96</v>
      </c>
      <c r="C39" s="36">
        <v>2941</v>
      </c>
      <c r="D39" s="36">
        <v>424</v>
      </c>
    </row>
    <row r="40" spans="2:4" x14ac:dyDescent="0.35">
      <c r="B40" s="40" t="s">
        <v>95</v>
      </c>
      <c r="C40" s="36">
        <v>3000</v>
      </c>
      <c r="D40" s="36">
        <v>441</v>
      </c>
    </row>
    <row r="41" spans="2:4" x14ac:dyDescent="0.35">
      <c r="B41" s="40" t="s">
        <v>94</v>
      </c>
      <c r="C41" s="36">
        <v>3034</v>
      </c>
      <c r="D41" s="36">
        <v>442</v>
      </c>
    </row>
    <row r="42" spans="2:4" x14ac:dyDescent="0.35">
      <c r="B42" s="40" t="s">
        <v>93</v>
      </c>
      <c r="C42" s="36">
        <v>3049</v>
      </c>
      <c r="D42" s="36">
        <v>441</v>
      </c>
    </row>
    <row r="43" spans="2:4" x14ac:dyDescent="0.35">
      <c r="B43" s="40" t="s">
        <v>92</v>
      </c>
      <c r="C43" s="36">
        <v>3091</v>
      </c>
      <c r="D43" s="36">
        <v>445</v>
      </c>
    </row>
    <row r="44" spans="2:4" x14ac:dyDescent="0.35">
      <c r="B44" s="40" t="s">
        <v>91</v>
      </c>
      <c r="C44" s="36">
        <v>3143</v>
      </c>
      <c r="D44" s="36">
        <v>450</v>
      </c>
    </row>
    <row r="45" spans="2:4" x14ac:dyDescent="0.35">
      <c r="B45" s="40" t="s">
        <v>90</v>
      </c>
      <c r="C45" s="36">
        <v>3166</v>
      </c>
      <c r="D45" s="36">
        <v>456</v>
      </c>
    </row>
    <row r="46" spans="2:4" x14ac:dyDescent="0.35">
      <c r="B46" s="40" t="s">
        <v>89</v>
      </c>
      <c r="C46" s="36">
        <v>3200</v>
      </c>
      <c r="D46" s="36">
        <v>456</v>
      </c>
    </row>
    <row r="47" spans="2:4" x14ac:dyDescent="0.35">
      <c r="B47" s="40" t="s">
        <v>88</v>
      </c>
      <c r="C47" s="36">
        <v>3222</v>
      </c>
      <c r="D47" s="36">
        <v>448</v>
      </c>
    </row>
    <row r="48" spans="2:4" x14ac:dyDescent="0.35">
      <c r="B48" s="40" t="s">
        <v>87</v>
      </c>
      <c r="C48" s="36">
        <v>3210</v>
      </c>
      <c r="D48" s="36">
        <v>437</v>
      </c>
    </row>
    <row r="49" spans="2:4" x14ac:dyDescent="0.35">
      <c r="B49" s="40" t="s">
        <v>86</v>
      </c>
      <c r="C49" s="36">
        <v>3099</v>
      </c>
      <c r="D49" s="36">
        <v>413</v>
      </c>
    </row>
    <row r="50" spans="2:4" x14ac:dyDescent="0.35">
      <c r="B50" s="40" t="s">
        <v>85</v>
      </c>
      <c r="C50" s="36">
        <v>3103</v>
      </c>
      <c r="D50" s="36">
        <v>405</v>
      </c>
    </row>
    <row r="51" spans="2:4" x14ac:dyDescent="0.35">
      <c r="B51" s="40" t="s">
        <v>84</v>
      </c>
      <c r="C51" s="36">
        <v>3109</v>
      </c>
      <c r="D51" s="36">
        <v>408</v>
      </c>
    </row>
    <row r="52" spans="2:4" x14ac:dyDescent="0.35">
      <c r="B52" s="40" t="s">
        <v>83</v>
      </c>
      <c r="C52" s="36">
        <v>3114</v>
      </c>
      <c r="D52" s="36">
        <v>441</v>
      </c>
    </row>
    <row r="53" spans="2:4" x14ac:dyDescent="0.35">
      <c r="B53" s="40" t="s">
        <v>82</v>
      </c>
      <c r="C53" s="36">
        <v>3132</v>
      </c>
      <c r="D53" s="36">
        <v>461</v>
      </c>
    </row>
    <row r="54" spans="2:4" x14ac:dyDescent="0.35">
      <c r="B54" s="40" t="s">
        <v>81</v>
      </c>
      <c r="C54" s="36">
        <v>3151</v>
      </c>
      <c r="D54" s="36">
        <v>482</v>
      </c>
    </row>
    <row r="55" spans="2:4" x14ac:dyDescent="0.35">
      <c r="B55" s="40" t="s">
        <v>136</v>
      </c>
      <c r="C55" s="36">
        <v>3169</v>
      </c>
      <c r="D55" s="36">
        <v>483</v>
      </c>
    </row>
    <row r="56" spans="2:4" x14ac:dyDescent="0.35">
      <c r="B56" s="40" t="s">
        <v>137</v>
      </c>
      <c r="C56" s="36">
        <v>3170</v>
      </c>
      <c r="D56" s="36">
        <v>482</v>
      </c>
    </row>
    <row r="57" spans="2:4" x14ac:dyDescent="0.35">
      <c r="B57" s="40" t="s">
        <v>138</v>
      </c>
      <c r="C57" s="36">
        <v>3170</v>
      </c>
      <c r="D57" s="36">
        <v>482</v>
      </c>
    </row>
    <row r="58" spans="2:4" x14ac:dyDescent="0.35">
      <c r="B58" s="40" t="s">
        <v>158</v>
      </c>
      <c r="C58" s="36">
        <v>3176</v>
      </c>
      <c r="D58" s="36">
        <v>485</v>
      </c>
    </row>
    <row r="59" spans="2:4" x14ac:dyDescent="0.35">
      <c r="B59" s="40" t="s">
        <v>159</v>
      </c>
      <c r="C59" s="36">
        <v>3184</v>
      </c>
      <c r="D59" s="36">
        <v>486</v>
      </c>
    </row>
    <row r="60" spans="2:4" x14ac:dyDescent="0.35">
      <c r="B60" s="40" t="s">
        <v>160</v>
      </c>
      <c r="C60" s="36">
        <v>3197</v>
      </c>
      <c r="D60" s="36">
        <v>488</v>
      </c>
    </row>
    <row r="61" spans="2:4" x14ac:dyDescent="0.35">
      <c r="B61" s="40" t="s">
        <v>161</v>
      </c>
      <c r="C61" s="36">
        <v>3217</v>
      </c>
      <c r="D61" s="36">
        <v>491</v>
      </c>
    </row>
    <row r="62" spans="2:4" x14ac:dyDescent="0.35">
      <c r="B62" s="40" t="s">
        <v>162</v>
      </c>
      <c r="C62" s="36">
        <v>3237</v>
      </c>
      <c r="D62" s="36">
        <v>494</v>
      </c>
    </row>
    <row r="63" spans="2:4" x14ac:dyDescent="0.35">
      <c r="B63" s="40" t="s">
        <v>163</v>
      </c>
      <c r="C63" s="36">
        <v>3260</v>
      </c>
      <c r="D63" s="36">
        <v>498</v>
      </c>
    </row>
    <row r="64" spans="2:4" x14ac:dyDescent="0.35">
      <c r="B64" s="40" t="s">
        <v>164</v>
      </c>
      <c r="C64" s="36">
        <v>3284</v>
      </c>
      <c r="D64" s="36">
        <v>502</v>
      </c>
    </row>
    <row r="65" spans="2:4" x14ac:dyDescent="0.35">
      <c r="B65" s="40" t="s">
        <v>165</v>
      </c>
      <c r="C65" s="36">
        <v>3307</v>
      </c>
      <c r="D65" s="36">
        <v>506</v>
      </c>
    </row>
    <row r="66" spans="2:4" x14ac:dyDescent="0.35">
      <c r="B66" s="40" t="s">
        <v>166</v>
      </c>
      <c r="C66" s="36">
        <v>3332</v>
      </c>
      <c r="D66" s="36">
        <v>510</v>
      </c>
    </row>
    <row r="67" spans="2:4" x14ac:dyDescent="0.35">
      <c r="B67" s="40" t="s">
        <v>167</v>
      </c>
      <c r="C67" s="36">
        <v>3364</v>
      </c>
      <c r="D67" s="36">
        <v>516</v>
      </c>
    </row>
    <row r="68" spans="2:4" x14ac:dyDescent="0.35">
      <c r="B68" s="40" t="s">
        <v>168</v>
      </c>
      <c r="C68" s="36">
        <v>3390</v>
      </c>
      <c r="D68" s="36">
        <v>520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61827B-0FB1-43F6-9CFD-5A945E98999F}">
  <dimension ref="A1:AH64"/>
  <sheetViews>
    <sheetView zoomScale="90" zoomScaleNormal="90" workbookViewId="0">
      <selection activeCell="M8" sqref="M8"/>
    </sheetView>
  </sheetViews>
  <sheetFormatPr defaultColWidth="8.81640625" defaultRowHeight="14.5" x14ac:dyDescent="0.35"/>
  <cols>
    <col min="1" max="1" width="23.1796875" bestFit="1" customWidth="1"/>
    <col min="2" max="2" width="13.81640625" bestFit="1" customWidth="1"/>
    <col min="3" max="4" width="10.36328125" bestFit="1" customWidth="1"/>
    <col min="5" max="5" width="8.6328125"/>
    <col min="6" max="6" width="13.6328125" bestFit="1" customWidth="1"/>
    <col min="9" max="9" width="13.6328125" bestFit="1" customWidth="1"/>
    <col min="12" max="12" width="45.6328125" customWidth="1"/>
    <col min="13" max="18" width="10.36328125" bestFit="1" customWidth="1"/>
    <col min="29" max="29" width="9.36328125" bestFit="1" customWidth="1"/>
    <col min="30" max="34" width="8.81640625" bestFit="1" customWidth="1"/>
  </cols>
  <sheetData>
    <row r="1" spans="1:14" x14ac:dyDescent="0.35">
      <c r="A1" t="s">
        <v>24</v>
      </c>
      <c r="B1" s="51" t="s">
        <v>2</v>
      </c>
      <c r="C1" s="51"/>
      <c r="D1" s="51"/>
      <c r="E1" s="7"/>
      <c r="F1" s="51" t="s">
        <v>58</v>
      </c>
      <c r="G1" s="51"/>
      <c r="H1" s="51"/>
      <c r="I1" s="51" t="s">
        <v>59</v>
      </c>
      <c r="J1" s="51"/>
      <c r="K1" s="51"/>
    </row>
    <row r="2" spans="1:14" x14ac:dyDescent="0.35">
      <c r="B2" t="s">
        <v>53</v>
      </c>
      <c r="C2" t="s">
        <v>33</v>
      </c>
      <c r="D2" t="s">
        <v>34</v>
      </c>
      <c r="F2" t="s">
        <v>53</v>
      </c>
      <c r="G2" t="s">
        <v>33</v>
      </c>
      <c r="H2" t="s">
        <v>34</v>
      </c>
      <c r="I2" t="s">
        <v>53</v>
      </c>
      <c r="J2" t="s">
        <v>33</v>
      </c>
      <c r="K2" t="s">
        <v>34</v>
      </c>
    </row>
    <row r="3" spans="1:14" x14ac:dyDescent="0.35">
      <c r="A3" t="s">
        <v>54</v>
      </c>
      <c r="C3" s="6">
        <v>0.64469719999999997</v>
      </c>
      <c r="D3" s="6">
        <v>0.45101000000000002</v>
      </c>
      <c r="F3" s="6"/>
      <c r="G3" s="6">
        <v>0.6340325</v>
      </c>
      <c r="H3" s="6">
        <v>0.4773348</v>
      </c>
      <c r="I3" s="6"/>
      <c r="J3" s="6">
        <v>0.68041149999999995</v>
      </c>
      <c r="K3" s="6">
        <v>0.36728860000000002</v>
      </c>
    </row>
    <row r="4" spans="1:14" x14ac:dyDescent="0.35">
      <c r="A4" t="s">
        <v>55</v>
      </c>
      <c r="C4" s="6">
        <v>0.50005909999999998</v>
      </c>
      <c r="D4" s="6">
        <v>0.50008600000000003</v>
      </c>
      <c r="F4" s="6"/>
      <c r="G4" s="6">
        <v>0.50549630000000001</v>
      </c>
      <c r="H4" s="6">
        <v>0.51905679999999998</v>
      </c>
      <c r="I4" s="6"/>
      <c r="J4" s="6">
        <v>0.49424940000000001</v>
      </c>
      <c r="K4" s="6">
        <v>0.48083920000000002</v>
      </c>
      <c r="N4" s="8"/>
    </row>
    <row r="5" spans="1:14" x14ac:dyDescent="0.35">
      <c r="A5" t="s">
        <v>57</v>
      </c>
      <c r="C5">
        <v>187</v>
      </c>
      <c r="D5">
        <v>255</v>
      </c>
      <c r="G5">
        <v>144</v>
      </c>
      <c r="H5">
        <v>194</v>
      </c>
      <c r="J5">
        <v>43</v>
      </c>
      <c r="K5">
        <v>61</v>
      </c>
    </row>
    <row r="6" spans="1:14" x14ac:dyDescent="0.35">
      <c r="A6" t="s">
        <v>56</v>
      </c>
      <c r="C6" s="1">
        <v>8514</v>
      </c>
      <c r="D6" s="1">
        <v>5818</v>
      </c>
      <c r="F6" s="1"/>
      <c r="G6" s="1">
        <v>4398</v>
      </c>
      <c r="H6" s="1">
        <v>2930</v>
      </c>
      <c r="I6" s="1"/>
      <c r="J6" s="1">
        <v>4116</v>
      </c>
      <c r="K6" s="1">
        <v>2888</v>
      </c>
    </row>
    <row r="7" spans="1:14" x14ac:dyDescent="0.35">
      <c r="G7">
        <f>G5/G6</f>
        <v>3.2742155525238743E-2</v>
      </c>
      <c r="H7">
        <f>H5/H6</f>
        <v>6.6211604095563134E-2</v>
      </c>
      <c r="J7">
        <f>J5/J6</f>
        <v>1.0447035957240039E-2</v>
      </c>
      <c r="K7">
        <f>K5/K6</f>
        <v>2.1121883656509695E-2</v>
      </c>
    </row>
    <row r="9" spans="1:14" x14ac:dyDescent="0.35">
      <c r="A9" t="s">
        <v>171</v>
      </c>
      <c r="B9" s="51" t="s">
        <v>2</v>
      </c>
      <c r="C9" s="51"/>
      <c r="D9" s="51"/>
      <c r="E9" s="7"/>
      <c r="F9" s="51" t="s">
        <v>58</v>
      </c>
      <c r="G9" s="51"/>
      <c r="H9" s="51"/>
      <c r="I9" s="51" t="s">
        <v>59</v>
      </c>
      <c r="J9" s="51"/>
      <c r="K9" s="51"/>
    </row>
    <row r="10" spans="1:14" x14ac:dyDescent="0.35">
      <c r="B10" t="s">
        <v>53</v>
      </c>
      <c r="C10" t="s">
        <v>33</v>
      </c>
      <c r="D10" t="s">
        <v>34</v>
      </c>
      <c r="F10" t="s">
        <v>53</v>
      </c>
      <c r="G10" t="s">
        <v>33</v>
      </c>
      <c r="H10" t="s">
        <v>34</v>
      </c>
      <c r="I10" t="s">
        <v>53</v>
      </c>
      <c r="J10" t="s">
        <v>33</v>
      </c>
      <c r="K10" t="s">
        <v>34</v>
      </c>
    </row>
    <row r="11" spans="1:14" x14ac:dyDescent="0.35">
      <c r="A11" t="s">
        <v>172</v>
      </c>
      <c r="C11" s="6">
        <v>0.54473640000000001</v>
      </c>
      <c r="D11" s="6">
        <v>0.54102139999999999</v>
      </c>
      <c r="F11" s="6"/>
      <c r="G11" s="6">
        <v>0.54645310000000002</v>
      </c>
      <c r="H11" s="6">
        <v>0.53973000000000004</v>
      </c>
      <c r="I11" s="6"/>
      <c r="J11" s="6">
        <v>0.53309019999999996</v>
      </c>
      <c r="K11" s="6">
        <v>0.54967339999999998</v>
      </c>
    </row>
    <row r="12" spans="1:14" x14ac:dyDescent="0.35">
      <c r="A12" t="s">
        <v>173</v>
      </c>
      <c r="C12" s="6">
        <v>0.50005909999999998</v>
      </c>
      <c r="D12" s="6">
        <v>0.50008600000000003</v>
      </c>
      <c r="F12" s="6"/>
      <c r="G12" s="6">
        <v>0.50825540000000002</v>
      </c>
      <c r="H12" s="6">
        <v>0.50916159999999999</v>
      </c>
      <c r="I12" s="6"/>
      <c r="J12" s="6">
        <v>0.4913013</v>
      </c>
      <c r="K12" s="6">
        <v>0.49087839999999999</v>
      </c>
      <c r="N12" s="8"/>
    </row>
    <row r="13" spans="1:14" x14ac:dyDescent="0.35">
      <c r="A13" t="s">
        <v>174</v>
      </c>
      <c r="C13">
        <v>288</v>
      </c>
      <c r="D13">
        <v>308</v>
      </c>
      <c r="G13">
        <v>251</v>
      </c>
      <c r="H13">
        <v>268</v>
      </c>
      <c r="J13">
        <v>37</v>
      </c>
      <c r="K13">
        <v>40</v>
      </c>
    </row>
    <row r="14" spans="1:14" x14ac:dyDescent="0.35">
      <c r="A14" t="s">
        <v>56</v>
      </c>
      <c r="C14" s="1">
        <v>8514</v>
      </c>
      <c r="D14" s="1">
        <v>5818</v>
      </c>
      <c r="F14" s="1"/>
      <c r="G14" s="1">
        <v>4398</v>
      </c>
      <c r="H14" s="1">
        <v>2930</v>
      </c>
      <c r="I14" s="1"/>
      <c r="J14" s="1">
        <v>4116</v>
      </c>
      <c r="K14" s="1">
        <v>2888</v>
      </c>
    </row>
    <row r="15" spans="1:14" x14ac:dyDescent="0.35">
      <c r="C15" s="1"/>
      <c r="D15" s="1"/>
      <c r="F15" s="1"/>
      <c r="G15" s="1"/>
      <c r="I15" s="1"/>
      <c r="J15" s="1"/>
    </row>
    <row r="17" spans="1:34" x14ac:dyDescent="0.35">
      <c r="A17" t="s">
        <v>39</v>
      </c>
      <c r="B17" t="s">
        <v>5</v>
      </c>
      <c r="C17" t="s">
        <v>0</v>
      </c>
      <c r="D17" t="s">
        <v>60</v>
      </c>
      <c r="F17" t="s">
        <v>41</v>
      </c>
      <c r="G17" t="s">
        <v>5</v>
      </c>
      <c r="H17" t="s">
        <v>0</v>
      </c>
      <c r="I17" t="s">
        <v>60</v>
      </c>
      <c r="L17" s="12" t="s">
        <v>39</v>
      </c>
      <c r="M17" s="11" t="s">
        <v>4</v>
      </c>
      <c r="N17" s="11" t="s">
        <v>5</v>
      </c>
      <c r="O17" s="11" t="s">
        <v>6</v>
      </c>
      <c r="P17" s="11" t="s">
        <v>0</v>
      </c>
      <c r="Q17" s="11" t="s">
        <v>7</v>
      </c>
      <c r="R17" s="11" t="s">
        <v>60</v>
      </c>
      <c r="T17" s="12" t="s">
        <v>41</v>
      </c>
      <c r="U17" s="11" t="s">
        <v>4</v>
      </c>
      <c r="V17" s="11" t="s">
        <v>5</v>
      </c>
      <c r="W17" s="11" t="s">
        <v>6</v>
      </c>
      <c r="X17" s="11" t="s">
        <v>0</v>
      </c>
      <c r="Y17" s="11" t="s">
        <v>7</v>
      </c>
      <c r="Z17" s="11" t="s">
        <v>60</v>
      </c>
      <c r="AB17" s="3" t="s">
        <v>71</v>
      </c>
      <c r="AC17" s="4" t="s">
        <v>4</v>
      </c>
      <c r="AD17" s="4" t="s">
        <v>5</v>
      </c>
      <c r="AE17" s="4" t="s">
        <v>6</v>
      </c>
      <c r="AF17" s="4" t="s">
        <v>0</v>
      </c>
      <c r="AG17" s="4" t="s">
        <v>7</v>
      </c>
      <c r="AH17" s="4" t="s">
        <v>60</v>
      </c>
    </row>
    <row r="18" spans="1:34" x14ac:dyDescent="0.35">
      <c r="A18" t="s">
        <v>24</v>
      </c>
      <c r="B18" s="9">
        <f>N18/(N$40-N$20)</f>
        <v>2.9472957698578616E-2</v>
      </c>
      <c r="C18" s="9">
        <f>P18/(P$40-P$20)</f>
        <v>1.3200876428863487E-2</v>
      </c>
      <c r="D18" s="9">
        <f>R18/(R$40-R$20)</f>
        <v>2.1449533009588174E-2</v>
      </c>
      <c r="E18" s="9"/>
      <c r="F18" t="s">
        <v>24</v>
      </c>
      <c r="G18" s="9">
        <f>V18/(V$40-V$20)</f>
        <v>4.5938380344470994E-2</v>
      </c>
      <c r="H18" s="9">
        <f>X18/(X$40-X$20)</f>
        <v>3.9575159816596109E-2</v>
      </c>
      <c r="I18" s="9">
        <f>Z18/(Z$40-Z$20)</f>
        <v>6.671493882559551E-2</v>
      </c>
      <c r="L18" s="11" t="s">
        <v>24</v>
      </c>
      <c r="M18" s="12">
        <v>9097</v>
      </c>
      <c r="N18" s="12">
        <v>5893</v>
      </c>
      <c r="O18" s="12">
        <v>21044</v>
      </c>
      <c r="P18" s="12">
        <v>11881</v>
      </c>
      <c r="Q18" s="12">
        <v>13912</v>
      </c>
      <c r="R18" s="12">
        <v>16409</v>
      </c>
      <c r="T18" s="11" t="s">
        <v>24</v>
      </c>
      <c r="U18" s="12">
        <v>11581</v>
      </c>
      <c r="V18" s="12">
        <v>10306</v>
      </c>
      <c r="W18" s="12">
        <v>49080</v>
      </c>
      <c r="X18" s="12">
        <v>38271</v>
      </c>
      <c r="Y18" s="12">
        <v>43348</v>
      </c>
      <c r="Z18" s="12">
        <v>53716</v>
      </c>
      <c r="AB18" s="4" t="s">
        <v>24</v>
      </c>
      <c r="AC18" s="15">
        <f>M18/U18</f>
        <v>0.78551075036698037</v>
      </c>
      <c r="AD18" s="15">
        <f t="shared" ref="AD18:AH18" si="0">N18/V18</f>
        <v>0.57180283330098969</v>
      </c>
      <c r="AE18" s="15">
        <f t="shared" si="0"/>
        <v>0.42876935615321926</v>
      </c>
      <c r="AF18" s="15">
        <f t="shared" si="0"/>
        <v>0.31044393927516917</v>
      </c>
      <c r="AG18" s="15">
        <f t="shared" si="0"/>
        <v>0.32093752883639382</v>
      </c>
      <c r="AH18" s="15">
        <f t="shared" si="0"/>
        <v>0.30547695286320647</v>
      </c>
    </row>
    <row r="19" spans="1:34" x14ac:dyDescent="0.35">
      <c r="A19" t="s">
        <v>11</v>
      </c>
      <c r="B19" s="9">
        <f t="shared" ref="B19:B39" si="1">N19/(N$40-N$20)</f>
        <v>5.3504446200474128E-2</v>
      </c>
      <c r="C19" s="9">
        <f t="shared" ref="C19:C39" si="2">P19/(P$40-P$20)</f>
        <v>7.8201943076567526E-2</v>
      </c>
      <c r="D19" s="9">
        <f t="shared" ref="D19:D39" si="3">R19/(R$40-R$20)</f>
        <v>0.15979895556238194</v>
      </c>
      <c r="E19" s="9"/>
      <c r="F19" t="s">
        <v>11</v>
      </c>
      <c r="G19" s="9">
        <f t="shared" ref="G19:G39" si="4">V19/(V$40-V$20)</f>
        <v>0.55344916735014082</v>
      </c>
      <c r="H19" s="9">
        <f t="shared" ref="H19:H39" si="5">X19/(X$40-X$20)</f>
        <v>0.26695110677258371</v>
      </c>
      <c r="I19" s="9">
        <f t="shared" ref="I19:I39" si="6">Z19/(Z$40-Z$20)</f>
        <v>0.23955203767712385</v>
      </c>
      <c r="L19" s="11" t="s">
        <v>11</v>
      </c>
      <c r="M19" s="12">
        <v>17059</v>
      </c>
      <c r="N19" s="12">
        <v>10698</v>
      </c>
      <c r="O19" s="12">
        <v>54882</v>
      </c>
      <c r="P19" s="12">
        <v>70383</v>
      </c>
      <c r="Q19" s="12">
        <v>118313</v>
      </c>
      <c r="R19" s="12">
        <v>122247</v>
      </c>
      <c r="T19" s="11" t="s">
        <v>11</v>
      </c>
      <c r="U19" s="12">
        <v>307755</v>
      </c>
      <c r="V19" s="12">
        <v>124163</v>
      </c>
      <c r="W19" s="12">
        <v>303194</v>
      </c>
      <c r="X19" s="12">
        <v>258154</v>
      </c>
      <c r="Y19" s="12">
        <v>238432</v>
      </c>
      <c r="Z19" s="12">
        <v>192877</v>
      </c>
      <c r="AB19" s="4" t="s">
        <v>11</v>
      </c>
      <c r="AC19" s="15">
        <f t="shared" ref="AC19:AC39" si="7">M19/U19</f>
        <v>5.5430456044580918E-2</v>
      </c>
      <c r="AD19" s="15">
        <f t="shared" ref="AD19:AD39" si="8">N19/V19</f>
        <v>8.6160933611462348E-2</v>
      </c>
      <c r="AE19" s="15">
        <f t="shared" ref="AE19:AE39" si="9">O19/W19</f>
        <v>0.18101281687632342</v>
      </c>
      <c r="AF19" s="15">
        <f t="shared" ref="AF19:AF39" si="10">P19/X19</f>
        <v>0.27263958722313036</v>
      </c>
      <c r="AG19" s="15">
        <f t="shared" ref="AG19:AG39" si="11">Q19/Y19</f>
        <v>0.49621275667695613</v>
      </c>
      <c r="AH19" s="15">
        <f t="shared" ref="AH19:AH39" si="12">R19/Z19</f>
        <v>0.63380807457602517</v>
      </c>
    </row>
    <row r="20" spans="1:34" x14ac:dyDescent="0.35">
      <c r="A20" t="s">
        <v>12</v>
      </c>
      <c r="B20" s="9"/>
      <c r="C20" s="9"/>
      <c r="D20" s="9"/>
      <c r="E20" s="9"/>
      <c r="F20" t="s">
        <v>12</v>
      </c>
      <c r="G20" s="9"/>
      <c r="H20" s="9"/>
      <c r="I20" s="9"/>
      <c r="L20" s="11" t="s">
        <v>12</v>
      </c>
      <c r="M20" s="12">
        <v>13528</v>
      </c>
      <c r="N20" s="12">
        <v>5473</v>
      </c>
      <c r="O20" s="12">
        <v>46962</v>
      </c>
      <c r="P20" s="12">
        <v>52327</v>
      </c>
      <c r="Q20" s="12">
        <v>36491</v>
      </c>
      <c r="R20" s="12">
        <v>69959</v>
      </c>
      <c r="T20" s="11" t="s">
        <v>12</v>
      </c>
      <c r="U20" s="12">
        <v>8829</v>
      </c>
      <c r="V20" s="12">
        <v>5188</v>
      </c>
      <c r="W20" s="12">
        <v>34233</v>
      </c>
      <c r="X20" s="12">
        <v>46203</v>
      </c>
      <c r="Y20" s="12">
        <v>36391</v>
      </c>
      <c r="Z20" s="12">
        <v>61467</v>
      </c>
      <c r="AB20" s="4"/>
      <c r="AC20" s="15"/>
      <c r="AD20" s="15"/>
      <c r="AE20" s="15"/>
      <c r="AF20" s="15"/>
      <c r="AG20" s="15"/>
      <c r="AH20" s="15"/>
    </row>
    <row r="21" spans="1:34" x14ac:dyDescent="0.35">
      <c r="A21" t="s">
        <v>25</v>
      </c>
      <c r="B21" s="9">
        <f t="shared" si="1"/>
        <v>9.4320466525962016E-2</v>
      </c>
      <c r="C21" s="9">
        <f t="shared" si="2"/>
        <v>7.5551990186841125E-2</v>
      </c>
      <c r="D21" s="9">
        <f t="shared" si="3"/>
        <v>7.2594296769302166E-2</v>
      </c>
      <c r="E21" s="9"/>
      <c r="F21" t="s">
        <v>25</v>
      </c>
      <c r="G21" s="9">
        <f t="shared" si="4"/>
        <v>1.2369396997468174E-2</v>
      </c>
      <c r="H21" s="9">
        <f t="shared" si="5"/>
        <v>5.9868920402959117E-2</v>
      </c>
      <c r="I21" s="9">
        <f t="shared" si="6"/>
        <v>6.3524256759861744E-2</v>
      </c>
      <c r="L21" s="11" t="s">
        <v>25</v>
      </c>
      <c r="M21" s="12">
        <v>33732</v>
      </c>
      <c r="N21" s="12">
        <v>18859</v>
      </c>
      <c r="O21" s="12">
        <v>69234</v>
      </c>
      <c r="P21" s="12">
        <v>67998</v>
      </c>
      <c r="Q21" s="12">
        <v>57682</v>
      </c>
      <c r="R21" s="12">
        <v>55535</v>
      </c>
      <c r="T21" s="11" t="s">
        <v>25</v>
      </c>
      <c r="U21" s="12">
        <v>3877</v>
      </c>
      <c r="V21" s="12">
        <v>2775</v>
      </c>
      <c r="W21" s="12">
        <v>30982</v>
      </c>
      <c r="X21" s="12">
        <v>57896</v>
      </c>
      <c r="Y21" s="12">
        <v>47459</v>
      </c>
      <c r="Z21" s="12">
        <v>51147</v>
      </c>
      <c r="AB21" s="4" t="s">
        <v>25</v>
      </c>
      <c r="AC21" s="15">
        <f t="shared" si="7"/>
        <v>8.7005416559195261</v>
      </c>
      <c r="AD21" s="15">
        <f t="shared" si="8"/>
        <v>6.7960360360360363</v>
      </c>
      <c r="AE21" s="15">
        <f t="shared" si="9"/>
        <v>2.2346523788005941</v>
      </c>
      <c r="AF21" s="15">
        <f t="shared" si="10"/>
        <v>1.1744852839574409</v>
      </c>
      <c r="AG21" s="15">
        <f t="shared" si="11"/>
        <v>1.2154069828694241</v>
      </c>
      <c r="AH21" s="15">
        <f t="shared" si="12"/>
        <v>1.0857919330557022</v>
      </c>
    </row>
    <row r="22" spans="1:34" x14ac:dyDescent="0.35">
      <c r="A22" t="s">
        <v>13</v>
      </c>
      <c r="B22" s="9">
        <f t="shared" si="1"/>
        <v>2.2371040180848831E-2</v>
      </c>
      <c r="C22" s="9">
        <f t="shared" si="2"/>
        <v>2.8407272759595384E-2</v>
      </c>
      <c r="D22" s="9">
        <f t="shared" si="3"/>
        <v>3.295011143718015E-2</v>
      </c>
      <c r="E22" s="9"/>
      <c r="F22" t="s">
        <v>13</v>
      </c>
      <c r="G22" s="9">
        <f t="shared" si="4"/>
        <v>4.2301109011161431E-3</v>
      </c>
      <c r="H22" s="9">
        <f t="shared" si="5"/>
        <v>3.3807078463692526E-2</v>
      </c>
      <c r="I22" s="9">
        <f t="shared" si="6"/>
        <v>4.054985549402166E-2</v>
      </c>
      <c r="L22" s="11" t="s">
        <v>13</v>
      </c>
      <c r="M22" s="12">
        <v>10127</v>
      </c>
      <c r="N22" s="12">
        <v>4473</v>
      </c>
      <c r="O22" s="12">
        <v>26359</v>
      </c>
      <c r="P22" s="12">
        <v>25567</v>
      </c>
      <c r="Q22" s="12">
        <v>24058</v>
      </c>
      <c r="R22" s="12">
        <v>25207</v>
      </c>
      <c r="T22" s="11" t="s">
        <v>13</v>
      </c>
      <c r="U22" s="12">
        <v>1210</v>
      </c>
      <c r="V22" s="11">
        <v>949</v>
      </c>
      <c r="W22" s="12">
        <v>17820</v>
      </c>
      <c r="X22" s="12">
        <v>32693</v>
      </c>
      <c r="Y22" s="12">
        <v>34062</v>
      </c>
      <c r="Z22" s="12">
        <v>32649</v>
      </c>
      <c r="AB22" s="4" t="s">
        <v>13</v>
      </c>
      <c r="AC22" s="15">
        <f t="shared" si="7"/>
        <v>8.3694214876033062</v>
      </c>
      <c r="AD22" s="15">
        <f t="shared" si="8"/>
        <v>4.7133825079030558</v>
      </c>
      <c r="AE22" s="15">
        <f t="shared" si="9"/>
        <v>1.4791806958473626</v>
      </c>
      <c r="AF22" s="15">
        <f t="shared" si="10"/>
        <v>0.78203285106903619</v>
      </c>
      <c r="AG22" s="15">
        <f t="shared" si="11"/>
        <v>0.70630027596735367</v>
      </c>
      <c r="AH22" s="15">
        <f t="shared" si="12"/>
        <v>0.77206040001225151</v>
      </c>
    </row>
    <row r="23" spans="1:34" x14ac:dyDescent="0.35">
      <c r="A23" t="s">
        <v>26</v>
      </c>
      <c r="B23" s="9">
        <f t="shared" si="1"/>
        <v>4.1356166164864511E-2</v>
      </c>
      <c r="C23" s="9">
        <f t="shared" si="2"/>
        <v>3.7231560327816396E-2</v>
      </c>
      <c r="D23" s="9">
        <f t="shared" si="3"/>
        <v>4.7709492094822913E-2</v>
      </c>
      <c r="E23" s="9"/>
      <c r="F23" t="s">
        <v>26</v>
      </c>
      <c r="G23" s="9">
        <f t="shared" si="4"/>
        <v>1.3416895481938452E-3</v>
      </c>
      <c r="H23" s="9">
        <f t="shared" si="5"/>
        <v>9.9633316305532526E-3</v>
      </c>
      <c r="I23" s="9">
        <f t="shared" si="6"/>
        <v>1.4070547731684629E-2</v>
      </c>
      <c r="L23" s="11" t="s">
        <v>26</v>
      </c>
      <c r="M23" s="12">
        <v>14175</v>
      </c>
      <c r="N23" s="12">
        <v>8269</v>
      </c>
      <c r="O23" s="12">
        <v>26681</v>
      </c>
      <c r="P23" s="12">
        <v>33509</v>
      </c>
      <c r="Q23" s="12">
        <v>36104</v>
      </c>
      <c r="R23" s="12">
        <v>36498</v>
      </c>
      <c r="T23" s="11" t="s">
        <v>26</v>
      </c>
      <c r="U23" s="11">
        <v>211</v>
      </c>
      <c r="V23" s="11">
        <v>301</v>
      </c>
      <c r="W23" s="12">
        <v>3616</v>
      </c>
      <c r="X23" s="12">
        <v>9635</v>
      </c>
      <c r="Y23" s="12">
        <v>11644</v>
      </c>
      <c r="Z23" s="12">
        <v>11329</v>
      </c>
      <c r="AB23" s="4" t="s">
        <v>26</v>
      </c>
      <c r="AC23" s="15">
        <f>M23/U23</f>
        <v>67.180094786729853</v>
      </c>
      <c r="AD23" s="15">
        <f t="shared" si="8"/>
        <v>27.471760797342192</v>
      </c>
      <c r="AE23" s="15">
        <f t="shared" si="9"/>
        <v>7.3785951327433628</v>
      </c>
      <c r="AF23" s="15">
        <f t="shared" si="10"/>
        <v>3.4778412039439544</v>
      </c>
      <c r="AG23" s="15">
        <f t="shared" si="11"/>
        <v>3.1006526966678116</v>
      </c>
      <c r="AH23" s="15">
        <f t="shared" si="12"/>
        <v>3.2216435696001411</v>
      </c>
    </row>
    <row r="24" spans="1:34" x14ac:dyDescent="0.35">
      <c r="A24" t="s">
        <v>27</v>
      </c>
      <c r="B24" s="9">
        <f t="shared" si="1"/>
        <v>3.1428485691136605E-2</v>
      </c>
      <c r="C24" s="9">
        <f t="shared" si="2"/>
        <v>2.8390606389219745E-2</v>
      </c>
      <c r="D24" s="9">
        <f t="shared" si="3"/>
        <v>3.4172325671074047E-2</v>
      </c>
      <c r="E24" s="9"/>
      <c r="F24" t="s">
        <v>27</v>
      </c>
      <c r="G24" s="9">
        <f t="shared" si="4"/>
        <v>1.0831580073458616E-2</v>
      </c>
      <c r="H24" s="9">
        <f t="shared" si="5"/>
        <v>2.6576812271598249E-2</v>
      </c>
      <c r="I24" s="9">
        <f t="shared" si="6"/>
        <v>4.021948514389119E-2</v>
      </c>
      <c r="L24" s="11" t="s">
        <v>27</v>
      </c>
      <c r="M24" s="12">
        <v>13723</v>
      </c>
      <c r="N24" s="12">
        <v>6284</v>
      </c>
      <c r="O24" s="12">
        <v>26954</v>
      </c>
      <c r="P24" s="12">
        <v>25552</v>
      </c>
      <c r="Q24" s="12">
        <v>24903</v>
      </c>
      <c r="R24" s="12">
        <v>26142</v>
      </c>
      <c r="T24" s="11" t="s">
        <v>27</v>
      </c>
      <c r="U24" s="12">
        <v>4490</v>
      </c>
      <c r="V24" s="12">
        <v>2430</v>
      </c>
      <c r="W24" s="12">
        <v>18761</v>
      </c>
      <c r="X24" s="12">
        <v>25701</v>
      </c>
      <c r="Y24" s="12">
        <v>27076</v>
      </c>
      <c r="Z24" s="12">
        <v>32383</v>
      </c>
      <c r="AB24" s="4" t="s">
        <v>27</v>
      </c>
      <c r="AC24" s="15">
        <f t="shared" si="7"/>
        <v>3.056347438752784</v>
      </c>
      <c r="AD24" s="15">
        <f t="shared" si="8"/>
        <v>2.5860082304526748</v>
      </c>
      <c r="AE24" s="15">
        <f t="shared" si="9"/>
        <v>1.4367038004370769</v>
      </c>
      <c r="AF24" s="15">
        <f t="shared" si="10"/>
        <v>0.99420256021166487</v>
      </c>
      <c r="AG24" s="15">
        <f t="shared" si="11"/>
        <v>0.91974442310533311</v>
      </c>
      <c r="AH24" s="15">
        <f t="shared" si="12"/>
        <v>0.80727542228947291</v>
      </c>
    </row>
    <row r="25" spans="1:34" x14ac:dyDescent="0.35">
      <c r="A25" t="s">
        <v>14</v>
      </c>
      <c r="B25" s="9">
        <f t="shared" si="1"/>
        <v>1.60493333199964E-2</v>
      </c>
      <c r="C25" s="9">
        <f t="shared" si="2"/>
        <v>1.4673072478711489E-2</v>
      </c>
      <c r="D25" s="9">
        <f t="shared" si="3"/>
        <v>1.4490101371886457E-2</v>
      </c>
      <c r="E25" s="9"/>
      <c r="F25" t="s">
        <v>14</v>
      </c>
      <c r="G25" s="9">
        <f t="shared" si="4"/>
        <v>1.0385836037513818E-3</v>
      </c>
      <c r="H25" s="9">
        <f t="shared" si="5"/>
        <v>7.0089737199678197E-3</v>
      </c>
      <c r="I25" s="9">
        <f t="shared" si="6"/>
        <v>1.3679319685477491E-2</v>
      </c>
      <c r="L25" s="11" t="s">
        <v>14</v>
      </c>
      <c r="M25" s="12">
        <v>6322</v>
      </c>
      <c r="N25" s="12">
        <v>3209</v>
      </c>
      <c r="O25" s="12">
        <v>16604</v>
      </c>
      <c r="P25" s="12">
        <v>13206</v>
      </c>
      <c r="Q25" s="12">
        <v>10753</v>
      </c>
      <c r="R25" s="12">
        <v>11085</v>
      </c>
      <c r="T25" s="11" t="s">
        <v>14</v>
      </c>
      <c r="U25" s="11">
        <v>341</v>
      </c>
      <c r="V25" s="11">
        <v>233</v>
      </c>
      <c r="W25" s="12">
        <v>3809</v>
      </c>
      <c r="X25" s="12">
        <v>6778</v>
      </c>
      <c r="Y25" s="12">
        <v>7857</v>
      </c>
      <c r="Z25" s="12">
        <v>11014</v>
      </c>
      <c r="AB25" s="4" t="s">
        <v>14</v>
      </c>
      <c r="AC25" s="15">
        <f t="shared" si="7"/>
        <v>18.539589442815249</v>
      </c>
      <c r="AD25" s="15">
        <f t="shared" si="8"/>
        <v>13.772532188841202</v>
      </c>
      <c r="AE25" s="15">
        <f t="shared" si="9"/>
        <v>4.359149383040168</v>
      </c>
      <c r="AF25" s="15">
        <f t="shared" si="10"/>
        <v>1.94836234877545</v>
      </c>
      <c r="AG25" s="15">
        <f t="shared" si="11"/>
        <v>1.3685885197912688</v>
      </c>
      <c r="AH25" s="15">
        <f t="shared" si="12"/>
        <v>1.0064463410205193</v>
      </c>
    </row>
    <row r="26" spans="1:34" x14ac:dyDescent="0.35">
      <c r="A26" t="s">
        <v>28</v>
      </c>
      <c r="B26" s="9">
        <f t="shared" si="1"/>
        <v>6.5117581747071709E-3</v>
      </c>
      <c r="C26" s="9">
        <f t="shared" si="2"/>
        <v>9.8164921512506453E-3</v>
      </c>
      <c r="D26" s="9">
        <f t="shared" si="3"/>
        <v>1.7310997967333548E-2</v>
      </c>
      <c r="E26" s="9"/>
      <c r="F26" t="s">
        <v>28</v>
      </c>
      <c r="G26" s="9">
        <f t="shared" si="4"/>
        <v>3.2311985165638483E-2</v>
      </c>
      <c r="H26" s="9">
        <f t="shared" si="5"/>
        <v>6.2648519305183004E-2</v>
      </c>
      <c r="I26" s="9">
        <f t="shared" si="6"/>
        <v>0.10140258359549753</v>
      </c>
      <c r="L26" s="11" t="s">
        <v>28</v>
      </c>
      <c r="M26" s="12">
        <v>2408</v>
      </c>
      <c r="N26" s="12">
        <v>1302</v>
      </c>
      <c r="O26" s="12">
        <v>8906</v>
      </c>
      <c r="P26" s="12">
        <v>8835</v>
      </c>
      <c r="Q26" s="12">
        <v>9686</v>
      </c>
      <c r="R26" s="12">
        <v>13243</v>
      </c>
      <c r="T26" s="11" t="s">
        <v>28</v>
      </c>
      <c r="U26" s="12">
        <v>10737</v>
      </c>
      <c r="V26" s="12">
        <v>7249</v>
      </c>
      <c r="W26" s="12">
        <v>45882</v>
      </c>
      <c r="X26" s="12">
        <v>60584</v>
      </c>
      <c r="Y26" s="12">
        <v>60220</v>
      </c>
      <c r="Z26" s="12">
        <v>81645</v>
      </c>
      <c r="AB26" s="4" t="s">
        <v>28</v>
      </c>
      <c r="AC26" s="15">
        <f t="shared" si="7"/>
        <v>0.22427121169786718</v>
      </c>
      <c r="AD26" s="15">
        <f t="shared" si="8"/>
        <v>0.17961098082494137</v>
      </c>
      <c r="AE26" s="15">
        <f t="shared" si="9"/>
        <v>0.19410662133298462</v>
      </c>
      <c r="AF26" s="15">
        <f t="shared" si="10"/>
        <v>0.14583058233196883</v>
      </c>
      <c r="AG26" s="15">
        <f t="shared" si="11"/>
        <v>0.16084357356360013</v>
      </c>
      <c r="AH26" s="15">
        <f t="shared" si="12"/>
        <v>0.16220221691469167</v>
      </c>
    </row>
    <row r="27" spans="1:34" x14ac:dyDescent="0.35">
      <c r="A27" t="s">
        <v>15</v>
      </c>
      <c r="B27" s="9">
        <f t="shared" si="1"/>
        <v>1.2103267882328229E-2</v>
      </c>
      <c r="C27" s="9">
        <f t="shared" si="2"/>
        <v>4.3299230235906913E-3</v>
      </c>
      <c r="D27" s="9">
        <f t="shared" si="3"/>
        <v>9.623466513290763E-3</v>
      </c>
      <c r="E27" s="9"/>
      <c r="F27" t="s">
        <v>15</v>
      </c>
      <c r="G27" s="9">
        <f t="shared" si="4"/>
        <v>3.5614948471989444E-3</v>
      </c>
      <c r="H27" s="9">
        <f t="shared" si="5"/>
        <v>3.4383059337404838E-3</v>
      </c>
      <c r="I27" s="9">
        <f t="shared" si="6"/>
        <v>9.608064017328298E-3</v>
      </c>
      <c r="L27" s="11" t="s">
        <v>15</v>
      </c>
      <c r="M27" s="12">
        <v>1918</v>
      </c>
      <c r="N27" s="12">
        <v>2420</v>
      </c>
      <c r="O27" s="12">
        <v>5045</v>
      </c>
      <c r="P27" s="12">
        <v>3897</v>
      </c>
      <c r="Q27" s="12">
        <v>5203</v>
      </c>
      <c r="R27" s="12">
        <v>7362</v>
      </c>
      <c r="T27" s="11" t="s">
        <v>15</v>
      </c>
      <c r="U27" s="11">
        <v>379</v>
      </c>
      <c r="V27" s="11">
        <v>799</v>
      </c>
      <c r="W27" s="12">
        <v>3803</v>
      </c>
      <c r="X27" s="12">
        <v>3325</v>
      </c>
      <c r="Y27" s="12">
        <v>5175</v>
      </c>
      <c r="Z27" s="12">
        <v>7736</v>
      </c>
      <c r="AB27" s="4" t="s">
        <v>15</v>
      </c>
      <c r="AC27" s="15">
        <f t="shared" si="7"/>
        <v>5.0606860158311342</v>
      </c>
      <c r="AD27" s="15">
        <f t="shared" si="8"/>
        <v>3.0287859824780976</v>
      </c>
      <c r="AE27" s="15">
        <f t="shared" si="9"/>
        <v>1.3265842755719168</v>
      </c>
      <c r="AF27" s="15">
        <f t="shared" si="10"/>
        <v>1.17203007518797</v>
      </c>
      <c r="AG27" s="15">
        <f t="shared" si="11"/>
        <v>1.0054106280193236</v>
      </c>
      <c r="AH27" s="15">
        <f t="shared" si="12"/>
        <v>0.95165460186142714</v>
      </c>
    </row>
    <row r="28" spans="1:34" x14ac:dyDescent="0.35">
      <c r="A28" t="s">
        <v>29</v>
      </c>
      <c r="B28" s="9">
        <f t="shared" si="1"/>
        <v>2.605703539955788E-3</v>
      </c>
      <c r="C28" s="9">
        <f t="shared" si="2"/>
        <v>1.8344118326785301E-3</v>
      </c>
      <c r="D28" s="9">
        <f t="shared" si="3"/>
        <v>5.1032346193815728E-3</v>
      </c>
      <c r="E28" s="9"/>
      <c r="F28" t="s">
        <v>29</v>
      </c>
      <c r="G28" s="9">
        <f t="shared" si="4"/>
        <v>4.5911635702314303E-3</v>
      </c>
      <c r="H28" s="9">
        <f t="shared" si="5"/>
        <v>9.0740254341572166E-3</v>
      </c>
      <c r="I28" s="9">
        <f t="shared" si="6"/>
        <v>1.6825289974501868E-2</v>
      </c>
      <c r="L28" s="11" t="s">
        <v>29</v>
      </c>
      <c r="M28" s="11">
        <v>150</v>
      </c>
      <c r="N28" s="11">
        <v>521</v>
      </c>
      <c r="O28" s="12">
        <v>2232</v>
      </c>
      <c r="P28" s="12">
        <v>1651</v>
      </c>
      <c r="Q28" s="12">
        <v>3174</v>
      </c>
      <c r="R28" s="12">
        <v>3904</v>
      </c>
      <c r="T28" s="11" t="s">
        <v>29</v>
      </c>
      <c r="U28" s="11">
        <v>507</v>
      </c>
      <c r="V28" s="12">
        <v>1030</v>
      </c>
      <c r="W28" s="12">
        <v>6102</v>
      </c>
      <c r="X28" s="12">
        <v>8775</v>
      </c>
      <c r="Y28" s="12">
        <v>11947</v>
      </c>
      <c r="Z28" s="12">
        <v>13547</v>
      </c>
      <c r="AB28" s="4" t="s">
        <v>29</v>
      </c>
      <c r="AC28" s="15">
        <f t="shared" si="7"/>
        <v>0.29585798816568049</v>
      </c>
      <c r="AD28" s="15">
        <f t="shared" si="8"/>
        <v>0.50582524271844664</v>
      </c>
      <c r="AE28" s="15">
        <f t="shared" si="9"/>
        <v>0.36578171091445427</v>
      </c>
      <c r="AF28" s="15">
        <f t="shared" si="10"/>
        <v>0.18814814814814815</v>
      </c>
      <c r="AG28" s="15">
        <f t="shared" si="11"/>
        <v>0.26567339080940822</v>
      </c>
      <c r="AH28" s="15">
        <f t="shared" si="12"/>
        <v>0.28818188528825572</v>
      </c>
    </row>
    <row r="29" spans="1:34" x14ac:dyDescent="0.35">
      <c r="A29" t="s">
        <v>16</v>
      </c>
      <c r="B29" s="9">
        <f t="shared" si="1"/>
        <v>4.7732887879727529E-2</v>
      </c>
      <c r="C29" s="9">
        <f t="shared" si="2"/>
        <v>4.3127011075358664E-2</v>
      </c>
      <c r="D29" s="9">
        <f t="shared" si="3"/>
        <v>4.1101692145802969E-2</v>
      </c>
      <c r="E29" s="9"/>
      <c r="F29" t="s">
        <v>16</v>
      </c>
      <c r="G29" s="9">
        <f t="shared" si="4"/>
        <v>1.7994686731091537E-2</v>
      </c>
      <c r="H29" s="9">
        <f t="shared" si="5"/>
        <v>3.4447172109703154E-2</v>
      </c>
      <c r="I29" s="9">
        <f t="shared" si="6"/>
        <v>3.4311320649264676E-2</v>
      </c>
      <c r="L29" s="11" t="s">
        <v>16</v>
      </c>
      <c r="M29" s="12">
        <v>15918</v>
      </c>
      <c r="N29" s="12">
        <v>9544</v>
      </c>
      <c r="O29" s="12">
        <v>31233</v>
      </c>
      <c r="P29" s="12">
        <v>38815</v>
      </c>
      <c r="Q29" s="12">
        <v>32927</v>
      </c>
      <c r="R29" s="12">
        <v>31443</v>
      </c>
      <c r="T29" s="11" t="s">
        <v>16</v>
      </c>
      <c r="U29" s="12">
        <v>3803</v>
      </c>
      <c r="V29" s="12">
        <v>4037</v>
      </c>
      <c r="W29" s="12">
        <v>23251</v>
      </c>
      <c r="X29" s="12">
        <v>33312</v>
      </c>
      <c r="Y29" s="12">
        <v>28183</v>
      </c>
      <c r="Z29" s="12">
        <v>27626</v>
      </c>
      <c r="AB29" s="4" t="s">
        <v>16</v>
      </c>
      <c r="AC29" s="15">
        <f t="shared" si="7"/>
        <v>4.1856429134893505</v>
      </c>
      <c r="AD29" s="15">
        <f t="shared" si="8"/>
        <v>2.364131781025514</v>
      </c>
      <c r="AE29" s="15">
        <f t="shared" si="9"/>
        <v>1.3432970624919358</v>
      </c>
      <c r="AF29" s="15">
        <f t="shared" si="10"/>
        <v>1.1651957252641691</v>
      </c>
      <c r="AG29" s="15">
        <f t="shared" si="11"/>
        <v>1.1683284249370187</v>
      </c>
      <c r="AH29" s="15">
        <f t="shared" si="12"/>
        <v>1.138166944183016</v>
      </c>
    </row>
    <row r="30" spans="1:34" x14ac:dyDescent="0.35">
      <c r="A30" t="s">
        <v>17</v>
      </c>
      <c r="B30" s="9">
        <f t="shared" si="1"/>
        <v>7.3149750432616803E-2</v>
      </c>
      <c r="C30" s="9">
        <f t="shared" si="2"/>
        <v>9.5378304385699816E-2</v>
      </c>
      <c r="D30" s="9">
        <f t="shared" si="3"/>
        <v>8.409356801589532E-2</v>
      </c>
      <c r="E30" s="9"/>
      <c r="F30" t="s">
        <v>17</v>
      </c>
      <c r="G30" s="9">
        <f t="shared" si="4"/>
        <v>3.3791855364975219E-2</v>
      </c>
      <c r="H30" s="9">
        <f t="shared" si="5"/>
        <v>7.7989051193014608E-2</v>
      </c>
      <c r="I30" s="9">
        <f t="shared" si="6"/>
        <v>7.5338101761519796E-2</v>
      </c>
      <c r="L30" s="11" t="s">
        <v>17</v>
      </c>
      <c r="M30" s="12">
        <v>33385</v>
      </c>
      <c r="N30" s="12">
        <v>14626</v>
      </c>
      <c r="O30" s="12">
        <v>66268</v>
      </c>
      <c r="P30" s="12">
        <v>85842</v>
      </c>
      <c r="Q30" s="12">
        <v>70598</v>
      </c>
      <c r="R30" s="12">
        <v>64332</v>
      </c>
      <c r="T30" s="11" t="s">
        <v>17</v>
      </c>
      <c r="U30" s="12">
        <v>12634</v>
      </c>
      <c r="V30" s="12">
        <v>7581</v>
      </c>
      <c r="W30" s="12">
        <v>46394</v>
      </c>
      <c r="X30" s="12">
        <v>75419</v>
      </c>
      <c r="Y30" s="12">
        <v>66299</v>
      </c>
      <c r="Z30" s="12">
        <v>60659</v>
      </c>
      <c r="AB30" s="4" t="s">
        <v>17</v>
      </c>
      <c r="AC30" s="15">
        <f t="shared" si="7"/>
        <v>2.6424726927338926</v>
      </c>
      <c r="AD30" s="15">
        <f t="shared" si="8"/>
        <v>1.9292969265268434</v>
      </c>
      <c r="AE30" s="15">
        <f t="shared" si="9"/>
        <v>1.4283743587532871</v>
      </c>
      <c r="AF30" s="15">
        <f t="shared" si="10"/>
        <v>1.1382012490221296</v>
      </c>
      <c r="AG30" s="15">
        <f t="shared" si="11"/>
        <v>1.0648426069774808</v>
      </c>
      <c r="AH30" s="15">
        <f t="shared" si="12"/>
        <v>1.0605516081702633</v>
      </c>
    </row>
    <row r="31" spans="1:34" x14ac:dyDescent="0.35">
      <c r="A31" t="s">
        <v>18</v>
      </c>
      <c r="B31" s="9">
        <f t="shared" si="1"/>
        <v>7.5735448571114194E-2</v>
      </c>
      <c r="C31" s="9">
        <f t="shared" si="2"/>
        <v>5.955338571758724E-2</v>
      </c>
      <c r="D31" s="9">
        <f t="shared" si="3"/>
        <v>6.7421781556983293E-2</v>
      </c>
      <c r="E31" s="9"/>
      <c r="F31" t="s">
        <v>18</v>
      </c>
      <c r="G31" s="9">
        <f t="shared" si="4"/>
        <v>0.15606835930535248</v>
      </c>
      <c r="H31" s="9">
        <f t="shared" si="5"/>
        <v>0.19812914794125616</v>
      </c>
      <c r="I31" s="9">
        <f t="shared" si="6"/>
        <v>0.14850147238364692</v>
      </c>
      <c r="L31" s="11" t="s">
        <v>18</v>
      </c>
      <c r="M31" s="12">
        <v>31858</v>
      </c>
      <c r="N31" s="12">
        <v>15143</v>
      </c>
      <c r="O31" s="12">
        <v>51960</v>
      </c>
      <c r="P31" s="12">
        <v>53599</v>
      </c>
      <c r="Q31" s="12">
        <v>54067</v>
      </c>
      <c r="R31" s="12">
        <v>51578</v>
      </c>
      <c r="T31" s="11" t="s">
        <v>18</v>
      </c>
      <c r="U31" s="12">
        <v>60564</v>
      </c>
      <c r="V31" s="12">
        <v>35013</v>
      </c>
      <c r="W31" s="12">
        <v>176963</v>
      </c>
      <c r="X31" s="12">
        <v>191600</v>
      </c>
      <c r="Y31" s="12">
        <v>156963</v>
      </c>
      <c r="Z31" s="12">
        <v>119567</v>
      </c>
      <c r="AB31" s="4" t="s">
        <v>18</v>
      </c>
      <c r="AC31" s="15">
        <f t="shared" si="7"/>
        <v>0.52602205930916057</v>
      </c>
      <c r="AD31" s="15">
        <f t="shared" si="8"/>
        <v>0.43249650129951733</v>
      </c>
      <c r="AE31" s="15">
        <f t="shared" si="9"/>
        <v>0.29362070037239424</v>
      </c>
      <c r="AF31" s="15">
        <f t="shared" si="10"/>
        <v>0.27974425887265136</v>
      </c>
      <c r="AG31" s="15">
        <f t="shared" si="11"/>
        <v>0.3444569739365328</v>
      </c>
      <c r="AH31" s="15">
        <f t="shared" si="12"/>
        <v>0.43137320498130755</v>
      </c>
    </row>
    <row r="32" spans="1:34" x14ac:dyDescent="0.35">
      <c r="A32" t="s">
        <v>19</v>
      </c>
      <c r="B32" s="9">
        <f t="shared" si="1"/>
        <v>2.2801156312204297E-2</v>
      </c>
      <c r="C32" s="9">
        <f t="shared" si="2"/>
        <v>2.6745080087465112E-2</v>
      </c>
      <c r="D32" s="9">
        <f t="shared" si="3"/>
        <v>3.3552721877634785E-2</v>
      </c>
      <c r="E32" s="9"/>
      <c r="F32" t="s">
        <v>19</v>
      </c>
      <c r="G32" s="9">
        <f t="shared" si="4"/>
        <v>8.067967050600863E-4</v>
      </c>
      <c r="H32" s="9">
        <f t="shared" si="5"/>
        <v>4.792946767785607E-3</v>
      </c>
      <c r="I32" s="9">
        <f t="shared" si="6"/>
        <v>8.0903475968041021E-3</v>
      </c>
      <c r="L32" s="11" t="s">
        <v>19</v>
      </c>
      <c r="M32" s="12">
        <v>7596</v>
      </c>
      <c r="N32" s="12">
        <v>4559</v>
      </c>
      <c r="O32" s="12">
        <v>20655</v>
      </c>
      <c r="P32" s="12">
        <v>24071</v>
      </c>
      <c r="Q32" s="12">
        <v>27089</v>
      </c>
      <c r="R32" s="12">
        <v>25668</v>
      </c>
      <c r="T32" s="11" t="s">
        <v>19</v>
      </c>
      <c r="U32" s="11">
        <v>129</v>
      </c>
      <c r="V32" s="11">
        <v>181</v>
      </c>
      <c r="W32" s="12">
        <v>2257</v>
      </c>
      <c r="X32" s="12">
        <v>4635</v>
      </c>
      <c r="Y32" s="12">
        <v>6365</v>
      </c>
      <c r="Z32" s="12">
        <v>6514</v>
      </c>
      <c r="AB32" s="4" t="s">
        <v>19</v>
      </c>
      <c r="AC32" s="15">
        <f t="shared" si="7"/>
        <v>58.883720930232556</v>
      </c>
      <c r="AD32" s="15">
        <f t="shared" si="8"/>
        <v>25.187845303867402</v>
      </c>
      <c r="AE32" s="15">
        <f t="shared" si="9"/>
        <v>9.1515285777580857</v>
      </c>
      <c r="AF32" s="15">
        <f t="shared" si="10"/>
        <v>5.1933117583603021</v>
      </c>
      <c r="AG32" s="15">
        <f t="shared" si="11"/>
        <v>4.2559308719560098</v>
      </c>
      <c r="AH32" s="15">
        <f t="shared" si="12"/>
        <v>3.9404359840343877</v>
      </c>
    </row>
    <row r="33" spans="1:34" x14ac:dyDescent="0.35">
      <c r="A33" t="s">
        <v>30</v>
      </c>
      <c r="B33" s="9">
        <f t="shared" si="1"/>
        <v>4.8783171456293198E-2</v>
      </c>
      <c r="C33" s="9">
        <f t="shared" si="2"/>
        <v>5.1115757942081029E-2</v>
      </c>
      <c r="D33" s="9">
        <f t="shared" si="3"/>
        <v>6.579434121345612E-2</v>
      </c>
      <c r="E33" s="9"/>
      <c r="F33" t="s">
        <v>30</v>
      </c>
      <c r="G33" s="9">
        <f t="shared" si="4"/>
        <v>5.3409050386905826E-2</v>
      </c>
      <c r="H33" s="9">
        <f t="shared" si="5"/>
        <v>7.918858048117669E-2</v>
      </c>
      <c r="I33" s="9">
        <f t="shared" si="6"/>
        <v>8.9382567623457282E-2</v>
      </c>
      <c r="L33" s="11" t="s">
        <v>30</v>
      </c>
      <c r="M33" s="12">
        <v>21830</v>
      </c>
      <c r="N33" s="12">
        <v>9754</v>
      </c>
      <c r="O33" s="12">
        <v>31610</v>
      </c>
      <c r="P33" s="12">
        <v>46005</v>
      </c>
      <c r="Q33" s="12">
        <v>43197</v>
      </c>
      <c r="R33" s="12">
        <v>50333</v>
      </c>
      <c r="T33" s="11" t="s">
        <v>30</v>
      </c>
      <c r="U33" s="12">
        <v>21513</v>
      </c>
      <c r="V33" s="12">
        <v>11982</v>
      </c>
      <c r="W33" s="12">
        <v>53365</v>
      </c>
      <c r="X33" s="12">
        <v>76579</v>
      </c>
      <c r="Y33" s="12">
        <v>72449</v>
      </c>
      <c r="Z33" s="12">
        <v>71967</v>
      </c>
      <c r="AB33" s="4" t="s">
        <v>30</v>
      </c>
      <c r="AC33" s="15">
        <f t="shared" si="7"/>
        <v>1.0147352763445359</v>
      </c>
      <c r="AD33" s="15">
        <f t="shared" si="8"/>
        <v>0.81405441495576703</v>
      </c>
      <c r="AE33" s="15">
        <f t="shared" si="9"/>
        <v>0.59233580061838287</v>
      </c>
      <c r="AF33" s="15">
        <f t="shared" si="10"/>
        <v>0.60075216443150214</v>
      </c>
      <c r="AG33" s="15">
        <f t="shared" si="11"/>
        <v>0.59624011373517927</v>
      </c>
      <c r="AH33" s="15">
        <f t="shared" si="12"/>
        <v>0.69938999819361647</v>
      </c>
    </row>
    <row r="34" spans="1:34" x14ac:dyDescent="0.35">
      <c r="A34" t="s">
        <v>31</v>
      </c>
      <c r="B34" s="9">
        <f t="shared" si="1"/>
        <v>2.8882798355555999E-2</v>
      </c>
      <c r="C34" s="9">
        <f t="shared" si="2"/>
        <v>3.689489964622851E-2</v>
      </c>
      <c r="D34" s="9">
        <f t="shared" si="3"/>
        <v>3.1593257560408101E-2</v>
      </c>
      <c r="E34" s="9"/>
      <c r="F34" t="s">
        <v>31</v>
      </c>
      <c r="G34" s="9">
        <f t="shared" si="4"/>
        <v>2.6655493349498982E-3</v>
      </c>
      <c r="H34" s="9">
        <f t="shared" si="5"/>
        <v>6.2758131464273675E-3</v>
      </c>
      <c r="I34" s="9">
        <f t="shared" si="6"/>
        <v>5.1468222967694498E-3</v>
      </c>
      <c r="L34" s="11" t="s">
        <v>31</v>
      </c>
      <c r="M34" s="12">
        <v>17911</v>
      </c>
      <c r="N34" s="12">
        <v>5775</v>
      </c>
      <c r="O34" s="12">
        <v>25917</v>
      </c>
      <c r="P34" s="12">
        <v>33206</v>
      </c>
      <c r="Q34" s="12">
        <v>23964</v>
      </c>
      <c r="R34" s="12">
        <v>24169</v>
      </c>
      <c r="T34" s="11" t="s">
        <v>31</v>
      </c>
      <c r="U34" s="12">
        <v>1529</v>
      </c>
      <c r="V34" s="11">
        <v>598</v>
      </c>
      <c r="W34" s="12">
        <v>3914</v>
      </c>
      <c r="X34" s="12">
        <v>6069</v>
      </c>
      <c r="Y34" s="12">
        <v>4264</v>
      </c>
      <c r="Z34" s="12">
        <v>4144</v>
      </c>
      <c r="AB34" s="4" t="s">
        <v>31</v>
      </c>
      <c r="AC34" s="15">
        <f t="shared" si="7"/>
        <v>11.714192282537606</v>
      </c>
      <c r="AD34" s="15">
        <f t="shared" si="8"/>
        <v>9.6571906354515047</v>
      </c>
      <c r="AE34" s="15">
        <f t="shared" si="9"/>
        <v>6.6216147164026573</v>
      </c>
      <c r="AF34" s="15">
        <f t="shared" si="10"/>
        <v>5.4714120942494642</v>
      </c>
      <c r="AG34" s="15">
        <f t="shared" si="11"/>
        <v>5.620075046904315</v>
      </c>
      <c r="AH34" s="15">
        <f t="shared" si="12"/>
        <v>5.8322876447876446</v>
      </c>
    </row>
    <row r="35" spans="1:34" x14ac:dyDescent="0.35">
      <c r="A35" t="s">
        <v>20</v>
      </c>
      <c r="B35" s="9">
        <f t="shared" si="1"/>
        <v>0.14296360017204646</v>
      </c>
      <c r="C35" s="9">
        <f t="shared" si="2"/>
        <v>0.17007030986115804</v>
      </c>
      <c r="D35" s="9">
        <f t="shared" si="3"/>
        <v>0.1260658427069104</v>
      </c>
      <c r="E35" s="9"/>
      <c r="F35" t="s">
        <v>20</v>
      </c>
      <c r="G35" s="9">
        <f t="shared" si="4"/>
        <v>2.5541133259636985E-3</v>
      </c>
      <c r="H35" s="9">
        <f t="shared" si="5"/>
        <v>6.1620646794464792E-3</v>
      </c>
      <c r="I35" s="9">
        <f t="shared" si="6"/>
        <v>3.4216929120655971E-3</v>
      </c>
      <c r="L35" s="11" t="s">
        <v>20</v>
      </c>
      <c r="M35" s="12">
        <v>47472</v>
      </c>
      <c r="N35" s="12">
        <v>28585</v>
      </c>
      <c r="O35" s="12">
        <v>120733</v>
      </c>
      <c r="P35" s="12">
        <v>153066</v>
      </c>
      <c r="Q35" s="12">
        <v>129167</v>
      </c>
      <c r="R35" s="12">
        <v>96441</v>
      </c>
      <c r="T35" s="11" t="s">
        <v>20</v>
      </c>
      <c r="U35" s="11">
        <v>398</v>
      </c>
      <c r="V35" s="11">
        <v>573</v>
      </c>
      <c r="W35" s="12">
        <v>3944</v>
      </c>
      <c r="X35" s="12">
        <v>5959</v>
      </c>
      <c r="Y35" s="12">
        <v>4996</v>
      </c>
      <c r="Z35" s="12">
        <v>2755</v>
      </c>
      <c r="AB35" s="4" t="s">
        <v>20</v>
      </c>
      <c r="AC35" s="15">
        <f t="shared" si="7"/>
        <v>119.27638190954774</v>
      </c>
      <c r="AD35" s="15">
        <f t="shared" si="8"/>
        <v>49.886561954624781</v>
      </c>
      <c r="AE35" s="15">
        <f t="shared" si="9"/>
        <v>30.6118154158215</v>
      </c>
      <c r="AF35" s="15">
        <f t="shared" si="10"/>
        <v>25.686524584661857</v>
      </c>
      <c r="AG35" s="15">
        <f t="shared" si="11"/>
        <v>25.854083266613291</v>
      </c>
      <c r="AH35" s="15">
        <f t="shared" si="12"/>
        <v>35.005807622504534</v>
      </c>
    </row>
    <row r="36" spans="1:34" x14ac:dyDescent="0.35">
      <c r="A36" t="s">
        <v>21</v>
      </c>
      <c r="B36" s="9">
        <f t="shared" si="1"/>
        <v>5.7305472477568946E-2</v>
      </c>
      <c r="C36" s="9">
        <f t="shared" si="2"/>
        <v>4.3202565287728222E-2</v>
      </c>
      <c r="D36" s="9">
        <f t="shared" si="3"/>
        <v>1.7097927464526375E-2</v>
      </c>
      <c r="E36" s="9"/>
      <c r="F36" t="s">
        <v>21</v>
      </c>
      <c r="G36" s="9">
        <f t="shared" si="4"/>
        <v>4.7025995792176305E-3</v>
      </c>
      <c r="H36" s="9">
        <f t="shared" si="5"/>
        <v>1.0958113678149747E-2</v>
      </c>
      <c r="I36" s="9">
        <f t="shared" si="6"/>
        <v>5.4138509632282892E-3</v>
      </c>
      <c r="L36" s="11" t="s">
        <v>21</v>
      </c>
      <c r="M36" s="12">
        <v>20111</v>
      </c>
      <c r="N36" s="12">
        <v>11458</v>
      </c>
      <c r="O36" s="12">
        <v>39626</v>
      </c>
      <c r="P36" s="12">
        <v>38883</v>
      </c>
      <c r="Q36" s="12">
        <v>25824</v>
      </c>
      <c r="R36" s="12">
        <v>13080</v>
      </c>
      <c r="T36" s="11" t="s">
        <v>21</v>
      </c>
      <c r="U36" s="12">
        <v>1188</v>
      </c>
      <c r="V36" s="12">
        <v>1055</v>
      </c>
      <c r="W36" s="12">
        <v>7841</v>
      </c>
      <c r="X36" s="12">
        <v>10597</v>
      </c>
      <c r="Y36" s="12">
        <v>7333</v>
      </c>
      <c r="Z36" s="12">
        <v>4359</v>
      </c>
      <c r="AB36" s="4" t="s">
        <v>21</v>
      </c>
      <c r="AC36" s="15">
        <f t="shared" si="7"/>
        <v>16.92845117845118</v>
      </c>
      <c r="AD36" s="15">
        <f t="shared" si="8"/>
        <v>10.860663507109004</v>
      </c>
      <c r="AE36" s="15">
        <f t="shared" si="9"/>
        <v>5.0536921311057261</v>
      </c>
      <c r="AF36" s="15">
        <f t="shared" si="10"/>
        <v>3.6692460130225535</v>
      </c>
      <c r="AG36" s="15">
        <f t="shared" si="11"/>
        <v>3.5216146188463111</v>
      </c>
      <c r="AH36" s="15">
        <f t="shared" si="12"/>
        <v>3.0006882312456984</v>
      </c>
    </row>
    <row r="37" spans="1:34" x14ac:dyDescent="0.35">
      <c r="A37" t="s">
        <v>22</v>
      </c>
      <c r="B37" s="9">
        <f t="shared" si="1"/>
        <v>8.4887919738329348E-2</v>
      </c>
      <c r="C37" s="9">
        <f t="shared" si="2"/>
        <v>5.0023555136797571E-2</v>
      </c>
      <c r="D37" s="9">
        <f t="shared" si="3"/>
        <v>2.7470408690139281E-2</v>
      </c>
      <c r="E37" s="9"/>
      <c r="F37" t="s">
        <v>22</v>
      </c>
      <c r="G37" s="9">
        <f t="shared" si="4"/>
        <v>3.9109581713796672E-2</v>
      </c>
      <c r="H37" s="9">
        <f t="shared" si="5"/>
        <v>2.7187951762377385E-2</v>
      </c>
      <c r="I37" s="9">
        <f t="shared" si="6"/>
        <v>8.1189134541462104E-3</v>
      </c>
      <c r="L37" s="11" t="s">
        <v>22</v>
      </c>
      <c r="M37" s="12">
        <v>39531</v>
      </c>
      <c r="N37" s="12">
        <v>16973</v>
      </c>
      <c r="O37" s="12">
        <v>45555</v>
      </c>
      <c r="P37" s="12">
        <v>45022</v>
      </c>
      <c r="Q37" s="12">
        <v>34891</v>
      </c>
      <c r="R37" s="12">
        <v>21015</v>
      </c>
      <c r="T37" s="11" t="s">
        <v>22</v>
      </c>
      <c r="U37" s="12">
        <v>17174</v>
      </c>
      <c r="V37" s="12">
        <v>8774</v>
      </c>
      <c r="W37" s="12">
        <v>25081</v>
      </c>
      <c r="X37" s="12">
        <v>26292</v>
      </c>
      <c r="Y37" s="12">
        <v>16456</v>
      </c>
      <c r="Z37" s="12">
        <v>6537</v>
      </c>
      <c r="AB37" s="4" t="s">
        <v>22</v>
      </c>
      <c r="AC37" s="15">
        <f t="shared" si="7"/>
        <v>2.301793408640969</v>
      </c>
      <c r="AD37" s="15">
        <f t="shared" si="8"/>
        <v>1.9344654661499887</v>
      </c>
      <c r="AE37" s="15">
        <f t="shared" si="9"/>
        <v>1.8163151389498027</v>
      </c>
      <c r="AF37" s="15">
        <f t="shared" si="10"/>
        <v>1.7123839951315989</v>
      </c>
      <c r="AG37" s="15">
        <f t="shared" si="11"/>
        <v>2.1202600875060766</v>
      </c>
      <c r="AH37" s="15">
        <f t="shared" si="12"/>
        <v>3.2147774208352455</v>
      </c>
    </row>
    <row r="38" spans="1:34" x14ac:dyDescent="0.35">
      <c r="A38" t="s">
        <v>32</v>
      </c>
      <c r="B38" s="9">
        <f t="shared" si="1"/>
        <v>5.1213827733488045E-2</v>
      </c>
      <c r="C38" s="9">
        <f t="shared" si="2"/>
        <v>6.5447725373771137E-2</v>
      </c>
      <c r="D38" s="9">
        <f t="shared" si="3"/>
        <v>4.6718648897719622E-2</v>
      </c>
      <c r="E38" s="9"/>
      <c r="F38" t="s">
        <v>32</v>
      </c>
      <c r="G38" s="9">
        <f t="shared" si="4"/>
        <v>1.683575223763506E-2</v>
      </c>
      <c r="H38" s="9">
        <f t="shared" si="5"/>
        <v>2.8864190534886654E-2</v>
      </c>
      <c r="I38" s="9">
        <f t="shared" si="6"/>
        <v>1.1976546189128332E-2</v>
      </c>
      <c r="L38" s="11" t="s">
        <v>32</v>
      </c>
      <c r="M38" s="12">
        <v>13494</v>
      </c>
      <c r="N38" s="12">
        <v>10240</v>
      </c>
      <c r="O38" s="12">
        <v>50990</v>
      </c>
      <c r="P38" s="12">
        <v>58904</v>
      </c>
      <c r="Q38" s="12">
        <v>43633</v>
      </c>
      <c r="R38" s="12">
        <v>35740</v>
      </c>
      <c r="T38" s="11" t="s">
        <v>32</v>
      </c>
      <c r="U38" s="12">
        <v>4459</v>
      </c>
      <c r="V38" s="12">
        <v>3777</v>
      </c>
      <c r="W38" s="12">
        <v>23781</v>
      </c>
      <c r="X38" s="12">
        <v>27913</v>
      </c>
      <c r="Y38" s="12">
        <v>18349</v>
      </c>
      <c r="Z38" s="12">
        <v>9643</v>
      </c>
      <c r="AB38" s="4" t="s">
        <v>32</v>
      </c>
      <c r="AC38" s="15">
        <f t="shared" si="7"/>
        <v>3.0262390670553936</v>
      </c>
      <c r="AD38" s="15">
        <f t="shared" si="8"/>
        <v>2.7111464124966904</v>
      </c>
      <c r="AE38" s="15">
        <f t="shared" si="9"/>
        <v>2.1441486901307765</v>
      </c>
      <c r="AF38" s="15">
        <f t="shared" si="10"/>
        <v>2.1102711997993766</v>
      </c>
      <c r="AG38" s="15">
        <f t="shared" si="11"/>
        <v>2.3779497520300832</v>
      </c>
      <c r="AH38" s="15">
        <f t="shared" si="12"/>
        <v>3.7063154619931558</v>
      </c>
    </row>
    <row r="39" spans="1:34" x14ac:dyDescent="0.35">
      <c r="A39" t="s">
        <v>23</v>
      </c>
      <c r="B39" s="9">
        <f t="shared" si="1"/>
        <v>5.6820341492202893E-2</v>
      </c>
      <c r="C39" s="9">
        <f t="shared" si="2"/>
        <v>6.6803256830989671E-2</v>
      </c>
      <c r="D39" s="9">
        <f t="shared" si="3"/>
        <v>4.3887294854282E-2</v>
      </c>
      <c r="E39" s="9"/>
      <c r="F39" t="s">
        <v>23</v>
      </c>
      <c r="G39" s="9">
        <f t="shared" si="4"/>
        <v>2.398102913383019E-3</v>
      </c>
      <c r="H39" s="9">
        <f t="shared" si="5"/>
        <v>7.0927339547446552E-3</v>
      </c>
      <c r="I39" s="9">
        <f t="shared" si="6"/>
        <v>4.1519852649855868E-3</v>
      </c>
      <c r="L39" s="11" t="s">
        <v>23</v>
      </c>
      <c r="M39" s="12">
        <v>25748</v>
      </c>
      <c r="N39" s="12">
        <v>11361</v>
      </c>
      <c r="O39" s="12">
        <v>51753</v>
      </c>
      <c r="P39" s="12">
        <v>60124</v>
      </c>
      <c r="Q39" s="12">
        <v>50371</v>
      </c>
      <c r="R39" s="12">
        <v>33574</v>
      </c>
      <c r="T39" s="11" t="s">
        <v>23</v>
      </c>
      <c r="U39" s="11">
        <v>373</v>
      </c>
      <c r="V39" s="11">
        <v>538</v>
      </c>
      <c r="W39" s="12">
        <v>4636</v>
      </c>
      <c r="X39" s="12">
        <v>6859</v>
      </c>
      <c r="Y39" s="12">
        <v>5747</v>
      </c>
      <c r="Z39" s="12">
        <v>3343</v>
      </c>
      <c r="AB39" s="4" t="s">
        <v>23</v>
      </c>
      <c r="AC39" s="15">
        <f t="shared" si="7"/>
        <v>69.029490616621985</v>
      </c>
      <c r="AD39" s="15">
        <f t="shared" si="8"/>
        <v>21.117100371747213</v>
      </c>
      <c r="AE39" s="15">
        <f t="shared" si="9"/>
        <v>11.163287316652287</v>
      </c>
      <c r="AF39" s="15">
        <f t="shared" si="10"/>
        <v>8.7657092870680859</v>
      </c>
      <c r="AG39" s="15">
        <f t="shared" si="11"/>
        <v>8.7647468244301372</v>
      </c>
      <c r="AH39" s="15">
        <f t="shared" si="12"/>
        <v>10.043075082261442</v>
      </c>
    </row>
    <row r="40" spans="1:34" x14ac:dyDescent="0.35">
      <c r="B40" s="9"/>
      <c r="C40" s="9"/>
      <c r="D40" s="9"/>
      <c r="G40" s="9"/>
      <c r="H40" s="9"/>
      <c r="I40" s="9"/>
      <c r="L40" s="11" t="s">
        <v>2</v>
      </c>
      <c r="M40" s="12">
        <f>SUM(M18:M39)</f>
        <v>397093</v>
      </c>
      <c r="N40" s="12">
        <f t="shared" ref="N40:R40" si="13">SUM(N18:N39)</f>
        <v>205419</v>
      </c>
      <c r="O40" s="12">
        <f t="shared" si="13"/>
        <v>841203</v>
      </c>
      <c r="P40" s="12">
        <f t="shared" si="13"/>
        <v>952343</v>
      </c>
      <c r="Q40" s="12">
        <f t="shared" si="13"/>
        <v>876007</v>
      </c>
      <c r="R40" s="12">
        <f t="shared" si="13"/>
        <v>834964</v>
      </c>
      <c r="T40" s="11" t="s">
        <v>2</v>
      </c>
      <c r="U40" s="12">
        <f t="shared" ref="U40" si="14">SUM(U18:U39)</f>
        <v>473681</v>
      </c>
      <c r="V40" s="12">
        <f t="shared" ref="V40" si="15">SUM(V18:V39)</f>
        <v>229532</v>
      </c>
      <c r="W40" s="12">
        <f t="shared" ref="W40" si="16">SUM(W18:W39)</f>
        <v>888709</v>
      </c>
      <c r="X40" s="12">
        <f t="shared" ref="X40" si="17">SUM(X18:X39)</f>
        <v>1013249</v>
      </c>
      <c r="Y40" s="12">
        <f t="shared" ref="Y40" si="18">SUM(Y18:Y39)</f>
        <v>911015</v>
      </c>
      <c r="Z40" s="12">
        <f t="shared" ref="Z40" si="19">SUM(Z18:Z39)</f>
        <v>866624</v>
      </c>
      <c r="AB40" s="4" t="s">
        <v>2</v>
      </c>
      <c r="AC40" s="15">
        <f>(M40-M20)/(U40-U20)</f>
        <v>0.82513359090635296</v>
      </c>
      <c r="AD40" s="15">
        <f t="shared" ref="AD40:AH40" si="20">(N40-N20)/(V40-V20)</f>
        <v>0.89124737011018795</v>
      </c>
      <c r="AE40" s="15">
        <f t="shared" si="20"/>
        <v>0.92950650457122264</v>
      </c>
      <c r="AF40" s="15">
        <f t="shared" si="20"/>
        <v>0.93068582052973692</v>
      </c>
      <c r="AG40" s="15">
        <f t="shared" si="20"/>
        <v>0.95985932240597105</v>
      </c>
      <c r="AH40" s="15">
        <f t="shared" si="20"/>
        <v>0.95013146504346357</v>
      </c>
    </row>
    <row r="41" spans="1:34" x14ac:dyDescent="0.35">
      <c r="A41" t="s">
        <v>39</v>
      </c>
      <c r="B41" t="s">
        <v>5</v>
      </c>
      <c r="C41" t="s">
        <v>0</v>
      </c>
      <c r="D41" t="s">
        <v>60</v>
      </c>
      <c r="F41" t="s">
        <v>41</v>
      </c>
      <c r="G41" t="s">
        <v>5</v>
      </c>
      <c r="H41" t="s">
        <v>0</v>
      </c>
      <c r="I41" t="s">
        <v>60</v>
      </c>
      <c r="L41" s="4" t="s">
        <v>70</v>
      </c>
      <c r="M41" s="15">
        <f>(M40-M20)/(U40-U20)</f>
        <v>0.82513359090635296</v>
      </c>
      <c r="N41" s="15">
        <f t="shared" ref="N41:R41" si="21">(N40-N20)/(V40-V20)</f>
        <v>0.89124737011018795</v>
      </c>
      <c r="O41" s="15">
        <f t="shared" si="21"/>
        <v>0.92950650457122264</v>
      </c>
      <c r="P41" s="15">
        <f t="shared" si="21"/>
        <v>0.93068582052973692</v>
      </c>
      <c r="Q41" s="15">
        <f t="shared" si="21"/>
        <v>0.95985932240597105</v>
      </c>
      <c r="R41" s="15">
        <f t="shared" si="21"/>
        <v>0.95013146504346357</v>
      </c>
    </row>
    <row r="42" spans="1:34" x14ac:dyDescent="0.35">
      <c r="A42" t="s">
        <v>24</v>
      </c>
      <c r="B42" s="9"/>
      <c r="C42" s="9"/>
      <c r="D42" s="9"/>
      <c r="E42" s="9"/>
      <c r="F42" t="s">
        <v>24</v>
      </c>
      <c r="G42" s="9"/>
      <c r="H42" s="9"/>
      <c r="I42" s="9"/>
      <c r="L42" s="4" t="s">
        <v>68</v>
      </c>
      <c r="M42" s="15">
        <f>M18/U18</f>
        <v>0.78551075036698037</v>
      </c>
      <c r="N42" s="15">
        <f t="shared" ref="N42:Q42" si="22">N18/V18</f>
        <v>0.57180283330098969</v>
      </c>
      <c r="O42" s="15">
        <f t="shared" si="22"/>
        <v>0.42876935615321926</v>
      </c>
      <c r="P42" s="15">
        <f t="shared" si="22"/>
        <v>0.31044393927516917</v>
      </c>
      <c r="Q42" s="15">
        <f t="shared" si="22"/>
        <v>0.32093752883639382</v>
      </c>
      <c r="R42" s="15">
        <f>R18/Z18</f>
        <v>0.30547695286320647</v>
      </c>
    </row>
    <row r="43" spans="1:34" x14ac:dyDescent="0.35">
      <c r="B43" s="9"/>
      <c r="C43" s="9"/>
      <c r="D43" s="9"/>
      <c r="E43" s="9"/>
      <c r="F43" t="s">
        <v>12</v>
      </c>
      <c r="G43" s="9"/>
      <c r="H43" s="9"/>
      <c r="I43" s="9"/>
      <c r="L43" s="4" t="s">
        <v>69</v>
      </c>
      <c r="M43" s="15">
        <f>M42/M41</f>
        <v>0.95198009028350228</v>
      </c>
      <c r="N43" s="15">
        <f>N42/N41</f>
        <v>0.6415758996632952</v>
      </c>
      <c r="O43" s="15">
        <f t="shared" ref="O43:R43" si="23">O42/O41</f>
        <v>0.46128709594238798</v>
      </c>
      <c r="P43" s="15">
        <f t="shared" si="23"/>
        <v>0.33356470296116431</v>
      </c>
      <c r="Q43" s="15">
        <f t="shared" si="23"/>
        <v>0.33435892254704153</v>
      </c>
      <c r="R43" s="15">
        <f t="shared" si="23"/>
        <v>0.32151019527516911</v>
      </c>
    </row>
    <row r="44" spans="1:34" x14ac:dyDescent="0.35">
      <c r="A44" t="s">
        <v>25</v>
      </c>
      <c r="B44" s="9">
        <f>N21/(N$40-N$18-N$20)</f>
        <v>9.7184789722395429E-2</v>
      </c>
      <c r="C44" s="9">
        <f t="shared" ref="C44:D44" si="24">O21/(O$40-O$18-O$20)</f>
        <v>8.9542509864885669E-2</v>
      </c>
      <c r="D44" s="9">
        <f t="shared" si="24"/>
        <v>7.6562684726984076E-2</v>
      </c>
      <c r="E44" s="9"/>
      <c r="F44" t="s">
        <v>25</v>
      </c>
      <c r="G44" s="9">
        <f>V21/(V$40-V$18-V$20)</f>
        <v>1.296498752557957E-2</v>
      </c>
      <c r="H44" s="9">
        <f t="shared" ref="H44:I44" si="25">W21/(W$40-W$18-W$20)</f>
        <v>3.8468033116628345E-2</v>
      </c>
      <c r="I44" s="9">
        <f t="shared" si="25"/>
        <v>6.2335872520255173E-2</v>
      </c>
      <c r="L44" s="4" t="s">
        <v>65</v>
      </c>
      <c r="M44" s="15">
        <f>(M18+U18)/(M40-M20+U40-U20)</f>
        <v>2.4372448925469432E-2</v>
      </c>
      <c r="N44" s="15">
        <f t="shared" ref="N44:R44" si="26">(N18+V18)/(N40-N20+V40-V20)</f>
        <v>3.8179075632232669E-2</v>
      </c>
      <c r="O44" s="15">
        <f t="shared" si="26"/>
        <v>4.2532466153985191E-2</v>
      </c>
      <c r="P44" s="15">
        <f t="shared" si="26"/>
        <v>2.6861453984923907E-2</v>
      </c>
      <c r="Q44" s="15">
        <f t="shared" si="26"/>
        <v>3.3404506049680892E-2</v>
      </c>
      <c r="R44" s="15">
        <f t="shared" si="26"/>
        <v>4.4660996763391296E-2</v>
      </c>
    </row>
    <row r="45" spans="1:34" x14ac:dyDescent="0.35">
      <c r="A45" t="s">
        <v>13</v>
      </c>
      <c r="B45" s="9">
        <f t="shared" ref="B45:B62" si="27">N22/(N$40-N$18-N$20)</f>
        <v>2.3050403755674995E-2</v>
      </c>
      <c r="C45" s="9">
        <f t="shared" ref="C45:C62" si="28">O22/(O$40-O$18-O$20)</f>
        <v>3.4090923787857427E-2</v>
      </c>
      <c r="D45" s="9">
        <f t="shared" ref="D45:D62" si="29">P22/(P$40-P$18-P$20)</f>
        <v>2.8787290220518277E-2</v>
      </c>
      <c r="E45" s="9"/>
      <c r="F45" t="s">
        <v>13</v>
      </c>
      <c r="G45" s="9">
        <f t="shared" ref="G45:G62" si="30">V22/(V$40-V$18-V$20)</f>
        <v>4.4337921303693739E-3</v>
      </c>
      <c r="H45" s="9">
        <f t="shared" ref="H45:H62" si="31">W22/(W$40-W$18-W$20)</f>
        <v>2.2125761737083374E-2</v>
      </c>
      <c r="I45" s="9">
        <f t="shared" ref="I45:I62" si="32">X22/(X$40-X$18-X$20)</f>
        <v>3.5200129202444079E-2</v>
      </c>
    </row>
    <row r="46" spans="1:34" x14ac:dyDescent="0.35">
      <c r="A46" t="s">
        <v>26</v>
      </c>
      <c r="B46" s="9">
        <f t="shared" si="27"/>
        <v>4.2612069898429812E-2</v>
      </c>
      <c r="C46" s="9">
        <f t="shared" si="28"/>
        <v>3.4507376515946132E-2</v>
      </c>
      <c r="D46" s="9">
        <f t="shared" si="29"/>
        <v>3.7729624437726247E-2</v>
      </c>
      <c r="E46" s="9"/>
      <c r="F46" t="s">
        <v>26</v>
      </c>
      <c r="G46" s="9">
        <f t="shared" si="30"/>
        <v>1.4062923406124145E-3</v>
      </c>
      <c r="H46" s="9">
        <f t="shared" si="31"/>
        <v>4.4897168597807791E-3</v>
      </c>
      <c r="I46" s="9">
        <f t="shared" si="32"/>
        <v>1.0373879572555247E-2</v>
      </c>
    </row>
    <row r="47" spans="1:34" x14ac:dyDescent="0.35">
      <c r="A47" t="s">
        <v>27</v>
      </c>
      <c r="B47" s="9">
        <f t="shared" si="27"/>
        <v>3.2382905701019822E-2</v>
      </c>
      <c r="C47" s="9">
        <f t="shared" si="28"/>
        <v>3.4860456002803943E-2</v>
      </c>
      <c r="D47" s="9">
        <f t="shared" si="29"/>
        <v>2.8770400896260141E-2</v>
      </c>
      <c r="E47" s="9"/>
      <c r="F47" t="s">
        <v>27</v>
      </c>
      <c r="G47" s="9">
        <f t="shared" si="30"/>
        <v>1.1353124211588596E-2</v>
      </c>
      <c r="H47" s="9">
        <f t="shared" si="31"/>
        <v>2.3294131085826102E-2</v>
      </c>
      <c r="I47" s="9">
        <f t="shared" si="32"/>
        <v>2.7671933460741299E-2</v>
      </c>
    </row>
    <row r="48" spans="1:34" x14ac:dyDescent="0.35">
      <c r="A48" t="s">
        <v>14</v>
      </c>
      <c r="B48" s="9">
        <f t="shared" si="27"/>
        <v>1.6536719349868334E-2</v>
      </c>
      <c r="C48" s="9">
        <f t="shared" si="28"/>
        <v>2.147447545709567E-2</v>
      </c>
      <c r="D48" s="9">
        <f t="shared" si="29"/>
        <v>1.4869361076863315E-2</v>
      </c>
      <c r="E48" s="9"/>
      <c r="F48" t="s">
        <v>14</v>
      </c>
      <c r="G48" s="9">
        <f t="shared" si="30"/>
        <v>1.0885917453910053E-3</v>
      </c>
      <c r="H48" s="9">
        <f t="shared" si="31"/>
        <v>4.7293505306706266E-3</v>
      </c>
      <c r="I48" s="9">
        <f t="shared" si="32"/>
        <v>7.2977847164275526E-3</v>
      </c>
    </row>
    <row r="49" spans="1:9" x14ac:dyDescent="0.35">
      <c r="A49" t="s">
        <v>28</v>
      </c>
      <c r="B49" s="9">
        <f t="shared" si="27"/>
        <v>6.7095071964875571E-3</v>
      </c>
      <c r="C49" s="9">
        <f t="shared" si="28"/>
        <v>1.1518409926577574E-2</v>
      </c>
      <c r="D49" s="9">
        <f t="shared" si="29"/>
        <v>9.9478119880423588E-3</v>
      </c>
      <c r="E49" s="9"/>
      <c r="F49" t="s">
        <v>28</v>
      </c>
      <c r="G49" s="9">
        <f t="shared" si="30"/>
        <v>3.3867817864117584E-2</v>
      </c>
      <c r="H49" s="9">
        <f t="shared" si="31"/>
        <v>5.6968249159419712E-2</v>
      </c>
      <c r="I49" s="9">
        <f t="shared" si="32"/>
        <v>6.5230007267637474E-2</v>
      </c>
    </row>
    <row r="50" spans="1:9" x14ac:dyDescent="0.35">
      <c r="A50" t="s">
        <v>15</v>
      </c>
      <c r="B50" s="9">
        <f t="shared" si="27"/>
        <v>1.2470819827572879E-2</v>
      </c>
      <c r="C50" s="9">
        <f t="shared" si="28"/>
        <v>6.524857183874226E-3</v>
      </c>
      <c r="D50" s="9">
        <f t="shared" si="29"/>
        <v>4.3878464422638453E-3</v>
      </c>
      <c r="E50" s="9"/>
      <c r="F50" t="s">
        <v>15</v>
      </c>
      <c r="G50" s="9">
        <f t="shared" si="30"/>
        <v>3.732981993851559E-3</v>
      </c>
      <c r="H50" s="9">
        <f t="shared" si="31"/>
        <v>4.7219007792439994E-3</v>
      </c>
      <c r="I50" s="9">
        <f t="shared" si="32"/>
        <v>3.5799843880380071E-3</v>
      </c>
    </row>
    <row r="51" spans="1:9" x14ac:dyDescent="0.35">
      <c r="A51" t="s">
        <v>29</v>
      </c>
      <c r="B51" s="9">
        <f t="shared" si="27"/>
        <v>2.6848335248617645E-3</v>
      </c>
      <c r="C51" s="9">
        <f t="shared" si="28"/>
        <v>2.8867158046396971E-3</v>
      </c>
      <c r="D51" s="9">
        <f t="shared" si="29"/>
        <v>1.8589516233455498E-3</v>
      </c>
      <c r="E51" s="9"/>
      <c r="F51" t="s">
        <v>29</v>
      </c>
      <c r="G51" s="9">
        <f t="shared" si="30"/>
        <v>4.8122296040889936E-3</v>
      </c>
      <c r="H51" s="9">
        <f t="shared" si="31"/>
        <v>7.5763972008800638E-3</v>
      </c>
      <c r="I51" s="9">
        <f t="shared" si="32"/>
        <v>9.4479287233183492E-3</v>
      </c>
    </row>
    <row r="52" spans="1:9" x14ac:dyDescent="0.35">
      <c r="A52" t="s">
        <v>16</v>
      </c>
      <c r="B52" s="9">
        <f t="shared" si="27"/>
        <v>4.9182439848907258E-2</v>
      </c>
      <c r="C52" s="9">
        <f t="shared" si="28"/>
        <v>4.0394621293150385E-2</v>
      </c>
      <c r="D52" s="9">
        <f t="shared" si="29"/>
        <v>4.3703941405304376E-2</v>
      </c>
      <c r="E52" s="9"/>
      <c r="F52" t="s">
        <v>16</v>
      </c>
      <c r="G52" s="9">
        <f t="shared" si="30"/>
        <v>1.8861136807482783E-2</v>
      </c>
      <c r="H52" s="9">
        <f t="shared" si="31"/>
        <v>2.8869028403418939E-2</v>
      </c>
      <c r="I52" s="9">
        <f t="shared" si="32"/>
        <v>3.5866598476487849E-2</v>
      </c>
    </row>
    <row r="53" spans="1:9" x14ac:dyDescent="0.35">
      <c r="A53" t="s">
        <v>17</v>
      </c>
      <c r="B53" s="9">
        <f t="shared" si="27"/>
        <v>7.5371161486810306E-2</v>
      </c>
      <c r="C53" s="9">
        <f t="shared" si="28"/>
        <v>8.570648877323632E-2</v>
      </c>
      <c r="D53" s="9">
        <f t="shared" si="29"/>
        <v>9.6654224864463179E-2</v>
      </c>
      <c r="E53" s="9"/>
      <c r="F53" t="s">
        <v>17</v>
      </c>
      <c r="G53" s="9">
        <f t="shared" si="30"/>
        <v>3.5418944299610351E-2</v>
      </c>
      <c r="H53" s="9">
        <f t="shared" si="31"/>
        <v>5.7603961281158585E-2</v>
      </c>
      <c r="I53" s="9">
        <f t="shared" si="32"/>
        <v>8.1202659416973966E-2</v>
      </c>
    </row>
    <row r="54" spans="1:9" x14ac:dyDescent="0.35">
      <c r="A54" t="s">
        <v>18</v>
      </c>
      <c r="B54" s="9">
        <f t="shared" si="27"/>
        <v>7.8035382086337243E-2</v>
      </c>
      <c r="C54" s="9">
        <f t="shared" si="28"/>
        <v>6.720150233381661E-2</v>
      </c>
      <c r="D54" s="9">
        <f t="shared" si="29"/>
        <v>6.0350059394123641E-2</v>
      </c>
      <c r="E54" s="9"/>
      <c r="F54" t="s">
        <v>18</v>
      </c>
      <c r="G54" s="9">
        <f t="shared" si="30"/>
        <v>0.16358310206598828</v>
      </c>
      <c r="H54" s="9">
        <f t="shared" si="31"/>
        <v>0.21972172695171072</v>
      </c>
      <c r="I54" s="9">
        <f t="shared" si="32"/>
        <v>0.20629323571370892</v>
      </c>
    </row>
    <row r="55" spans="1:9" x14ac:dyDescent="0.35">
      <c r="A55" t="s">
        <v>19</v>
      </c>
      <c r="B55" s="9">
        <f t="shared" si="27"/>
        <v>2.3493581650373865E-2</v>
      </c>
      <c r="C55" s="9">
        <f t="shared" si="28"/>
        <v>2.6713761176000425E-2</v>
      </c>
      <c r="D55" s="9">
        <f t="shared" si="29"/>
        <v>2.7102861614506802E-2</v>
      </c>
      <c r="E55" s="9"/>
      <c r="F55" t="s">
        <v>19</v>
      </c>
      <c r="G55" s="9">
        <f t="shared" si="30"/>
        <v>8.45644231398163E-4</v>
      </c>
      <c r="H55" s="9">
        <f t="shared" si="31"/>
        <v>2.8023481616496729E-3</v>
      </c>
      <c r="I55" s="9">
        <f t="shared" si="32"/>
        <v>4.9904444025732821E-3</v>
      </c>
    </row>
    <row r="56" spans="1:9" x14ac:dyDescent="0.35">
      <c r="A56" t="s">
        <v>30</v>
      </c>
      <c r="B56" s="9">
        <f t="shared" si="27"/>
        <v>5.0264618428985892E-2</v>
      </c>
      <c r="C56" s="9">
        <f t="shared" si="28"/>
        <v>4.0882207251192126E-2</v>
      </c>
      <c r="D56" s="9">
        <f t="shared" si="29"/>
        <v>5.1799557499704434E-2</v>
      </c>
      <c r="E56" s="9"/>
      <c r="F56" t="s">
        <v>30</v>
      </c>
      <c r="G56" s="9">
        <f t="shared" si="30"/>
        <v>5.5980713705043032E-2</v>
      </c>
      <c r="H56" s="9">
        <f t="shared" si="31"/>
        <v>6.6259330813661851E-2</v>
      </c>
      <c r="I56" s="9">
        <f t="shared" si="32"/>
        <v>8.2451616376409784E-2</v>
      </c>
    </row>
    <row r="57" spans="1:9" x14ac:dyDescent="0.35">
      <c r="A57" t="s">
        <v>31</v>
      </c>
      <c r="B57" s="9">
        <f t="shared" si="27"/>
        <v>2.9759910952162554E-2</v>
      </c>
      <c r="C57" s="9">
        <f t="shared" si="28"/>
        <v>3.3519271285325732E-2</v>
      </c>
      <c r="D57" s="9">
        <f t="shared" si="29"/>
        <v>3.7388460087711892E-2</v>
      </c>
      <c r="E57" s="9"/>
      <c r="F57" t="s">
        <v>31</v>
      </c>
      <c r="G57" s="9">
        <f t="shared" si="30"/>
        <v>2.7938964109176876E-3</v>
      </c>
      <c r="H57" s="9">
        <f t="shared" si="31"/>
        <v>4.8597211806366064E-3</v>
      </c>
      <c r="I57" s="9">
        <f t="shared" si="32"/>
        <v>6.5344136093241096E-3</v>
      </c>
    </row>
    <row r="58" spans="1:9" x14ac:dyDescent="0.35">
      <c r="A58" t="s">
        <v>20</v>
      </c>
      <c r="B58" s="9">
        <f t="shared" si="27"/>
        <v>0.14730511767403751</v>
      </c>
      <c r="C58" s="9">
        <f t="shared" si="28"/>
        <v>0.15614778639855043</v>
      </c>
      <c r="D58" s="9">
        <f t="shared" si="29"/>
        <v>0.17234542045972739</v>
      </c>
      <c r="E58" s="9"/>
      <c r="F58" t="s">
        <v>20</v>
      </c>
      <c r="G58" s="9">
        <f t="shared" si="30"/>
        <v>2.6770947214980519E-3</v>
      </c>
      <c r="H58" s="9">
        <f t="shared" si="31"/>
        <v>4.8969699377697431E-3</v>
      </c>
      <c r="I58" s="9">
        <f t="shared" si="32"/>
        <v>6.4159780355845068E-3</v>
      </c>
    </row>
    <row r="59" spans="1:9" x14ac:dyDescent="0.35">
      <c r="A59" t="s">
        <v>21</v>
      </c>
      <c r="B59" s="9">
        <f t="shared" si="27"/>
        <v>5.9045724621623989E-2</v>
      </c>
      <c r="C59" s="9">
        <f t="shared" si="28"/>
        <v>5.1249552183984158E-2</v>
      </c>
      <c r="D59" s="9">
        <f t="shared" si="29"/>
        <v>4.3780506341941257E-2</v>
      </c>
      <c r="E59" s="9"/>
      <c r="F59" t="s">
        <v>21</v>
      </c>
      <c r="G59" s="9">
        <f t="shared" si="30"/>
        <v>4.9290312935086292E-3</v>
      </c>
      <c r="H59" s="9">
        <f t="shared" si="31"/>
        <v>9.7355834893642374E-3</v>
      </c>
      <c r="I59" s="9">
        <f t="shared" si="32"/>
        <v>1.1409652499259777E-2</v>
      </c>
    </row>
    <row r="60" spans="1:9" x14ac:dyDescent="0.35">
      <c r="A60" t="s">
        <v>22</v>
      </c>
      <c r="B60" s="9">
        <f t="shared" si="27"/>
        <v>8.7465795427022514E-2</v>
      </c>
      <c r="C60" s="9">
        <f t="shared" si="28"/>
        <v>5.891771437292178E-2</v>
      </c>
      <c r="D60" s="9">
        <f t="shared" si="29"/>
        <v>5.0692743783321233E-2</v>
      </c>
      <c r="E60" s="9"/>
      <c r="F60" t="s">
        <v>22</v>
      </c>
      <c r="G60" s="9">
        <f t="shared" si="30"/>
        <v>4.0992720918715371E-2</v>
      </c>
      <c r="H60" s="9">
        <f t="shared" si="31"/>
        <v>3.1141202588540296E-2</v>
      </c>
      <c r="I60" s="9">
        <f t="shared" si="32"/>
        <v>2.8308255497833168E-2</v>
      </c>
    </row>
    <row r="61" spans="1:9" x14ac:dyDescent="0.35">
      <c r="A61" t="s">
        <v>32</v>
      </c>
      <c r="B61" s="9">
        <f t="shared" si="27"/>
        <v>5.2769088857167884E-2</v>
      </c>
      <c r="C61" s="9">
        <f t="shared" si="28"/>
        <v>6.594697082373574E-2</v>
      </c>
      <c r="D61" s="9">
        <f t="shared" si="29"/>
        <v>6.632325040675123E-2</v>
      </c>
      <c r="E61" s="9"/>
      <c r="F61" t="s">
        <v>32</v>
      </c>
      <c r="G61" s="9">
        <f t="shared" si="30"/>
        <v>1.7646399237518571E-2</v>
      </c>
      <c r="H61" s="9">
        <f t="shared" si="31"/>
        <v>2.9527089779437694E-2</v>
      </c>
      <c r="I61" s="9">
        <f t="shared" si="32"/>
        <v>3.005356517994132E-2</v>
      </c>
    </row>
    <row r="62" spans="1:9" x14ac:dyDescent="0.35">
      <c r="A62" t="s">
        <v>23</v>
      </c>
      <c r="B62" s="9">
        <f t="shared" si="27"/>
        <v>5.8545861182254334E-2</v>
      </c>
      <c r="C62" s="9">
        <f t="shared" si="28"/>
        <v>6.6933782722902443E-2</v>
      </c>
      <c r="D62" s="9">
        <f t="shared" si="29"/>
        <v>6.7696915446412986E-2</v>
      </c>
      <c r="E62" s="9"/>
      <c r="F62" t="s">
        <v>23</v>
      </c>
      <c r="G62" s="9">
        <f t="shared" si="30"/>
        <v>2.5135723563105617E-3</v>
      </c>
      <c r="H62" s="9">
        <f t="shared" si="31"/>
        <v>5.7561746023074368E-3</v>
      </c>
      <c r="I62" s="9">
        <f t="shared" si="32"/>
        <v>7.3849963661812602E-3</v>
      </c>
    </row>
    <row r="63" spans="1:9" x14ac:dyDescent="0.35">
      <c r="A63" t="s">
        <v>11</v>
      </c>
      <c r="B63" s="9">
        <f>N19/(N$40-N$18-N$20)</f>
        <v>5.512926880800606E-2</v>
      </c>
      <c r="C63" s="9">
        <f t="shared" ref="C63:D63" si="33">O19/(O$40-O$18-O$20)</f>
        <v>7.098061684150353E-2</v>
      </c>
      <c r="D63" s="9">
        <f t="shared" si="33"/>
        <v>7.9248087284027768E-2</v>
      </c>
      <c r="E63" s="9"/>
      <c r="F63" t="s">
        <v>11</v>
      </c>
      <c r="G63" s="9">
        <f>V19/(V$40-V$18-V$20)</f>
        <v>0.58009792653640946</v>
      </c>
      <c r="H63" s="9">
        <f t="shared" ref="H63:I63" si="34">W19/(W$40-W$18-W$20)</f>
        <v>0.37645332234081125</v>
      </c>
      <c r="I63" s="9">
        <f t="shared" si="34"/>
        <v>0.27795106457430485</v>
      </c>
    </row>
    <row r="64" spans="1:9" x14ac:dyDescent="0.35">
      <c r="B64" s="9"/>
    </row>
  </sheetData>
  <mergeCells count="6">
    <mergeCell ref="B1:D1"/>
    <mergeCell ref="F1:H1"/>
    <mergeCell ref="I1:K1"/>
    <mergeCell ref="B9:D9"/>
    <mergeCell ref="F9:H9"/>
    <mergeCell ref="I9:K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24FCF-2A36-4D94-82B2-957B3417064E}">
  <dimension ref="A1:AG71"/>
  <sheetViews>
    <sheetView zoomScaleNormal="100" workbookViewId="0">
      <pane xSplit="1" ySplit="2" topLeftCell="B36" activePane="bottomRight" state="frozen"/>
      <selection pane="topRight" activeCell="B1" sqref="B1"/>
      <selection pane="bottomLeft" activeCell="A3" sqref="A3"/>
      <selection pane="bottomRight" activeCell="F66" sqref="F66"/>
    </sheetView>
  </sheetViews>
  <sheetFormatPr defaultRowHeight="14.5" x14ac:dyDescent="0.35"/>
  <cols>
    <col min="1" max="1" width="31.36328125" customWidth="1"/>
    <col min="2" max="2" width="6.81640625" bestFit="1" customWidth="1"/>
    <col min="3" max="5" width="5.7265625" bestFit="1" customWidth="1"/>
    <col min="6" max="6" width="7.36328125" bestFit="1" customWidth="1"/>
    <col min="7" max="7" width="7.36328125" customWidth="1"/>
    <col min="8" max="10" width="5.7265625" bestFit="1" customWidth="1"/>
    <col min="11" max="11" width="7.36328125" bestFit="1" customWidth="1"/>
    <col min="12" max="12" width="12.6328125" bestFit="1" customWidth="1"/>
    <col min="13" max="13" width="12" style="46" bestFit="1" customWidth="1"/>
    <col min="14" max="16" width="5.7265625" bestFit="1" customWidth="1"/>
    <col min="17" max="17" width="7.36328125" bestFit="1" customWidth="1"/>
    <col min="18" max="20" width="5.7265625" bestFit="1" customWidth="1"/>
    <col min="21" max="21" width="7.36328125" bestFit="1" customWidth="1"/>
    <col min="22" max="22" width="12.81640625" bestFit="1" customWidth="1"/>
    <col min="23" max="23" width="12" style="46" bestFit="1" customWidth="1"/>
    <col min="24" max="26" width="5.7265625" bestFit="1" customWidth="1"/>
    <col min="27" max="27" width="7.36328125" bestFit="1" customWidth="1"/>
    <col min="28" max="30" width="5.7265625" bestFit="1" customWidth="1"/>
    <col min="31" max="31" width="7.36328125" bestFit="1" customWidth="1"/>
    <col min="32" max="32" width="12.81640625" bestFit="1" customWidth="1"/>
    <col min="33" max="33" width="12" style="46" bestFit="1" customWidth="1"/>
  </cols>
  <sheetData>
    <row r="1" spans="1:33" x14ac:dyDescent="0.35">
      <c r="A1" s="48" t="s">
        <v>200</v>
      </c>
      <c r="B1" s="48"/>
      <c r="C1" s="51" t="s">
        <v>184</v>
      </c>
      <c r="D1" s="51"/>
      <c r="E1" s="51"/>
      <c r="F1" s="51"/>
      <c r="G1" s="7"/>
      <c r="H1" s="51" t="s">
        <v>185</v>
      </c>
      <c r="I1" s="51"/>
      <c r="J1" s="51"/>
      <c r="K1" s="51"/>
      <c r="N1" s="51" t="s">
        <v>194</v>
      </c>
      <c r="O1" s="51"/>
      <c r="P1" s="51"/>
      <c r="Q1" s="51"/>
      <c r="R1" s="51" t="s">
        <v>195</v>
      </c>
      <c r="S1" s="51"/>
      <c r="T1" s="51"/>
      <c r="U1" s="51"/>
      <c r="X1" s="51" t="s">
        <v>196</v>
      </c>
      <c r="Y1" s="51"/>
      <c r="Z1" s="51"/>
      <c r="AA1" s="51"/>
      <c r="AB1" s="51" t="s">
        <v>197</v>
      </c>
      <c r="AC1" s="51"/>
      <c r="AD1" s="51"/>
      <c r="AE1" s="51"/>
    </row>
    <row r="2" spans="1:33" x14ac:dyDescent="0.35">
      <c r="B2" t="s">
        <v>204</v>
      </c>
      <c r="C2" t="s">
        <v>183</v>
      </c>
      <c r="D2" t="s">
        <v>176</v>
      </c>
      <c r="E2" t="s">
        <v>175</v>
      </c>
      <c r="F2" t="s">
        <v>193</v>
      </c>
      <c r="G2" t="s">
        <v>204</v>
      </c>
      <c r="H2" t="s">
        <v>183</v>
      </c>
      <c r="I2" t="s">
        <v>176</v>
      </c>
      <c r="J2" t="s">
        <v>175</v>
      </c>
      <c r="K2" t="s">
        <v>193</v>
      </c>
      <c r="L2" t="s">
        <v>199</v>
      </c>
      <c r="M2" s="46" t="s">
        <v>198</v>
      </c>
      <c r="N2" t="s">
        <v>183</v>
      </c>
      <c r="O2" t="s">
        <v>176</v>
      </c>
      <c r="P2" t="s">
        <v>175</v>
      </c>
      <c r="Q2" t="s">
        <v>193</v>
      </c>
      <c r="R2" t="s">
        <v>183</v>
      </c>
      <c r="S2" t="s">
        <v>176</v>
      </c>
      <c r="T2" t="s">
        <v>175</v>
      </c>
      <c r="U2" t="s">
        <v>193</v>
      </c>
      <c r="V2" t="s">
        <v>199</v>
      </c>
      <c r="W2" s="46" t="s">
        <v>198</v>
      </c>
      <c r="X2" t="s">
        <v>183</v>
      </c>
      <c r="Y2" t="s">
        <v>176</v>
      </c>
      <c r="Z2" t="s">
        <v>175</v>
      </c>
      <c r="AA2" t="s">
        <v>193</v>
      </c>
      <c r="AB2" t="s">
        <v>183</v>
      </c>
      <c r="AC2" t="s">
        <v>176</v>
      </c>
      <c r="AD2" t="s">
        <v>175</v>
      </c>
      <c r="AE2" t="s">
        <v>193</v>
      </c>
      <c r="AF2" t="s">
        <v>199</v>
      </c>
      <c r="AG2" s="46" t="s">
        <v>198</v>
      </c>
    </row>
    <row r="3" spans="1:33" x14ac:dyDescent="0.35">
      <c r="A3" t="s">
        <v>11</v>
      </c>
      <c r="C3" s="1">
        <v>1158</v>
      </c>
      <c r="D3">
        <v>0.40679169999999998</v>
      </c>
      <c r="E3">
        <v>0.2904022</v>
      </c>
      <c r="F3" s="9">
        <f>D3/$D$25</f>
        <v>0.82743179497985986</v>
      </c>
      <c r="G3" s="9"/>
      <c r="H3">
        <v>805</v>
      </c>
      <c r="I3" s="9">
        <v>0.52677430000000003</v>
      </c>
      <c r="J3" s="9">
        <v>0.29910870000000001</v>
      </c>
      <c r="K3" s="9">
        <f>I3/$I$25</f>
        <v>1.0533674208036217</v>
      </c>
      <c r="L3" s="9">
        <f>K3-F3</f>
        <v>0.22593562582376181</v>
      </c>
      <c r="M3" s="47">
        <f>I3-D3</f>
        <v>0.11998260000000005</v>
      </c>
      <c r="N3">
        <v>906</v>
      </c>
      <c r="O3">
        <v>0.43481389999999998</v>
      </c>
      <c r="P3">
        <v>0.28939530000000002</v>
      </c>
      <c r="Q3" s="9">
        <f>O3/$O$25</f>
        <v>0.87323197766461291</v>
      </c>
      <c r="R3">
        <v>524</v>
      </c>
      <c r="S3" s="9">
        <v>0.53859699999999999</v>
      </c>
      <c r="T3" s="9">
        <v>0.29791210000000001</v>
      </c>
      <c r="U3" s="9">
        <f>S3/$S$25</f>
        <v>1.0376455910027573</v>
      </c>
      <c r="V3" s="9">
        <f>U3-Q3</f>
        <v>0.16441361333814442</v>
      </c>
      <c r="W3" s="47">
        <f>S3-O3</f>
        <v>0.10378310000000002</v>
      </c>
      <c r="X3">
        <v>252</v>
      </c>
      <c r="Y3">
        <v>0.30604540000000002</v>
      </c>
      <c r="Z3">
        <v>0.27156910000000001</v>
      </c>
      <c r="AA3" s="9">
        <f>Y3/$Y$25</f>
        <v>0.63101962179902982</v>
      </c>
      <c r="AB3">
        <v>281</v>
      </c>
      <c r="AC3" s="9">
        <v>0.50472760000000005</v>
      </c>
      <c r="AD3" s="9">
        <v>0.30061680000000002</v>
      </c>
      <c r="AE3" s="9">
        <f>AC3/$AC$25</f>
        <v>1.0496806416781328</v>
      </c>
      <c r="AF3" s="9">
        <f>AE3-AA3</f>
        <v>0.41866101987910298</v>
      </c>
      <c r="AG3" s="47">
        <f>AC3-Y3</f>
        <v>0.19868220000000003</v>
      </c>
    </row>
    <row r="4" spans="1:33" x14ac:dyDescent="0.35">
      <c r="A4" t="s">
        <v>12</v>
      </c>
      <c r="C4">
        <v>529</v>
      </c>
      <c r="D4">
        <v>0.34772510000000001</v>
      </c>
      <c r="E4">
        <v>0.26419189999999998</v>
      </c>
      <c r="F4" s="9">
        <f t="shared" ref="F4:F25" si="0">D4/$D$25</f>
        <v>0.70728779287421861</v>
      </c>
      <c r="G4" s="9"/>
      <c r="H4">
        <v>328</v>
      </c>
      <c r="I4" s="9">
        <v>0.53948430000000003</v>
      </c>
      <c r="J4" s="9">
        <v>0.29380149999999999</v>
      </c>
      <c r="K4" s="9">
        <f t="shared" ref="K4:K25" si="1">I4/$I$25</f>
        <v>1.0787830493155177</v>
      </c>
      <c r="L4" s="9">
        <f t="shared" ref="L4:L25" si="2">K4-F4</f>
        <v>0.3714952564412991</v>
      </c>
      <c r="M4" s="47">
        <f t="shared" ref="M4:M25" si="3">I4-D4</f>
        <v>0.19175920000000002</v>
      </c>
      <c r="N4">
        <v>264</v>
      </c>
      <c r="O4">
        <v>0.34208719999999998</v>
      </c>
      <c r="P4">
        <v>0.2629629</v>
      </c>
      <c r="Q4" s="9">
        <f t="shared" ref="Q4:Q25" si="4">O4/$O$25</f>
        <v>0.68700996492924893</v>
      </c>
      <c r="R4">
        <v>159</v>
      </c>
      <c r="S4" s="9">
        <v>0.53521059999999998</v>
      </c>
      <c r="T4" s="9">
        <v>0.29900149999999998</v>
      </c>
      <c r="U4" s="9">
        <f t="shared" ref="U4:U25" si="5">S4/$S$25</f>
        <v>1.0311214495215166</v>
      </c>
      <c r="V4" s="9">
        <f t="shared" ref="V4:V25" si="6">U4-Q4</f>
        <v>0.3441114845922677</v>
      </c>
      <c r="W4" s="47">
        <f t="shared" ref="W4:W25" si="7">S4-O4</f>
        <v>0.1931234</v>
      </c>
      <c r="X4">
        <v>265</v>
      </c>
      <c r="Y4">
        <v>0.35334169999999998</v>
      </c>
      <c r="Z4">
        <v>0.26578889999999999</v>
      </c>
      <c r="AA4" s="9">
        <f t="shared" ref="AA4:AA25" si="8">Y4/$Y$25</f>
        <v>0.72853748463406487</v>
      </c>
      <c r="AB4">
        <v>169</v>
      </c>
      <c r="AC4" s="9">
        <v>0.54350509999999996</v>
      </c>
      <c r="AD4" s="9">
        <v>0.28965580000000002</v>
      </c>
      <c r="AE4" s="9">
        <f t="shared" ref="AE4:AE25" si="9">AC4/$AC$25</f>
        <v>1.1303261048600031</v>
      </c>
      <c r="AF4" s="9">
        <f t="shared" ref="AF4:AF25" si="10">AE4-AA4</f>
        <v>0.4017886202259382</v>
      </c>
      <c r="AG4" s="47">
        <f t="shared" ref="AG4:AG25" si="11">AC4-Y4</f>
        <v>0.19016339999999998</v>
      </c>
    </row>
    <row r="5" spans="1:33" x14ac:dyDescent="0.35">
      <c r="A5" t="s">
        <v>186</v>
      </c>
      <c r="B5">
        <v>0.97660000000000002</v>
      </c>
      <c r="C5">
        <v>470</v>
      </c>
      <c r="D5">
        <v>0.6258283</v>
      </c>
      <c r="E5">
        <v>0.26348369999999999</v>
      </c>
      <c r="F5" s="9">
        <f t="shared" si="0"/>
        <v>1.2729616499505625</v>
      </c>
      <c r="G5">
        <v>0.95730000000000004</v>
      </c>
      <c r="H5">
        <v>363</v>
      </c>
      <c r="I5" s="9">
        <v>0.47316350000000001</v>
      </c>
      <c r="J5" s="9">
        <v>0.28260819999999998</v>
      </c>
      <c r="K5" s="9">
        <f t="shared" si="1"/>
        <v>0.94616425974732343</v>
      </c>
      <c r="L5" s="9">
        <f t="shared" si="2"/>
        <v>-0.32679739020323906</v>
      </c>
      <c r="M5" s="47">
        <f t="shared" si="3"/>
        <v>-0.15266479999999999</v>
      </c>
      <c r="N5">
        <v>203</v>
      </c>
      <c r="O5">
        <v>0.60808969999999996</v>
      </c>
      <c r="P5">
        <v>0.252832</v>
      </c>
      <c r="Q5" s="9">
        <f t="shared" si="4"/>
        <v>1.2212198628619764</v>
      </c>
      <c r="R5">
        <v>165</v>
      </c>
      <c r="S5" s="9">
        <v>0.50222719999999998</v>
      </c>
      <c r="T5" s="9">
        <v>0.27839520000000001</v>
      </c>
      <c r="U5" s="9">
        <f t="shared" si="5"/>
        <v>0.96757657350794746</v>
      </c>
      <c r="V5" s="9">
        <f t="shared" si="6"/>
        <v>-0.25364328935402891</v>
      </c>
      <c r="W5" s="47">
        <f t="shared" si="7"/>
        <v>-0.10586249999999997</v>
      </c>
      <c r="X5">
        <v>267</v>
      </c>
      <c r="Y5">
        <v>0.63931490000000002</v>
      </c>
      <c r="Z5">
        <v>0.27099519999999999</v>
      </c>
      <c r="AA5" s="9">
        <f t="shared" si="8"/>
        <v>1.3181712465159894</v>
      </c>
      <c r="AB5">
        <v>198</v>
      </c>
      <c r="AC5" s="9">
        <v>0.4489437</v>
      </c>
      <c r="AD5" s="9">
        <v>0.28450540000000002</v>
      </c>
      <c r="AE5" s="9">
        <f t="shared" si="9"/>
        <v>0.93366701383747408</v>
      </c>
      <c r="AF5" s="9">
        <f t="shared" si="10"/>
        <v>-0.3845042326785153</v>
      </c>
      <c r="AG5" s="47">
        <f t="shared" si="11"/>
        <v>-0.19037120000000002</v>
      </c>
    </row>
    <row r="6" spans="1:33" x14ac:dyDescent="0.35">
      <c r="A6" t="s">
        <v>13</v>
      </c>
      <c r="B6">
        <v>0.93410000000000004</v>
      </c>
      <c r="C6">
        <v>208</v>
      </c>
      <c r="D6">
        <v>0.64477910000000005</v>
      </c>
      <c r="E6">
        <v>0.25452029999999998</v>
      </c>
      <c r="F6" s="9">
        <f t="shared" si="0"/>
        <v>1.3115083913425436</v>
      </c>
      <c r="G6">
        <v>0.88419999999999999</v>
      </c>
      <c r="H6">
        <v>188</v>
      </c>
      <c r="I6" s="9">
        <v>0.44868730000000001</v>
      </c>
      <c r="J6" s="9">
        <v>0.27466380000000001</v>
      </c>
      <c r="K6" s="9">
        <f t="shared" si="1"/>
        <v>0.89722027811216465</v>
      </c>
      <c r="L6" s="9">
        <f t="shared" si="2"/>
        <v>-0.41428811323037895</v>
      </c>
      <c r="M6" s="47">
        <f t="shared" si="3"/>
        <v>-0.19609180000000004</v>
      </c>
      <c r="N6">
        <v>131</v>
      </c>
      <c r="O6">
        <v>0.61413079999999998</v>
      </c>
      <c r="P6">
        <v>0.26258429999999999</v>
      </c>
      <c r="Q6" s="9">
        <f t="shared" si="4"/>
        <v>1.233352137612783</v>
      </c>
      <c r="R6">
        <v>106</v>
      </c>
      <c r="S6" s="9">
        <v>0.46318520000000002</v>
      </c>
      <c r="T6" s="9">
        <v>0.28118739999999998</v>
      </c>
      <c r="U6" s="9">
        <f t="shared" si="5"/>
        <v>0.89235937184523939</v>
      </c>
      <c r="V6" s="9">
        <f t="shared" si="6"/>
        <v>-0.34099276576754356</v>
      </c>
      <c r="W6" s="47">
        <f t="shared" si="7"/>
        <v>-0.15094559999999996</v>
      </c>
      <c r="X6">
        <v>77</v>
      </c>
      <c r="Y6">
        <v>0.69692089999999995</v>
      </c>
      <c r="Z6">
        <v>0.232651</v>
      </c>
      <c r="AA6" s="9">
        <f t="shared" si="8"/>
        <v>1.4369461613925236</v>
      </c>
      <c r="AB6">
        <v>82</v>
      </c>
      <c r="AC6" s="9">
        <v>0.4299462</v>
      </c>
      <c r="AD6" s="9">
        <v>0.2665341</v>
      </c>
      <c r="AE6" s="9">
        <f t="shared" si="9"/>
        <v>0.89415796382657653</v>
      </c>
      <c r="AF6" s="9">
        <f t="shared" si="10"/>
        <v>-0.54278819756594709</v>
      </c>
      <c r="AG6" s="47">
        <f t="shared" si="11"/>
        <v>-0.26697469999999995</v>
      </c>
    </row>
    <row r="7" spans="1:33" x14ac:dyDescent="0.35">
      <c r="A7" t="s">
        <v>187</v>
      </c>
      <c r="B7">
        <v>0.69230000000000003</v>
      </c>
      <c r="C7">
        <v>136</v>
      </c>
      <c r="D7">
        <v>0.69962970000000002</v>
      </c>
      <c r="E7">
        <v>0.2331347</v>
      </c>
      <c r="F7" s="9">
        <f t="shared" si="0"/>
        <v>1.4230768683142279</v>
      </c>
      <c r="G7">
        <v>0.54630000000000001</v>
      </c>
      <c r="H7">
        <v>122</v>
      </c>
      <c r="I7" s="9">
        <v>0.41686630000000002</v>
      </c>
      <c r="J7" s="9">
        <v>0.27426289999999998</v>
      </c>
      <c r="K7" s="9">
        <f t="shared" si="1"/>
        <v>0.83358922265370361</v>
      </c>
      <c r="L7" s="9">
        <f t="shared" si="2"/>
        <v>-0.58948764566052425</v>
      </c>
      <c r="M7" s="47">
        <f t="shared" si="3"/>
        <v>-0.2827634</v>
      </c>
      <c r="N7">
        <v>31</v>
      </c>
      <c r="O7">
        <v>0.61555539999999997</v>
      </c>
      <c r="P7">
        <v>0.24831259999999999</v>
      </c>
      <c r="Q7" s="9">
        <f t="shared" si="4"/>
        <v>1.2362131461393757</v>
      </c>
      <c r="R7">
        <v>27</v>
      </c>
      <c r="S7" s="9">
        <v>0.4624219</v>
      </c>
      <c r="T7" s="9">
        <v>0.28870479999999998</v>
      </c>
      <c r="U7" s="9">
        <f t="shared" si="5"/>
        <v>0.89088881987481916</v>
      </c>
      <c r="V7" s="9">
        <f t="shared" si="6"/>
        <v>-0.34532432626455656</v>
      </c>
      <c r="W7" s="47">
        <f t="shared" si="7"/>
        <v>-0.15313349999999998</v>
      </c>
      <c r="X7">
        <v>105</v>
      </c>
      <c r="Y7">
        <v>0.72445159999999997</v>
      </c>
      <c r="Z7">
        <v>0.22369069999999999</v>
      </c>
      <c r="AA7" s="9">
        <f t="shared" si="8"/>
        <v>1.4937103274341061</v>
      </c>
      <c r="AB7">
        <v>95</v>
      </c>
      <c r="AC7" s="9">
        <v>0.40391890000000003</v>
      </c>
      <c r="AD7" s="9">
        <v>0.2701963</v>
      </c>
      <c r="AE7" s="9">
        <f t="shared" si="9"/>
        <v>0.84002905753108315</v>
      </c>
      <c r="AF7" s="9">
        <f t="shared" si="10"/>
        <v>-0.653681269903023</v>
      </c>
      <c r="AG7" s="47">
        <f t="shared" si="11"/>
        <v>-0.32053269999999995</v>
      </c>
    </row>
    <row r="8" spans="1:33" x14ac:dyDescent="0.35">
      <c r="A8" t="s">
        <v>188</v>
      </c>
      <c r="B8">
        <v>0.93679999999999997</v>
      </c>
      <c r="C8">
        <v>181</v>
      </c>
      <c r="D8">
        <v>0.63247989999999998</v>
      </c>
      <c r="E8">
        <v>0.2599978</v>
      </c>
      <c r="F8" s="9">
        <f t="shared" si="0"/>
        <v>1.2864912901263283</v>
      </c>
      <c r="G8">
        <v>0.89149999999999996</v>
      </c>
      <c r="H8">
        <v>218</v>
      </c>
      <c r="I8" s="9">
        <v>0.4340137</v>
      </c>
      <c r="J8" s="9">
        <v>0.27250059999999998</v>
      </c>
      <c r="K8" s="9">
        <f t="shared" si="1"/>
        <v>0.86787812496250638</v>
      </c>
      <c r="L8" s="9">
        <f t="shared" si="2"/>
        <v>-0.41861316516382197</v>
      </c>
      <c r="M8" s="47">
        <f t="shared" si="3"/>
        <v>-0.19846619999999998</v>
      </c>
      <c r="N8">
        <v>89</v>
      </c>
      <c r="O8">
        <v>0.64082289999999997</v>
      </c>
      <c r="P8">
        <v>0.26133669999999998</v>
      </c>
      <c r="Q8" s="9">
        <f t="shared" si="4"/>
        <v>1.2869575887518141</v>
      </c>
      <c r="R8">
        <v>125</v>
      </c>
      <c r="S8" s="9">
        <v>0.45352219999999999</v>
      </c>
      <c r="T8" s="9">
        <v>0.2666905</v>
      </c>
      <c r="U8" s="9">
        <f t="shared" si="5"/>
        <v>0.87374291214371913</v>
      </c>
      <c r="V8" s="9">
        <f t="shared" si="6"/>
        <v>-0.41321467660809497</v>
      </c>
      <c r="W8" s="47">
        <f t="shared" si="7"/>
        <v>-0.18730069999999999</v>
      </c>
      <c r="X8">
        <v>92</v>
      </c>
      <c r="Y8">
        <v>0.62440890000000004</v>
      </c>
      <c r="Z8">
        <v>0.25987060000000001</v>
      </c>
      <c r="AA8" s="9">
        <f t="shared" si="8"/>
        <v>1.2874373146139373</v>
      </c>
      <c r="AB8">
        <v>93</v>
      </c>
      <c r="AC8" s="9">
        <v>0.40779260000000001</v>
      </c>
      <c r="AD8" s="9">
        <v>0.27941739999999998</v>
      </c>
      <c r="AE8" s="9">
        <f t="shared" si="9"/>
        <v>0.84808518107508701</v>
      </c>
      <c r="AF8" s="9">
        <f t="shared" si="10"/>
        <v>-0.43935213353885028</v>
      </c>
      <c r="AG8" s="47">
        <f t="shared" si="11"/>
        <v>-0.21661630000000004</v>
      </c>
    </row>
    <row r="9" spans="1:33" x14ac:dyDescent="0.35">
      <c r="A9" t="s">
        <v>14</v>
      </c>
      <c r="B9">
        <v>0.94179999999999997</v>
      </c>
      <c r="C9">
        <v>65</v>
      </c>
      <c r="D9">
        <v>0.7917999</v>
      </c>
      <c r="E9">
        <v>0.18920780000000001</v>
      </c>
      <c r="F9" s="9">
        <f t="shared" si="0"/>
        <v>1.6105550150651391</v>
      </c>
      <c r="G9">
        <v>0.89990000000000003</v>
      </c>
      <c r="H9">
        <v>49</v>
      </c>
      <c r="I9" s="9">
        <v>0.38814100000000001</v>
      </c>
      <c r="J9" s="9">
        <v>0.25250420000000001</v>
      </c>
      <c r="K9" s="9">
        <f t="shared" si="1"/>
        <v>0.77614850245757727</v>
      </c>
      <c r="L9" s="9">
        <f t="shared" si="2"/>
        <v>-0.83440651260756182</v>
      </c>
      <c r="M9" s="47">
        <f t="shared" si="3"/>
        <v>-0.40365889999999999</v>
      </c>
      <c r="N9">
        <v>21</v>
      </c>
      <c r="O9">
        <v>0.77460649999999998</v>
      </c>
      <c r="P9">
        <v>0.1915895</v>
      </c>
      <c r="Q9" s="9">
        <f t="shared" si="4"/>
        <v>1.5556337226267696</v>
      </c>
      <c r="R9">
        <v>27</v>
      </c>
      <c r="S9" s="9">
        <v>0.43377510000000002</v>
      </c>
      <c r="T9" s="9">
        <v>0.28126719999999999</v>
      </c>
      <c r="U9" s="9">
        <f t="shared" si="5"/>
        <v>0.83569871351266378</v>
      </c>
      <c r="V9" s="9">
        <f t="shared" si="6"/>
        <v>-0.7199350091141058</v>
      </c>
      <c r="W9" s="47">
        <f t="shared" si="7"/>
        <v>-0.34083139999999995</v>
      </c>
      <c r="X9">
        <v>44</v>
      </c>
      <c r="Y9">
        <v>0.80000590000000005</v>
      </c>
      <c r="Z9">
        <v>0.1897288</v>
      </c>
      <c r="AA9" s="9">
        <f t="shared" si="8"/>
        <v>1.649491939610896</v>
      </c>
      <c r="AB9">
        <v>22</v>
      </c>
      <c r="AC9" s="9">
        <v>0.33213540000000003</v>
      </c>
      <c r="AD9" s="9">
        <v>0.2045062</v>
      </c>
      <c r="AE9" s="9">
        <f t="shared" si="9"/>
        <v>0.69074110430264424</v>
      </c>
      <c r="AF9" s="9">
        <f t="shared" si="10"/>
        <v>-0.95875083530825178</v>
      </c>
      <c r="AG9" s="47">
        <f t="shared" si="11"/>
        <v>-0.46787050000000002</v>
      </c>
    </row>
    <row r="10" spans="1:33" x14ac:dyDescent="0.35">
      <c r="A10" t="s">
        <v>171</v>
      </c>
      <c r="B10">
        <v>0.95730000000000004</v>
      </c>
      <c r="C10">
        <v>247</v>
      </c>
      <c r="D10">
        <v>0.53913730000000004</v>
      </c>
      <c r="E10">
        <v>0.28806949999999998</v>
      </c>
      <c r="F10" s="9">
        <f t="shared" si="0"/>
        <v>1.0966284314050538</v>
      </c>
      <c r="G10">
        <v>0.92530000000000001</v>
      </c>
      <c r="H10">
        <v>308</v>
      </c>
      <c r="I10" s="9">
        <v>0.5560503</v>
      </c>
      <c r="J10" s="9">
        <v>0.27073199999999997</v>
      </c>
      <c r="K10" s="9">
        <f t="shared" si="1"/>
        <v>1.1119093515915262</v>
      </c>
      <c r="L10" s="9">
        <f t="shared" si="2"/>
        <v>1.5280920186472313E-2</v>
      </c>
      <c r="M10" s="47">
        <f t="shared" si="3"/>
        <v>1.6912999999999956E-2</v>
      </c>
      <c r="N10">
        <v>215</v>
      </c>
      <c r="O10">
        <v>0.54530540000000005</v>
      </c>
      <c r="P10">
        <v>0.29106870000000001</v>
      </c>
      <c r="Q10" s="9">
        <f t="shared" si="4"/>
        <v>1.0951308430415698</v>
      </c>
      <c r="R10">
        <v>268</v>
      </c>
      <c r="S10" s="9">
        <v>0.55732660000000001</v>
      </c>
      <c r="T10" s="9">
        <v>0.26919199999999999</v>
      </c>
      <c r="U10" s="9">
        <f t="shared" si="5"/>
        <v>1.0737295032065854</v>
      </c>
      <c r="V10" s="9">
        <f t="shared" si="6"/>
        <v>-2.1401339834984379E-2</v>
      </c>
      <c r="W10" s="47">
        <f t="shared" si="7"/>
        <v>1.2021199999999954E-2</v>
      </c>
      <c r="X10">
        <v>32</v>
      </c>
      <c r="Y10">
        <v>0.497695</v>
      </c>
      <c r="Z10">
        <v>0.26764460000000001</v>
      </c>
      <c r="AA10" s="9">
        <f t="shared" si="8"/>
        <v>1.026172295585126</v>
      </c>
      <c r="AB10">
        <v>40</v>
      </c>
      <c r="AC10" s="9">
        <v>0.54749910000000002</v>
      </c>
      <c r="AD10" s="9">
        <v>0.2842211</v>
      </c>
      <c r="AE10" s="9">
        <f t="shared" si="9"/>
        <v>1.1386324159927061</v>
      </c>
      <c r="AF10" s="9">
        <f t="shared" si="10"/>
        <v>0.11246012040758013</v>
      </c>
      <c r="AG10" s="47">
        <f t="shared" si="11"/>
        <v>4.9804100000000018E-2</v>
      </c>
    </row>
    <row r="11" spans="1:33" x14ac:dyDescent="0.35">
      <c r="A11" t="s">
        <v>15</v>
      </c>
      <c r="B11">
        <v>0.93440000000000001</v>
      </c>
      <c r="C11">
        <v>22</v>
      </c>
      <c r="D11">
        <v>0.69075529999999996</v>
      </c>
      <c r="E11">
        <v>0.25279220000000002</v>
      </c>
      <c r="F11" s="9">
        <f t="shared" si="0"/>
        <v>1.4050259574392781</v>
      </c>
      <c r="G11">
        <v>0.88780000000000003</v>
      </c>
      <c r="H11">
        <v>32</v>
      </c>
      <c r="I11" s="9">
        <v>0.38912639999999998</v>
      </c>
      <c r="J11" s="9">
        <v>0.25629279999999999</v>
      </c>
      <c r="K11" s="9">
        <f t="shared" si="1"/>
        <v>0.77811896353827137</v>
      </c>
      <c r="L11" s="9">
        <f t="shared" si="2"/>
        <v>-0.62690699390100668</v>
      </c>
      <c r="M11" s="47">
        <f t="shared" si="3"/>
        <v>-0.30162889999999998</v>
      </c>
      <c r="N11">
        <v>13</v>
      </c>
      <c r="O11">
        <v>0.77125460000000001</v>
      </c>
      <c r="P11">
        <v>0.1772869</v>
      </c>
      <c r="Q11" s="9">
        <f t="shared" si="4"/>
        <v>1.5489021386872177</v>
      </c>
      <c r="R11">
        <v>16</v>
      </c>
      <c r="S11" s="9">
        <v>0.40214640000000001</v>
      </c>
      <c r="T11" s="9">
        <v>0.27593410000000002</v>
      </c>
      <c r="U11" s="9">
        <f t="shared" si="5"/>
        <v>0.77476376381159062</v>
      </c>
      <c r="V11" s="9">
        <f t="shared" si="6"/>
        <v>-0.77413837487562709</v>
      </c>
      <c r="W11" s="47">
        <f t="shared" si="7"/>
        <v>-0.3691082</v>
      </c>
      <c r="X11">
        <v>9</v>
      </c>
      <c r="Y11">
        <v>0.57447859999999995</v>
      </c>
      <c r="Z11">
        <v>0.30799549999999998</v>
      </c>
      <c r="AA11" s="9">
        <f t="shared" si="8"/>
        <v>1.1844885396207101</v>
      </c>
      <c r="AB11">
        <v>16</v>
      </c>
      <c r="AC11" s="9">
        <v>0.37610650000000001</v>
      </c>
      <c r="AD11" s="9">
        <v>0.24341280000000001</v>
      </c>
      <c r="AE11" s="9">
        <f t="shared" si="9"/>
        <v>0.78218768353328927</v>
      </c>
      <c r="AF11" s="9">
        <f t="shared" si="10"/>
        <v>-0.40230085608742083</v>
      </c>
      <c r="AG11" s="47">
        <f t="shared" si="11"/>
        <v>-0.19837209999999994</v>
      </c>
    </row>
    <row r="12" spans="1:33" x14ac:dyDescent="0.35">
      <c r="A12" t="s">
        <v>189</v>
      </c>
      <c r="B12">
        <v>0.999</v>
      </c>
      <c r="C12">
        <v>21</v>
      </c>
      <c r="D12">
        <v>0.58551739999999997</v>
      </c>
      <c r="E12">
        <v>0.23014809999999999</v>
      </c>
      <c r="F12" s="9">
        <f t="shared" si="0"/>
        <v>1.1909675474547308</v>
      </c>
      <c r="G12">
        <v>0.99670000000000003</v>
      </c>
      <c r="H12">
        <v>66</v>
      </c>
      <c r="I12" s="9">
        <v>0.47343930000000001</v>
      </c>
      <c r="J12" s="9">
        <v>0.31258570000000002</v>
      </c>
      <c r="K12" s="9">
        <f t="shared" si="1"/>
        <v>0.94671576488843912</v>
      </c>
      <c r="L12" s="9">
        <f t="shared" si="2"/>
        <v>-0.24425178256629165</v>
      </c>
      <c r="M12" s="47">
        <f t="shared" si="3"/>
        <v>-0.11207809999999996</v>
      </c>
      <c r="N12">
        <v>14</v>
      </c>
      <c r="O12">
        <v>0.58428970000000002</v>
      </c>
      <c r="P12">
        <v>0.22244900000000001</v>
      </c>
      <c r="Q12" s="9">
        <f t="shared" si="4"/>
        <v>1.1734225843747483</v>
      </c>
      <c r="R12">
        <v>47</v>
      </c>
      <c r="S12" s="9">
        <v>0.4981313</v>
      </c>
      <c r="T12" s="9">
        <v>0.31608249999999999</v>
      </c>
      <c r="U12" s="9">
        <f t="shared" si="5"/>
        <v>0.95968552959907283</v>
      </c>
      <c r="V12" s="9">
        <f t="shared" si="6"/>
        <v>-0.21373705477567551</v>
      </c>
      <c r="W12" s="47">
        <f t="shared" si="7"/>
        <v>-8.6158400000000024E-2</v>
      </c>
      <c r="X12">
        <v>7</v>
      </c>
      <c r="Y12">
        <v>0.58797279999999996</v>
      </c>
      <c r="Z12">
        <v>0.26331650000000001</v>
      </c>
      <c r="AA12" s="9">
        <f t="shared" si="8"/>
        <v>1.2123115520903649</v>
      </c>
      <c r="AB12">
        <v>19</v>
      </c>
      <c r="AC12" s="9">
        <v>0.41235909999999998</v>
      </c>
      <c r="AD12" s="9">
        <v>0.30329869999999998</v>
      </c>
      <c r="AE12" s="9">
        <f t="shared" si="9"/>
        <v>0.85758211892873948</v>
      </c>
      <c r="AF12" s="9">
        <f t="shared" si="10"/>
        <v>-0.35472943316162542</v>
      </c>
      <c r="AG12" s="47">
        <f t="shared" si="11"/>
        <v>-0.17561369999999998</v>
      </c>
    </row>
    <row r="13" spans="1:33" x14ac:dyDescent="0.35">
      <c r="A13" t="s">
        <v>16</v>
      </c>
      <c r="B13">
        <v>0.69069999999999998</v>
      </c>
      <c r="C13">
        <v>263</v>
      </c>
      <c r="D13">
        <v>0.63018730000000001</v>
      </c>
      <c r="E13">
        <v>0.25686229999999999</v>
      </c>
      <c r="F13" s="9">
        <f t="shared" si="0"/>
        <v>1.2818280432282947</v>
      </c>
      <c r="G13">
        <v>0.54449999999999998</v>
      </c>
      <c r="H13">
        <v>158</v>
      </c>
      <c r="I13" s="9">
        <v>0.44249509999999997</v>
      </c>
      <c r="J13" s="9">
        <v>0.2789623</v>
      </c>
      <c r="K13" s="9">
        <f t="shared" si="1"/>
        <v>0.88483800786264755</v>
      </c>
      <c r="L13" s="9">
        <f t="shared" si="2"/>
        <v>-0.39699003536564714</v>
      </c>
      <c r="M13" s="47">
        <f t="shared" si="3"/>
        <v>-0.18769220000000003</v>
      </c>
      <c r="N13">
        <v>139</v>
      </c>
      <c r="O13">
        <v>0.60806749999999998</v>
      </c>
      <c r="P13">
        <v>0.2628414</v>
      </c>
      <c r="Q13" s="9">
        <f t="shared" si="4"/>
        <v>1.2211752788459085</v>
      </c>
      <c r="R13">
        <v>68</v>
      </c>
      <c r="S13" s="9">
        <v>0.52708379999999999</v>
      </c>
      <c r="T13" s="9">
        <v>0.30297030000000003</v>
      </c>
      <c r="U13" s="9">
        <f t="shared" si="5"/>
        <v>1.0154645888465386</v>
      </c>
      <c r="V13" s="9">
        <f t="shared" si="6"/>
        <v>-0.20571068999936992</v>
      </c>
      <c r="W13" s="47">
        <f t="shared" si="7"/>
        <v>-8.0983699999999992E-2</v>
      </c>
      <c r="X13">
        <v>124</v>
      </c>
      <c r="Y13">
        <v>0.65498290000000003</v>
      </c>
      <c r="Z13">
        <v>0.24870790000000001</v>
      </c>
      <c r="AA13" s="9">
        <f t="shared" si="8"/>
        <v>1.3504763079034412</v>
      </c>
      <c r="AB13">
        <v>90</v>
      </c>
      <c r="AC13" s="9">
        <v>0.37858370000000002</v>
      </c>
      <c r="AD13" s="9">
        <v>0.24203169999999999</v>
      </c>
      <c r="AE13" s="9">
        <f t="shared" si="9"/>
        <v>0.78733950975710798</v>
      </c>
      <c r="AF13" s="9">
        <f t="shared" si="10"/>
        <v>-0.56313679814633322</v>
      </c>
      <c r="AG13" s="47">
        <f t="shared" si="11"/>
        <v>-0.27639920000000001</v>
      </c>
    </row>
    <row r="14" spans="1:33" x14ac:dyDescent="0.35">
      <c r="A14" t="s">
        <v>17</v>
      </c>
      <c r="B14">
        <v>0.96930000000000005</v>
      </c>
      <c r="C14">
        <v>544</v>
      </c>
      <c r="D14">
        <v>0.57538599999999995</v>
      </c>
      <c r="E14">
        <v>0.27250940000000001</v>
      </c>
      <c r="F14" s="9">
        <f t="shared" si="0"/>
        <v>1.170359844574709</v>
      </c>
      <c r="G14">
        <v>0.94679999999999997</v>
      </c>
      <c r="H14">
        <v>493</v>
      </c>
      <c r="I14" s="9">
        <v>0.48108649999999997</v>
      </c>
      <c r="J14" s="9">
        <v>0.28785050000000001</v>
      </c>
      <c r="K14" s="9">
        <f t="shared" si="1"/>
        <v>0.96200753470403078</v>
      </c>
      <c r="L14" s="9">
        <f t="shared" si="2"/>
        <v>-0.20835230987067821</v>
      </c>
      <c r="M14" s="47">
        <f t="shared" si="3"/>
        <v>-9.4299499999999981E-2</v>
      </c>
      <c r="N14">
        <v>281</v>
      </c>
      <c r="O14">
        <v>0.52824360000000004</v>
      </c>
      <c r="P14">
        <v>0.27710370000000001</v>
      </c>
      <c r="Q14" s="9">
        <f t="shared" si="4"/>
        <v>1.0608658175754611</v>
      </c>
      <c r="R14">
        <v>258</v>
      </c>
      <c r="S14" s="9">
        <v>0.52182949999999995</v>
      </c>
      <c r="T14" s="9">
        <v>0.28908349999999999</v>
      </c>
      <c r="U14" s="9">
        <f t="shared" si="5"/>
        <v>1.0053418045963369</v>
      </c>
      <c r="V14" s="9">
        <f t="shared" si="6"/>
        <v>-5.5524012979124127E-2</v>
      </c>
      <c r="W14" s="47">
        <f t="shared" si="7"/>
        <v>-6.4141000000000892E-3</v>
      </c>
      <c r="X14">
        <v>263</v>
      </c>
      <c r="Y14">
        <v>0.6257549</v>
      </c>
      <c r="Z14">
        <v>0.2586811</v>
      </c>
      <c r="AA14" s="9">
        <f t="shared" si="8"/>
        <v>1.2902125643348659</v>
      </c>
      <c r="AB14">
        <v>235</v>
      </c>
      <c r="AC14" s="9">
        <v>0.43635600000000002</v>
      </c>
      <c r="AD14" s="9">
        <v>0.28034100000000001</v>
      </c>
      <c r="AE14" s="9">
        <f t="shared" si="9"/>
        <v>0.90748840776708717</v>
      </c>
      <c r="AF14" s="9">
        <f t="shared" si="10"/>
        <v>-0.38272415656777869</v>
      </c>
      <c r="AG14" s="47">
        <f t="shared" si="11"/>
        <v>-0.18939889999999998</v>
      </c>
    </row>
    <row r="15" spans="1:33" x14ac:dyDescent="0.35">
      <c r="A15" t="s">
        <v>18</v>
      </c>
      <c r="B15">
        <v>0.99439999999999995</v>
      </c>
      <c r="C15" s="1">
        <v>1093</v>
      </c>
      <c r="D15">
        <v>0.54366449999999999</v>
      </c>
      <c r="E15">
        <v>0.26140760000000002</v>
      </c>
      <c r="F15" s="9">
        <f t="shared" si="0"/>
        <v>1.1058369507092403</v>
      </c>
      <c r="G15">
        <v>0.98899999999999999</v>
      </c>
      <c r="H15">
        <v>727</v>
      </c>
      <c r="I15" s="9">
        <v>0.49469059999999998</v>
      </c>
      <c r="J15" s="9">
        <v>0.29362470000000002</v>
      </c>
      <c r="K15" s="9">
        <f t="shared" si="1"/>
        <v>0.98921105569841972</v>
      </c>
      <c r="L15" s="9">
        <f t="shared" si="2"/>
        <v>-0.11662589501082055</v>
      </c>
      <c r="M15" s="47">
        <f t="shared" si="3"/>
        <v>-4.8973900000000015E-2</v>
      </c>
      <c r="N15">
        <v>853</v>
      </c>
      <c r="O15">
        <v>0.54945290000000002</v>
      </c>
      <c r="P15">
        <v>0.25572660000000003</v>
      </c>
      <c r="Q15" s="9">
        <f t="shared" si="4"/>
        <v>1.1034602217191236</v>
      </c>
      <c r="R15">
        <v>478</v>
      </c>
      <c r="S15" s="9">
        <v>0.5157368</v>
      </c>
      <c r="T15" s="9">
        <v>0.29604530000000001</v>
      </c>
      <c r="U15" s="9">
        <f t="shared" si="5"/>
        <v>0.99360378286152884</v>
      </c>
      <c r="V15" s="9">
        <f t="shared" si="6"/>
        <v>-0.10985643885759477</v>
      </c>
      <c r="W15" s="47">
        <f t="shared" si="7"/>
        <v>-3.3716100000000027E-2</v>
      </c>
      <c r="X15">
        <v>240</v>
      </c>
      <c r="Y15">
        <v>0.52309139999999998</v>
      </c>
      <c r="Z15">
        <v>0.28026469999999998</v>
      </c>
      <c r="AA15" s="9">
        <f t="shared" si="8"/>
        <v>1.0785358557727873</v>
      </c>
      <c r="AB15">
        <v>249</v>
      </c>
      <c r="AC15" s="9">
        <v>0.45428879999999999</v>
      </c>
      <c r="AD15" s="9">
        <v>0.28517569999999998</v>
      </c>
      <c r="AE15" s="9">
        <f t="shared" si="9"/>
        <v>0.94478320403161797</v>
      </c>
      <c r="AF15" s="9">
        <f t="shared" si="10"/>
        <v>-0.13375265174116935</v>
      </c>
      <c r="AG15" s="47">
        <f t="shared" si="11"/>
        <v>-6.8802599999999992E-2</v>
      </c>
    </row>
    <row r="16" spans="1:33" x14ac:dyDescent="0.35">
      <c r="A16" t="s">
        <v>19</v>
      </c>
      <c r="B16">
        <v>0.99809999999999999</v>
      </c>
      <c r="C16">
        <v>136</v>
      </c>
      <c r="D16">
        <v>0.50920200000000004</v>
      </c>
      <c r="E16">
        <v>0.29646830000000002</v>
      </c>
      <c r="F16" s="9">
        <f t="shared" si="0"/>
        <v>1.0357387450809215</v>
      </c>
      <c r="G16">
        <v>0.99660000000000004</v>
      </c>
      <c r="H16">
        <v>133</v>
      </c>
      <c r="I16" s="9">
        <v>0.58546330000000002</v>
      </c>
      <c r="J16" s="9">
        <v>0.27926970000000001</v>
      </c>
      <c r="K16" s="9">
        <f t="shared" si="1"/>
        <v>1.1707252352595354</v>
      </c>
      <c r="L16" s="9">
        <f t="shared" si="2"/>
        <v>0.13498649017861397</v>
      </c>
      <c r="M16" s="47">
        <f t="shared" si="3"/>
        <v>7.6261299999999976E-2</v>
      </c>
      <c r="N16">
        <v>21</v>
      </c>
      <c r="O16">
        <v>0.58367170000000002</v>
      </c>
      <c r="P16">
        <v>0.25863540000000002</v>
      </c>
      <c r="Q16" s="9">
        <f t="shared" si="4"/>
        <v>1.1721814617652901</v>
      </c>
      <c r="R16">
        <v>33</v>
      </c>
      <c r="S16" s="9">
        <v>0.64903069999999996</v>
      </c>
      <c r="T16" s="9">
        <v>0.267098</v>
      </c>
      <c r="U16" s="9">
        <f t="shared" si="5"/>
        <v>1.2504040020282943</v>
      </c>
      <c r="V16" s="9">
        <f t="shared" si="6"/>
        <v>7.8222540263004126E-2</v>
      </c>
      <c r="W16" s="47">
        <f t="shared" si="7"/>
        <v>6.5358999999999945E-2</v>
      </c>
      <c r="X16">
        <v>115</v>
      </c>
      <c r="Y16">
        <v>0.49560310000000002</v>
      </c>
      <c r="Z16">
        <v>0.30189529999999998</v>
      </c>
      <c r="AA16" s="9">
        <f t="shared" si="8"/>
        <v>1.0218591121592639</v>
      </c>
      <c r="AB16">
        <v>100</v>
      </c>
      <c r="AC16" s="9">
        <v>0.56448609999999999</v>
      </c>
      <c r="AD16" s="9">
        <v>0.2813138</v>
      </c>
      <c r="AE16" s="9">
        <f t="shared" si="9"/>
        <v>1.1739602345233084</v>
      </c>
      <c r="AF16" s="9">
        <f t="shared" si="10"/>
        <v>0.15210112236404449</v>
      </c>
      <c r="AG16" s="47">
        <f t="shared" si="11"/>
        <v>6.8882999999999972E-2</v>
      </c>
    </row>
    <row r="17" spans="1:33" x14ac:dyDescent="0.35">
      <c r="A17" t="s">
        <v>190</v>
      </c>
      <c r="B17">
        <v>0.87150000000000005</v>
      </c>
      <c r="C17">
        <v>633</v>
      </c>
      <c r="D17">
        <v>0.43096269999999998</v>
      </c>
      <c r="E17">
        <v>0.28850480000000001</v>
      </c>
      <c r="F17" s="9">
        <f t="shared" si="0"/>
        <v>0.87659664744970667</v>
      </c>
      <c r="G17">
        <v>0.83289999999999997</v>
      </c>
      <c r="H17">
        <v>510</v>
      </c>
      <c r="I17" s="9">
        <v>0.52758439999999995</v>
      </c>
      <c r="J17" s="9">
        <v>0.2913366</v>
      </c>
      <c r="K17" s="9">
        <f t="shared" si="1"/>
        <v>1.0549873421771454</v>
      </c>
      <c r="L17" s="9">
        <f t="shared" si="2"/>
        <v>0.17839069472743874</v>
      </c>
      <c r="M17" s="47">
        <f t="shared" si="3"/>
        <v>9.6621699999999977E-2</v>
      </c>
      <c r="N17">
        <v>396</v>
      </c>
      <c r="O17">
        <v>0.45519979999999999</v>
      </c>
      <c r="P17">
        <v>0.28574729999999998</v>
      </c>
      <c r="Q17" s="9">
        <f t="shared" si="4"/>
        <v>0.91417275663573827</v>
      </c>
      <c r="R17">
        <v>301</v>
      </c>
      <c r="S17" s="9">
        <v>0.53901279999999996</v>
      </c>
      <c r="T17" s="9">
        <v>0.2816322</v>
      </c>
      <c r="U17" s="9">
        <f t="shared" si="5"/>
        <v>1.0384466594022079</v>
      </c>
      <c r="V17" s="9">
        <f t="shared" si="6"/>
        <v>0.12427390276646966</v>
      </c>
      <c r="W17" s="47">
        <f t="shared" si="7"/>
        <v>8.3812999999999971E-2</v>
      </c>
      <c r="X17">
        <v>237</v>
      </c>
      <c r="Y17">
        <v>0.39046530000000002</v>
      </c>
      <c r="Z17">
        <v>0.28914600000000001</v>
      </c>
      <c r="AA17" s="9">
        <f t="shared" si="8"/>
        <v>0.8050807688390178</v>
      </c>
      <c r="AB17">
        <v>209</v>
      </c>
      <c r="AC17" s="9">
        <v>0.5111253</v>
      </c>
      <c r="AD17" s="9">
        <v>0.30470249999999999</v>
      </c>
      <c r="AE17" s="9">
        <f t="shared" si="9"/>
        <v>1.0629859212809605</v>
      </c>
      <c r="AF17" s="9">
        <f t="shared" si="10"/>
        <v>0.25790515244194268</v>
      </c>
      <c r="AG17" s="47">
        <f t="shared" si="11"/>
        <v>0.12065999999999999</v>
      </c>
    </row>
    <row r="18" spans="1:33" x14ac:dyDescent="0.35">
      <c r="A18" t="s">
        <v>191</v>
      </c>
      <c r="B18">
        <v>0.9385</v>
      </c>
      <c r="C18">
        <v>159</v>
      </c>
      <c r="D18">
        <v>0.41573850000000001</v>
      </c>
      <c r="E18">
        <v>0.28292450000000002</v>
      </c>
      <c r="F18" s="9">
        <f t="shared" si="0"/>
        <v>0.84562997056536426</v>
      </c>
      <c r="G18">
        <v>0.88529999999999998</v>
      </c>
      <c r="H18">
        <v>95</v>
      </c>
      <c r="I18" s="9">
        <v>0.51751369999999997</v>
      </c>
      <c r="J18" s="9">
        <v>0.30009720000000001</v>
      </c>
      <c r="K18" s="9">
        <f t="shared" si="1"/>
        <v>1.0348494059021847</v>
      </c>
      <c r="L18" s="9">
        <f t="shared" si="2"/>
        <v>0.1892194353368204</v>
      </c>
      <c r="M18" s="47">
        <f t="shared" si="3"/>
        <v>0.10177519999999995</v>
      </c>
      <c r="N18">
        <v>26</v>
      </c>
      <c r="O18">
        <v>0.44868629999999998</v>
      </c>
      <c r="P18">
        <v>0.25629829999999998</v>
      </c>
      <c r="Q18" s="9">
        <f t="shared" si="4"/>
        <v>0.90109176615563069</v>
      </c>
      <c r="R18">
        <v>15</v>
      </c>
      <c r="S18" s="9">
        <v>0.52414349999999998</v>
      </c>
      <c r="T18" s="9">
        <v>0.27431879999999997</v>
      </c>
      <c r="U18" s="9">
        <f t="shared" si="5"/>
        <v>1.0097998908789945</v>
      </c>
      <c r="V18" s="9">
        <f t="shared" si="6"/>
        <v>0.10870812472336377</v>
      </c>
      <c r="W18" s="47">
        <f t="shared" si="7"/>
        <v>7.5457200000000002E-2</v>
      </c>
      <c r="X18">
        <v>133</v>
      </c>
      <c r="Y18">
        <v>0.40929759999999998</v>
      </c>
      <c r="Z18">
        <v>0.28829890000000002</v>
      </c>
      <c r="AA18" s="9">
        <f t="shared" si="8"/>
        <v>0.84391014129031372</v>
      </c>
      <c r="AB18">
        <v>80</v>
      </c>
      <c r="AC18" s="9">
        <v>0.51627060000000002</v>
      </c>
      <c r="AD18" s="9">
        <v>0.30628820000000001</v>
      </c>
      <c r="AE18" s="9">
        <f t="shared" si="9"/>
        <v>1.0736865879487363</v>
      </c>
      <c r="AF18" s="9">
        <f t="shared" si="10"/>
        <v>0.22977644665842256</v>
      </c>
      <c r="AG18" s="47">
        <f t="shared" si="11"/>
        <v>0.10697300000000004</v>
      </c>
    </row>
    <row r="19" spans="1:33" x14ac:dyDescent="0.35">
      <c r="A19" t="s">
        <v>20</v>
      </c>
      <c r="B19">
        <v>0.68059999999999998</v>
      </c>
      <c r="C19">
        <v>697</v>
      </c>
      <c r="D19">
        <v>0.46290540000000002</v>
      </c>
      <c r="E19">
        <v>0.27250410000000003</v>
      </c>
      <c r="F19" s="9">
        <f t="shared" si="0"/>
        <v>0.94156947161869342</v>
      </c>
      <c r="G19">
        <v>0.52569999999999995</v>
      </c>
      <c r="H19">
        <v>421</v>
      </c>
      <c r="I19" s="9">
        <v>0.48276910000000001</v>
      </c>
      <c r="J19" s="9">
        <v>0.27133760000000001</v>
      </c>
      <c r="K19" s="9">
        <f t="shared" si="1"/>
        <v>0.96537215598916981</v>
      </c>
      <c r="L19" s="9">
        <f t="shared" si="2"/>
        <v>2.380268437047639E-2</v>
      </c>
      <c r="M19" s="47">
        <f t="shared" si="3"/>
        <v>1.9863699999999984E-2</v>
      </c>
      <c r="N19">
        <v>24</v>
      </c>
      <c r="O19">
        <v>0.52577130000000005</v>
      </c>
      <c r="P19">
        <v>0.28800750000000003</v>
      </c>
      <c r="Q19" s="9">
        <f t="shared" si="4"/>
        <v>1.0559007246509244</v>
      </c>
      <c r="R19">
        <v>14</v>
      </c>
      <c r="S19" s="9">
        <v>0.4834135</v>
      </c>
      <c r="T19" s="9">
        <v>0.3083516</v>
      </c>
      <c r="U19" s="9">
        <f t="shared" si="5"/>
        <v>0.9313306366470876</v>
      </c>
      <c r="V19" s="9">
        <f t="shared" si="6"/>
        <v>-0.12457008800383684</v>
      </c>
      <c r="W19" s="47">
        <f t="shared" si="7"/>
        <v>-4.2357800000000057E-2</v>
      </c>
      <c r="X19">
        <v>673</v>
      </c>
      <c r="Y19">
        <v>0.4606635</v>
      </c>
      <c r="Z19">
        <v>0.27189219999999997</v>
      </c>
      <c r="AA19" s="9">
        <f t="shared" si="8"/>
        <v>0.94981890773923539</v>
      </c>
      <c r="AB19">
        <v>407</v>
      </c>
      <c r="AC19" s="9">
        <v>0.48274689999999998</v>
      </c>
      <c r="AD19" s="9">
        <v>0.27040409999999998</v>
      </c>
      <c r="AE19" s="9">
        <f t="shared" si="9"/>
        <v>1.0039674385948565</v>
      </c>
      <c r="AF19" s="9">
        <f t="shared" si="10"/>
        <v>5.4148530855621102E-2</v>
      </c>
      <c r="AG19" s="47">
        <f t="shared" si="11"/>
        <v>2.2083399999999975E-2</v>
      </c>
    </row>
    <row r="20" spans="1:33" x14ac:dyDescent="0.35">
      <c r="A20" t="s">
        <v>21</v>
      </c>
      <c r="B20">
        <v>0.80840000000000001</v>
      </c>
      <c r="C20">
        <v>160</v>
      </c>
      <c r="D20">
        <v>0.44836229999999999</v>
      </c>
      <c r="E20">
        <v>0.2532663</v>
      </c>
      <c r="F20" s="9">
        <f t="shared" si="0"/>
        <v>0.91198818139676507</v>
      </c>
      <c r="G20">
        <v>0.68730000000000002</v>
      </c>
      <c r="H20">
        <v>68</v>
      </c>
      <c r="I20" s="9">
        <v>0.4710761</v>
      </c>
      <c r="J20" s="9">
        <v>0.30354419999999999</v>
      </c>
      <c r="K20" s="9">
        <f t="shared" si="1"/>
        <v>0.94199017768943738</v>
      </c>
      <c r="L20" s="9">
        <f t="shared" si="2"/>
        <v>3.0001996292672306E-2</v>
      </c>
      <c r="M20" s="47">
        <f t="shared" si="3"/>
        <v>2.2713800000000006E-2</v>
      </c>
      <c r="N20">
        <v>47</v>
      </c>
      <c r="O20">
        <v>0.34424650000000001</v>
      </c>
      <c r="P20">
        <v>0.22627910000000001</v>
      </c>
      <c r="Q20" s="9">
        <f t="shared" si="4"/>
        <v>0.69134646339300831</v>
      </c>
      <c r="R20">
        <v>31</v>
      </c>
      <c r="S20" s="9">
        <v>0.51043479999999997</v>
      </c>
      <c r="T20" s="9">
        <v>0.29368939999999999</v>
      </c>
      <c r="U20" s="9">
        <f t="shared" si="5"/>
        <v>0.98338910115424749</v>
      </c>
      <c r="V20" s="9">
        <f t="shared" si="6"/>
        <v>0.29204263776123918</v>
      </c>
      <c r="W20" s="47">
        <f t="shared" si="7"/>
        <v>0.16618829999999996</v>
      </c>
      <c r="X20">
        <v>113</v>
      </c>
      <c r="Y20">
        <v>0.49166700000000002</v>
      </c>
      <c r="Z20">
        <v>0.25217220000000001</v>
      </c>
      <c r="AA20" s="9">
        <f t="shared" si="8"/>
        <v>1.0137434654827799</v>
      </c>
      <c r="AB20">
        <v>37</v>
      </c>
      <c r="AC20" s="9">
        <v>0.43809979999999998</v>
      </c>
      <c r="AD20" s="9">
        <v>0.31169160000000001</v>
      </c>
      <c r="AE20" s="9">
        <f t="shared" si="9"/>
        <v>0.91111498396969293</v>
      </c>
      <c r="AF20" s="9">
        <f t="shared" si="10"/>
        <v>-0.10262848151308701</v>
      </c>
      <c r="AG20" s="47">
        <f t="shared" si="11"/>
        <v>-5.3567200000000037E-2</v>
      </c>
    </row>
    <row r="21" spans="1:33" x14ac:dyDescent="0.35">
      <c r="A21" t="s">
        <v>22</v>
      </c>
      <c r="B21">
        <v>0.56610000000000005</v>
      </c>
      <c r="C21">
        <v>365</v>
      </c>
      <c r="D21">
        <v>0.37575979999999998</v>
      </c>
      <c r="E21">
        <v>0.26158510000000001</v>
      </c>
      <c r="F21" s="9">
        <f t="shared" si="0"/>
        <v>0.7643115771419946</v>
      </c>
      <c r="G21">
        <v>0.38869999999999999</v>
      </c>
      <c r="H21">
        <v>105</v>
      </c>
      <c r="I21" s="9">
        <v>0.52889059999999999</v>
      </c>
      <c r="J21" s="9">
        <v>0.27981119999999998</v>
      </c>
      <c r="K21" s="9">
        <f t="shared" si="1"/>
        <v>1.0575992929216174</v>
      </c>
      <c r="L21" s="9">
        <f t="shared" si="2"/>
        <v>0.29328771577962276</v>
      </c>
      <c r="M21" s="47">
        <f t="shared" si="3"/>
        <v>0.15313080000000001</v>
      </c>
      <c r="N21">
        <v>132</v>
      </c>
      <c r="O21">
        <v>0.3362136</v>
      </c>
      <c r="P21">
        <v>0.2190387</v>
      </c>
      <c r="Q21" s="9">
        <f t="shared" si="4"/>
        <v>0.67521407858796401</v>
      </c>
      <c r="R21">
        <v>22</v>
      </c>
      <c r="S21" s="9">
        <v>0.52316479999999999</v>
      </c>
      <c r="T21" s="9">
        <v>0.29881869999999999</v>
      </c>
      <c r="U21" s="9">
        <f t="shared" si="5"/>
        <v>1.0079143554231444</v>
      </c>
      <c r="V21" s="9">
        <f t="shared" si="6"/>
        <v>0.33270027683518044</v>
      </c>
      <c r="W21" s="47">
        <f t="shared" si="7"/>
        <v>0.18695119999999998</v>
      </c>
      <c r="X21">
        <v>233</v>
      </c>
      <c r="Y21">
        <v>0.39816370000000001</v>
      </c>
      <c r="Z21">
        <v>0.28084569999999998</v>
      </c>
      <c r="AA21" s="9">
        <f t="shared" si="8"/>
        <v>0.82095371271093232</v>
      </c>
      <c r="AB21">
        <v>83</v>
      </c>
      <c r="AC21" s="9">
        <v>0.53040830000000005</v>
      </c>
      <c r="AD21" s="9">
        <v>0.27644410000000003</v>
      </c>
      <c r="AE21" s="9">
        <f t="shared" si="9"/>
        <v>1.103088724879336</v>
      </c>
      <c r="AF21" s="9">
        <f t="shared" si="10"/>
        <v>0.28213501216840364</v>
      </c>
      <c r="AG21" s="47">
        <f t="shared" si="11"/>
        <v>0.13224460000000005</v>
      </c>
    </row>
    <row r="22" spans="1:33" x14ac:dyDescent="0.35">
      <c r="A22" t="s">
        <v>192</v>
      </c>
      <c r="B22">
        <v>0.67659999999999998</v>
      </c>
      <c r="C22">
        <v>420</v>
      </c>
      <c r="D22">
        <v>0.40901009999999999</v>
      </c>
      <c r="E22">
        <v>0.2609863</v>
      </c>
      <c r="F22" s="9">
        <f t="shared" si="0"/>
        <v>0.83194411589000461</v>
      </c>
      <c r="G22">
        <v>0.52170000000000005</v>
      </c>
      <c r="H22">
        <v>207</v>
      </c>
      <c r="I22" s="9">
        <v>0.53375830000000002</v>
      </c>
      <c r="J22" s="9">
        <v>0.28493600000000002</v>
      </c>
      <c r="K22" s="9">
        <f t="shared" si="1"/>
        <v>1.0673330187207799</v>
      </c>
      <c r="L22" s="9">
        <f t="shared" si="2"/>
        <v>0.23538890283077529</v>
      </c>
      <c r="M22" s="47">
        <f t="shared" si="3"/>
        <v>0.12474820000000003</v>
      </c>
      <c r="N22">
        <v>126</v>
      </c>
      <c r="O22">
        <v>0.41574100000000003</v>
      </c>
      <c r="P22">
        <v>0.25058780000000003</v>
      </c>
      <c r="Q22" s="9">
        <f t="shared" si="4"/>
        <v>0.83492808216633341</v>
      </c>
      <c r="R22">
        <v>32</v>
      </c>
      <c r="S22" s="9">
        <v>0.46484510000000001</v>
      </c>
      <c r="T22" s="9">
        <v>0.26611249999999997</v>
      </c>
      <c r="U22" s="9">
        <f t="shared" si="5"/>
        <v>0.89555728775733223</v>
      </c>
      <c r="V22" s="9">
        <f t="shared" si="6"/>
        <v>6.0629205590998825E-2</v>
      </c>
      <c r="W22" s="47">
        <f t="shared" si="7"/>
        <v>4.9104099999999984E-2</v>
      </c>
      <c r="X22">
        <v>294</v>
      </c>
      <c r="Y22">
        <v>0.40612540000000003</v>
      </c>
      <c r="Z22">
        <v>0.26568389999999997</v>
      </c>
      <c r="AA22" s="9">
        <f t="shared" si="8"/>
        <v>0.83736954161369437</v>
      </c>
      <c r="AB22">
        <v>175</v>
      </c>
      <c r="AC22" s="9">
        <v>0.54635959999999995</v>
      </c>
      <c r="AD22" s="9">
        <v>0.28717589999999998</v>
      </c>
      <c r="AE22" s="9">
        <f t="shared" si="9"/>
        <v>1.1362626008861172</v>
      </c>
      <c r="AF22" s="9">
        <f t="shared" si="10"/>
        <v>0.29889305927242282</v>
      </c>
      <c r="AG22" s="47">
        <f t="shared" si="11"/>
        <v>0.14023419999999992</v>
      </c>
    </row>
    <row r="23" spans="1:33" x14ac:dyDescent="0.35">
      <c r="A23" t="s">
        <v>23</v>
      </c>
      <c r="B23">
        <v>0.91949999999999998</v>
      </c>
      <c r="C23">
        <v>287</v>
      </c>
      <c r="D23">
        <v>0.41962899999999997</v>
      </c>
      <c r="E23">
        <v>0.27375549999999998</v>
      </c>
      <c r="F23" s="9">
        <f t="shared" si="0"/>
        <v>0.85354341471471418</v>
      </c>
      <c r="G23">
        <v>0.85819999999999996</v>
      </c>
      <c r="H23">
        <v>167</v>
      </c>
      <c r="I23" s="9">
        <v>0.56164020000000003</v>
      </c>
      <c r="J23" s="9">
        <v>0.3003325</v>
      </c>
      <c r="K23" s="9">
        <f t="shared" si="1"/>
        <v>1.1230872289966125</v>
      </c>
      <c r="L23" s="9">
        <f t="shared" si="2"/>
        <v>0.26954381428189833</v>
      </c>
      <c r="M23" s="47">
        <f t="shared" si="3"/>
        <v>0.14201120000000006</v>
      </c>
      <c r="N23">
        <v>25</v>
      </c>
      <c r="O23">
        <v>0.35919190000000001</v>
      </c>
      <c r="P23">
        <v>0.2032081</v>
      </c>
      <c r="Q23" s="9">
        <f t="shared" si="4"/>
        <v>0.72136114599397561</v>
      </c>
      <c r="R23">
        <v>20</v>
      </c>
      <c r="S23" s="9">
        <v>0.56763490000000005</v>
      </c>
      <c r="T23" s="9">
        <v>0.29914960000000002</v>
      </c>
      <c r="U23" s="9">
        <f t="shared" si="5"/>
        <v>1.0935891794501105</v>
      </c>
      <c r="V23" s="9">
        <f t="shared" si="6"/>
        <v>0.37222803345613487</v>
      </c>
      <c r="W23" s="47">
        <f t="shared" si="7"/>
        <v>0.20844300000000004</v>
      </c>
      <c r="X23">
        <v>262</v>
      </c>
      <c r="Y23">
        <v>0.42539589999999999</v>
      </c>
      <c r="Z23">
        <v>0.27917750000000002</v>
      </c>
      <c r="AA23" s="9">
        <f t="shared" si="8"/>
        <v>0.87710241661158084</v>
      </c>
      <c r="AB23">
        <v>147</v>
      </c>
      <c r="AC23" s="9">
        <v>0.56082460000000001</v>
      </c>
      <c r="AD23" s="9">
        <v>0.30150310000000002</v>
      </c>
      <c r="AE23" s="9">
        <f t="shared" si="9"/>
        <v>1.1663454227525543</v>
      </c>
      <c r="AF23" s="9">
        <f t="shared" si="10"/>
        <v>0.28924300614097342</v>
      </c>
      <c r="AG23" s="47">
        <f t="shared" si="11"/>
        <v>0.13542870000000001</v>
      </c>
    </row>
    <row r="24" spans="1:33" x14ac:dyDescent="0.35">
      <c r="A24" t="s">
        <v>24</v>
      </c>
      <c r="B24">
        <v>1</v>
      </c>
      <c r="C24">
        <v>148</v>
      </c>
      <c r="D24">
        <v>0.63944840000000003</v>
      </c>
      <c r="E24">
        <v>0.25999030000000001</v>
      </c>
      <c r="F24" s="9">
        <f t="shared" si="0"/>
        <v>1.3006655185172153</v>
      </c>
      <c r="G24">
        <v>1</v>
      </c>
      <c r="H24">
        <v>255</v>
      </c>
      <c r="I24" s="9">
        <v>0.45101000000000002</v>
      </c>
      <c r="J24" s="9">
        <v>0.26987369999999999</v>
      </c>
      <c r="K24" s="9">
        <f t="shared" si="1"/>
        <v>0.90186487924077052</v>
      </c>
      <c r="L24" s="9">
        <f t="shared" si="2"/>
        <v>-0.39880063927644482</v>
      </c>
      <c r="M24" s="47">
        <f t="shared" si="3"/>
        <v>-0.18843840000000001</v>
      </c>
      <c r="N24">
        <v>114</v>
      </c>
      <c r="O24">
        <v>0.62069180000000002</v>
      </c>
      <c r="P24">
        <v>0.26447520000000002</v>
      </c>
      <c r="Q24" s="9">
        <f t="shared" si="4"/>
        <v>1.2465285218209639</v>
      </c>
      <c r="R24">
        <v>194</v>
      </c>
      <c r="S24" s="9">
        <v>0.4773348</v>
      </c>
      <c r="T24" s="9">
        <v>0.26400079999999998</v>
      </c>
      <c r="U24" s="9">
        <f t="shared" si="5"/>
        <v>0.91961958691226087</v>
      </c>
      <c r="V24" s="9">
        <f t="shared" si="6"/>
        <v>-0.32690893490870299</v>
      </c>
      <c r="W24" s="47">
        <f t="shared" si="7"/>
        <v>-0.14335700000000001</v>
      </c>
      <c r="X24">
        <v>34</v>
      </c>
      <c r="Y24">
        <v>0.70233800000000002</v>
      </c>
      <c r="Z24">
        <v>0.23727319999999999</v>
      </c>
      <c r="AA24" s="9">
        <f t="shared" si="8"/>
        <v>1.4481154075019165</v>
      </c>
      <c r="AB24">
        <v>61</v>
      </c>
      <c r="AC24" s="9">
        <v>0.36728860000000002</v>
      </c>
      <c r="AD24" s="9">
        <v>0.27343109999999998</v>
      </c>
      <c r="AE24" s="9">
        <f t="shared" si="9"/>
        <v>0.76384912045440556</v>
      </c>
      <c r="AF24" s="9">
        <f t="shared" si="10"/>
        <v>-0.68426628704751091</v>
      </c>
      <c r="AG24" s="47">
        <f t="shared" si="11"/>
        <v>-0.3350494</v>
      </c>
    </row>
    <row r="25" spans="1:33" x14ac:dyDescent="0.35">
      <c r="A25" t="s">
        <v>2</v>
      </c>
      <c r="C25" s="1">
        <v>7942</v>
      </c>
      <c r="D25">
        <v>0.4916317</v>
      </c>
      <c r="E25">
        <v>0.28809889999999999</v>
      </c>
      <c r="F25" s="9">
        <f t="shared" si="0"/>
        <v>1</v>
      </c>
      <c r="G25" s="9"/>
      <c r="H25" s="1">
        <v>5818</v>
      </c>
      <c r="I25" s="9">
        <v>0.50008600000000003</v>
      </c>
      <c r="J25" s="9">
        <v>0.28870000000000001</v>
      </c>
      <c r="K25" s="9">
        <f t="shared" si="1"/>
        <v>1</v>
      </c>
      <c r="L25" s="9">
        <f t="shared" si="2"/>
        <v>0</v>
      </c>
      <c r="M25" s="47">
        <f t="shared" si="3"/>
        <v>8.4543000000000257E-3</v>
      </c>
      <c r="N25" s="1">
        <v>4071</v>
      </c>
      <c r="O25">
        <v>0.4979363</v>
      </c>
      <c r="P25">
        <v>0.28272219999999998</v>
      </c>
      <c r="Q25" s="9">
        <f t="shared" si="4"/>
        <v>1</v>
      </c>
      <c r="R25" s="1">
        <v>2930</v>
      </c>
      <c r="S25" s="9">
        <v>0.51905679999999998</v>
      </c>
      <c r="T25" s="9">
        <v>0.28776940000000001</v>
      </c>
      <c r="U25" s="9">
        <f t="shared" si="5"/>
        <v>1</v>
      </c>
      <c r="V25" s="9">
        <f t="shared" si="6"/>
        <v>0</v>
      </c>
      <c r="W25" s="47">
        <f t="shared" si="7"/>
        <v>2.1120499999999987E-2</v>
      </c>
      <c r="X25" s="1">
        <v>3871</v>
      </c>
      <c r="Y25">
        <v>0.48500140000000003</v>
      </c>
      <c r="Z25">
        <v>0.29353760000000001</v>
      </c>
      <c r="AA25" s="9">
        <f t="shared" si="8"/>
        <v>1</v>
      </c>
      <c r="AB25" s="1">
        <v>2888</v>
      </c>
      <c r="AC25" s="9">
        <v>0.48083920000000002</v>
      </c>
      <c r="AD25" s="9">
        <v>0.28841800000000001</v>
      </c>
      <c r="AE25" s="9">
        <f t="shared" si="9"/>
        <v>1</v>
      </c>
      <c r="AF25" s="9">
        <f t="shared" si="10"/>
        <v>0</v>
      </c>
      <c r="AG25" s="47">
        <f t="shared" si="11"/>
        <v>-4.1622000000000048E-3</v>
      </c>
    </row>
    <row r="29" spans="1:33" x14ac:dyDescent="0.35">
      <c r="A29" s="48" t="s">
        <v>203</v>
      </c>
      <c r="B29" s="48"/>
      <c r="C29" s="51" t="s">
        <v>184</v>
      </c>
      <c r="D29" s="51"/>
      <c r="E29" s="51"/>
      <c r="F29" s="51"/>
      <c r="G29" s="7"/>
      <c r="H29" s="51" t="s">
        <v>185</v>
      </c>
      <c r="I29" s="51"/>
      <c r="J29" s="51"/>
      <c r="K29" s="51"/>
      <c r="N29" s="51" t="s">
        <v>194</v>
      </c>
      <c r="O29" s="51"/>
      <c r="P29" s="51"/>
      <c r="Q29" s="51"/>
      <c r="R29" s="51" t="s">
        <v>195</v>
      </c>
      <c r="S29" s="51"/>
      <c r="T29" s="51"/>
      <c r="U29" s="51"/>
      <c r="X29" s="51" t="s">
        <v>196</v>
      </c>
      <c r="Y29" s="51"/>
      <c r="Z29" s="51"/>
      <c r="AA29" s="51"/>
      <c r="AB29" s="51" t="s">
        <v>197</v>
      </c>
      <c r="AC29" s="51"/>
      <c r="AD29" s="51"/>
      <c r="AE29" s="51"/>
    </row>
    <row r="30" spans="1:33" x14ac:dyDescent="0.35">
      <c r="B30" t="s">
        <v>204</v>
      </c>
      <c r="C30" t="s">
        <v>183</v>
      </c>
      <c r="D30" t="s">
        <v>176</v>
      </c>
      <c r="E30" t="s">
        <v>175</v>
      </c>
      <c r="F30" t="s">
        <v>193</v>
      </c>
      <c r="G30" t="s">
        <v>204</v>
      </c>
      <c r="H30" t="s">
        <v>183</v>
      </c>
      <c r="I30" t="s">
        <v>176</v>
      </c>
      <c r="J30" t="s">
        <v>175</v>
      </c>
      <c r="K30" t="s">
        <v>193</v>
      </c>
      <c r="L30" t="s">
        <v>199</v>
      </c>
      <c r="M30" s="46" t="s">
        <v>198</v>
      </c>
      <c r="N30" t="s">
        <v>183</v>
      </c>
      <c r="O30" t="s">
        <v>176</v>
      </c>
      <c r="P30" t="s">
        <v>175</v>
      </c>
      <c r="Q30" t="s">
        <v>193</v>
      </c>
      <c r="R30" t="s">
        <v>183</v>
      </c>
      <c r="S30" t="s">
        <v>176</v>
      </c>
      <c r="T30" t="s">
        <v>175</v>
      </c>
      <c r="U30" t="s">
        <v>193</v>
      </c>
      <c r="V30" t="s">
        <v>199</v>
      </c>
      <c r="W30" s="46" t="s">
        <v>198</v>
      </c>
      <c r="X30" t="s">
        <v>183</v>
      </c>
      <c r="Y30" t="s">
        <v>176</v>
      </c>
      <c r="Z30" t="s">
        <v>175</v>
      </c>
      <c r="AA30" t="s">
        <v>193</v>
      </c>
      <c r="AB30" t="s">
        <v>183</v>
      </c>
      <c r="AC30" t="s">
        <v>176</v>
      </c>
      <c r="AD30" t="s">
        <v>175</v>
      </c>
      <c r="AE30" t="s">
        <v>193</v>
      </c>
      <c r="AF30" t="s">
        <v>199</v>
      </c>
      <c r="AG30" s="46" t="s">
        <v>198</v>
      </c>
    </row>
    <row r="31" spans="1:33" x14ac:dyDescent="0.35">
      <c r="A31" t="s">
        <v>11</v>
      </c>
      <c r="C31">
        <v>282</v>
      </c>
      <c r="D31">
        <v>0.61650229999999995</v>
      </c>
      <c r="E31">
        <v>0.26920159999999999</v>
      </c>
      <c r="F31" s="9">
        <f>D31/$D$25</f>
        <v>1.2539921652733133</v>
      </c>
      <c r="G31" s="9"/>
      <c r="I31" s="9"/>
      <c r="J31" s="9"/>
      <c r="K31" s="9">
        <f>I31/$I$25</f>
        <v>0</v>
      </c>
      <c r="L31" s="9">
        <f>K31-F31</f>
        <v>-1.2539921652733133</v>
      </c>
      <c r="M31" s="47">
        <f>I31-D31</f>
        <v>-0.61650229999999995</v>
      </c>
      <c r="N31">
        <v>239</v>
      </c>
      <c r="O31">
        <v>0.62659830000000005</v>
      </c>
      <c r="P31">
        <v>0.2664916</v>
      </c>
      <c r="Q31" s="9">
        <f>O31/$O$25</f>
        <v>1.258390480870746</v>
      </c>
      <c r="S31" s="9"/>
      <c r="T31" s="9"/>
      <c r="U31" s="9">
        <f>S31/$S$25</f>
        <v>0</v>
      </c>
      <c r="V31" s="9">
        <f>U31-Q31</f>
        <v>-1.258390480870746</v>
      </c>
      <c r="W31" s="47">
        <f>S31-O31</f>
        <v>-0.62659830000000005</v>
      </c>
      <c r="X31">
        <v>43</v>
      </c>
      <c r="Y31">
        <v>0.56038750000000004</v>
      </c>
      <c r="Z31">
        <v>0.28038829999999998</v>
      </c>
      <c r="AA31" s="9">
        <f>Y31/$Y$25</f>
        <v>1.1554348090541595</v>
      </c>
      <c r="AC31" s="9"/>
      <c r="AD31" s="9"/>
      <c r="AE31" s="9">
        <f>AC31/$AC$25</f>
        <v>0</v>
      </c>
      <c r="AF31" s="9">
        <f>AE31-AA31</f>
        <v>-1.1554348090541595</v>
      </c>
      <c r="AG31" s="47">
        <f>AC31-Y31</f>
        <v>-0.56038750000000004</v>
      </c>
    </row>
    <row r="32" spans="1:33" x14ac:dyDescent="0.35">
      <c r="A32" t="s">
        <v>12</v>
      </c>
      <c r="C32">
        <v>124</v>
      </c>
      <c r="D32">
        <v>0.51434829999999998</v>
      </c>
      <c r="E32">
        <v>0.27947949999999999</v>
      </c>
      <c r="F32" s="9">
        <f t="shared" ref="F32:F53" si="12">D32/$D$25</f>
        <v>1.0462065403837872</v>
      </c>
      <c r="G32" s="9"/>
      <c r="I32" s="9"/>
      <c r="J32" s="9"/>
      <c r="K32" s="9">
        <f t="shared" ref="K32:K53" si="13">I32/$I$25</f>
        <v>0</v>
      </c>
      <c r="L32" s="9">
        <f t="shared" ref="L32:L53" si="14">K32-F32</f>
        <v>-1.0462065403837872</v>
      </c>
      <c r="M32" s="47">
        <f t="shared" ref="M32:M53" si="15">I32-D32</f>
        <v>-0.51434829999999998</v>
      </c>
      <c r="N32">
        <v>63</v>
      </c>
      <c r="O32">
        <v>0.49811699999999998</v>
      </c>
      <c r="P32">
        <v>0.2845818</v>
      </c>
      <c r="Q32" s="9">
        <f t="shared" ref="Q32:Q53" si="16">O32/$O$25</f>
        <v>1.0003628978244807</v>
      </c>
      <c r="S32" s="9"/>
      <c r="T32" s="9"/>
      <c r="U32" s="9">
        <f t="shared" ref="U32:U53" si="17">S32/$S$25</f>
        <v>0</v>
      </c>
      <c r="V32" s="9">
        <f t="shared" ref="V32:V53" si="18">U32-Q32</f>
        <v>-1.0003628978244807</v>
      </c>
      <c r="W32" s="47">
        <f t="shared" ref="W32:W53" si="19">S32-O32</f>
        <v>-0.49811699999999998</v>
      </c>
      <c r="X32">
        <v>61</v>
      </c>
      <c r="Y32">
        <v>0.53111169999999996</v>
      </c>
      <c r="Z32">
        <v>0.2754529</v>
      </c>
      <c r="AA32" s="9">
        <f t="shared" ref="AA32:AA53" si="20">Y32/$Y$25</f>
        <v>1.0950725090690459</v>
      </c>
      <c r="AC32" s="9"/>
      <c r="AD32" s="9"/>
      <c r="AE32" s="9">
        <f t="shared" ref="AE32:AE53" si="21">AC32/$AC$25</f>
        <v>0</v>
      </c>
      <c r="AF32" s="9">
        <f t="shared" ref="AF32:AF53" si="22">AE32-AA32</f>
        <v>-1.0950725090690459</v>
      </c>
      <c r="AG32" s="47">
        <f t="shared" ref="AG32:AG53" si="23">AC32-Y32</f>
        <v>-0.53111169999999996</v>
      </c>
    </row>
    <row r="33" spans="1:33" x14ac:dyDescent="0.35">
      <c r="A33" t="s">
        <v>186</v>
      </c>
      <c r="B33">
        <v>0.97199999999999998</v>
      </c>
      <c r="C33">
        <v>297</v>
      </c>
      <c r="D33">
        <v>0.69704440000000001</v>
      </c>
      <c r="E33">
        <v>0.23261770000000001</v>
      </c>
      <c r="F33" s="9">
        <f t="shared" si="12"/>
        <v>1.4178182570407889</v>
      </c>
      <c r="G33">
        <v>0.95730000000000004</v>
      </c>
      <c r="I33" s="9"/>
      <c r="J33" s="9"/>
      <c r="K33" s="9">
        <f t="shared" si="13"/>
        <v>0</v>
      </c>
      <c r="L33" s="9">
        <f t="shared" si="14"/>
        <v>-1.4178182570407889</v>
      </c>
      <c r="M33" s="47">
        <f t="shared" si="15"/>
        <v>-0.69704440000000001</v>
      </c>
      <c r="N33">
        <v>125</v>
      </c>
      <c r="O33">
        <v>0.66135120000000003</v>
      </c>
      <c r="P33">
        <v>0.24108669999999999</v>
      </c>
      <c r="Q33" s="9">
        <f t="shared" si="16"/>
        <v>1.3281843480782582</v>
      </c>
      <c r="S33" s="9"/>
      <c r="T33" s="9"/>
      <c r="U33" s="9">
        <f t="shared" si="17"/>
        <v>0</v>
      </c>
      <c r="V33" s="9">
        <f t="shared" si="18"/>
        <v>-1.3281843480782582</v>
      </c>
      <c r="W33" s="47">
        <f t="shared" si="19"/>
        <v>-0.66135120000000003</v>
      </c>
      <c r="X33">
        <v>172</v>
      </c>
      <c r="Y33">
        <v>0.72298430000000002</v>
      </c>
      <c r="Z33">
        <v>0.22340579999999999</v>
      </c>
      <c r="AA33" s="9">
        <f t="shared" si="20"/>
        <v>1.4906849753423392</v>
      </c>
      <c r="AC33" s="9"/>
      <c r="AD33" s="9"/>
      <c r="AE33" s="9">
        <f t="shared" si="21"/>
        <v>0</v>
      </c>
      <c r="AF33" s="9">
        <f t="shared" si="22"/>
        <v>-1.4906849753423392</v>
      </c>
      <c r="AG33" s="47">
        <f t="shared" si="23"/>
        <v>-0.72298430000000002</v>
      </c>
    </row>
    <row r="34" spans="1:33" x14ac:dyDescent="0.35">
      <c r="A34" t="s">
        <v>13</v>
      </c>
      <c r="B34">
        <v>0.91710000000000003</v>
      </c>
      <c r="C34">
        <v>164</v>
      </c>
      <c r="D34">
        <v>0.678041</v>
      </c>
      <c r="E34">
        <v>0.2466748</v>
      </c>
      <c r="F34" s="9">
        <f t="shared" si="12"/>
        <v>1.3791645249889297</v>
      </c>
      <c r="G34">
        <v>0.88419999999999999</v>
      </c>
      <c r="I34" s="9"/>
      <c r="J34" s="9"/>
      <c r="K34" s="9">
        <f t="shared" si="13"/>
        <v>0</v>
      </c>
      <c r="L34" s="9">
        <f t="shared" si="14"/>
        <v>-1.3791645249889297</v>
      </c>
      <c r="M34" s="47">
        <f t="shared" si="15"/>
        <v>-0.678041</v>
      </c>
      <c r="N34">
        <v>99</v>
      </c>
      <c r="O34">
        <v>0.64655960000000001</v>
      </c>
      <c r="P34">
        <v>0.26096649999999999</v>
      </c>
      <c r="Q34" s="9">
        <f t="shared" si="16"/>
        <v>1.2984785403273471</v>
      </c>
      <c r="S34" s="9"/>
      <c r="T34" s="9"/>
      <c r="U34" s="9">
        <f t="shared" si="17"/>
        <v>0</v>
      </c>
      <c r="V34" s="9">
        <f t="shared" si="18"/>
        <v>-1.2984785403273471</v>
      </c>
      <c r="W34" s="47">
        <f t="shared" si="19"/>
        <v>-0.64655960000000001</v>
      </c>
      <c r="X34">
        <v>65</v>
      </c>
      <c r="Y34">
        <v>0.72598980000000002</v>
      </c>
      <c r="Z34">
        <v>0.21638350000000001</v>
      </c>
      <c r="AA34" s="9">
        <f t="shared" si="20"/>
        <v>1.4968818646709061</v>
      </c>
      <c r="AC34" s="9"/>
      <c r="AD34" s="9"/>
      <c r="AE34" s="9">
        <f t="shared" si="21"/>
        <v>0</v>
      </c>
      <c r="AF34" s="9">
        <f t="shared" si="22"/>
        <v>-1.4968818646709061</v>
      </c>
      <c r="AG34" s="47">
        <f t="shared" si="23"/>
        <v>-0.72598980000000002</v>
      </c>
    </row>
    <row r="35" spans="1:33" x14ac:dyDescent="0.35">
      <c r="A35" t="s">
        <v>187</v>
      </c>
      <c r="B35">
        <v>0.58479999999999999</v>
      </c>
      <c r="C35">
        <v>121</v>
      </c>
      <c r="D35">
        <v>0.71401110000000001</v>
      </c>
      <c r="E35">
        <v>0.22398760000000001</v>
      </c>
      <c r="F35" s="9">
        <f t="shared" si="12"/>
        <v>1.4523292537889645</v>
      </c>
      <c r="G35">
        <v>0.54630000000000001</v>
      </c>
      <c r="I35" s="9"/>
      <c r="J35" s="9"/>
      <c r="K35" s="9">
        <f t="shared" si="13"/>
        <v>0</v>
      </c>
      <c r="L35" s="9">
        <f t="shared" si="14"/>
        <v>-1.4523292537889645</v>
      </c>
      <c r="M35" s="47">
        <f t="shared" si="15"/>
        <v>-0.71401110000000001</v>
      </c>
      <c r="N35">
        <v>22</v>
      </c>
      <c r="O35">
        <v>0.68156729999999999</v>
      </c>
      <c r="P35">
        <v>0.20020289999999999</v>
      </c>
      <c r="Q35" s="9">
        <f t="shared" si="16"/>
        <v>1.3687841195751345</v>
      </c>
      <c r="S35" s="9"/>
      <c r="T35" s="9"/>
      <c r="U35" s="9">
        <f t="shared" si="17"/>
        <v>0</v>
      </c>
      <c r="V35" s="9">
        <f t="shared" si="18"/>
        <v>-1.3687841195751345</v>
      </c>
      <c r="W35" s="47">
        <f t="shared" si="19"/>
        <v>-0.68156729999999999</v>
      </c>
      <c r="X35">
        <v>99</v>
      </c>
      <c r="Y35">
        <v>0.72122090000000005</v>
      </c>
      <c r="Z35">
        <v>0.22925000000000001</v>
      </c>
      <c r="AA35" s="9">
        <f t="shared" si="20"/>
        <v>1.4870491095489622</v>
      </c>
      <c r="AC35" s="9"/>
      <c r="AD35" s="9"/>
      <c r="AE35" s="9">
        <f t="shared" si="21"/>
        <v>0</v>
      </c>
      <c r="AF35" s="9">
        <f t="shared" si="22"/>
        <v>-1.4870491095489622</v>
      </c>
      <c r="AG35" s="47">
        <f t="shared" si="23"/>
        <v>-0.72122090000000005</v>
      </c>
    </row>
    <row r="36" spans="1:33" x14ac:dyDescent="0.35">
      <c r="A36" t="s">
        <v>188</v>
      </c>
      <c r="B36">
        <v>0.92100000000000004</v>
      </c>
      <c r="C36">
        <v>148</v>
      </c>
      <c r="D36">
        <v>0.6753479</v>
      </c>
      <c r="E36">
        <v>0.23197809999999999</v>
      </c>
      <c r="F36" s="9">
        <f t="shared" si="12"/>
        <v>1.3736866438840294</v>
      </c>
      <c r="G36">
        <v>0.89149999999999996</v>
      </c>
      <c r="I36" s="9"/>
      <c r="J36" s="9"/>
      <c r="K36" s="9">
        <f t="shared" si="13"/>
        <v>0</v>
      </c>
      <c r="L36" s="9">
        <f t="shared" si="14"/>
        <v>-1.3736866438840294</v>
      </c>
      <c r="M36" s="47">
        <f t="shared" si="15"/>
        <v>-0.6753479</v>
      </c>
      <c r="N36">
        <v>73</v>
      </c>
      <c r="O36">
        <v>0.68878980000000001</v>
      </c>
      <c r="P36">
        <v>0.23586090000000001</v>
      </c>
      <c r="Q36" s="9">
        <f t="shared" si="16"/>
        <v>1.3832889869647986</v>
      </c>
      <c r="S36" s="9"/>
      <c r="T36" s="9"/>
      <c r="U36" s="9">
        <f t="shared" si="17"/>
        <v>0</v>
      </c>
      <c r="V36" s="9">
        <f t="shared" si="18"/>
        <v>-1.3832889869647986</v>
      </c>
      <c r="W36" s="47">
        <f t="shared" si="19"/>
        <v>-0.68878980000000001</v>
      </c>
      <c r="X36">
        <v>75</v>
      </c>
      <c r="Y36">
        <v>0.66226450000000003</v>
      </c>
      <c r="Z36">
        <v>0.2289583</v>
      </c>
      <c r="AA36" s="9">
        <f t="shared" si="20"/>
        <v>1.3654898728127383</v>
      </c>
      <c r="AC36" s="9"/>
      <c r="AD36" s="9"/>
      <c r="AE36" s="9">
        <f t="shared" si="21"/>
        <v>0</v>
      </c>
      <c r="AF36" s="9">
        <f t="shared" si="22"/>
        <v>-1.3654898728127383</v>
      </c>
      <c r="AG36" s="47">
        <f t="shared" si="23"/>
        <v>-0.66226450000000003</v>
      </c>
    </row>
    <row r="37" spans="1:33" x14ac:dyDescent="0.35">
      <c r="A37" t="s">
        <v>14</v>
      </c>
      <c r="B37">
        <v>0.92749999999999999</v>
      </c>
      <c r="C37">
        <v>63</v>
      </c>
      <c r="D37">
        <v>0.79555989999999999</v>
      </c>
      <c r="E37">
        <v>0.18806049999999999</v>
      </c>
      <c r="F37" s="9">
        <f t="shared" si="12"/>
        <v>1.6182030166077574</v>
      </c>
      <c r="G37">
        <v>0.89990000000000003</v>
      </c>
      <c r="I37" s="9"/>
      <c r="J37" s="9"/>
      <c r="K37" s="9">
        <f t="shared" si="13"/>
        <v>0</v>
      </c>
      <c r="L37" s="9">
        <f t="shared" si="14"/>
        <v>-1.6182030166077574</v>
      </c>
      <c r="M37" s="47">
        <f t="shared" si="15"/>
        <v>-0.79555989999999999</v>
      </c>
      <c r="N37">
        <v>19</v>
      </c>
      <c r="O37">
        <v>0.78526390000000001</v>
      </c>
      <c r="P37">
        <v>0.18885370000000001</v>
      </c>
      <c r="Q37" s="9">
        <f t="shared" si="16"/>
        <v>1.5770368619439876</v>
      </c>
      <c r="S37" s="9"/>
      <c r="T37" s="9"/>
      <c r="U37" s="9">
        <f t="shared" si="17"/>
        <v>0</v>
      </c>
      <c r="V37" s="9">
        <f t="shared" si="18"/>
        <v>-1.5770368619439876</v>
      </c>
      <c r="W37" s="47">
        <f t="shared" si="19"/>
        <v>-0.78526390000000001</v>
      </c>
      <c r="X37">
        <v>44</v>
      </c>
      <c r="Y37">
        <v>0.80000590000000005</v>
      </c>
      <c r="Z37">
        <v>0.1897288</v>
      </c>
      <c r="AA37" s="9">
        <f t="shared" si="20"/>
        <v>1.649491939610896</v>
      </c>
      <c r="AC37" s="9"/>
      <c r="AD37" s="9"/>
      <c r="AE37" s="9">
        <f t="shared" si="21"/>
        <v>0</v>
      </c>
      <c r="AF37" s="9">
        <f t="shared" si="22"/>
        <v>-1.649491939610896</v>
      </c>
      <c r="AG37" s="47">
        <f t="shared" si="23"/>
        <v>-0.80000590000000005</v>
      </c>
    </row>
    <row r="38" spans="1:33" x14ac:dyDescent="0.35">
      <c r="A38" t="s">
        <v>171</v>
      </c>
      <c r="B38">
        <v>0.9476</v>
      </c>
      <c r="C38">
        <v>141</v>
      </c>
      <c r="D38">
        <v>0.65277629999999998</v>
      </c>
      <c r="E38">
        <v>0.25894610000000001</v>
      </c>
      <c r="F38" s="9">
        <f t="shared" si="12"/>
        <v>1.3277750397299442</v>
      </c>
      <c r="G38">
        <v>0.92530000000000001</v>
      </c>
      <c r="I38" s="9"/>
      <c r="J38" s="9"/>
      <c r="K38" s="9">
        <f t="shared" si="13"/>
        <v>0</v>
      </c>
      <c r="L38" s="9">
        <f t="shared" si="14"/>
        <v>-1.3277750397299442</v>
      </c>
      <c r="M38" s="47">
        <f t="shared" si="15"/>
        <v>-0.65277629999999998</v>
      </c>
      <c r="N38">
        <v>124</v>
      </c>
      <c r="O38">
        <v>0.65803860000000003</v>
      </c>
      <c r="P38">
        <v>0.25889180000000001</v>
      </c>
      <c r="Q38" s="9">
        <f t="shared" si="16"/>
        <v>1.3215316898968805</v>
      </c>
      <c r="S38" s="9"/>
      <c r="T38" s="9"/>
      <c r="U38" s="9">
        <f t="shared" si="17"/>
        <v>0</v>
      </c>
      <c r="V38" s="9">
        <f t="shared" si="18"/>
        <v>-1.3215316898968805</v>
      </c>
      <c r="W38" s="47">
        <f t="shared" si="19"/>
        <v>-0.65803860000000003</v>
      </c>
      <c r="X38">
        <v>17</v>
      </c>
      <c r="Y38">
        <v>0.61439290000000002</v>
      </c>
      <c r="Z38">
        <v>0.2639706</v>
      </c>
      <c r="AA38" s="9">
        <f t="shared" si="20"/>
        <v>1.2667858278347237</v>
      </c>
      <c r="AC38" s="9"/>
      <c r="AD38" s="9"/>
      <c r="AE38" s="9">
        <f t="shared" si="21"/>
        <v>0</v>
      </c>
      <c r="AF38" s="9">
        <f t="shared" si="22"/>
        <v>-1.2667858278347237</v>
      </c>
      <c r="AG38" s="47">
        <f t="shared" si="23"/>
        <v>-0.61439290000000002</v>
      </c>
    </row>
    <row r="39" spans="1:33" x14ac:dyDescent="0.35">
      <c r="A39" t="s">
        <v>15</v>
      </c>
      <c r="B39">
        <v>0.91769999999999996</v>
      </c>
      <c r="C39">
        <v>21</v>
      </c>
      <c r="D39">
        <v>0.67937400000000003</v>
      </c>
      <c r="E39">
        <v>0.25319330000000001</v>
      </c>
      <c r="F39" s="9">
        <f t="shared" si="12"/>
        <v>1.381875904259225</v>
      </c>
      <c r="G39">
        <v>0.88780000000000003</v>
      </c>
      <c r="I39" s="9"/>
      <c r="J39" s="9"/>
      <c r="K39" s="9">
        <f t="shared" si="13"/>
        <v>0</v>
      </c>
      <c r="L39" s="9">
        <f t="shared" si="14"/>
        <v>-1.381875904259225</v>
      </c>
      <c r="M39" s="47">
        <f t="shared" si="15"/>
        <v>-0.67937400000000003</v>
      </c>
      <c r="N39">
        <v>12</v>
      </c>
      <c r="O39">
        <v>0.75804559999999999</v>
      </c>
      <c r="P39">
        <v>0.17836360000000001</v>
      </c>
      <c r="Q39" s="9">
        <f t="shared" si="16"/>
        <v>1.522374649126806</v>
      </c>
      <c r="S39" s="9"/>
      <c r="T39" s="9"/>
      <c r="U39" s="9">
        <f t="shared" si="17"/>
        <v>0</v>
      </c>
      <c r="V39" s="9">
        <f t="shared" si="18"/>
        <v>-1.522374649126806</v>
      </c>
      <c r="W39" s="47">
        <f t="shared" si="19"/>
        <v>-0.75804559999999999</v>
      </c>
      <c r="X39">
        <v>9</v>
      </c>
      <c r="Y39">
        <v>0.57447859999999995</v>
      </c>
      <c r="Z39">
        <v>0.30799549999999998</v>
      </c>
      <c r="AA39" s="9">
        <f t="shared" si="20"/>
        <v>1.1844885396207101</v>
      </c>
      <c r="AC39" s="9"/>
      <c r="AD39" s="9"/>
      <c r="AE39" s="9">
        <f t="shared" si="21"/>
        <v>0</v>
      </c>
      <c r="AF39" s="9">
        <f t="shared" si="22"/>
        <v>-1.1844885396207101</v>
      </c>
      <c r="AG39" s="47">
        <f t="shared" si="23"/>
        <v>-0.57447859999999995</v>
      </c>
    </row>
    <row r="40" spans="1:33" x14ac:dyDescent="0.35">
      <c r="A40" t="s">
        <v>189</v>
      </c>
      <c r="B40">
        <v>0.99850000000000005</v>
      </c>
      <c r="C40">
        <v>18</v>
      </c>
      <c r="D40">
        <v>0.58854039999999996</v>
      </c>
      <c r="E40">
        <v>0.2480405</v>
      </c>
      <c r="F40" s="9">
        <f t="shared" si="12"/>
        <v>1.1971164593332773</v>
      </c>
      <c r="G40">
        <v>0.99670000000000003</v>
      </c>
      <c r="I40" s="9"/>
      <c r="J40" s="9"/>
      <c r="K40" s="9">
        <f t="shared" si="13"/>
        <v>0</v>
      </c>
      <c r="L40" s="9">
        <f t="shared" si="14"/>
        <v>-1.1971164593332773</v>
      </c>
      <c r="M40" s="47">
        <f t="shared" si="15"/>
        <v>-0.58854039999999996</v>
      </c>
      <c r="N40">
        <v>12</v>
      </c>
      <c r="O40">
        <v>0.58790419999999999</v>
      </c>
      <c r="P40">
        <v>0.2393218</v>
      </c>
      <c r="Q40" s="9">
        <f t="shared" si="16"/>
        <v>1.1806815450088697</v>
      </c>
      <c r="S40" s="9"/>
      <c r="T40" s="9"/>
      <c r="U40" s="9">
        <f t="shared" si="17"/>
        <v>0</v>
      </c>
      <c r="V40" s="9">
        <f t="shared" si="18"/>
        <v>-1.1806815450088697</v>
      </c>
      <c r="W40" s="47">
        <f t="shared" si="19"/>
        <v>-0.58790419999999999</v>
      </c>
      <c r="X40">
        <v>6</v>
      </c>
      <c r="Y40">
        <v>0.58981289999999997</v>
      </c>
      <c r="Z40">
        <v>0.28839939999999997</v>
      </c>
      <c r="AA40" s="9">
        <f t="shared" si="20"/>
        <v>1.2161055617571412</v>
      </c>
      <c r="AC40" s="9"/>
      <c r="AD40" s="9"/>
      <c r="AE40" s="9">
        <f t="shared" si="21"/>
        <v>0</v>
      </c>
      <c r="AF40" s="9">
        <f t="shared" si="22"/>
        <v>-1.2161055617571412</v>
      </c>
      <c r="AG40" s="47">
        <f t="shared" si="23"/>
        <v>-0.58981289999999997</v>
      </c>
    </row>
    <row r="41" spans="1:33" x14ac:dyDescent="0.35">
      <c r="A41" t="s">
        <v>16</v>
      </c>
      <c r="B41">
        <v>0.5827</v>
      </c>
      <c r="C41">
        <v>183</v>
      </c>
      <c r="D41">
        <v>0.67668550000000005</v>
      </c>
      <c r="E41">
        <v>0.24592849999999999</v>
      </c>
      <c r="F41" s="9">
        <f t="shared" si="12"/>
        <v>1.3764073797519567</v>
      </c>
      <c r="G41">
        <v>0.54449999999999998</v>
      </c>
      <c r="I41" s="9"/>
      <c r="J41" s="9"/>
      <c r="K41" s="9">
        <f t="shared" si="13"/>
        <v>0</v>
      </c>
      <c r="L41" s="9">
        <f t="shared" si="14"/>
        <v>-1.3764073797519567</v>
      </c>
      <c r="M41" s="47">
        <f t="shared" si="15"/>
        <v>-0.67668550000000005</v>
      </c>
      <c r="N41">
        <v>98</v>
      </c>
      <c r="O41">
        <v>0.64499410000000001</v>
      </c>
      <c r="P41">
        <v>0.25465749999999998</v>
      </c>
      <c r="Q41" s="9">
        <f t="shared" si="16"/>
        <v>1.295334563878954</v>
      </c>
      <c r="S41" s="9"/>
      <c r="T41" s="9"/>
      <c r="U41" s="9">
        <f t="shared" si="17"/>
        <v>0</v>
      </c>
      <c r="V41" s="9">
        <f t="shared" si="18"/>
        <v>-1.295334563878954</v>
      </c>
      <c r="W41" s="47">
        <f t="shared" si="19"/>
        <v>-0.64499410000000001</v>
      </c>
      <c r="X41">
        <v>85</v>
      </c>
      <c r="Y41">
        <v>0.71322390000000002</v>
      </c>
      <c r="Z41">
        <v>0.2315864</v>
      </c>
      <c r="AA41" s="9">
        <f t="shared" si="20"/>
        <v>1.4705604973511417</v>
      </c>
      <c r="AC41" s="9"/>
      <c r="AD41" s="9"/>
      <c r="AE41" s="9">
        <f t="shared" si="21"/>
        <v>0</v>
      </c>
      <c r="AF41" s="9">
        <f t="shared" si="22"/>
        <v>-1.4705604973511417</v>
      </c>
      <c r="AG41" s="47">
        <f t="shared" si="23"/>
        <v>-0.71322390000000002</v>
      </c>
    </row>
    <row r="42" spans="1:33" x14ac:dyDescent="0.35">
      <c r="A42" t="s">
        <v>17</v>
      </c>
      <c r="B42">
        <v>0.9698</v>
      </c>
      <c r="C42">
        <v>291</v>
      </c>
      <c r="D42">
        <v>0.66568950000000005</v>
      </c>
      <c r="E42">
        <v>0.2433698</v>
      </c>
      <c r="F42" s="9">
        <f t="shared" si="12"/>
        <v>1.3540410433257255</v>
      </c>
      <c r="G42">
        <v>0.94679999999999997</v>
      </c>
      <c r="I42" s="9"/>
      <c r="J42" s="9"/>
      <c r="K42" s="9">
        <f t="shared" si="13"/>
        <v>0</v>
      </c>
      <c r="L42" s="9">
        <f t="shared" si="14"/>
        <v>-1.3540410433257255</v>
      </c>
      <c r="M42" s="47">
        <f t="shared" si="15"/>
        <v>-0.66568950000000005</v>
      </c>
      <c r="N42">
        <v>122</v>
      </c>
      <c r="O42">
        <v>0.64086149999999997</v>
      </c>
      <c r="P42">
        <v>0.25277300000000003</v>
      </c>
      <c r="Q42" s="9">
        <f t="shared" si="16"/>
        <v>1.2870351087076801</v>
      </c>
      <c r="S42" s="9"/>
      <c r="T42" s="9"/>
      <c r="U42" s="9">
        <f t="shared" si="17"/>
        <v>0</v>
      </c>
      <c r="V42" s="9">
        <f t="shared" si="18"/>
        <v>-1.2870351087076801</v>
      </c>
      <c r="W42" s="47">
        <f t="shared" si="19"/>
        <v>-0.64086149999999997</v>
      </c>
      <c r="X42">
        <v>169</v>
      </c>
      <c r="Y42">
        <v>0.68361269999999996</v>
      </c>
      <c r="Z42">
        <v>0.2354792</v>
      </c>
      <c r="AA42" s="9">
        <f t="shared" si="20"/>
        <v>1.4095066529704861</v>
      </c>
      <c r="AC42" s="9"/>
      <c r="AD42" s="9"/>
      <c r="AE42" s="9">
        <f t="shared" si="21"/>
        <v>0</v>
      </c>
      <c r="AF42" s="9">
        <f t="shared" si="22"/>
        <v>-1.4095066529704861</v>
      </c>
      <c r="AG42" s="47">
        <f t="shared" si="23"/>
        <v>-0.68361269999999996</v>
      </c>
    </row>
    <row r="43" spans="1:33" x14ac:dyDescent="0.35">
      <c r="A43" t="s">
        <v>18</v>
      </c>
      <c r="B43">
        <v>0.99350000000000005</v>
      </c>
      <c r="C43">
        <v>546</v>
      </c>
      <c r="D43">
        <v>0.59211780000000003</v>
      </c>
      <c r="E43">
        <v>0.25666460000000002</v>
      </c>
      <c r="F43" s="9">
        <f t="shared" si="12"/>
        <v>1.2043930446307674</v>
      </c>
      <c r="G43">
        <v>0.98899999999999999</v>
      </c>
      <c r="I43" s="9"/>
      <c r="J43" s="9"/>
      <c r="K43" s="9">
        <f t="shared" si="13"/>
        <v>0</v>
      </c>
      <c r="L43" s="9">
        <f t="shared" si="14"/>
        <v>-1.2043930446307674</v>
      </c>
      <c r="M43" s="47">
        <f t="shared" si="15"/>
        <v>-0.59211780000000003</v>
      </c>
      <c r="N43">
        <v>429</v>
      </c>
      <c r="O43">
        <v>0.59471609999999997</v>
      </c>
      <c r="P43">
        <v>0.25450529999999999</v>
      </c>
      <c r="Q43" s="9">
        <f t="shared" si="16"/>
        <v>1.1943618089301784</v>
      </c>
      <c r="S43" s="9"/>
      <c r="T43" s="9"/>
      <c r="U43" s="9">
        <f t="shared" si="17"/>
        <v>0</v>
      </c>
      <c r="V43" s="9">
        <f t="shared" si="18"/>
        <v>-1.1943618089301784</v>
      </c>
      <c r="W43" s="47">
        <f t="shared" si="19"/>
        <v>-0.59471609999999997</v>
      </c>
      <c r="X43">
        <v>117</v>
      </c>
      <c r="Y43">
        <v>0.58259099999999997</v>
      </c>
      <c r="Z43">
        <v>0.26533129999999999</v>
      </c>
      <c r="AA43" s="9">
        <f t="shared" si="20"/>
        <v>1.2012150892760309</v>
      </c>
      <c r="AC43" s="9"/>
      <c r="AD43" s="9"/>
      <c r="AE43" s="9">
        <f t="shared" si="21"/>
        <v>0</v>
      </c>
      <c r="AF43" s="9">
        <f t="shared" si="22"/>
        <v>-1.2012150892760309</v>
      </c>
      <c r="AG43" s="47">
        <f t="shared" si="23"/>
        <v>-0.58259099999999997</v>
      </c>
    </row>
    <row r="44" spans="1:33" x14ac:dyDescent="0.35">
      <c r="A44" t="s">
        <v>19</v>
      </c>
      <c r="B44">
        <v>0.99780000000000002</v>
      </c>
      <c r="C44">
        <v>63</v>
      </c>
      <c r="D44">
        <v>0.60141650000000002</v>
      </c>
      <c r="E44">
        <v>0.29762630000000001</v>
      </c>
      <c r="F44" s="9">
        <f t="shared" si="12"/>
        <v>1.223306999935114</v>
      </c>
      <c r="G44">
        <v>0.99660000000000004</v>
      </c>
      <c r="I44" s="9"/>
      <c r="J44" s="9"/>
      <c r="K44" s="9">
        <f t="shared" si="13"/>
        <v>0</v>
      </c>
      <c r="L44" s="9">
        <f t="shared" si="14"/>
        <v>-1.223306999935114</v>
      </c>
      <c r="M44" s="47">
        <f t="shared" si="15"/>
        <v>-0.60141650000000002</v>
      </c>
      <c r="N44">
        <v>13</v>
      </c>
      <c r="O44">
        <v>0.65128929999999996</v>
      </c>
      <c r="P44">
        <v>0.17959810000000001</v>
      </c>
      <c r="Q44" s="9">
        <f t="shared" si="16"/>
        <v>1.3079771448677269</v>
      </c>
      <c r="S44" s="9"/>
      <c r="T44" s="9"/>
      <c r="U44" s="9">
        <f t="shared" si="17"/>
        <v>0</v>
      </c>
      <c r="V44" s="9">
        <f t="shared" si="18"/>
        <v>-1.3079771448677269</v>
      </c>
      <c r="W44" s="47">
        <f t="shared" si="19"/>
        <v>-0.65128929999999996</v>
      </c>
      <c r="X44">
        <v>50</v>
      </c>
      <c r="Y44">
        <v>0.58844960000000002</v>
      </c>
      <c r="Z44">
        <v>0.32148379999999999</v>
      </c>
      <c r="AA44" s="9">
        <f t="shared" si="20"/>
        <v>1.2132946420360848</v>
      </c>
      <c r="AC44" s="9"/>
      <c r="AD44" s="9"/>
      <c r="AE44" s="9">
        <f t="shared" si="21"/>
        <v>0</v>
      </c>
      <c r="AF44" s="9">
        <f t="shared" si="22"/>
        <v>-1.2132946420360848</v>
      </c>
      <c r="AG44" s="47">
        <f t="shared" si="23"/>
        <v>-0.58844960000000002</v>
      </c>
    </row>
    <row r="45" spans="1:33" x14ac:dyDescent="0.35">
      <c r="A45" t="s">
        <v>190</v>
      </c>
      <c r="B45">
        <v>0.88749999999999996</v>
      </c>
      <c r="C45">
        <v>188</v>
      </c>
      <c r="D45">
        <v>0.59740219999999999</v>
      </c>
      <c r="E45">
        <v>0.26679969999999997</v>
      </c>
      <c r="F45" s="9">
        <f t="shared" si="12"/>
        <v>1.2151417412668875</v>
      </c>
      <c r="G45">
        <v>0.83289999999999997</v>
      </c>
      <c r="I45" s="9"/>
      <c r="J45" s="9"/>
      <c r="K45" s="9">
        <f t="shared" si="13"/>
        <v>0</v>
      </c>
      <c r="L45" s="9">
        <f t="shared" si="14"/>
        <v>-1.2151417412668875</v>
      </c>
      <c r="M45" s="47">
        <f t="shared" si="15"/>
        <v>-0.59740219999999999</v>
      </c>
      <c r="N45">
        <v>119</v>
      </c>
      <c r="O45">
        <v>0.59556480000000001</v>
      </c>
      <c r="P45">
        <v>0.27300659999999999</v>
      </c>
      <c r="Q45" s="9">
        <f t="shared" si="16"/>
        <v>1.1960662438147209</v>
      </c>
      <c r="S45" s="9"/>
      <c r="T45" s="9"/>
      <c r="U45" s="9">
        <f t="shared" si="17"/>
        <v>0</v>
      </c>
      <c r="V45" s="9">
        <f t="shared" si="18"/>
        <v>-1.1960662438147209</v>
      </c>
      <c r="W45" s="47">
        <f t="shared" si="19"/>
        <v>-0.59556480000000001</v>
      </c>
      <c r="X45">
        <v>69</v>
      </c>
      <c r="Y45">
        <v>0.60057090000000002</v>
      </c>
      <c r="Z45">
        <v>0.2576794</v>
      </c>
      <c r="AA45" s="9">
        <f t="shared" si="20"/>
        <v>1.2382869410273867</v>
      </c>
      <c r="AC45" s="9"/>
      <c r="AD45" s="9"/>
      <c r="AE45" s="9">
        <f t="shared" si="21"/>
        <v>0</v>
      </c>
      <c r="AF45" s="9">
        <f t="shared" si="22"/>
        <v>-1.2382869410273867</v>
      </c>
      <c r="AG45" s="47">
        <f t="shared" si="23"/>
        <v>-0.60057090000000002</v>
      </c>
    </row>
    <row r="46" spans="1:33" x14ac:dyDescent="0.35">
      <c r="A46" t="s">
        <v>191</v>
      </c>
      <c r="B46">
        <v>0.92159999999999997</v>
      </c>
      <c r="C46">
        <v>31</v>
      </c>
      <c r="D46">
        <v>0.62623229999999996</v>
      </c>
      <c r="E46">
        <v>0.26976149999999999</v>
      </c>
      <c r="F46" s="9">
        <f t="shared" si="12"/>
        <v>1.2737834033078013</v>
      </c>
      <c r="G46">
        <v>0.88529999999999998</v>
      </c>
      <c r="I46" s="9"/>
      <c r="J46" s="9"/>
      <c r="K46" s="9">
        <f t="shared" si="13"/>
        <v>0</v>
      </c>
      <c r="L46" s="9">
        <f t="shared" si="14"/>
        <v>-1.2737834033078013</v>
      </c>
      <c r="M46" s="47">
        <f t="shared" si="15"/>
        <v>-0.62623229999999996</v>
      </c>
      <c r="N46">
        <v>5</v>
      </c>
      <c r="O46">
        <v>0.57899929999999999</v>
      </c>
      <c r="P46">
        <v>0.27847830000000001</v>
      </c>
      <c r="Q46" s="9">
        <f t="shared" si="16"/>
        <v>1.1627979321853017</v>
      </c>
      <c r="S46" s="9"/>
      <c r="T46" s="9"/>
      <c r="U46" s="9">
        <f t="shared" si="17"/>
        <v>0</v>
      </c>
      <c r="V46" s="9">
        <f t="shared" si="18"/>
        <v>-1.1627979321853017</v>
      </c>
      <c r="W46" s="47">
        <f t="shared" si="19"/>
        <v>-0.57899929999999999</v>
      </c>
      <c r="X46">
        <v>26</v>
      </c>
      <c r="Y46">
        <v>0.63531559999999998</v>
      </c>
      <c r="Z46">
        <v>0.27273700000000001</v>
      </c>
      <c r="AA46" s="9">
        <f t="shared" si="20"/>
        <v>1.3099252909373045</v>
      </c>
      <c r="AC46" s="9"/>
      <c r="AD46" s="9"/>
      <c r="AE46" s="9">
        <f t="shared" si="21"/>
        <v>0</v>
      </c>
      <c r="AF46" s="9">
        <f t="shared" si="22"/>
        <v>-1.3099252909373045</v>
      </c>
      <c r="AG46" s="47">
        <f t="shared" si="23"/>
        <v>-0.63531559999999998</v>
      </c>
    </row>
    <row r="47" spans="1:33" x14ac:dyDescent="0.35">
      <c r="A47" t="s">
        <v>20</v>
      </c>
      <c r="B47">
        <v>0.56820000000000004</v>
      </c>
      <c r="C47">
        <v>151</v>
      </c>
      <c r="D47">
        <v>0.586449</v>
      </c>
      <c r="E47">
        <v>0.26272570000000001</v>
      </c>
      <c r="F47" s="9">
        <f t="shared" si="12"/>
        <v>1.1928624618794923</v>
      </c>
      <c r="G47">
        <v>0.52569999999999995</v>
      </c>
      <c r="I47" s="9"/>
      <c r="J47" s="9"/>
      <c r="K47" s="9">
        <f t="shared" si="13"/>
        <v>0</v>
      </c>
      <c r="L47" s="9">
        <f t="shared" si="14"/>
        <v>-1.1928624618794923</v>
      </c>
      <c r="M47" s="47">
        <f t="shared" si="15"/>
        <v>-0.586449</v>
      </c>
      <c r="N47">
        <v>11</v>
      </c>
      <c r="O47">
        <v>0.68612119999999999</v>
      </c>
      <c r="P47">
        <v>0.22874559999999999</v>
      </c>
      <c r="Q47" s="9">
        <f t="shared" si="16"/>
        <v>1.3779296669071928</v>
      </c>
      <c r="S47" s="9"/>
      <c r="T47" s="9"/>
      <c r="U47" s="9">
        <f t="shared" si="17"/>
        <v>0</v>
      </c>
      <c r="V47" s="9">
        <f t="shared" si="18"/>
        <v>-1.3779296669071928</v>
      </c>
      <c r="W47" s="47">
        <f t="shared" si="19"/>
        <v>-0.68612119999999999</v>
      </c>
      <c r="X47">
        <v>140</v>
      </c>
      <c r="Y47">
        <v>0.57861759999999995</v>
      </c>
      <c r="Z47">
        <v>0.26433849999999998</v>
      </c>
      <c r="AA47" s="9">
        <f t="shared" si="20"/>
        <v>1.1930225356050517</v>
      </c>
      <c r="AC47" s="9"/>
      <c r="AD47" s="9"/>
      <c r="AE47" s="9">
        <f t="shared" si="21"/>
        <v>0</v>
      </c>
      <c r="AF47" s="9">
        <f t="shared" si="22"/>
        <v>-1.1930225356050517</v>
      </c>
      <c r="AG47" s="47">
        <f t="shared" si="23"/>
        <v>-0.57861759999999995</v>
      </c>
    </row>
    <row r="48" spans="1:33" x14ac:dyDescent="0.35">
      <c r="A48" t="s">
        <v>21</v>
      </c>
      <c r="B48">
        <v>0.74319999999999997</v>
      </c>
      <c r="C48">
        <v>35</v>
      </c>
      <c r="D48">
        <v>0.5557569</v>
      </c>
      <c r="E48">
        <v>0.25505070000000002</v>
      </c>
      <c r="F48" s="9">
        <f t="shared" si="12"/>
        <v>1.1304334118406116</v>
      </c>
      <c r="G48">
        <v>0.68730000000000002</v>
      </c>
      <c r="I48" s="9"/>
      <c r="J48" s="9"/>
      <c r="K48" s="9">
        <f t="shared" si="13"/>
        <v>0</v>
      </c>
      <c r="L48" s="9">
        <f t="shared" si="14"/>
        <v>-1.1304334118406116</v>
      </c>
      <c r="M48" s="47">
        <f t="shared" si="15"/>
        <v>-0.5557569</v>
      </c>
      <c r="N48">
        <v>12</v>
      </c>
      <c r="O48">
        <v>0.43358000000000002</v>
      </c>
      <c r="P48">
        <v>0.25646989999999997</v>
      </c>
      <c r="Q48" s="9">
        <f t="shared" si="16"/>
        <v>0.87075394985262178</v>
      </c>
      <c r="S48" s="9"/>
      <c r="T48" s="9"/>
      <c r="U48" s="9">
        <f t="shared" si="17"/>
        <v>0</v>
      </c>
      <c r="V48" s="9">
        <f t="shared" si="18"/>
        <v>-0.87075394985262178</v>
      </c>
      <c r="W48" s="47">
        <f t="shared" si="19"/>
        <v>-0.43358000000000002</v>
      </c>
      <c r="X48">
        <v>23</v>
      </c>
      <c r="Y48">
        <v>0.61950139999999998</v>
      </c>
      <c r="Z48">
        <v>0.23506299999999999</v>
      </c>
      <c r="AA48" s="9">
        <f t="shared" si="20"/>
        <v>1.2773187871210268</v>
      </c>
      <c r="AC48" s="9"/>
      <c r="AD48" s="9"/>
      <c r="AE48" s="9">
        <f t="shared" si="21"/>
        <v>0</v>
      </c>
      <c r="AF48" s="9">
        <f t="shared" si="22"/>
        <v>-1.2773187871210268</v>
      </c>
      <c r="AG48" s="47">
        <f t="shared" si="23"/>
        <v>-0.61950139999999998</v>
      </c>
    </row>
    <row r="49" spans="1:33" x14ac:dyDescent="0.35">
      <c r="A49" t="s">
        <v>22</v>
      </c>
      <c r="B49">
        <v>0.41570000000000001</v>
      </c>
      <c r="C49">
        <v>49</v>
      </c>
      <c r="D49">
        <v>0.52983800000000003</v>
      </c>
      <c r="E49">
        <v>0.27919470000000002</v>
      </c>
      <c r="F49" s="9">
        <f t="shared" si="12"/>
        <v>1.0777132556749291</v>
      </c>
      <c r="G49">
        <v>0.38869999999999999</v>
      </c>
      <c r="I49" s="9"/>
      <c r="J49" s="9"/>
      <c r="K49" s="9">
        <f t="shared" si="13"/>
        <v>0</v>
      </c>
      <c r="L49" s="9">
        <f t="shared" si="14"/>
        <v>-1.0777132556749291</v>
      </c>
      <c r="M49" s="47">
        <f t="shared" si="15"/>
        <v>-0.52983800000000003</v>
      </c>
      <c r="N49">
        <v>16</v>
      </c>
      <c r="O49">
        <v>0.41994799999999999</v>
      </c>
      <c r="P49">
        <v>0.26056639999999998</v>
      </c>
      <c r="Q49" s="9">
        <f t="shared" si="16"/>
        <v>0.84337695404010515</v>
      </c>
      <c r="S49" s="9"/>
      <c r="T49" s="9"/>
      <c r="U49" s="9">
        <f t="shared" si="17"/>
        <v>0</v>
      </c>
      <c r="V49" s="9">
        <f t="shared" si="18"/>
        <v>-0.84337695404010515</v>
      </c>
      <c r="W49" s="47">
        <f t="shared" si="19"/>
        <v>-0.41994799999999999</v>
      </c>
      <c r="X49">
        <v>33</v>
      </c>
      <c r="Y49">
        <v>0.58311800000000003</v>
      </c>
      <c r="Z49">
        <v>0.27592290000000003</v>
      </c>
      <c r="AA49" s="9">
        <f t="shared" si="20"/>
        <v>1.2023016840776131</v>
      </c>
      <c r="AC49" s="9"/>
      <c r="AD49" s="9"/>
      <c r="AE49" s="9">
        <f t="shared" si="21"/>
        <v>0</v>
      </c>
      <c r="AF49" s="9">
        <f t="shared" si="22"/>
        <v>-1.2023016840776131</v>
      </c>
      <c r="AG49" s="47">
        <f t="shared" si="23"/>
        <v>-0.58311800000000003</v>
      </c>
    </row>
    <row r="50" spans="1:33" x14ac:dyDescent="0.35">
      <c r="A50" t="s">
        <v>192</v>
      </c>
      <c r="B50">
        <v>0.56289999999999996</v>
      </c>
      <c r="C50">
        <v>84</v>
      </c>
      <c r="D50">
        <v>0.55779559999999995</v>
      </c>
      <c r="E50">
        <v>0.2416507</v>
      </c>
      <c r="F50" s="9">
        <f t="shared" si="12"/>
        <v>1.134580215230222</v>
      </c>
      <c r="G50">
        <v>0.52170000000000005</v>
      </c>
      <c r="I50" s="9"/>
      <c r="J50" s="9"/>
      <c r="K50" s="9">
        <f t="shared" si="13"/>
        <v>0</v>
      </c>
      <c r="L50" s="9">
        <f t="shared" si="14"/>
        <v>-1.134580215230222</v>
      </c>
      <c r="M50" s="47">
        <f t="shared" si="15"/>
        <v>-0.55779559999999995</v>
      </c>
      <c r="N50">
        <v>28</v>
      </c>
      <c r="O50">
        <v>0.55383990000000005</v>
      </c>
      <c r="P50">
        <v>0.2450117</v>
      </c>
      <c r="Q50" s="9">
        <f t="shared" si="16"/>
        <v>1.1122705856150676</v>
      </c>
      <c r="S50" s="9"/>
      <c r="T50" s="9"/>
      <c r="U50" s="9">
        <f t="shared" si="17"/>
        <v>0</v>
      </c>
      <c r="V50" s="9">
        <f t="shared" si="18"/>
        <v>-1.1122705856150676</v>
      </c>
      <c r="W50" s="47">
        <f t="shared" si="19"/>
        <v>-0.55383990000000005</v>
      </c>
      <c r="X50">
        <v>56</v>
      </c>
      <c r="Y50">
        <v>0.55977339999999998</v>
      </c>
      <c r="Z50">
        <v>0.24216090000000001</v>
      </c>
      <c r="AA50" s="9">
        <f t="shared" si="20"/>
        <v>1.154168627142107</v>
      </c>
      <c r="AC50" s="9"/>
      <c r="AD50" s="9"/>
      <c r="AE50" s="9">
        <f t="shared" si="21"/>
        <v>0</v>
      </c>
      <c r="AF50" s="9">
        <f t="shared" si="22"/>
        <v>-1.154168627142107</v>
      </c>
      <c r="AG50" s="47">
        <f t="shared" si="23"/>
        <v>-0.55977339999999998</v>
      </c>
    </row>
    <row r="51" spans="1:33" x14ac:dyDescent="0.35">
      <c r="A51" t="s">
        <v>23</v>
      </c>
      <c r="B51">
        <v>0.89700000000000002</v>
      </c>
      <c r="C51">
        <v>47</v>
      </c>
      <c r="D51">
        <v>0.55091990000000002</v>
      </c>
      <c r="E51">
        <v>0.26319540000000002</v>
      </c>
      <c r="F51" s="9">
        <f t="shared" si="12"/>
        <v>1.1205947460263446</v>
      </c>
      <c r="G51">
        <v>0.85819999999999996</v>
      </c>
      <c r="I51" s="9"/>
      <c r="J51" s="9"/>
      <c r="K51" s="9">
        <f t="shared" si="13"/>
        <v>0</v>
      </c>
      <c r="L51" s="9">
        <f t="shared" si="14"/>
        <v>-1.1205947460263446</v>
      </c>
      <c r="M51" s="47">
        <f t="shared" si="15"/>
        <v>-0.55091990000000002</v>
      </c>
      <c r="N51">
        <v>6</v>
      </c>
      <c r="O51">
        <v>0.43749510000000003</v>
      </c>
      <c r="P51">
        <v>0.1850647</v>
      </c>
      <c r="Q51" s="9">
        <f t="shared" si="16"/>
        <v>0.8786166021637708</v>
      </c>
      <c r="S51" s="9"/>
      <c r="T51" s="9"/>
      <c r="U51" s="9">
        <f t="shared" si="17"/>
        <v>0</v>
      </c>
      <c r="V51" s="9">
        <f t="shared" si="18"/>
        <v>-0.8786166021637708</v>
      </c>
      <c r="W51" s="47">
        <f t="shared" si="19"/>
        <v>-0.43749510000000003</v>
      </c>
      <c r="X51">
        <v>41</v>
      </c>
      <c r="Y51">
        <v>0.56751859999999998</v>
      </c>
      <c r="Z51">
        <v>0.27049820000000002</v>
      </c>
      <c r="AA51" s="9">
        <f t="shared" si="20"/>
        <v>1.1701380655808415</v>
      </c>
      <c r="AC51" s="9"/>
      <c r="AD51" s="9"/>
      <c r="AE51" s="9">
        <f t="shared" si="21"/>
        <v>0</v>
      </c>
      <c r="AF51" s="9">
        <f t="shared" si="22"/>
        <v>-1.1701380655808415</v>
      </c>
      <c r="AG51" s="47">
        <f t="shared" si="23"/>
        <v>-0.56751859999999998</v>
      </c>
    </row>
    <row r="52" spans="1:33" x14ac:dyDescent="0.35">
      <c r="A52" t="s">
        <v>24</v>
      </c>
      <c r="B52">
        <v>1</v>
      </c>
      <c r="C52">
        <v>130</v>
      </c>
      <c r="D52">
        <v>0.67056700000000002</v>
      </c>
      <c r="E52">
        <v>0.24372340000000001</v>
      </c>
      <c r="F52" s="9">
        <f t="shared" si="12"/>
        <v>1.3639620878800127</v>
      </c>
      <c r="G52">
        <v>1</v>
      </c>
      <c r="I52" s="9"/>
      <c r="J52" s="9"/>
      <c r="K52" s="9">
        <f t="shared" si="13"/>
        <v>0</v>
      </c>
      <c r="L52" s="9">
        <f t="shared" si="14"/>
        <v>-1.3639620878800127</v>
      </c>
      <c r="M52" s="47">
        <f t="shared" si="15"/>
        <v>-0.67056700000000002</v>
      </c>
      <c r="N52">
        <v>101</v>
      </c>
      <c r="O52">
        <v>0.6487579</v>
      </c>
      <c r="P52">
        <v>0.25174469999999999</v>
      </c>
      <c r="Q52" s="9">
        <f t="shared" si="16"/>
        <v>1.3028933620625771</v>
      </c>
      <c r="S52" s="9"/>
      <c r="T52" s="9"/>
      <c r="U52" s="9">
        <f t="shared" si="17"/>
        <v>0</v>
      </c>
      <c r="V52" s="9">
        <f t="shared" si="18"/>
        <v>-1.3028933620625771</v>
      </c>
      <c r="W52" s="47">
        <f t="shared" si="19"/>
        <v>-0.6487579</v>
      </c>
      <c r="X52">
        <v>29</v>
      </c>
      <c r="Y52">
        <v>0.74652300000000005</v>
      </c>
      <c r="Z52">
        <v>0.19909160000000001</v>
      </c>
      <c r="AA52" s="9">
        <f t="shared" si="20"/>
        <v>1.5392182373081811</v>
      </c>
      <c r="AC52" s="9"/>
      <c r="AD52" s="9"/>
      <c r="AE52" s="9">
        <f t="shared" si="21"/>
        <v>0</v>
      </c>
      <c r="AF52" s="9">
        <f t="shared" si="22"/>
        <v>-1.5392182373081811</v>
      </c>
      <c r="AG52" s="47">
        <f t="shared" si="23"/>
        <v>-0.74652300000000005</v>
      </c>
    </row>
    <row r="53" spans="1:33" x14ac:dyDescent="0.35">
      <c r="A53" t="s">
        <v>2</v>
      </c>
      <c r="C53" s="1">
        <v>3177</v>
      </c>
      <c r="D53">
        <v>0.63379649999999998</v>
      </c>
      <c r="E53">
        <v>0.2577277</v>
      </c>
      <c r="F53" s="9">
        <f t="shared" si="12"/>
        <v>1.2891693110920226</v>
      </c>
      <c r="G53" s="9"/>
      <c r="H53" s="1"/>
      <c r="I53" s="9"/>
      <c r="J53" s="9"/>
      <c r="K53" s="9">
        <f t="shared" si="13"/>
        <v>0</v>
      </c>
      <c r="L53" s="9">
        <f t="shared" si="14"/>
        <v>-1.2891693110920226</v>
      </c>
      <c r="M53" s="47">
        <f t="shared" si="15"/>
        <v>-0.63379649999999998</v>
      </c>
      <c r="N53" s="1">
        <v>1748</v>
      </c>
      <c r="O53">
        <v>0.62222489999999997</v>
      </c>
      <c r="P53">
        <v>0.25849169999999999</v>
      </c>
      <c r="Q53" s="9">
        <f t="shared" si="16"/>
        <v>1.2496074297053659</v>
      </c>
      <c r="R53" s="1"/>
      <c r="S53" s="9"/>
      <c r="T53" s="9"/>
      <c r="U53" s="9">
        <f t="shared" si="17"/>
        <v>0</v>
      </c>
      <c r="V53" s="9">
        <f t="shared" si="18"/>
        <v>-1.2496074297053659</v>
      </c>
      <c r="W53" s="47">
        <f t="shared" si="19"/>
        <v>-0.62222489999999997</v>
      </c>
      <c r="X53" s="1">
        <v>1429</v>
      </c>
      <c r="Y53">
        <v>0.64795130000000001</v>
      </c>
      <c r="Z53">
        <v>0.25617040000000002</v>
      </c>
      <c r="AA53" s="9">
        <f t="shared" si="20"/>
        <v>1.3359782054237368</v>
      </c>
      <c r="AB53" s="1"/>
      <c r="AC53" s="9"/>
      <c r="AD53" s="9"/>
      <c r="AE53" s="9">
        <f t="shared" si="21"/>
        <v>0</v>
      </c>
      <c r="AF53" s="9">
        <f t="shared" si="22"/>
        <v>-1.3359782054237368</v>
      </c>
      <c r="AG53" s="47">
        <f t="shared" si="23"/>
        <v>-0.64795130000000001</v>
      </c>
    </row>
    <row r="56" spans="1:33" x14ac:dyDescent="0.35">
      <c r="A56" t="s">
        <v>206</v>
      </c>
      <c r="B56" s="51" t="s">
        <v>24</v>
      </c>
      <c r="C56" s="51"/>
      <c r="D56" s="51" t="s">
        <v>10</v>
      </c>
      <c r="E56" s="51"/>
      <c r="L56" s="46"/>
      <c r="M56"/>
      <c r="V56" s="46"/>
      <c r="W56"/>
      <c r="AF56" s="46"/>
      <c r="AG56"/>
    </row>
    <row r="57" spans="1:33" x14ac:dyDescent="0.35">
      <c r="B57" t="s">
        <v>183</v>
      </c>
      <c r="C57" t="s">
        <v>205</v>
      </c>
      <c r="D57" t="s">
        <v>183</v>
      </c>
      <c r="E57" t="s">
        <v>205</v>
      </c>
      <c r="L57" s="46"/>
      <c r="M57"/>
      <c r="V57" s="46"/>
      <c r="W57"/>
      <c r="AF57" s="46"/>
      <c r="AG57"/>
    </row>
    <row r="58" spans="1:33" x14ac:dyDescent="0.35">
      <c r="A58">
        <v>8</v>
      </c>
      <c r="B58">
        <v>0</v>
      </c>
      <c r="C58" s="49">
        <f t="shared" ref="C58:C70" si="24">B58/B$71</f>
        <v>0</v>
      </c>
      <c r="D58">
        <v>119</v>
      </c>
      <c r="E58" s="49">
        <f t="shared" ref="E58:E70" si="25">D58/D$71</f>
        <v>1.3573628379149081E-2</v>
      </c>
      <c r="L58" s="46"/>
      <c r="M58"/>
      <c r="V58" s="46"/>
      <c r="W58"/>
      <c r="AF58" s="46"/>
      <c r="AG58"/>
    </row>
    <row r="59" spans="1:33" x14ac:dyDescent="0.35">
      <c r="A59">
        <v>9</v>
      </c>
      <c r="B59">
        <v>1</v>
      </c>
      <c r="C59" s="49">
        <f t="shared" si="24"/>
        <v>6.2893081761006293E-3</v>
      </c>
      <c r="D59">
        <v>350</v>
      </c>
      <c r="E59" s="49">
        <f t="shared" si="25"/>
        <v>3.9922436409262005E-2</v>
      </c>
      <c r="L59" s="46"/>
      <c r="M59"/>
      <c r="V59" s="46"/>
      <c r="W59"/>
      <c r="AF59" s="46"/>
      <c r="AG59"/>
    </row>
    <row r="60" spans="1:33" x14ac:dyDescent="0.35">
      <c r="A60">
        <v>10</v>
      </c>
      <c r="B60">
        <v>0</v>
      </c>
      <c r="C60" s="49">
        <f t="shared" si="24"/>
        <v>0</v>
      </c>
      <c r="D60">
        <v>404</v>
      </c>
      <c r="E60" s="49">
        <f t="shared" si="25"/>
        <v>4.6081898026691E-2</v>
      </c>
      <c r="L60" s="46"/>
      <c r="M60"/>
      <c r="V60" s="46"/>
      <c r="W60"/>
      <c r="AF60" s="46"/>
      <c r="AG60"/>
    </row>
    <row r="61" spans="1:33" x14ac:dyDescent="0.35">
      <c r="A61">
        <v>11</v>
      </c>
      <c r="B61">
        <v>0</v>
      </c>
      <c r="C61" s="49">
        <f t="shared" si="24"/>
        <v>0</v>
      </c>
      <c r="D61">
        <v>429</v>
      </c>
      <c r="E61" s="49">
        <f t="shared" si="25"/>
        <v>4.8933500627352571E-2</v>
      </c>
      <c r="L61" s="46"/>
      <c r="M61"/>
      <c r="V61" s="46"/>
      <c r="W61"/>
      <c r="AF61" s="46"/>
      <c r="AG61"/>
    </row>
    <row r="62" spans="1:33" x14ac:dyDescent="0.35">
      <c r="A62">
        <v>12</v>
      </c>
      <c r="B62">
        <v>19</v>
      </c>
      <c r="C62" s="49">
        <f t="shared" si="24"/>
        <v>0.11949685534591195</v>
      </c>
      <c r="D62" s="3">
        <v>4045</v>
      </c>
      <c r="E62" s="50">
        <f t="shared" si="25"/>
        <v>0.46138930078704232</v>
      </c>
      <c r="L62" s="46"/>
      <c r="M62"/>
      <c r="V62" s="46"/>
      <c r="W62"/>
      <c r="AF62" s="46"/>
      <c r="AG62"/>
    </row>
    <row r="63" spans="1:33" x14ac:dyDescent="0.35">
      <c r="A63">
        <v>13</v>
      </c>
      <c r="B63">
        <v>4</v>
      </c>
      <c r="C63" s="49">
        <f t="shared" si="24"/>
        <v>2.5157232704402517E-2</v>
      </c>
      <c r="D63">
        <v>732</v>
      </c>
      <c r="E63" s="49">
        <f t="shared" si="25"/>
        <v>8.3494924147370822E-2</v>
      </c>
      <c r="L63" s="46"/>
      <c r="M63"/>
      <c r="V63" s="46"/>
      <c r="W63"/>
      <c r="AF63" s="46"/>
      <c r="AG63"/>
    </row>
    <row r="64" spans="1:33" x14ac:dyDescent="0.35">
      <c r="A64">
        <v>14</v>
      </c>
      <c r="B64">
        <v>7</v>
      </c>
      <c r="C64" s="49">
        <f t="shared" si="24"/>
        <v>4.40251572327044E-2</v>
      </c>
      <c r="D64">
        <v>749</v>
      </c>
      <c r="E64" s="49">
        <f t="shared" si="25"/>
        <v>8.5434013915820686E-2</v>
      </c>
      <c r="L64" s="46"/>
      <c r="M64"/>
      <c r="V64" s="46"/>
      <c r="W64"/>
      <c r="AF64" s="46"/>
      <c r="AG64"/>
    </row>
    <row r="65" spans="1:33" x14ac:dyDescent="0.35">
      <c r="A65">
        <v>15</v>
      </c>
      <c r="B65">
        <v>5</v>
      </c>
      <c r="C65" s="49">
        <f t="shared" si="24"/>
        <v>3.1446540880503145E-2</v>
      </c>
      <c r="D65">
        <v>335</v>
      </c>
      <c r="E65" s="49">
        <f t="shared" si="25"/>
        <v>3.8211474848865064E-2</v>
      </c>
      <c r="L65" s="46"/>
      <c r="M65"/>
      <c r="V65" s="46"/>
      <c r="W65"/>
      <c r="AF65" s="46"/>
      <c r="AG65"/>
    </row>
    <row r="66" spans="1:33" x14ac:dyDescent="0.35">
      <c r="A66">
        <v>16</v>
      </c>
      <c r="B66" s="4">
        <v>67</v>
      </c>
      <c r="C66" s="50">
        <f t="shared" si="24"/>
        <v>0.42138364779874216</v>
      </c>
      <c r="D66" s="1">
        <v>1124</v>
      </c>
      <c r="E66" s="49">
        <f t="shared" si="25"/>
        <v>0.12820805292574428</v>
      </c>
      <c r="L66" s="46"/>
      <c r="M66"/>
      <c r="V66" s="46"/>
      <c r="W66"/>
      <c r="AF66" s="46"/>
      <c r="AG66"/>
    </row>
    <row r="67" spans="1:33" x14ac:dyDescent="0.35">
      <c r="A67">
        <v>17</v>
      </c>
      <c r="B67">
        <v>28</v>
      </c>
      <c r="C67" s="49">
        <f t="shared" si="24"/>
        <v>0.1761006289308176</v>
      </c>
      <c r="D67">
        <v>193</v>
      </c>
      <c r="E67" s="49">
        <f t="shared" si="25"/>
        <v>2.2014372077107335E-2</v>
      </c>
      <c r="L67" s="46"/>
      <c r="M67"/>
      <c r="V67" s="46"/>
      <c r="W67"/>
      <c r="AF67" s="46"/>
      <c r="AG67"/>
    </row>
    <row r="68" spans="1:33" x14ac:dyDescent="0.35">
      <c r="A68">
        <v>18</v>
      </c>
      <c r="B68">
        <v>24</v>
      </c>
      <c r="C68" s="49">
        <f t="shared" si="24"/>
        <v>0.15094339622641509</v>
      </c>
      <c r="D68">
        <v>161</v>
      </c>
      <c r="E68" s="49">
        <f t="shared" si="25"/>
        <v>1.8364320748260523E-2</v>
      </c>
      <c r="L68" s="46"/>
      <c r="M68"/>
      <c r="V68" s="46"/>
      <c r="W68"/>
      <c r="AF68" s="46"/>
      <c r="AG68"/>
    </row>
    <row r="69" spans="1:33" x14ac:dyDescent="0.35">
      <c r="A69">
        <v>19</v>
      </c>
      <c r="B69">
        <v>1</v>
      </c>
      <c r="C69" s="49">
        <f t="shared" si="24"/>
        <v>6.2893081761006293E-3</v>
      </c>
      <c r="D69">
        <v>61</v>
      </c>
      <c r="E69" s="49">
        <f t="shared" si="25"/>
        <v>6.9579103456142355E-3</v>
      </c>
      <c r="L69" s="46"/>
      <c r="M69"/>
      <c r="V69" s="46"/>
      <c r="W69"/>
      <c r="AF69" s="46"/>
      <c r="AG69"/>
    </row>
    <row r="70" spans="1:33" x14ac:dyDescent="0.35">
      <c r="A70">
        <v>20</v>
      </c>
      <c r="B70">
        <v>3</v>
      </c>
      <c r="C70" s="49">
        <f t="shared" si="24"/>
        <v>1.8867924528301886E-2</v>
      </c>
      <c r="D70">
        <v>65</v>
      </c>
      <c r="E70" s="49">
        <f t="shared" si="25"/>
        <v>7.414166761720087E-3</v>
      </c>
      <c r="L70" s="46"/>
      <c r="M70"/>
      <c r="V70" s="46"/>
      <c r="W70"/>
      <c r="AF70" s="46"/>
      <c r="AG70"/>
    </row>
    <row r="71" spans="1:33" x14ac:dyDescent="0.35">
      <c r="A71" t="s">
        <v>2</v>
      </c>
      <c r="B71">
        <v>159</v>
      </c>
      <c r="D71" s="1">
        <v>8767</v>
      </c>
      <c r="L71" s="46"/>
      <c r="M71"/>
      <c r="V71" s="46"/>
      <c r="W71"/>
      <c r="AF71" s="46"/>
      <c r="AG71"/>
    </row>
  </sheetData>
  <mergeCells count="14">
    <mergeCell ref="X1:AA1"/>
    <mergeCell ref="AB1:AE1"/>
    <mergeCell ref="H1:K1"/>
    <mergeCell ref="C1:F1"/>
    <mergeCell ref="N1:Q1"/>
    <mergeCell ref="R1:U1"/>
    <mergeCell ref="AB29:AE29"/>
    <mergeCell ref="B56:C56"/>
    <mergeCell ref="D56:E56"/>
    <mergeCell ref="C29:F29"/>
    <mergeCell ref="H29:K29"/>
    <mergeCell ref="N29:Q29"/>
    <mergeCell ref="R29:U29"/>
    <mergeCell ref="X29:AA29"/>
  </mergeCells>
  <conditionalFormatting sqref="L3:M25 V3:W25 AF3:AG25"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5:G23"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5:G23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L31:M53 V31:W53 AF31:AG53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33:G51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33:G51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5:B23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33:B51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1AE74-788D-4742-A12B-288FA201769E}">
  <dimension ref="A1:AS46"/>
  <sheetViews>
    <sheetView tabSelected="1" zoomScale="80" zoomScaleNormal="80" workbookViewId="0">
      <selection activeCell="Y22" sqref="Y22:AQ22"/>
    </sheetView>
  </sheetViews>
  <sheetFormatPr defaultRowHeight="14.5" x14ac:dyDescent="0.35"/>
  <sheetData>
    <row r="1" spans="1:45" x14ac:dyDescent="0.35">
      <c r="X1" s="48" t="s">
        <v>202</v>
      </c>
      <c r="Y1" s="48"/>
      <c r="Z1" s="48"/>
      <c r="AA1" s="48"/>
    </row>
    <row r="2" spans="1:45" x14ac:dyDescent="0.35">
      <c r="A2" t="s">
        <v>33</v>
      </c>
      <c r="B2" t="s">
        <v>186</v>
      </c>
      <c r="C2" t="s">
        <v>13</v>
      </c>
      <c r="D2" t="s">
        <v>187</v>
      </c>
      <c r="E2" t="s">
        <v>188</v>
      </c>
      <c r="F2" t="s">
        <v>14</v>
      </c>
      <c r="G2" t="s">
        <v>171</v>
      </c>
      <c r="H2" t="s">
        <v>15</v>
      </c>
      <c r="I2" t="s">
        <v>189</v>
      </c>
      <c r="J2" t="s">
        <v>16</v>
      </c>
      <c r="K2" t="s">
        <v>17</v>
      </c>
      <c r="L2" t="s">
        <v>18</v>
      </c>
      <c r="M2" t="s">
        <v>19</v>
      </c>
      <c r="N2" t="s">
        <v>190</v>
      </c>
      <c r="O2" t="s">
        <v>191</v>
      </c>
      <c r="P2" t="s">
        <v>20</v>
      </c>
      <c r="Q2" t="s">
        <v>21</v>
      </c>
      <c r="R2" t="s">
        <v>22</v>
      </c>
      <c r="S2" t="s">
        <v>192</v>
      </c>
      <c r="T2" t="s">
        <v>23</v>
      </c>
      <c r="U2" t="s">
        <v>24</v>
      </c>
      <c r="V2" t="s">
        <v>201</v>
      </c>
      <c r="X2" t="s">
        <v>33</v>
      </c>
      <c r="Y2" t="s">
        <v>186</v>
      </c>
      <c r="Z2" t="s">
        <v>13</v>
      </c>
      <c r="AA2" t="s">
        <v>187</v>
      </c>
      <c r="AB2" t="s">
        <v>188</v>
      </c>
      <c r="AC2" t="s">
        <v>14</v>
      </c>
      <c r="AD2" t="s">
        <v>171</v>
      </c>
      <c r="AE2" t="s">
        <v>15</v>
      </c>
      <c r="AF2" t="s">
        <v>189</v>
      </c>
      <c r="AG2" t="s">
        <v>16</v>
      </c>
      <c r="AH2" t="s">
        <v>17</v>
      </c>
      <c r="AI2" t="s">
        <v>18</v>
      </c>
      <c r="AJ2" t="s">
        <v>19</v>
      </c>
      <c r="AK2" t="s">
        <v>190</v>
      </c>
      <c r="AL2" t="s">
        <v>191</v>
      </c>
      <c r="AM2" t="s">
        <v>20</v>
      </c>
      <c r="AN2" t="s">
        <v>21</v>
      </c>
      <c r="AO2" t="s">
        <v>22</v>
      </c>
      <c r="AP2" t="s">
        <v>192</v>
      </c>
      <c r="AQ2" t="s">
        <v>23</v>
      </c>
      <c r="AR2" t="s">
        <v>24</v>
      </c>
      <c r="AS2" t="s">
        <v>201</v>
      </c>
    </row>
    <row r="3" spans="1:45" x14ac:dyDescent="0.35">
      <c r="A3" t="s">
        <v>186</v>
      </c>
      <c r="B3">
        <v>1</v>
      </c>
      <c r="X3" t="s">
        <v>186</v>
      </c>
      <c r="Y3">
        <v>1</v>
      </c>
    </row>
    <row r="4" spans="1:45" x14ac:dyDescent="0.35">
      <c r="A4" t="s">
        <v>13</v>
      </c>
      <c r="B4">
        <v>0.98819999999999997</v>
      </c>
      <c r="C4">
        <v>1</v>
      </c>
      <c r="X4" t="s">
        <v>13</v>
      </c>
      <c r="Y4">
        <v>0.98399999999999999</v>
      </c>
      <c r="Z4">
        <v>1</v>
      </c>
    </row>
    <row r="5" spans="1:45" x14ac:dyDescent="0.35">
      <c r="A5" t="s">
        <v>187</v>
      </c>
      <c r="B5">
        <v>0.82269999999999999</v>
      </c>
      <c r="C5">
        <v>0.89629999999999999</v>
      </c>
      <c r="D5">
        <v>1</v>
      </c>
      <c r="X5" t="s">
        <v>187</v>
      </c>
      <c r="Y5">
        <v>0.74760000000000004</v>
      </c>
      <c r="Z5">
        <v>0.84870000000000001</v>
      </c>
      <c r="AA5">
        <v>1</v>
      </c>
    </row>
    <row r="6" spans="1:45" x14ac:dyDescent="0.35">
      <c r="A6" t="s">
        <v>188</v>
      </c>
      <c r="B6">
        <v>0.9889</v>
      </c>
      <c r="C6">
        <v>0.999</v>
      </c>
      <c r="D6">
        <v>0.89370000000000005</v>
      </c>
      <c r="E6">
        <v>1</v>
      </c>
      <c r="X6" t="s">
        <v>188</v>
      </c>
      <c r="Y6">
        <v>0.98499999999999999</v>
      </c>
      <c r="Z6">
        <v>0.99850000000000005</v>
      </c>
      <c r="AA6">
        <v>0.84530000000000005</v>
      </c>
      <c r="AB6">
        <v>1</v>
      </c>
    </row>
    <row r="7" spans="1:45" x14ac:dyDescent="0.35">
      <c r="A7" t="s">
        <v>14</v>
      </c>
      <c r="B7">
        <v>0.99080000000000001</v>
      </c>
      <c r="C7">
        <v>0.99850000000000005</v>
      </c>
      <c r="D7">
        <v>0.88700000000000001</v>
      </c>
      <c r="E7">
        <v>0.99990000000000001</v>
      </c>
      <c r="F7">
        <v>1</v>
      </c>
      <c r="X7" t="s">
        <v>14</v>
      </c>
      <c r="Y7">
        <v>0.98750000000000004</v>
      </c>
      <c r="Z7">
        <v>0.99770000000000003</v>
      </c>
      <c r="AA7">
        <v>0.83609999999999995</v>
      </c>
      <c r="AB7">
        <v>0.99980000000000002</v>
      </c>
      <c r="AC7">
        <v>1</v>
      </c>
    </row>
    <row r="8" spans="1:45" x14ac:dyDescent="0.35">
      <c r="A8" t="s">
        <v>171</v>
      </c>
      <c r="B8">
        <v>0.99650000000000005</v>
      </c>
      <c r="C8">
        <v>0.99660000000000004</v>
      </c>
      <c r="D8">
        <v>0.86339999999999995</v>
      </c>
      <c r="E8">
        <v>0.99770000000000003</v>
      </c>
      <c r="F8">
        <v>0.99860000000000004</v>
      </c>
      <c r="G8">
        <v>1</v>
      </c>
      <c r="X8" t="s">
        <v>171</v>
      </c>
      <c r="Y8">
        <v>0.99529999999999996</v>
      </c>
      <c r="Z8">
        <v>0.99519999999999997</v>
      </c>
      <c r="AA8">
        <v>0.80320000000000003</v>
      </c>
      <c r="AB8">
        <v>0.99690000000000001</v>
      </c>
      <c r="AC8">
        <v>0.998</v>
      </c>
      <c r="AD8">
        <v>1</v>
      </c>
    </row>
    <row r="9" spans="1:45" x14ac:dyDescent="0.35">
      <c r="A9" t="s">
        <v>15</v>
      </c>
      <c r="B9">
        <v>0.98709999999999998</v>
      </c>
      <c r="C9">
        <v>0.99780000000000002</v>
      </c>
      <c r="D9">
        <v>0.89610000000000001</v>
      </c>
      <c r="E9">
        <v>0.99960000000000004</v>
      </c>
      <c r="F9">
        <v>0.99960000000000004</v>
      </c>
      <c r="G9">
        <v>0.99680000000000002</v>
      </c>
      <c r="H9">
        <v>1</v>
      </c>
      <c r="X9" t="s">
        <v>15</v>
      </c>
      <c r="Y9">
        <v>0.98229999999999995</v>
      </c>
      <c r="Z9">
        <v>0.99650000000000005</v>
      </c>
      <c r="AA9">
        <v>0.84909999999999997</v>
      </c>
      <c r="AB9">
        <v>0.99939999999999996</v>
      </c>
      <c r="AC9">
        <v>0.99939999999999996</v>
      </c>
      <c r="AD9">
        <v>0.99550000000000005</v>
      </c>
      <c r="AE9">
        <v>1</v>
      </c>
    </row>
    <row r="10" spans="1:45" x14ac:dyDescent="0.35">
      <c r="A10" t="s">
        <v>189</v>
      </c>
      <c r="B10">
        <v>0.97660000000000002</v>
      </c>
      <c r="C10">
        <v>0.93520000000000003</v>
      </c>
      <c r="D10">
        <v>0.69789999999999996</v>
      </c>
      <c r="E10">
        <v>0.93920000000000003</v>
      </c>
      <c r="F10">
        <v>0.94430000000000003</v>
      </c>
      <c r="G10">
        <v>0.95889999999999997</v>
      </c>
      <c r="H10">
        <v>0.93769999999999998</v>
      </c>
      <c r="I10">
        <v>1</v>
      </c>
      <c r="X10" t="s">
        <v>189</v>
      </c>
      <c r="Y10">
        <v>0.9718</v>
      </c>
      <c r="Z10">
        <v>0.91849999999999998</v>
      </c>
      <c r="AA10">
        <v>0.59330000000000005</v>
      </c>
      <c r="AB10">
        <v>0.9244</v>
      </c>
      <c r="AC10">
        <v>0.93100000000000005</v>
      </c>
      <c r="AD10">
        <v>0.94979999999999998</v>
      </c>
      <c r="AE10">
        <v>0.9224</v>
      </c>
      <c r="AF10">
        <v>1</v>
      </c>
    </row>
    <row r="11" spans="1:45" x14ac:dyDescent="0.35">
      <c r="A11" t="s">
        <v>16</v>
      </c>
      <c r="B11">
        <v>0.82140000000000002</v>
      </c>
      <c r="C11">
        <v>0.89529999999999998</v>
      </c>
      <c r="D11">
        <v>1</v>
      </c>
      <c r="E11">
        <v>0.89259999999999995</v>
      </c>
      <c r="F11">
        <v>0.88590000000000002</v>
      </c>
      <c r="G11">
        <v>0.86219999999999997</v>
      </c>
      <c r="H11">
        <v>0.89510000000000001</v>
      </c>
      <c r="I11">
        <v>0.69630000000000003</v>
      </c>
      <c r="J11">
        <v>1</v>
      </c>
      <c r="X11" t="s">
        <v>16</v>
      </c>
      <c r="Y11">
        <v>0.74590000000000001</v>
      </c>
      <c r="Z11">
        <v>0.84730000000000005</v>
      </c>
      <c r="AA11">
        <v>1</v>
      </c>
      <c r="AB11">
        <v>0.84389999999999998</v>
      </c>
      <c r="AC11">
        <v>0.8347</v>
      </c>
      <c r="AD11">
        <v>0.80159999999999998</v>
      </c>
      <c r="AE11">
        <v>0.8478</v>
      </c>
      <c r="AF11">
        <v>0.59119999999999995</v>
      </c>
      <c r="AG11">
        <v>1</v>
      </c>
    </row>
    <row r="12" spans="1:45" x14ac:dyDescent="0.35">
      <c r="A12" t="s">
        <v>17</v>
      </c>
      <c r="B12">
        <v>0.90129999999999999</v>
      </c>
      <c r="C12">
        <v>0.83069999999999999</v>
      </c>
      <c r="D12">
        <v>0.51759999999999995</v>
      </c>
      <c r="E12">
        <v>0.83209999999999995</v>
      </c>
      <c r="F12">
        <v>0.83950000000000002</v>
      </c>
      <c r="G12">
        <v>0.86519999999999997</v>
      </c>
      <c r="H12">
        <v>0.82720000000000005</v>
      </c>
      <c r="I12">
        <v>0.96360000000000001</v>
      </c>
      <c r="J12">
        <v>0.51559999999999995</v>
      </c>
      <c r="K12">
        <v>1</v>
      </c>
      <c r="X12" t="s">
        <v>17</v>
      </c>
      <c r="Y12">
        <v>0.89449999999999996</v>
      </c>
      <c r="Z12">
        <v>0.80810000000000004</v>
      </c>
      <c r="AA12">
        <v>0.3987</v>
      </c>
      <c r="AB12">
        <v>0.80989999999999995</v>
      </c>
      <c r="AC12">
        <v>0.81899999999999995</v>
      </c>
      <c r="AD12">
        <v>0.8508</v>
      </c>
      <c r="AE12">
        <v>0.8034</v>
      </c>
      <c r="AF12">
        <v>0.96260000000000001</v>
      </c>
      <c r="AG12">
        <v>0.39629999999999999</v>
      </c>
      <c r="AH12">
        <v>1</v>
      </c>
    </row>
    <row r="13" spans="1:45" x14ac:dyDescent="0.35">
      <c r="A13" t="s">
        <v>18</v>
      </c>
      <c r="B13">
        <v>0.99350000000000005</v>
      </c>
      <c r="C13">
        <v>0.96509999999999996</v>
      </c>
      <c r="D13">
        <v>0.75749999999999995</v>
      </c>
      <c r="E13">
        <v>0.96650000000000003</v>
      </c>
      <c r="F13">
        <v>0.97</v>
      </c>
      <c r="G13">
        <v>0.98119999999999996</v>
      </c>
      <c r="H13">
        <v>0.96409999999999996</v>
      </c>
      <c r="I13">
        <v>0.99319999999999997</v>
      </c>
      <c r="J13">
        <v>0.75600000000000001</v>
      </c>
      <c r="K13">
        <v>0.94279999999999997</v>
      </c>
      <c r="L13">
        <v>1</v>
      </c>
      <c r="X13" t="s">
        <v>18</v>
      </c>
      <c r="Y13">
        <v>0.99180000000000001</v>
      </c>
      <c r="Z13">
        <v>0.95430000000000004</v>
      </c>
      <c r="AA13">
        <v>0.66310000000000002</v>
      </c>
      <c r="AB13">
        <v>0.95630000000000004</v>
      </c>
      <c r="AC13">
        <v>0.96089999999999998</v>
      </c>
      <c r="AD13">
        <v>0.9758</v>
      </c>
      <c r="AE13">
        <v>0.95289999999999997</v>
      </c>
      <c r="AF13">
        <v>0.99160000000000004</v>
      </c>
      <c r="AG13">
        <v>0.66120000000000001</v>
      </c>
      <c r="AH13">
        <v>0.94189999999999996</v>
      </c>
      <c r="AI13">
        <v>1</v>
      </c>
    </row>
    <row r="14" spans="1:45" x14ac:dyDescent="0.35">
      <c r="A14" t="s">
        <v>19</v>
      </c>
      <c r="B14">
        <v>0.98770000000000002</v>
      </c>
      <c r="C14">
        <v>0.95350000000000001</v>
      </c>
      <c r="D14">
        <v>0.73240000000000005</v>
      </c>
      <c r="E14">
        <v>0.95599999999999996</v>
      </c>
      <c r="F14">
        <v>0.96020000000000005</v>
      </c>
      <c r="G14">
        <v>0.97289999999999999</v>
      </c>
      <c r="H14">
        <v>0.95389999999999997</v>
      </c>
      <c r="I14">
        <v>0.99770000000000003</v>
      </c>
      <c r="J14">
        <v>0.73080000000000001</v>
      </c>
      <c r="K14">
        <v>0.95330000000000004</v>
      </c>
      <c r="L14">
        <v>0.99870000000000003</v>
      </c>
      <c r="M14">
        <v>1</v>
      </c>
      <c r="X14" t="s">
        <v>19</v>
      </c>
      <c r="Y14">
        <v>0.9849</v>
      </c>
      <c r="Z14">
        <v>0.94010000000000005</v>
      </c>
      <c r="AA14">
        <v>0.63290000000000002</v>
      </c>
      <c r="AB14">
        <v>0.94369999999999998</v>
      </c>
      <c r="AC14">
        <v>0.94930000000000003</v>
      </c>
      <c r="AD14">
        <v>0.96599999999999997</v>
      </c>
      <c r="AE14">
        <v>0.94089999999999996</v>
      </c>
      <c r="AF14">
        <v>0.99719999999999998</v>
      </c>
      <c r="AG14">
        <v>0.63080000000000003</v>
      </c>
      <c r="AH14">
        <v>0.95299999999999996</v>
      </c>
      <c r="AI14">
        <v>0.99839999999999995</v>
      </c>
      <c r="AJ14">
        <v>1</v>
      </c>
    </row>
    <row r="15" spans="1:45" x14ac:dyDescent="0.35">
      <c r="A15" t="s">
        <v>190</v>
      </c>
      <c r="B15">
        <v>0.75429999999999997</v>
      </c>
      <c r="C15">
        <v>0.65369999999999995</v>
      </c>
      <c r="D15">
        <v>0.27360000000000001</v>
      </c>
      <c r="E15">
        <v>0.65759999999999996</v>
      </c>
      <c r="F15">
        <v>0.66800000000000004</v>
      </c>
      <c r="G15">
        <v>0.70299999999999996</v>
      </c>
      <c r="H15">
        <v>0.6522</v>
      </c>
      <c r="I15">
        <v>0.86599999999999999</v>
      </c>
      <c r="J15">
        <v>0.27139999999999997</v>
      </c>
      <c r="K15">
        <v>0.95940000000000003</v>
      </c>
      <c r="L15">
        <v>0.82010000000000005</v>
      </c>
      <c r="M15">
        <v>0.84119999999999995</v>
      </c>
      <c r="N15">
        <v>1</v>
      </c>
      <c r="X15" t="s">
        <v>190</v>
      </c>
      <c r="Y15">
        <v>0.76329999999999998</v>
      </c>
      <c r="Z15">
        <v>0.64590000000000003</v>
      </c>
      <c r="AA15">
        <v>0.1719</v>
      </c>
      <c r="AB15">
        <v>0.65080000000000005</v>
      </c>
      <c r="AC15">
        <v>0.66300000000000003</v>
      </c>
      <c r="AD15">
        <v>0.70430000000000004</v>
      </c>
      <c r="AE15">
        <v>0.64400000000000002</v>
      </c>
      <c r="AF15">
        <v>0.88100000000000001</v>
      </c>
      <c r="AG15">
        <v>0.16930000000000001</v>
      </c>
      <c r="AH15">
        <v>0.96640000000000004</v>
      </c>
      <c r="AI15">
        <v>0.83530000000000004</v>
      </c>
      <c r="AJ15">
        <v>0.85699999999999998</v>
      </c>
      <c r="AK15">
        <v>1</v>
      </c>
    </row>
    <row r="16" spans="1:45" x14ac:dyDescent="0.35">
      <c r="A16" t="s">
        <v>191</v>
      </c>
      <c r="B16">
        <v>0.98939999999999995</v>
      </c>
      <c r="C16">
        <v>0.99880000000000002</v>
      </c>
      <c r="D16">
        <v>0.88770000000000004</v>
      </c>
      <c r="E16">
        <v>0.99639999999999995</v>
      </c>
      <c r="F16">
        <v>0.99590000000000001</v>
      </c>
      <c r="G16">
        <v>0.99539999999999995</v>
      </c>
      <c r="H16">
        <v>0.99419999999999997</v>
      </c>
      <c r="I16">
        <v>0.93769999999999998</v>
      </c>
      <c r="J16">
        <v>0.88660000000000005</v>
      </c>
      <c r="K16">
        <v>0.84119999999999995</v>
      </c>
      <c r="L16">
        <v>0.96850000000000003</v>
      </c>
      <c r="M16">
        <v>0.95660000000000001</v>
      </c>
      <c r="N16">
        <v>0.66600000000000004</v>
      </c>
      <c r="O16">
        <v>1</v>
      </c>
      <c r="X16" t="s">
        <v>191</v>
      </c>
      <c r="Y16">
        <v>0.98509999999999998</v>
      </c>
      <c r="Z16">
        <v>0.99829999999999997</v>
      </c>
      <c r="AA16">
        <v>0.83760000000000001</v>
      </c>
      <c r="AB16">
        <v>0.99450000000000005</v>
      </c>
      <c r="AC16">
        <v>0.99370000000000003</v>
      </c>
      <c r="AD16">
        <v>0.99309999999999998</v>
      </c>
      <c r="AE16">
        <v>0.99109999999999998</v>
      </c>
      <c r="AF16">
        <v>0.92030000000000001</v>
      </c>
      <c r="AG16">
        <v>0.83609999999999995</v>
      </c>
      <c r="AH16">
        <v>0.81989999999999996</v>
      </c>
      <c r="AI16">
        <v>0.95809999999999995</v>
      </c>
      <c r="AJ16">
        <v>0.94310000000000005</v>
      </c>
      <c r="AK16">
        <v>0.65859999999999996</v>
      </c>
      <c r="AL16">
        <v>1</v>
      </c>
    </row>
    <row r="17" spans="1:45" x14ac:dyDescent="0.35">
      <c r="A17" t="s">
        <v>20</v>
      </c>
      <c r="B17">
        <v>0.81369999999999998</v>
      </c>
      <c r="C17">
        <v>0.88939999999999997</v>
      </c>
      <c r="D17">
        <v>0.99939999999999996</v>
      </c>
      <c r="E17">
        <v>0.8861</v>
      </c>
      <c r="F17">
        <v>0.87909999999999999</v>
      </c>
      <c r="G17">
        <v>0.85509999999999997</v>
      </c>
      <c r="H17">
        <v>0.88829999999999998</v>
      </c>
      <c r="I17">
        <v>0.68569999999999998</v>
      </c>
      <c r="J17">
        <v>0.99939999999999996</v>
      </c>
      <c r="K17">
        <v>0.505</v>
      </c>
      <c r="L17">
        <v>0.74719999999999998</v>
      </c>
      <c r="M17">
        <v>0.72119999999999995</v>
      </c>
      <c r="N17">
        <v>0.25869999999999999</v>
      </c>
      <c r="O17">
        <v>0.88109999999999999</v>
      </c>
      <c r="P17">
        <v>1</v>
      </c>
      <c r="X17" t="s">
        <v>20</v>
      </c>
      <c r="Y17">
        <v>0.73440000000000005</v>
      </c>
      <c r="Z17">
        <v>0.83830000000000005</v>
      </c>
      <c r="AA17">
        <v>0.99909999999999999</v>
      </c>
      <c r="AB17">
        <v>0.83399999999999996</v>
      </c>
      <c r="AC17">
        <v>0.82440000000000002</v>
      </c>
      <c r="AD17">
        <v>0.79090000000000005</v>
      </c>
      <c r="AE17">
        <v>0.83740000000000003</v>
      </c>
      <c r="AF17">
        <v>0.57609999999999995</v>
      </c>
      <c r="AG17">
        <v>0.99909999999999999</v>
      </c>
      <c r="AH17">
        <v>0.38159999999999999</v>
      </c>
      <c r="AI17">
        <v>0.6482</v>
      </c>
      <c r="AJ17">
        <v>0.6169</v>
      </c>
      <c r="AK17">
        <v>0.1527</v>
      </c>
      <c r="AL17">
        <v>0.8276</v>
      </c>
      <c r="AM17">
        <v>1</v>
      </c>
    </row>
    <row r="18" spans="1:45" x14ac:dyDescent="0.35">
      <c r="A18" t="s">
        <v>21</v>
      </c>
      <c r="B18">
        <v>0.91139999999999999</v>
      </c>
      <c r="C18">
        <v>0.96199999999999997</v>
      </c>
      <c r="D18">
        <v>0.98080000000000001</v>
      </c>
      <c r="E18">
        <v>0.95850000000000002</v>
      </c>
      <c r="F18">
        <v>0.95389999999999997</v>
      </c>
      <c r="G18">
        <v>0.93920000000000003</v>
      </c>
      <c r="H18">
        <v>0.95850000000000002</v>
      </c>
      <c r="I18">
        <v>0.81110000000000004</v>
      </c>
      <c r="J18">
        <v>0.98029999999999995</v>
      </c>
      <c r="K18">
        <v>0.66169999999999995</v>
      </c>
      <c r="L18">
        <v>0.8619</v>
      </c>
      <c r="M18">
        <v>0.84089999999999998</v>
      </c>
      <c r="N18">
        <v>0.439</v>
      </c>
      <c r="O18">
        <v>0.9577</v>
      </c>
      <c r="P18">
        <v>0.97870000000000001</v>
      </c>
      <c r="Q18">
        <v>1</v>
      </c>
      <c r="X18" t="s">
        <v>21</v>
      </c>
      <c r="Y18">
        <v>0.87319999999999998</v>
      </c>
      <c r="Z18">
        <v>0.94350000000000001</v>
      </c>
      <c r="AA18">
        <v>0.97240000000000004</v>
      </c>
      <c r="AB18">
        <v>0.93840000000000001</v>
      </c>
      <c r="AC18">
        <v>0.93200000000000005</v>
      </c>
      <c r="AD18">
        <v>0.9113</v>
      </c>
      <c r="AE18">
        <v>0.93840000000000001</v>
      </c>
      <c r="AF18">
        <v>0.74729999999999996</v>
      </c>
      <c r="AG18">
        <v>0.97170000000000001</v>
      </c>
      <c r="AH18">
        <v>0.58620000000000005</v>
      </c>
      <c r="AI18">
        <v>0.80830000000000002</v>
      </c>
      <c r="AJ18">
        <v>0.78239999999999998</v>
      </c>
      <c r="AK18">
        <v>0.37709999999999999</v>
      </c>
      <c r="AL18">
        <v>0.93799999999999994</v>
      </c>
      <c r="AM18">
        <v>0.96919999999999995</v>
      </c>
      <c r="AN18">
        <v>1</v>
      </c>
    </row>
    <row r="19" spans="1:45" x14ac:dyDescent="0.35">
      <c r="A19" t="s">
        <v>22</v>
      </c>
      <c r="B19">
        <v>0.71879999999999999</v>
      </c>
      <c r="C19">
        <v>0.81130000000000002</v>
      </c>
      <c r="D19">
        <v>0.98480000000000001</v>
      </c>
      <c r="E19">
        <v>0.8075</v>
      </c>
      <c r="F19">
        <v>0.79879999999999995</v>
      </c>
      <c r="G19">
        <v>0.76880000000000004</v>
      </c>
      <c r="H19">
        <v>0.81059999999999999</v>
      </c>
      <c r="I19">
        <v>0.57230000000000003</v>
      </c>
      <c r="J19">
        <v>0.98519999999999996</v>
      </c>
      <c r="K19">
        <v>0.37380000000000002</v>
      </c>
      <c r="L19">
        <v>0.64129999999999998</v>
      </c>
      <c r="M19">
        <v>0.6119</v>
      </c>
      <c r="N19">
        <v>0.115</v>
      </c>
      <c r="O19">
        <v>0.80100000000000005</v>
      </c>
      <c r="P19">
        <v>0.98799999999999999</v>
      </c>
      <c r="Q19">
        <v>0.93669999999999998</v>
      </c>
      <c r="R19">
        <v>1</v>
      </c>
      <c r="X19" t="s">
        <v>22</v>
      </c>
      <c r="Y19">
        <v>0.60350000000000004</v>
      </c>
      <c r="Z19">
        <v>0.7288</v>
      </c>
      <c r="AA19">
        <v>0.97850000000000004</v>
      </c>
      <c r="AB19">
        <v>0.72399999999999998</v>
      </c>
      <c r="AC19">
        <v>0.71220000000000006</v>
      </c>
      <c r="AD19">
        <v>0.67100000000000004</v>
      </c>
      <c r="AE19">
        <v>0.72889999999999999</v>
      </c>
      <c r="AF19">
        <v>0.42509999999999998</v>
      </c>
      <c r="AG19">
        <v>0.97899999999999998</v>
      </c>
      <c r="AH19">
        <v>0.21479999999999999</v>
      </c>
      <c r="AI19">
        <v>0.50460000000000005</v>
      </c>
      <c r="AJ19">
        <v>0.4698</v>
      </c>
      <c r="AK19">
        <v>-2.1499999999999998E-2</v>
      </c>
      <c r="AL19">
        <v>0.71550000000000002</v>
      </c>
      <c r="AM19">
        <v>0.98329999999999995</v>
      </c>
      <c r="AN19">
        <v>0.91</v>
      </c>
      <c r="AO19">
        <v>1</v>
      </c>
    </row>
    <row r="20" spans="1:45" x14ac:dyDescent="0.35">
      <c r="A20" t="s">
        <v>192</v>
      </c>
      <c r="B20">
        <v>0.81040000000000001</v>
      </c>
      <c r="C20">
        <v>0.88680000000000003</v>
      </c>
      <c r="D20">
        <v>0.99939999999999996</v>
      </c>
      <c r="E20">
        <v>0.88360000000000005</v>
      </c>
      <c r="F20">
        <v>0.87649999999999995</v>
      </c>
      <c r="G20">
        <v>0.85219999999999996</v>
      </c>
      <c r="H20">
        <v>0.88580000000000003</v>
      </c>
      <c r="I20">
        <v>0.68189999999999995</v>
      </c>
      <c r="J20">
        <v>0.99939999999999996</v>
      </c>
      <c r="K20">
        <v>0.50019999999999998</v>
      </c>
      <c r="L20">
        <v>0.74350000000000005</v>
      </c>
      <c r="M20">
        <v>0.71750000000000003</v>
      </c>
      <c r="N20">
        <v>0.25340000000000001</v>
      </c>
      <c r="O20">
        <v>0.87839999999999996</v>
      </c>
      <c r="P20">
        <v>1</v>
      </c>
      <c r="Q20">
        <v>0.97750000000000004</v>
      </c>
      <c r="R20">
        <v>0.9889</v>
      </c>
      <c r="S20">
        <v>1</v>
      </c>
      <c r="X20" t="s">
        <v>192</v>
      </c>
      <c r="Y20">
        <v>0.72989999999999999</v>
      </c>
      <c r="Z20">
        <v>0.83460000000000001</v>
      </c>
      <c r="AA20">
        <v>0.99909999999999999</v>
      </c>
      <c r="AB20">
        <v>0.83040000000000003</v>
      </c>
      <c r="AC20">
        <v>0.82069999999999999</v>
      </c>
      <c r="AD20">
        <v>0.78690000000000004</v>
      </c>
      <c r="AE20">
        <v>0.83399999999999996</v>
      </c>
      <c r="AF20">
        <v>0.57089999999999996</v>
      </c>
      <c r="AG20">
        <v>0.99909999999999999</v>
      </c>
      <c r="AH20">
        <v>0.3755</v>
      </c>
      <c r="AI20">
        <v>0.64319999999999999</v>
      </c>
      <c r="AJ20">
        <v>0.61180000000000001</v>
      </c>
      <c r="AK20">
        <v>0.1462</v>
      </c>
      <c r="AL20">
        <v>0.82369999999999999</v>
      </c>
      <c r="AM20">
        <v>1</v>
      </c>
      <c r="AN20">
        <v>0.96740000000000004</v>
      </c>
      <c r="AO20">
        <v>0.98450000000000004</v>
      </c>
      <c r="AP20">
        <v>1</v>
      </c>
    </row>
    <row r="21" spans="1:45" x14ac:dyDescent="0.35">
      <c r="A21" t="s">
        <v>23</v>
      </c>
      <c r="B21">
        <v>0.98119999999999996</v>
      </c>
      <c r="C21">
        <v>0.999</v>
      </c>
      <c r="D21">
        <v>0.91220000000000001</v>
      </c>
      <c r="E21">
        <v>0.997</v>
      </c>
      <c r="F21">
        <v>0.99580000000000002</v>
      </c>
      <c r="G21">
        <v>0.99219999999999997</v>
      </c>
      <c r="H21">
        <v>0.99560000000000004</v>
      </c>
      <c r="I21">
        <v>0.92030000000000001</v>
      </c>
      <c r="J21">
        <v>0.91120000000000001</v>
      </c>
      <c r="K21">
        <v>0.81030000000000002</v>
      </c>
      <c r="L21">
        <v>0.95409999999999995</v>
      </c>
      <c r="M21">
        <v>0.94069999999999998</v>
      </c>
      <c r="N21">
        <v>0.62549999999999994</v>
      </c>
      <c r="O21">
        <v>0.998</v>
      </c>
      <c r="P21">
        <v>0.90610000000000002</v>
      </c>
      <c r="Q21">
        <v>0.97209999999999996</v>
      </c>
      <c r="R21">
        <v>0.83279999999999998</v>
      </c>
      <c r="S21">
        <v>0.90359999999999996</v>
      </c>
      <c r="T21">
        <v>1</v>
      </c>
      <c r="X21" t="s">
        <v>23</v>
      </c>
      <c r="Y21">
        <v>0.97389999999999999</v>
      </c>
      <c r="Z21">
        <v>0.99839999999999995</v>
      </c>
      <c r="AA21">
        <v>0.87180000000000002</v>
      </c>
      <c r="AB21">
        <v>0.99539999999999995</v>
      </c>
      <c r="AC21">
        <v>0.99360000000000004</v>
      </c>
      <c r="AD21">
        <v>0.98870000000000002</v>
      </c>
      <c r="AE21">
        <v>0.99319999999999997</v>
      </c>
      <c r="AF21">
        <v>0.89800000000000002</v>
      </c>
      <c r="AG21">
        <v>0.87050000000000005</v>
      </c>
      <c r="AH21">
        <v>0.78159999999999996</v>
      </c>
      <c r="AI21">
        <v>0.93889999999999996</v>
      </c>
      <c r="AJ21">
        <v>0.9224</v>
      </c>
      <c r="AK21">
        <v>0.61099999999999999</v>
      </c>
      <c r="AL21">
        <v>0.99729999999999996</v>
      </c>
      <c r="AM21">
        <v>0.86250000000000004</v>
      </c>
      <c r="AN21">
        <v>0.95840000000000003</v>
      </c>
      <c r="AO21">
        <v>0.75949999999999995</v>
      </c>
      <c r="AP21">
        <v>0.85899999999999999</v>
      </c>
      <c r="AQ21">
        <v>1</v>
      </c>
    </row>
    <row r="22" spans="1:45" x14ac:dyDescent="0.35">
      <c r="A22" t="s">
        <v>24</v>
      </c>
      <c r="B22">
        <v>0.97660000000000002</v>
      </c>
      <c r="C22">
        <v>0.93410000000000004</v>
      </c>
      <c r="D22">
        <v>0.69230000000000003</v>
      </c>
      <c r="E22">
        <v>0.93679999999999997</v>
      </c>
      <c r="F22">
        <v>0.94179999999999997</v>
      </c>
      <c r="G22">
        <v>0.95730000000000004</v>
      </c>
      <c r="H22">
        <v>0.93440000000000001</v>
      </c>
      <c r="I22">
        <v>0.999</v>
      </c>
      <c r="J22">
        <v>0.69069999999999998</v>
      </c>
      <c r="K22">
        <v>0.96930000000000005</v>
      </c>
      <c r="L22">
        <v>0.99439999999999995</v>
      </c>
      <c r="M22">
        <v>0.99809999999999999</v>
      </c>
      <c r="N22">
        <v>0.87150000000000005</v>
      </c>
      <c r="O22">
        <v>0.9385</v>
      </c>
      <c r="P22">
        <v>0.68059999999999998</v>
      </c>
      <c r="Q22">
        <v>0.80840000000000001</v>
      </c>
      <c r="R22">
        <v>0.56610000000000005</v>
      </c>
      <c r="S22">
        <v>0.67659999999999998</v>
      </c>
      <c r="T22">
        <v>0.91949999999999998</v>
      </c>
      <c r="U22">
        <v>1</v>
      </c>
      <c r="X22" t="s">
        <v>24</v>
      </c>
      <c r="Y22">
        <v>0.97199999999999998</v>
      </c>
      <c r="Z22">
        <v>0.91710000000000003</v>
      </c>
      <c r="AA22">
        <v>0.58479999999999999</v>
      </c>
      <c r="AB22">
        <v>0.92100000000000004</v>
      </c>
      <c r="AC22">
        <v>0.92749999999999999</v>
      </c>
      <c r="AD22">
        <v>0.9476</v>
      </c>
      <c r="AE22">
        <v>0.91769999999999996</v>
      </c>
      <c r="AF22">
        <v>0.99850000000000005</v>
      </c>
      <c r="AG22">
        <v>0.5827</v>
      </c>
      <c r="AH22">
        <v>0.9698</v>
      </c>
      <c r="AI22">
        <v>0.99350000000000005</v>
      </c>
      <c r="AJ22">
        <v>0.99780000000000002</v>
      </c>
      <c r="AK22">
        <v>0.88749999999999996</v>
      </c>
      <c r="AL22">
        <v>0.92159999999999997</v>
      </c>
      <c r="AM22">
        <v>0.56820000000000004</v>
      </c>
      <c r="AN22">
        <v>0.74319999999999997</v>
      </c>
      <c r="AO22">
        <v>0.41570000000000001</v>
      </c>
      <c r="AP22">
        <v>0.56289999999999996</v>
      </c>
      <c r="AQ22">
        <v>0.89700000000000002</v>
      </c>
      <c r="AR22">
        <v>1</v>
      </c>
    </row>
    <row r="23" spans="1:45" x14ac:dyDescent="0.35">
      <c r="A23" t="s">
        <v>201</v>
      </c>
      <c r="B23">
        <v>0.51559999999999995</v>
      </c>
      <c r="C23">
        <v>0.53890000000000005</v>
      </c>
      <c r="D23">
        <v>0.54459999999999997</v>
      </c>
      <c r="E23">
        <v>0.53300000000000003</v>
      </c>
      <c r="F23">
        <v>0.53039999999999998</v>
      </c>
      <c r="G23">
        <v>0.52529999999999999</v>
      </c>
      <c r="H23">
        <v>0.53100000000000003</v>
      </c>
      <c r="I23">
        <v>0.4647</v>
      </c>
      <c r="J23">
        <v>0.54430000000000001</v>
      </c>
      <c r="K23">
        <v>0.40429999999999999</v>
      </c>
      <c r="L23">
        <v>0.49459999999999998</v>
      </c>
      <c r="M23">
        <v>0.4824</v>
      </c>
      <c r="N23">
        <v>0.28199999999999997</v>
      </c>
      <c r="O23">
        <v>0.54239999999999999</v>
      </c>
      <c r="P23">
        <v>0.5454</v>
      </c>
      <c r="Q23">
        <v>0.55969999999999998</v>
      </c>
      <c r="R23">
        <v>0.52329999999999999</v>
      </c>
      <c r="S23">
        <v>0.54449999999999998</v>
      </c>
      <c r="T23">
        <v>0.54579999999999995</v>
      </c>
      <c r="U23">
        <v>0.46810000000000002</v>
      </c>
      <c r="V23">
        <v>1</v>
      </c>
      <c r="X23" t="s">
        <v>201</v>
      </c>
      <c r="Y23">
        <v>0.32840000000000003</v>
      </c>
      <c r="Z23">
        <v>0.36159999999999998</v>
      </c>
      <c r="AA23">
        <v>0.40720000000000001</v>
      </c>
      <c r="AB23">
        <v>0.35520000000000002</v>
      </c>
      <c r="AC23">
        <v>0.35160000000000002</v>
      </c>
      <c r="AD23">
        <v>0.34289999999999998</v>
      </c>
      <c r="AE23">
        <v>0.35370000000000001</v>
      </c>
      <c r="AF23">
        <v>0.26919999999999999</v>
      </c>
      <c r="AG23">
        <v>0.40699999999999997</v>
      </c>
      <c r="AH23">
        <v>0.21929999999999999</v>
      </c>
      <c r="AI23">
        <v>0.30209999999999998</v>
      </c>
      <c r="AJ23">
        <v>0.28810000000000002</v>
      </c>
      <c r="AK23">
        <v>0.1245</v>
      </c>
      <c r="AL23">
        <v>0.36520000000000002</v>
      </c>
      <c r="AM23">
        <v>0.40970000000000001</v>
      </c>
      <c r="AN23">
        <v>0.4083</v>
      </c>
      <c r="AO23">
        <v>0.39910000000000001</v>
      </c>
      <c r="AP23">
        <v>0.40910000000000002</v>
      </c>
      <c r="AQ23">
        <v>0.37219999999999998</v>
      </c>
      <c r="AR23">
        <v>0.2727</v>
      </c>
      <c r="AS23">
        <v>1</v>
      </c>
    </row>
    <row r="26" spans="1:45" x14ac:dyDescent="0.35">
      <c r="A26" t="s">
        <v>34</v>
      </c>
      <c r="B26" t="s">
        <v>186</v>
      </c>
      <c r="C26" t="s">
        <v>13</v>
      </c>
      <c r="D26" t="s">
        <v>187</v>
      </c>
      <c r="E26" t="s">
        <v>188</v>
      </c>
      <c r="F26" t="s">
        <v>14</v>
      </c>
      <c r="G26" t="s">
        <v>171</v>
      </c>
      <c r="H26" t="s">
        <v>15</v>
      </c>
      <c r="I26" t="s">
        <v>189</v>
      </c>
      <c r="J26" t="s">
        <v>16</v>
      </c>
      <c r="K26" t="s">
        <v>17</v>
      </c>
      <c r="L26" t="s">
        <v>18</v>
      </c>
      <c r="M26" t="s">
        <v>19</v>
      </c>
      <c r="N26" t="s">
        <v>190</v>
      </c>
      <c r="O26" t="s">
        <v>191</v>
      </c>
      <c r="P26" t="s">
        <v>20</v>
      </c>
      <c r="Q26" t="s">
        <v>21</v>
      </c>
      <c r="R26" t="s">
        <v>22</v>
      </c>
      <c r="S26" t="s">
        <v>192</v>
      </c>
      <c r="T26" t="s">
        <v>23</v>
      </c>
      <c r="U26" t="s">
        <v>24</v>
      </c>
    </row>
    <row r="27" spans="1:45" x14ac:dyDescent="0.35">
      <c r="A27" t="s">
        <v>186</v>
      </c>
      <c r="B27">
        <v>1</v>
      </c>
    </row>
    <row r="28" spans="1:45" x14ac:dyDescent="0.35">
      <c r="A28" t="s">
        <v>13</v>
      </c>
      <c r="B28">
        <v>0.98040000000000005</v>
      </c>
      <c r="C28">
        <v>1</v>
      </c>
    </row>
    <row r="29" spans="1:45" x14ac:dyDescent="0.35">
      <c r="A29" t="s">
        <v>187</v>
      </c>
      <c r="B29">
        <v>0.75209999999999999</v>
      </c>
      <c r="C29">
        <v>0.86209999999999998</v>
      </c>
      <c r="D29">
        <v>1</v>
      </c>
    </row>
    <row r="30" spans="1:45" x14ac:dyDescent="0.35">
      <c r="A30" t="s">
        <v>188</v>
      </c>
      <c r="B30">
        <v>0.98180000000000001</v>
      </c>
      <c r="C30">
        <v>0.99750000000000005</v>
      </c>
      <c r="D30">
        <v>0.85599999999999998</v>
      </c>
      <c r="E30">
        <v>1</v>
      </c>
    </row>
    <row r="31" spans="1:45" x14ac:dyDescent="0.35">
      <c r="A31" t="s">
        <v>14</v>
      </c>
      <c r="B31">
        <v>0.98470000000000002</v>
      </c>
      <c r="C31">
        <v>0.99619999999999997</v>
      </c>
      <c r="D31">
        <v>0.84570000000000001</v>
      </c>
      <c r="E31">
        <v>0.99970000000000003</v>
      </c>
      <c r="F31">
        <v>1</v>
      </c>
    </row>
    <row r="32" spans="1:45" x14ac:dyDescent="0.35">
      <c r="A32" t="s">
        <v>171</v>
      </c>
      <c r="B32">
        <v>0.99409999999999998</v>
      </c>
      <c r="C32">
        <v>0.99360000000000004</v>
      </c>
      <c r="D32">
        <v>0.81189999999999996</v>
      </c>
      <c r="E32">
        <v>0.99639999999999995</v>
      </c>
      <c r="F32">
        <v>0.99770000000000003</v>
      </c>
      <c r="G32">
        <v>1</v>
      </c>
    </row>
    <row r="33" spans="1:21" x14ac:dyDescent="0.35">
      <c r="A33" t="s">
        <v>15</v>
      </c>
      <c r="B33">
        <v>0.97789999999999999</v>
      </c>
      <c r="C33">
        <v>0.99399999999999999</v>
      </c>
      <c r="D33">
        <v>0.85760000000000003</v>
      </c>
      <c r="E33">
        <v>0.99909999999999999</v>
      </c>
      <c r="F33">
        <v>0.99919999999999998</v>
      </c>
      <c r="G33">
        <v>0.99460000000000004</v>
      </c>
      <c r="H33">
        <v>1</v>
      </c>
    </row>
    <row r="34" spans="1:21" x14ac:dyDescent="0.35">
      <c r="A34" t="s">
        <v>189</v>
      </c>
      <c r="B34">
        <v>0.95230000000000004</v>
      </c>
      <c r="C34">
        <v>0.879</v>
      </c>
      <c r="D34">
        <v>0.54700000000000004</v>
      </c>
      <c r="E34">
        <v>0.89119999999999999</v>
      </c>
      <c r="F34">
        <v>0.90029999999999999</v>
      </c>
      <c r="G34">
        <v>0.92379999999999995</v>
      </c>
      <c r="H34">
        <v>0.89049999999999996</v>
      </c>
      <c r="I34">
        <v>1</v>
      </c>
    </row>
    <row r="35" spans="1:21" x14ac:dyDescent="0.35">
      <c r="A35" t="s">
        <v>16</v>
      </c>
      <c r="B35">
        <v>0.75060000000000004</v>
      </c>
      <c r="C35">
        <v>0.8609</v>
      </c>
      <c r="D35">
        <v>1</v>
      </c>
      <c r="E35">
        <v>0.8548</v>
      </c>
      <c r="F35">
        <v>0.84450000000000003</v>
      </c>
      <c r="G35">
        <v>0.81059999999999999</v>
      </c>
      <c r="H35">
        <v>0.85660000000000003</v>
      </c>
      <c r="I35">
        <v>0.54530000000000001</v>
      </c>
      <c r="J35">
        <v>1</v>
      </c>
    </row>
    <row r="36" spans="1:21" x14ac:dyDescent="0.35">
      <c r="A36" t="s">
        <v>17</v>
      </c>
      <c r="B36">
        <v>0.83579999999999999</v>
      </c>
      <c r="C36">
        <v>0.72330000000000005</v>
      </c>
      <c r="D36">
        <v>0.30170000000000002</v>
      </c>
      <c r="E36">
        <v>0.72370000000000001</v>
      </c>
      <c r="F36">
        <v>0.73460000000000003</v>
      </c>
      <c r="G36">
        <v>0.77590000000000003</v>
      </c>
      <c r="H36">
        <v>0.71350000000000002</v>
      </c>
      <c r="I36">
        <v>0.93079999999999996</v>
      </c>
      <c r="J36">
        <v>0.29930000000000001</v>
      </c>
      <c r="K36">
        <v>1</v>
      </c>
    </row>
    <row r="37" spans="1:21" x14ac:dyDescent="0.35">
      <c r="A37" t="s">
        <v>18</v>
      </c>
      <c r="B37">
        <v>0.98860000000000003</v>
      </c>
      <c r="C37">
        <v>0.94069999999999998</v>
      </c>
      <c r="D37">
        <v>0.65110000000000001</v>
      </c>
      <c r="E37">
        <v>0.94359999999999999</v>
      </c>
      <c r="F37">
        <v>0.94920000000000004</v>
      </c>
      <c r="G37">
        <v>0.9677</v>
      </c>
      <c r="H37">
        <v>0.93879999999999997</v>
      </c>
      <c r="I37">
        <v>0.98260000000000003</v>
      </c>
      <c r="J37">
        <v>0.64929999999999999</v>
      </c>
      <c r="K37">
        <v>0.90529999999999999</v>
      </c>
      <c r="L37">
        <v>1</v>
      </c>
    </row>
    <row r="38" spans="1:21" x14ac:dyDescent="0.35">
      <c r="A38" t="s">
        <v>19</v>
      </c>
      <c r="B38">
        <v>0.97689999999999999</v>
      </c>
      <c r="C38">
        <v>0.91769999999999996</v>
      </c>
      <c r="D38">
        <v>0.60829999999999995</v>
      </c>
      <c r="E38">
        <v>0.92459999999999998</v>
      </c>
      <c r="F38">
        <v>0.93179999999999996</v>
      </c>
      <c r="G38">
        <v>0.95250000000000001</v>
      </c>
      <c r="H38">
        <v>0.92159999999999997</v>
      </c>
      <c r="I38">
        <v>0.99429999999999996</v>
      </c>
      <c r="J38">
        <v>0.60650000000000004</v>
      </c>
      <c r="K38">
        <v>0.92020000000000002</v>
      </c>
      <c r="L38">
        <v>0.99670000000000003</v>
      </c>
      <c r="M38">
        <v>1</v>
      </c>
    </row>
    <row r="39" spans="1:21" x14ac:dyDescent="0.35">
      <c r="A39" t="s">
        <v>190</v>
      </c>
      <c r="B39">
        <v>0.65280000000000005</v>
      </c>
      <c r="C39">
        <v>0.50409999999999999</v>
      </c>
      <c r="D39">
        <v>2.9899999999999999E-2</v>
      </c>
      <c r="E39">
        <v>0.51180000000000003</v>
      </c>
      <c r="F39">
        <v>0.52680000000000005</v>
      </c>
      <c r="G39">
        <v>0.57720000000000005</v>
      </c>
      <c r="H39">
        <v>0.50409999999999999</v>
      </c>
      <c r="I39">
        <v>0.82330000000000003</v>
      </c>
      <c r="J39">
        <v>2.75E-2</v>
      </c>
      <c r="K39">
        <v>0.95189999999999997</v>
      </c>
      <c r="L39">
        <v>0.75360000000000005</v>
      </c>
      <c r="M39">
        <v>0.78690000000000004</v>
      </c>
      <c r="N39">
        <v>1</v>
      </c>
    </row>
    <row r="40" spans="1:21" x14ac:dyDescent="0.35">
      <c r="A40" t="s">
        <v>191</v>
      </c>
      <c r="B40">
        <v>0.97940000000000005</v>
      </c>
      <c r="C40">
        <v>0.99709999999999999</v>
      </c>
      <c r="D40">
        <v>0.85009999999999997</v>
      </c>
      <c r="E40">
        <v>0.99</v>
      </c>
      <c r="F40">
        <v>0.98829999999999996</v>
      </c>
      <c r="G40">
        <v>0.98819999999999997</v>
      </c>
      <c r="H40">
        <v>0.98370000000000002</v>
      </c>
      <c r="I40">
        <v>0.87460000000000004</v>
      </c>
      <c r="J40">
        <v>0.84870000000000001</v>
      </c>
      <c r="K40">
        <v>0.73850000000000005</v>
      </c>
      <c r="L40">
        <v>0.94269999999999998</v>
      </c>
      <c r="M40">
        <v>0.91690000000000005</v>
      </c>
      <c r="N40">
        <v>0.51700000000000002</v>
      </c>
      <c r="O40">
        <v>1</v>
      </c>
    </row>
    <row r="41" spans="1:21" x14ac:dyDescent="0.35">
      <c r="A41" t="s">
        <v>20</v>
      </c>
      <c r="B41">
        <v>0.73640000000000005</v>
      </c>
      <c r="C41">
        <v>0.85029999999999994</v>
      </c>
      <c r="D41">
        <v>0.99880000000000002</v>
      </c>
      <c r="E41">
        <v>0.84179999999999999</v>
      </c>
      <c r="F41">
        <v>0.83079999999999998</v>
      </c>
      <c r="G41">
        <v>0.79659999999999997</v>
      </c>
      <c r="H41">
        <v>0.84230000000000005</v>
      </c>
      <c r="I41">
        <v>0.52429999999999999</v>
      </c>
      <c r="J41">
        <v>0.99870000000000003</v>
      </c>
      <c r="K41">
        <v>0.28339999999999999</v>
      </c>
      <c r="L41">
        <v>0.63349999999999995</v>
      </c>
      <c r="M41">
        <v>0.58830000000000005</v>
      </c>
      <c r="N41">
        <v>8.6E-3</v>
      </c>
      <c r="O41">
        <v>0.84040000000000004</v>
      </c>
      <c r="P41">
        <v>1</v>
      </c>
    </row>
    <row r="42" spans="1:21" x14ac:dyDescent="0.35">
      <c r="A42" t="s">
        <v>21</v>
      </c>
      <c r="B42">
        <v>0.8609</v>
      </c>
      <c r="C42">
        <v>0.94210000000000005</v>
      </c>
      <c r="D42">
        <v>0.9768</v>
      </c>
      <c r="E42">
        <v>0.93259999999999998</v>
      </c>
      <c r="F42">
        <v>0.92459999999999998</v>
      </c>
      <c r="G42">
        <v>0.90280000000000005</v>
      </c>
      <c r="H42">
        <v>0.92959999999999998</v>
      </c>
      <c r="I42">
        <v>0.68100000000000005</v>
      </c>
      <c r="J42">
        <v>0.97609999999999997</v>
      </c>
      <c r="K42">
        <v>0.47720000000000001</v>
      </c>
      <c r="L42">
        <v>0.77990000000000004</v>
      </c>
      <c r="M42">
        <v>0.7399</v>
      </c>
      <c r="N42">
        <v>0.21379999999999999</v>
      </c>
      <c r="O42">
        <v>0.93789999999999996</v>
      </c>
      <c r="P42">
        <v>0.97430000000000005</v>
      </c>
      <c r="Q42">
        <v>1</v>
      </c>
    </row>
    <row r="43" spans="1:21" x14ac:dyDescent="0.35">
      <c r="A43" t="s">
        <v>22</v>
      </c>
      <c r="B43">
        <v>0.62190000000000001</v>
      </c>
      <c r="C43">
        <v>0.75649999999999995</v>
      </c>
      <c r="D43">
        <v>0.98089999999999999</v>
      </c>
      <c r="E43">
        <v>0.74670000000000003</v>
      </c>
      <c r="F43">
        <v>0.73350000000000004</v>
      </c>
      <c r="G43">
        <v>0.69220000000000004</v>
      </c>
      <c r="H43">
        <v>0.74809999999999999</v>
      </c>
      <c r="I43">
        <v>0.38829999999999998</v>
      </c>
      <c r="J43">
        <v>0.98119999999999996</v>
      </c>
      <c r="K43">
        <v>0.13370000000000001</v>
      </c>
      <c r="L43">
        <v>0.50619999999999998</v>
      </c>
      <c r="M43">
        <v>0.45679999999999998</v>
      </c>
      <c r="N43">
        <v>-0.14419999999999999</v>
      </c>
      <c r="O43">
        <v>0.74509999999999998</v>
      </c>
      <c r="P43">
        <v>0.98629999999999995</v>
      </c>
      <c r="Q43">
        <v>0.92610000000000003</v>
      </c>
      <c r="R43">
        <v>1</v>
      </c>
    </row>
    <row r="44" spans="1:21" x14ac:dyDescent="0.35">
      <c r="A44" t="s">
        <v>192</v>
      </c>
      <c r="B44">
        <v>0.73309999999999997</v>
      </c>
      <c r="C44">
        <v>0.84770000000000001</v>
      </c>
      <c r="D44">
        <v>0.99880000000000002</v>
      </c>
      <c r="E44">
        <v>0.83940000000000003</v>
      </c>
      <c r="F44">
        <v>0.82830000000000004</v>
      </c>
      <c r="G44">
        <v>0.79379999999999995</v>
      </c>
      <c r="H44">
        <v>0.84</v>
      </c>
      <c r="I44">
        <v>0.52059999999999995</v>
      </c>
      <c r="J44">
        <v>0.99880000000000002</v>
      </c>
      <c r="K44">
        <v>0.27839999999999998</v>
      </c>
      <c r="L44">
        <v>0.62970000000000004</v>
      </c>
      <c r="M44">
        <v>0.58460000000000001</v>
      </c>
      <c r="N44">
        <v>3.5000000000000001E-3</v>
      </c>
      <c r="O44">
        <v>0.83740000000000003</v>
      </c>
      <c r="P44">
        <v>1</v>
      </c>
      <c r="Q44">
        <v>0.97299999999999998</v>
      </c>
      <c r="R44">
        <v>0.98709999999999998</v>
      </c>
      <c r="S44">
        <v>1</v>
      </c>
    </row>
    <row r="45" spans="1:21" x14ac:dyDescent="0.35">
      <c r="A45" t="s">
        <v>23</v>
      </c>
      <c r="B45">
        <v>0.96809999999999996</v>
      </c>
      <c r="C45">
        <v>0.99809999999999999</v>
      </c>
      <c r="D45">
        <v>0.88490000000000002</v>
      </c>
      <c r="E45">
        <v>0.9929</v>
      </c>
      <c r="F45">
        <v>0.99029999999999996</v>
      </c>
      <c r="G45">
        <v>0.98499999999999999</v>
      </c>
      <c r="H45">
        <v>0.98850000000000005</v>
      </c>
      <c r="I45">
        <v>0.85099999999999998</v>
      </c>
      <c r="J45">
        <v>0.88370000000000004</v>
      </c>
      <c r="K45">
        <v>0.69179999999999997</v>
      </c>
      <c r="L45">
        <v>0.92169999999999996</v>
      </c>
      <c r="M45">
        <v>0.89470000000000005</v>
      </c>
      <c r="N45">
        <v>0.46279999999999999</v>
      </c>
      <c r="O45">
        <v>0.99680000000000002</v>
      </c>
      <c r="P45">
        <v>0.87519999999999998</v>
      </c>
      <c r="Q45">
        <v>0.9587</v>
      </c>
      <c r="R45">
        <v>0.78759999999999997</v>
      </c>
      <c r="S45">
        <v>0.87260000000000004</v>
      </c>
      <c r="T45">
        <v>1</v>
      </c>
    </row>
    <row r="46" spans="1:21" x14ac:dyDescent="0.35">
      <c r="A46" t="s">
        <v>24</v>
      </c>
      <c r="B46">
        <v>0.95730000000000004</v>
      </c>
      <c r="C46">
        <v>0.88419999999999999</v>
      </c>
      <c r="D46">
        <v>0.54630000000000001</v>
      </c>
      <c r="E46">
        <v>0.89149999999999996</v>
      </c>
      <c r="F46">
        <v>0.89990000000000003</v>
      </c>
      <c r="G46">
        <v>0.92530000000000001</v>
      </c>
      <c r="H46">
        <v>0.88780000000000003</v>
      </c>
      <c r="I46">
        <v>0.99670000000000003</v>
      </c>
      <c r="J46">
        <v>0.54449999999999998</v>
      </c>
      <c r="K46">
        <v>0.94679999999999997</v>
      </c>
      <c r="L46">
        <v>0.98899999999999999</v>
      </c>
      <c r="M46">
        <v>0.99660000000000004</v>
      </c>
      <c r="N46">
        <v>0.83289999999999997</v>
      </c>
      <c r="O46">
        <v>0.88529999999999998</v>
      </c>
      <c r="P46">
        <v>0.52569999999999995</v>
      </c>
      <c r="Q46">
        <v>0.68730000000000002</v>
      </c>
      <c r="R46">
        <v>0.38869999999999999</v>
      </c>
      <c r="S46">
        <v>0.52170000000000005</v>
      </c>
      <c r="T46">
        <v>0.85819999999999996</v>
      </c>
      <c r="U46">
        <v>1</v>
      </c>
    </row>
  </sheetData>
  <conditionalFormatting sqref="B28:B46 C29:C46 D30:D46 E31:E46 F32:F46 G33:G46 H34:H46 I35:I46 J36:J46 K37:K46 L38:L46 M39:M46 N40:N46 O41:O46 P42:P46 Q43:Q46 R44:R46 S45:S46 T46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4:B23 C5:C23 D6:D23 E7:E23 F8:F23 G9:G23 H10:H23 I11:I23 J12:J23 K13:K23 L14:L23 M15:M23 N16:N23 O17:O23 P18:P23 Q19:Q23 R20:R23 S21:S23 T22:T23 U23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Y4:Y23 Z5:Z23 AA6:AA23 AB7:AB23 AC8:AC23 AD9:AD23 AE10:AE23 AF11:AF23 AG12:AG23 AH13:AH23 AI14:AI23 AJ15:AJ23 AK16:AK23 AL17:AL23 AM18:AM23 AN19:AN23 AO20:AO23 AP21 AP22:AQ23 AR23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04DCD1-00D9-4B94-B3B4-61D07F42F63C}">
  <dimension ref="A2:AT82"/>
  <sheetViews>
    <sheetView zoomScale="120" zoomScaleNormal="120" workbookViewId="0">
      <selection activeCell="A6" sqref="A6:A27"/>
    </sheetView>
  </sheetViews>
  <sheetFormatPr defaultColWidth="8.81640625" defaultRowHeight="14.5" x14ac:dyDescent="0.35"/>
  <cols>
    <col min="2" max="5" width="13" bestFit="1" customWidth="1"/>
    <col min="6" max="6" width="13.36328125" bestFit="1" customWidth="1"/>
    <col min="7" max="7" width="15.36328125" bestFit="1" customWidth="1"/>
    <col min="8" max="8" width="14.6328125" bestFit="1" customWidth="1"/>
    <col min="10" max="10" width="8.6328125"/>
    <col min="11" max="14" width="13" bestFit="1" customWidth="1"/>
    <col min="15" max="15" width="13.36328125" bestFit="1" customWidth="1"/>
    <col min="16" max="16" width="15.36328125" bestFit="1" customWidth="1"/>
    <col min="17" max="17" width="14.6328125" bestFit="1" customWidth="1"/>
    <col min="18" max="18" width="8.6328125"/>
    <col min="20" max="20" width="8.6328125" style="11"/>
    <col min="21" max="24" width="13" style="11" bestFit="1" customWidth="1"/>
    <col min="25" max="25" width="13.36328125" style="11" bestFit="1" customWidth="1"/>
    <col min="26" max="26" width="15.36328125" style="11" bestFit="1" customWidth="1"/>
    <col min="27" max="28" width="8.6328125" style="11"/>
    <col min="29" max="32" width="13" style="11" bestFit="1" customWidth="1"/>
    <col min="33" max="33" width="13.36328125" style="11" bestFit="1" customWidth="1"/>
    <col min="34" max="34" width="15.36328125" style="11" bestFit="1" customWidth="1"/>
  </cols>
  <sheetData>
    <row r="2" spans="1:46" x14ac:dyDescent="0.35">
      <c r="A2" t="s">
        <v>61</v>
      </c>
      <c r="J2" t="s">
        <v>61</v>
      </c>
      <c r="T2" s="11" t="s">
        <v>62</v>
      </c>
      <c r="AB2" s="11" t="s">
        <v>62</v>
      </c>
      <c r="AK2" t="s">
        <v>63</v>
      </c>
    </row>
    <row r="4" spans="1:46" x14ac:dyDescent="0.35">
      <c r="A4" s="1" t="s">
        <v>40</v>
      </c>
      <c r="B4" t="s">
        <v>4</v>
      </c>
      <c r="C4" t="s">
        <v>5</v>
      </c>
      <c r="D4" t="s">
        <v>6</v>
      </c>
      <c r="E4" t="s">
        <v>0</v>
      </c>
      <c r="F4" t="s">
        <v>7</v>
      </c>
      <c r="G4" t="s">
        <v>9</v>
      </c>
      <c r="H4" t="s">
        <v>8</v>
      </c>
      <c r="J4" s="1" t="s">
        <v>40</v>
      </c>
      <c r="K4" t="s">
        <v>4</v>
      </c>
      <c r="L4" t="s">
        <v>5</v>
      </c>
      <c r="M4" t="s">
        <v>6</v>
      </c>
      <c r="N4" t="s">
        <v>0</v>
      </c>
      <c r="O4" t="s">
        <v>7</v>
      </c>
      <c r="P4" t="s">
        <v>9</v>
      </c>
      <c r="Q4" t="s">
        <v>8</v>
      </c>
      <c r="U4" s="11" t="s">
        <v>4</v>
      </c>
      <c r="V4" s="11" t="s">
        <v>5</v>
      </c>
      <c r="W4" s="11" t="s">
        <v>6</v>
      </c>
      <c r="X4" s="11" t="s">
        <v>0</v>
      </c>
      <c r="Y4" s="11" t="s">
        <v>7</v>
      </c>
      <c r="Z4" s="11" t="s">
        <v>60</v>
      </c>
      <c r="AC4" s="11" t="s">
        <v>4</v>
      </c>
      <c r="AD4" s="11" t="s">
        <v>5</v>
      </c>
      <c r="AE4" s="11" t="s">
        <v>6</v>
      </c>
      <c r="AF4" s="11" t="s">
        <v>0</v>
      </c>
      <c r="AG4" s="11" t="s">
        <v>7</v>
      </c>
      <c r="AH4" s="11" t="s">
        <v>60</v>
      </c>
      <c r="AK4" t="s">
        <v>4</v>
      </c>
      <c r="AL4" t="s">
        <v>5</v>
      </c>
      <c r="AM4" t="s">
        <v>6</v>
      </c>
      <c r="AN4" t="s">
        <v>0</v>
      </c>
      <c r="AO4" t="s">
        <v>7</v>
      </c>
    </row>
    <row r="6" spans="1:46" x14ac:dyDescent="0.35">
      <c r="A6" t="s">
        <v>11</v>
      </c>
      <c r="B6" s="1">
        <v>404771</v>
      </c>
      <c r="C6" s="1">
        <v>154469</v>
      </c>
      <c r="D6" s="1">
        <v>395543</v>
      </c>
      <c r="E6" s="1">
        <v>357531</v>
      </c>
      <c r="F6" s="1">
        <v>395375</v>
      </c>
      <c r="G6" s="1">
        <v>313258</v>
      </c>
      <c r="H6" s="1">
        <v>358960</v>
      </c>
      <c r="I6" s="1"/>
      <c r="J6" t="s">
        <v>11</v>
      </c>
      <c r="K6" s="2">
        <f>B6/(B$28-B$7)</f>
        <v>0.3857107191047211</v>
      </c>
      <c r="L6" s="2">
        <f t="shared" ref="L6:Q6" si="0">C6/(C$28-C$7)</f>
        <v>0.32619639908266568</v>
      </c>
      <c r="M6" s="2">
        <f t="shared" si="0"/>
        <v>0.22724533335937799</v>
      </c>
      <c r="N6" s="2">
        <f t="shared" si="0"/>
        <v>0.18419909706476498</v>
      </c>
      <c r="O6" s="2">
        <f t="shared" si="0"/>
        <v>0.21979271247138457</v>
      </c>
      <c r="P6" s="2">
        <f t="shared" si="0"/>
        <v>0.19551582717154337</v>
      </c>
      <c r="Q6" s="2">
        <f t="shared" si="0"/>
        <v>0.21333358690568238</v>
      </c>
      <c r="R6" s="1"/>
      <c r="T6" s="11" t="s">
        <v>11</v>
      </c>
      <c r="U6" s="12">
        <v>324814</v>
      </c>
      <c r="V6" s="12">
        <v>134861</v>
      </c>
      <c r="W6" s="12">
        <v>358076</v>
      </c>
      <c r="X6" s="12">
        <v>328537</v>
      </c>
      <c r="Y6" s="12">
        <v>356745</v>
      </c>
      <c r="Z6" s="12">
        <v>315124</v>
      </c>
      <c r="AB6" s="11" t="s">
        <v>11</v>
      </c>
      <c r="AC6" s="13">
        <f>U6/(U$28-U$7)</f>
        <v>0.38284711409601646</v>
      </c>
      <c r="AD6" s="13">
        <f t="shared" ref="AD6:AH6" si="1">V6/(V$28-V$7)</f>
        <v>0.31785099813806594</v>
      </c>
      <c r="AE6" s="13">
        <f t="shared" si="1"/>
        <v>0.21718463508291599</v>
      </c>
      <c r="AF6" s="13">
        <f t="shared" si="1"/>
        <v>0.17596469747657015</v>
      </c>
      <c r="AG6" s="13">
        <f t="shared" si="1"/>
        <v>0.20811894010990933</v>
      </c>
      <c r="AH6" s="13">
        <f t="shared" si="1"/>
        <v>0.2006952148886548</v>
      </c>
      <c r="AK6" s="10">
        <f t="shared" ref="AK6:AK27" si="2">K6-AC6</f>
        <v>2.8636050087046394E-3</v>
      </c>
      <c r="AL6" s="10">
        <f t="shared" ref="AL6:AL27" si="3">L6-AD6</f>
        <v>8.3454009445997346E-3</v>
      </c>
      <c r="AM6" s="10">
        <f t="shared" ref="AM6:AM27" si="4">M6-AE6</f>
        <v>1.0060698276461999E-2</v>
      </c>
      <c r="AN6" s="10">
        <f t="shared" ref="AN6:AN27" si="5">N6-AF6</f>
        <v>8.2343995881948295E-3</v>
      </c>
      <c r="AO6" s="10">
        <f t="shared" ref="AO6:AO27" si="6">O6-AG6</f>
        <v>1.1673772361475238E-2</v>
      </c>
      <c r="AP6" s="10"/>
      <c r="AQ6" s="10"/>
      <c r="AR6" s="10"/>
      <c r="AS6" s="10"/>
      <c r="AT6" s="10"/>
    </row>
    <row r="7" spans="1:46" x14ac:dyDescent="0.35">
      <c r="A7" t="s">
        <v>12</v>
      </c>
      <c r="B7" s="1">
        <v>33607</v>
      </c>
      <c r="C7" s="1">
        <v>12810</v>
      </c>
      <c r="D7" s="1">
        <v>88794</v>
      </c>
      <c r="E7" s="1">
        <v>105639</v>
      </c>
      <c r="F7" s="1">
        <v>79184</v>
      </c>
      <c r="G7" s="1">
        <v>106182</v>
      </c>
      <c r="H7" s="1">
        <v>119260</v>
      </c>
      <c r="I7" s="1"/>
      <c r="J7" t="s">
        <v>12</v>
      </c>
      <c r="K7" s="2"/>
      <c r="L7" s="2"/>
      <c r="M7" s="2"/>
      <c r="N7" s="2"/>
      <c r="O7" s="2"/>
      <c r="P7" s="2"/>
      <c r="Q7" s="2"/>
      <c r="R7" s="1"/>
      <c r="T7" s="11" t="s">
        <v>12</v>
      </c>
      <c r="U7" s="12">
        <v>22357</v>
      </c>
      <c r="V7" s="12">
        <v>10661</v>
      </c>
      <c r="W7" s="12">
        <v>81195</v>
      </c>
      <c r="X7" s="12">
        <v>98530</v>
      </c>
      <c r="Y7" s="12">
        <v>72882</v>
      </c>
      <c r="Z7" s="12">
        <v>131426</v>
      </c>
      <c r="AB7" s="11" t="s">
        <v>12</v>
      </c>
      <c r="AC7" s="13"/>
      <c r="AD7" s="13"/>
      <c r="AE7" s="13"/>
      <c r="AF7" s="13"/>
      <c r="AG7" s="13"/>
      <c r="AH7" s="13"/>
      <c r="AK7" s="10">
        <f t="shared" si="2"/>
        <v>0</v>
      </c>
      <c r="AL7" s="10">
        <f t="shared" si="3"/>
        <v>0</v>
      </c>
      <c r="AM7" s="10">
        <f t="shared" si="4"/>
        <v>0</v>
      </c>
      <c r="AN7" s="10">
        <f t="shared" si="5"/>
        <v>0</v>
      </c>
      <c r="AO7" s="10">
        <f t="shared" si="6"/>
        <v>0</v>
      </c>
      <c r="AP7" s="10"/>
      <c r="AQ7" s="10"/>
      <c r="AR7" s="10"/>
      <c r="AS7" s="10"/>
      <c r="AT7" s="10"/>
    </row>
    <row r="8" spans="1:46" x14ac:dyDescent="0.35">
      <c r="A8" t="s">
        <v>25</v>
      </c>
      <c r="B8" s="1">
        <v>40180</v>
      </c>
      <c r="C8" s="1">
        <v>22333</v>
      </c>
      <c r="D8" s="1">
        <v>101342</v>
      </c>
      <c r="E8" s="1">
        <v>126749</v>
      </c>
      <c r="F8" s="1">
        <v>105827</v>
      </c>
      <c r="G8" s="1">
        <v>106523</v>
      </c>
      <c r="H8" s="1">
        <v>113703</v>
      </c>
      <c r="I8" s="1"/>
      <c r="J8" t="s">
        <v>25</v>
      </c>
      <c r="K8" s="2">
        <f t="shared" ref="K8:K27" si="7">B8/(B$28-B$7)</f>
        <v>3.8287962066520805E-2</v>
      </c>
      <c r="L8" s="2">
        <f t="shared" ref="L8:L27" si="8">C8/(C$28-C$7)</f>
        <v>4.7161205036047184E-2</v>
      </c>
      <c r="M8" s="2">
        <f t="shared" ref="M8:M27" si="9">D8/(D$28-D$7)</f>
        <v>5.8222485477700495E-2</v>
      </c>
      <c r="N8" s="2">
        <f t="shared" ref="N8:N27" si="10">E8/(E$28-E$7)</f>
        <v>6.5300774908642598E-2</v>
      </c>
      <c r="O8" s="2">
        <f t="shared" ref="O8:O27" si="11">F8/(F$28-F$7)</f>
        <v>5.8830233026137754E-2</v>
      </c>
      <c r="P8" s="2">
        <f t="shared" ref="P8:P27" si="12">G8/(G$28-G$7)</f>
        <v>6.6484918047725244E-2</v>
      </c>
      <c r="Q8" s="2">
        <f t="shared" ref="Q8:Q27" si="13">H8/(H$28-H$7)</f>
        <v>6.7574851883042131E-2</v>
      </c>
      <c r="R8" s="1"/>
      <c r="T8" s="11" t="s">
        <v>25</v>
      </c>
      <c r="U8" s="12">
        <v>37609</v>
      </c>
      <c r="V8" s="12">
        <v>21634</v>
      </c>
      <c r="W8" s="12">
        <v>100216</v>
      </c>
      <c r="X8" s="12">
        <v>125894</v>
      </c>
      <c r="Y8" s="12">
        <v>105141</v>
      </c>
      <c r="Z8" s="12">
        <v>106682</v>
      </c>
      <c r="AB8" s="11" t="s">
        <v>25</v>
      </c>
      <c r="AC8" s="13">
        <f t="shared" ref="AC8:AC27" si="14">U8/(U$28-U$7)</f>
        <v>4.4328437548988291E-2</v>
      </c>
      <c r="AD8" s="13">
        <f t="shared" ref="AD8:AD27" si="15">V8/(V$28-V$7)</f>
        <v>5.0988710551745267E-2</v>
      </c>
      <c r="AE8" s="13">
        <f t="shared" ref="AE8:AE27" si="16">W8/(W$28-W$7)</f>
        <v>6.0784234043804973E-2</v>
      </c>
      <c r="AF8" s="13">
        <f t="shared" ref="AF8:AF27" si="17">X8/(X$28-X$7)</f>
        <v>6.7428933800805751E-2</v>
      </c>
      <c r="AG8" s="13">
        <f t="shared" ref="AG8:AG27" si="18">Y8/(Y$28-Y$7)</f>
        <v>6.1337463684413174E-2</v>
      </c>
      <c r="AH8" s="13">
        <f t="shared" ref="AH8:AH27" si="19">Z8/(Z$28-Z$7)</f>
        <v>6.7943307760600494E-2</v>
      </c>
      <c r="AK8" s="10">
        <f t="shared" si="2"/>
        <v>-6.0404754824674861E-3</v>
      </c>
      <c r="AL8" s="10">
        <f t="shared" si="3"/>
        <v>-3.8275055156980833E-3</v>
      </c>
      <c r="AM8" s="10">
        <f t="shared" si="4"/>
        <v>-2.5617485661044784E-3</v>
      </c>
      <c r="AN8" s="10">
        <f t="shared" si="5"/>
        <v>-2.1281588921631539E-3</v>
      </c>
      <c r="AO8" s="10">
        <f t="shared" si="6"/>
        <v>-2.5072306582754195E-3</v>
      </c>
      <c r="AP8" s="10"/>
      <c r="AQ8" s="10"/>
      <c r="AR8" s="10"/>
      <c r="AS8" s="10"/>
      <c r="AT8" s="10"/>
    </row>
    <row r="9" spans="1:46" x14ac:dyDescent="0.35">
      <c r="A9" t="s">
        <v>13</v>
      </c>
      <c r="B9" s="1">
        <v>11549</v>
      </c>
      <c r="C9" s="1">
        <v>5455</v>
      </c>
      <c r="D9" s="1">
        <v>44393</v>
      </c>
      <c r="E9" s="1">
        <v>58381</v>
      </c>
      <c r="F9" s="1">
        <v>58258</v>
      </c>
      <c r="G9" s="1">
        <v>59965</v>
      </c>
      <c r="H9" s="1">
        <v>58688</v>
      </c>
      <c r="I9" s="1"/>
      <c r="J9" t="s">
        <v>13</v>
      </c>
      <c r="K9" s="2">
        <f t="shared" si="7"/>
        <v>1.1005168589005694E-2</v>
      </c>
      <c r="L9" s="2">
        <f t="shared" si="8"/>
        <v>1.1519472237121631E-2</v>
      </c>
      <c r="M9" s="2">
        <f t="shared" si="9"/>
        <v>2.5504438414591758E-2</v>
      </c>
      <c r="N9" s="2">
        <f t="shared" si="10"/>
        <v>3.0077748463036895E-2</v>
      </c>
      <c r="O9" s="2">
        <f t="shared" si="11"/>
        <v>3.238617475348194E-2</v>
      </c>
      <c r="P9" s="2">
        <f t="shared" si="12"/>
        <v>3.7426359666286567E-2</v>
      </c>
      <c r="Q9" s="2">
        <f t="shared" si="13"/>
        <v>3.4878876611100645E-2</v>
      </c>
      <c r="R9" s="1"/>
      <c r="T9" s="11" t="s">
        <v>13</v>
      </c>
      <c r="U9" s="12">
        <v>11337</v>
      </c>
      <c r="V9" s="12">
        <v>5422</v>
      </c>
      <c r="W9" s="12">
        <v>44179</v>
      </c>
      <c r="X9" s="12">
        <v>58260</v>
      </c>
      <c r="Y9" s="12">
        <v>58120</v>
      </c>
      <c r="Z9" s="12">
        <v>57856</v>
      </c>
      <c r="AB9" s="11" t="s">
        <v>13</v>
      </c>
      <c r="AC9" s="13">
        <f t="shared" si="14"/>
        <v>1.3362532811105859E-2</v>
      </c>
      <c r="AD9" s="13">
        <f t="shared" si="15"/>
        <v>1.2778995498361969E-2</v>
      </c>
      <c r="AE9" s="13">
        <f t="shared" si="16"/>
        <v>2.6795987425373792E-2</v>
      </c>
      <c r="AF9" s="13">
        <f t="shared" si="17"/>
        <v>3.1204105701899562E-2</v>
      </c>
      <c r="AG9" s="13">
        <f t="shared" si="18"/>
        <v>3.3906215361639069E-2</v>
      </c>
      <c r="AH9" s="13">
        <f t="shared" si="19"/>
        <v>3.6847153351055498E-2</v>
      </c>
      <c r="AK9" s="10">
        <f t="shared" si="2"/>
        <v>-2.3573642221001653E-3</v>
      </c>
      <c r="AL9" s="10">
        <f t="shared" si="3"/>
        <v>-1.2595232612403386E-3</v>
      </c>
      <c r="AM9" s="10">
        <f t="shared" si="4"/>
        <v>-1.2915490107820345E-3</v>
      </c>
      <c r="AN9" s="10">
        <f t="shared" si="5"/>
        <v>-1.1263572388626672E-3</v>
      </c>
      <c r="AO9" s="10">
        <f t="shared" si="6"/>
        <v>-1.5200406081571291E-3</v>
      </c>
      <c r="AP9" s="10"/>
      <c r="AQ9" s="10"/>
      <c r="AR9" s="10"/>
      <c r="AS9" s="10"/>
      <c r="AT9" s="10"/>
    </row>
    <row r="10" spans="1:46" x14ac:dyDescent="0.35">
      <c r="A10" t="s">
        <v>26</v>
      </c>
      <c r="B10" s="1">
        <v>14489</v>
      </c>
      <c r="C10" s="1">
        <v>8604</v>
      </c>
      <c r="D10" s="1">
        <v>30352</v>
      </c>
      <c r="E10" s="1">
        <v>43157</v>
      </c>
      <c r="F10" s="1">
        <v>47803</v>
      </c>
      <c r="G10" s="1">
        <v>48269</v>
      </c>
      <c r="H10" s="1">
        <v>51166</v>
      </c>
      <c r="I10" s="1"/>
      <c r="J10" t="s">
        <v>26</v>
      </c>
      <c r="K10" s="2">
        <f t="shared" si="7"/>
        <v>1.3806726788995022E-2</v>
      </c>
      <c r="L10" s="2">
        <f t="shared" si="8"/>
        <v>1.8169301398385795E-2</v>
      </c>
      <c r="M10" s="2">
        <f t="shared" si="9"/>
        <v>1.7437675191126732E-2</v>
      </c>
      <c r="N10" s="2">
        <f t="shared" si="10"/>
        <v>2.2234380884522075E-2</v>
      </c>
      <c r="O10" s="2">
        <f t="shared" si="11"/>
        <v>2.6574141092050828E-2</v>
      </c>
      <c r="P10" s="2">
        <f t="shared" si="12"/>
        <v>3.0126456345067727E-2</v>
      </c>
      <c r="Q10" s="2">
        <f t="shared" si="13"/>
        <v>3.0408475338801384E-2</v>
      </c>
      <c r="R10" s="1"/>
      <c r="T10" s="11" t="s">
        <v>26</v>
      </c>
      <c r="U10" s="12">
        <v>14386</v>
      </c>
      <c r="V10" s="12">
        <v>8570</v>
      </c>
      <c r="W10" s="12">
        <v>30297</v>
      </c>
      <c r="X10" s="12">
        <v>43144</v>
      </c>
      <c r="Y10" s="12">
        <v>47748</v>
      </c>
      <c r="Z10" s="12">
        <v>47827</v>
      </c>
      <c r="AB10" s="11" t="s">
        <v>26</v>
      </c>
      <c r="AC10" s="13">
        <f t="shared" si="14"/>
        <v>1.6956284468604473E-2</v>
      </c>
      <c r="AD10" s="13">
        <f t="shared" si="15"/>
        <v>2.0198449173914067E-2</v>
      </c>
      <c r="AE10" s="13">
        <f t="shared" si="16"/>
        <v>1.8376106997137775E-2</v>
      </c>
      <c r="AF10" s="13">
        <f t="shared" si="17"/>
        <v>2.3107963206363796E-2</v>
      </c>
      <c r="AG10" s="13">
        <f t="shared" si="18"/>
        <v>2.7855367706255033E-2</v>
      </c>
      <c r="AH10" s="13">
        <f t="shared" si="19"/>
        <v>3.045991432731145E-2</v>
      </c>
      <c r="AK10" s="10">
        <f t="shared" si="2"/>
        <v>-3.1495576796094511E-3</v>
      </c>
      <c r="AL10" s="10">
        <f t="shared" si="3"/>
        <v>-2.0291477755282721E-3</v>
      </c>
      <c r="AM10" s="10">
        <f t="shared" si="4"/>
        <v>-9.3843180601104262E-4</v>
      </c>
      <c r="AN10" s="10">
        <f t="shared" si="5"/>
        <v>-8.7358232184172116E-4</v>
      </c>
      <c r="AO10" s="10">
        <f t="shared" si="6"/>
        <v>-1.2812266142042048E-3</v>
      </c>
      <c r="AP10" s="10"/>
      <c r="AQ10" s="10"/>
      <c r="AR10" s="10"/>
      <c r="AS10" s="10"/>
      <c r="AT10" s="10"/>
    </row>
    <row r="11" spans="1:46" x14ac:dyDescent="0.35">
      <c r="A11" t="s">
        <v>27</v>
      </c>
      <c r="B11" s="1">
        <v>18583</v>
      </c>
      <c r="C11" s="1">
        <v>8831</v>
      </c>
      <c r="D11" s="1">
        <v>46081</v>
      </c>
      <c r="E11" s="1">
        <v>51530</v>
      </c>
      <c r="F11" s="1">
        <v>52180</v>
      </c>
      <c r="G11" s="1">
        <v>57159</v>
      </c>
      <c r="H11" s="1">
        <v>61602</v>
      </c>
      <c r="I11" s="1"/>
      <c r="J11" t="s">
        <v>27</v>
      </c>
      <c r="K11" s="2">
        <f t="shared" si="7"/>
        <v>1.770794422802778E-2</v>
      </c>
      <c r="L11" s="2">
        <f t="shared" si="8"/>
        <v>1.8648663487813223E-2</v>
      </c>
      <c r="M11" s="2">
        <f t="shared" si="9"/>
        <v>2.6474219507192639E-2</v>
      </c>
      <c r="N11" s="2">
        <f t="shared" si="10"/>
        <v>2.6548130013194209E-2</v>
      </c>
      <c r="O11" s="2">
        <f t="shared" si="11"/>
        <v>2.9007356906119119E-2</v>
      </c>
      <c r="P11" s="2">
        <f t="shared" si="12"/>
        <v>3.567503197140455E-2</v>
      </c>
      <c r="Q11" s="2">
        <f t="shared" si="13"/>
        <v>3.6610696513716977E-2</v>
      </c>
      <c r="R11" s="1"/>
      <c r="T11" s="11" t="s">
        <v>27</v>
      </c>
      <c r="U11" s="12">
        <v>18213</v>
      </c>
      <c r="V11" s="12">
        <v>8714</v>
      </c>
      <c r="W11" s="12">
        <v>45715</v>
      </c>
      <c r="X11" s="12">
        <v>51253</v>
      </c>
      <c r="Y11" s="12">
        <v>51979</v>
      </c>
      <c r="Z11" s="12">
        <v>58525</v>
      </c>
      <c r="AB11" s="11" t="s">
        <v>27</v>
      </c>
      <c r="AC11" s="13">
        <f t="shared" si="14"/>
        <v>2.1467038024933494E-2</v>
      </c>
      <c r="AD11" s="13">
        <f t="shared" si="15"/>
        <v>2.0537839685121025E-2</v>
      </c>
      <c r="AE11" s="13">
        <f t="shared" si="16"/>
        <v>2.772762093191251E-2</v>
      </c>
      <c r="AF11" s="13">
        <f t="shared" si="17"/>
        <v>2.7451150524192554E-2</v>
      </c>
      <c r="AG11" s="13">
        <f t="shared" si="18"/>
        <v>3.0323660844505117E-2</v>
      </c>
      <c r="AH11" s="13">
        <f t="shared" si="19"/>
        <v>3.727322403675544E-2</v>
      </c>
      <c r="AK11" s="10">
        <f t="shared" si="2"/>
        <v>-3.7590937969057131E-3</v>
      </c>
      <c r="AL11" s="10">
        <f t="shared" si="3"/>
        <v>-1.8891761973078014E-3</v>
      </c>
      <c r="AM11" s="10">
        <f t="shared" si="4"/>
        <v>-1.2534014247198716E-3</v>
      </c>
      <c r="AN11" s="10">
        <f t="shared" si="5"/>
        <v>-9.0302051099834524E-4</v>
      </c>
      <c r="AO11" s="10">
        <f t="shared" si="6"/>
        <v>-1.3163039383859987E-3</v>
      </c>
      <c r="AP11" s="10"/>
      <c r="AQ11" s="10"/>
      <c r="AR11" s="10"/>
      <c r="AS11" s="10"/>
      <c r="AT11" s="10"/>
    </row>
    <row r="12" spans="1:46" x14ac:dyDescent="0.35">
      <c r="A12" t="s">
        <v>14</v>
      </c>
      <c r="B12" s="1">
        <v>6671</v>
      </c>
      <c r="C12" s="1">
        <v>3445</v>
      </c>
      <c r="D12" s="1">
        <v>20431</v>
      </c>
      <c r="E12" s="1">
        <v>19985</v>
      </c>
      <c r="F12" s="1">
        <v>18623</v>
      </c>
      <c r="G12" s="1">
        <v>21613</v>
      </c>
      <c r="H12" s="1">
        <v>22450</v>
      </c>
      <c r="I12" s="1"/>
      <c r="J12" t="s">
        <v>14</v>
      </c>
      <c r="K12" s="2">
        <f t="shared" si="7"/>
        <v>6.3568689633091164E-3</v>
      </c>
      <c r="L12" s="2">
        <f t="shared" si="8"/>
        <v>7.2749004320593986E-3</v>
      </c>
      <c r="M12" s="2">
        <f t="shared" si="9"/>
        <v>1.1737913212635421E-2</v>
      </c>
      <c r="N12" s="2">
        <f t="shared" si="10"/>
        <v>1.0296223138243476E-2</v>
      </c>
      <c r="O12" s="2">
        <f t="shared" si="11"/>
        <v>1.035270233159556E-2</v>
      </c>
      <c r="P12" s="2">
        <f t="shared" si="12"/>
        <v>1.3489467380429443E-2</v>
      </c>
      <c r="Q12" s="2">
        <f t="shared" si="13"/>
        <v>1.3342263834501251E-2</v>
      </c>
      <c r="R12" s="1"/>
      <c r="T12" s="11" t="s">
        <v>14</v>
      </c>
      <c r="U12" s="12">
        <v>6663</v>
      </c>
      <c r="V12" s="12">
        <v>3442</v>
      </c>
      <c r="W12" s="12">
        <v>20413</v>
      </c>
      <c r="X12" s="12">
        <v>19984</v>
      </c>
      <c r="Y12" s="12">
        <v>18610</v>
      </c>
      <c r="Z12" s="12">
        <v>22099</v>
      </c>
      <c r="AB12" s="11" t="s">
        <v>14</v>
      </c>
      <c r="AC12" s="13">
        <f t="shared" si="14"/>
        <v>7.8534494240450163E-3</v>
      </c>
      <c r="AD12" s="13">
        <f t="shared" si="15"/>
        <v>8.1123759692663042E-3</v>
      </c>
      <c r="AE12" s="13">
        <f t="shared" si="16"/>
        <v>1.2381142427718038E-2</v>
      </c>
      <c r="AF12" s="13">
        <f t="shared" si="17"/>
        <v>1.0703447448451095E-2</v>
      </c>
      <c r="AG12" s="13">
        <f t="shared" si="18"/>
        <v>1.085675615760673E-2</v>
      </c>
      <c r="AH12" s="13">
        <f t="shared" si="19"/>
        <v>1.4074343921200487E-2</v>
      </c>
      <c r="AK12" s="10">
        <f t="shared" si="2"/>
        <v>-1.4965804607358999E-3</v>
      </c>
      <c r="AL12" s="10">
        <f t="shared" si="3"/>
        <v>-8.3747553720690555E-4</v>
      </c>
      <c r="AM12" s="10">
        <f t="shared" si="4"/>
        <v>-6.4322921508261702E-4</v>
      </c>
      <c r="AN12" s="10">
        <f t="shared" si="5"/>
        <v>-4.0722431020761944E-4</v>
      </c>
      <c r="AO12" s="10">
        <f t="shared" si="6"/>
        <v>-5.0405382601117002E-4</v>
      </c>
      <c r="AP12" s="10"/>
      <c r="AQ12" s="10"/>
      <c r="AR12" s="10"/>
      <c r="AS12" s="10"/>
      <c r="AT12" s="10"/>
    </row>
    <row r="13" spans="1:46" x14ac:dyDescent="0.35">
      <c r="A13" t="s">
        <v>28</v>
      </c>
      <c r="B13" s="1">
        <v>14040</v>
      </c>
      <c r="C13" s="1">
        <v>8893</v>
      </c>
      <c r="D13" s="1">
        <v>55676</v>
      </c>
      <c r="E13" s="1">
        <v>70063</v>
      </c>
      <c r="F13" s="1">
        <v>70522</v>
      </c>
      <c r="G13" s="1">
        <v>84681</v>
      </c>
      <c r="H13" s="1">
        <v>102066</v>
      </c>
      <c r="I13" s="1"/>
      <c r="J13" t="s">
        <v>28</v>
      </c>
      <c r="K13" s="2">
        <f t="shared" si="7"/>
        <v>1.3378869771377604E-2</v>
      </c>
      <c r="L13" s="2">
        <f t="shared" si="8"/>
        <v>1.8779590578317629E-2</v>
      </c>
      <c r="M13" s="2">
        <f t="shared" si="9"/>
        <v>3.1986689639601079E-2</v>
      </c>
      <c r="N13" s="2">
        <f t="shared" si="10"/>
        <v>3.6096286301463727E-2</v>
      </c>
      <c r="O13" s="2">
        <f t="shared" si="11"/>
        <v>3.9203848672543742E-2</v>
      </c>
      <c r="P13" s="2">
        <f t="shared" si="12"/>
        <v>5.2852523353636501E-2</v>
      </c>
      <c r="Q13" s="2">
        <f t="shared" si="13"/>
        <v>6.0658864166245205E-2</v>
      </c>
      <c r="R13" s="1"/>
      <c r="T13" s="11" t="s">
        <v>28</v>
      </c>
      <c r="U13" s="12">
        <v>13145</v>
      </c>
      <c r="V13" s="12">
        <v>8551</v>
      </c>
      <c r="W13" s="12">
        <v>54788</v>
      </c>
      <c r="X13" s="12">
        <v>69419</v>
      </c>
      <c r="Y13" s="12">
        <v>69906</v>
      </c>
      <c r="Z13" s="12">
        <v>94888</v>
      </c>
      <c r="AB13" s="11" t="s">
        <v>28</v>
      </c>
      <c r="AC13" s="13">
        <f t="shared" si="14"/>
        <v>1.5493560360058792E-2</v>
      </c>
      <c r="AD13" s="13">
        <f t="shared" si="15"/>
        <v>2.015366848146315E-2</v>
      </c>
      <c r="AE13" s="13">
        <f t="shared" si="16"/>
        <v>3.3230687862137648E-2</v>
      </c>
      <c r="AF13" s="13">
        <f t="shared" si="17"/>
        <v>3.7180875621698688E-2</v>
      </c>
      <c r="AG13" s="13">
        <f t="shared" si="18"/>
        <v>4.0781966467149711E-2</v>
      </c>
      <c r="AH13" s="13">
        <f t="shared" si="19"/>
        <v>6.0431980903881258E-2</v>
      </c>
      <c r="AK13" s="10">
        <f t="shared" si="2"/>
        <v>-2.1146905886811878E-3</v>
      </c>
      <c r="AL13" s="10">
        <f t="shared" si="3"/>
        <v>-1.3740779031455215E-3</v>
      </c>
      <c r="AM13" s="10">
        <f t="shared" si="4"/>
        <v>-1.2439982225365687E-3</v>
      </c>
      <c r="AN13" s="10">
        <f t="shared" si="5"/>
        <v>-1.0845893202349605E-3</v>
      </c>
      <c r="AO13" s="10">
        <f t="shared" si="6"/>
        <v>-1.5781177946059682E-3</v>
      </c>
      <c r="AP13" s="10"/>
      <c r="AQ13" s="10"/>
      <c r="AR13" s="10"/>
      <c r="AS13" s="10"/>
      <c r="AT13" s="10"/>
    </row>
    <row r="14" spans="1:46" x14ac:dyDescent="0.35">
      <c r="A14" t="s">
        <v>15</v>
      </c>
      <c r="B14" s="1">
        <v>2301</v>
      </c>
      <c r="C14" s="1">
        <v>3222</v>
      </c>
      <c r="D14" s="1">
        <v>8893</v>
      </c>
      <c r="E14" s="1">
        <v>7234</v>
      </c>
      <c r="F14" s="1">
        <v>10397</v>
      </c>
      <c r="G14" s="1">
        <v>13792</v>
      </c>
      <c r="H14" s="1">
        <v>15905</v>
      </c>
      <c r="I14" s="1"/>
      <c r="J14" t="s">
        <v>15</v>
      </c>
      <c r="K14" s="2">
        <f t="shared" si="7"/>
        <v>2.1926481014202183E-3</v>
      </c>
      <c r="L14" s="2">
        <f t="shared" si="8"/>
        <v>6.803985251696773E-3</v>
      </c>
      <c r="M14" s="2">
        <f t="shared" si="9"/>
        <v>5.1091606969784539E-3</v>
      </c>
      <c r="N14" s="2">
        <f t="shared" si="10"/>
        <v>3.7269391134377434E-3</v>
      </c>
      <c r="O14" s="2">
        <f t="shared" si="11"/>
        <v>5.7797909113246546E-3</v>
      </c>
      <c r="P14" s="2">
        <f t="shared" si="12"/>
        <v>8.6080939300829541E-3</v>
      </c>
      <c r="Q14" s="2">
        <f t="shared" si="13"/>
        <v>9.4525036208348515E-3</v>
      </c>
      <c r="R14" s="1"/>
      <c r="T14" s="11" t="s">
        <v>15</v>
      </c>
      <c r="U14" s="12">
        <v>2297</v>
      </c>
      <c r="V14" s="12">
        <v>3219</v>
      </c>
      <c r="W14" s="12">
        <v>8848</v>
      </c>
      <c r="X14" s="12">
        <v>7222</v>
      </c>
      <c r="Y14" s="12">
        <v>10378</v>
      </c>
      <c r="Z14" s="12">
        <v>15098</v>
      </c>
      <c r="AB14" s="11" t="s">
        <v>15</v>
      </c>
      <c r="AC14" s="13">
        <f t="shared" si="14"/>
        <v>2.7073950663411978E-3</v>
      </c>
      <c r="AD14" s="13">
        <f t="shared" si="15"/>
        <v>7.5867920526055295E-3</v>
      </c>
      <c r="AE14" s="13">
        <f t="shared" si="16"/>
        <v>5.3665971782907562E-3</v>
      </c>
      <c r="AF14" s="13">
        <f t="shared" si="17"/>
        <v>3.8681093611245905E-3</v>
      </c>
      <c r="AG14" s="13">
        <f t="shared" si="18"/>
        <v>6.0543479529093303E-3</v>
      </c>
      <c r="AH14" s="13">
        <f t="shared" si="19"/>
        <v>9.6155683298920751E-3</v>
      </c>
      <c r="AK14" s="10">
        <f t="shared" si="2"/>
        <v>-5.1474696492097944E-4</v>
      </c>
      <c r="AL14" s="10">
        <f t="shared" si="3"/>
        <v>-7.8280680090875646E-4</v>
      </c>
      <c r="AM14" s="10">
        <f t="shared" si="4"/>
        <v>-2.5743648131230229E-4</v>
      </c>
      <c r="AN14" s="10">
        <f t="shared" si="5"/>
        <v>-1.4117024768684708E-4</v>
      </c>
      <c r="AO14" s="10">
        <f t="shared" si="6"/>
        <v>-2.7455704158467573E-4</v>
      </c>
      <c r="AP14" s="10"/>
      <c r="AQ14" s="10"/>
      <c r="AR14" s="10"/>
      <c r="AS14" s="10"/>
      <c r="AT14" s="10"/>
    </row>
    <row r="15" spans="1:46" x14ac:dyDescent="0.35">
      <c r="A15" t="s">
        <v>29</v>
      </c>
      <c r="B15">
        <v>657</v>
      </c>
      <c r="C15" s="1">
        <v>1573</v>
      </c>
      <c r="D15" s="1">
        <v>8414</v>
      </c>
      <c r="E15" s="1">
        <v>10533</v>
      </c>
      <c r="F15" s="1">
        <v>15210</v>
      </c>
      <c r="G15" s="1">
        <v>16054</v>
      </c>
      <c r="H15" s="1">
        <v>18627</v>
      </c>
      <c r="I15" s="1"/>
      <c r="J15" t="s">
        <v>29</v>
      </c>
      <c r="K15" s="2">
        <f t="shared" si="7"/>
        <v>6.2606249571190071E-4</v>
      </c>
      <c r="L15" s="2">
        <f t="shared" si="8"/>
        <v>3.3217469897327818E-3</v>
      </c>
      <c r="M15" s="2">
        <f t="shared" si="9"/>
        <v>4.8339680765069953E-3</v>
      </c>
      <c r="N15" s="2">
        <f t="shared" si="10"/>
        <v>5.4265758476416577E-3</v>
      </c>
      <c r="O15" s="2">
        <f t="shared" si="11"/>
        <v>8.4553832606759638E-3</v>
      </c>
      <c r="P15" s="2">
        <f t="shared" si="12"/>
        <v>1.0019891237931535E-2</v>
      </c>
      <c r="Q15" s="2">
        <f t="shared" si="13"/>
        <v>1.1070215966381062E-2</v>
      </c>
      <c r="R15" s="1"/>
      <c r="T15" s="11" t="s">
        <v>29</v>
      </c>
      <c r="U15" s="11">
        <v>657</v>
      </c>
      <c r="V15" s="12">
        <v>1551</v>
      </c>
      <c r="W15" s="12">
        <v>8334</v>
      </c>
      <c r="X15" s="12">
        <v>10426</v>
      </c>
      <c r="Y15" s="12">
        <v>15121</v>
      </c>
      <c r="Z15" s="12">
        <v>17451</v>
      </c>
      <c r="AB15" s="11" t="s">
        <v>29</v>
      </c>
      <c r="AC15" s="13">
        <f t="shared" si="14"/>
        <v>7.7438335158300697E-4</v>
      </c>
      <c r="AD15" s="13">
        <f t="shared" si="15"/>
        <v>3.6555186311249383E-3</v>
      </c>
      <c r="AE15" s="13">
        <f t="shared" si="16"/>
        <v>5.0548396116495429E-3</v>
      </c>
      <c r="AF15" s="13">
        <f t="shared" si="17"/>
        <v>5.5841744944731351E-3</v>
      </c>
      <c r="AG15" s="13">
        <f t="shared" si="18"/>
        <v>8.8213331466507981E-3</v>
      </c>
      <c r="AH15" s="13">
        <f t="shared" si="19"/>
        <v>1.1114139814872605E-2</v>
      </c>
      <c r="AK15" s="10">
        <f t="shared" si="2"/>
        <v>-1.4832085587110626E-4</v>
      </c>
      <c r="AL15" s="10">
        <f t="shared" si="3"/>
        <v>-3.3377164139215647E-4</v>
      </c>
      <c r="AM15" s="10">
        <f t="shared" si="4"/>
        <v>-2.2087153514254755E-4</v>
      </c>
      <c r="AN15" s="10">
        <f t="shared" si="5"/>
        <v>-1.5759864683147738E-4</v>
      </c>
      <c r="AO15" s="10">
        <f t="shared" si="6"/>
        <v>-3.6594988597483426E-4</v>
      </c>
      <c r="AP15" s="10"/>
      <c r="AQ15" s="10"/>
      <c r="AR15" s="10"/>
      <c r="AS15" s="10"/>
      <c r="AT15" s="10"/>
    </row>
    <row r="16" spans="1:46" x14ac:dyDescent="0.35">
      <c r="A16" t="s">
        <v>16</v>
      </c>
      <c r="B16" s="1">
        <v>20340</v>
      </c>
      <c r="C16" s="1">
        <v>13760</v>
      </c>
      <c r="D16" s="1">
        <v>54935</v>
      </c>
      <c r="E16" s="1">
        <v>72464</v>
      </c>
      <c r="F16" s="1">
        <v>61283</v>
      </c>
      <c r="G16" s="1">
        <v>59469</v>
      </c>
      <c r="H16" s="1">
        <v>61610</v>
      </c>
      <c r="I16" s="1"/>
      <c r="J16" t="s">
        <v>16</v>
      </c>
      <c r="K16" s="2">
        <f t="shared" si="7"/>
        <v>1.9382208771354735E-2</v>
      </c>
      <c r="L16" s="2">
        <f t="shared" si="8"/>
        <v>2.9057367182913591E-2</v>
      </c>
      <c r="M16" s="2">
        <f t="shared" si="9"/>
        <v>3.1560974124424983E-2</v>
      </c>
      <c r="N16" s="2">
        <f t="shared" si="10"/>
        <v>3.7333275631207162E-2</v>
      </c>
      <c r="O16" s="2">
        <f t="shared" si="11"/>
        <v>3.4067800944379036E-2</v>
      </c>
      <c r="P16" s="2">
        <f t="shared" si="12"/>
        <v>3.7116787842814906E-2</v>
      </c>
      <c r="Q16" s="2">
        <f t="shared" si="13"/>
        <v>3.6615450995261561E-2</v>
      </c>
      <c r="R16" s="1"/>
      <c r="T16" s="11" t="s">
        <v>16</v>
      </c>
      <c r="U16" s="12">
        <v>19721</v>
      </c>
      <c r="V16" s="12">
        <v>13581</v>
      </c>
      <c r="W16" s="12">
        <v>54484</v>
      </c>
      <c r="X16" s="12">
        <v>72127</v>
      </c>
      <c r="Y16" s="12">
        <v>61110</v>
      </c>
      <c r="Z16" s="12">
        <v>59069</v>
      </c>
      <c r="AB16" s="11" t="s">
        <v>16</v>
      </c>
      <c r="AC16" s="13">
        <f t="shared" si="14"/>
        <v>2.3244465869967246E-2</v>
      </c>
      <c r="AD16" s="13">
        <f t="shared" si="15"/>
        <v>3.2008767588206179E-2</v>
      </c>
      <c r="AE16" s="13">
        <f t="shared" si="16"/>
        <v>3.3046302063968531E-2</v>
      </c>
      <c r="AF16" s="13">
        <f t="shared" si="17"/>
        <v>3.8631282731907135E-2</v>
      </c>
      <c r="AG16" s="13">
        <f t="shared" si="18"/>
        <v>3.5650530295075082E-2</v>
      </c>
      <c r="AH16" s="13">
        <f t="shared" si="19"/>
        <v>3.7619685102556297E-2</v>
      </c>
      <c r="AK16" s="10">
        <f t="shared" si="2"/>
        <v>-3.8622570986125114E-3</v>
      </c>
      <c r="AL16" s="10">
        <f t="shared" si="3"/>
        <v>-2.9514004052925875E-3</v>
      </c>
      <c r="AM16" s="10">
        <f t="shared" si="4"/>
        <v>-1.4853279395435487E-3</v>
      </c>
      <c r="AN16" s="10">
        <f t="shared" si="5"/>
        <v>-1.298007100699973E-3</v>
      </c>
      <c r="AO16" s="10">
        <f t="shared" si="6"/>
        <v>-1.5827293506960466E-3</v>
      </c>
      <c r="AP16" s="10"/>
      <c r="AQ16" s="10"/>
      <c r="AR16" s="10"/>
      <c r="AS16" s="10"/>
      <c r="AT16" s="10"/>
    </row>
    <row r="17" spans="1:46" x14ac:dyDescent="0.35">
      <c r="A17" t="s">
        <v>17</v>
      </c>
      <c r="B17" s="1">
        <v>49441</v>
      </c>
      <c r="C17" s="1">
        <v>23084</v>
      </c>
      <c r="D17" s="1">
        <v>114592</v>
      </c>
      <c r="E17" s="1">
        <v>163140</v>
      </c>
      <c r="F17" s="1">
        <v>138945</v>
      </c>
      <c r="G17" s="1">
        <v>129886</v>
      </c>
      <c r="H17" s="1">
        <v>127723</v>
      </c>
      <c r="I17" s="1"/>
      <c r="J17" t="s">
        <v>17</v>
      </c>
      <c r="K17" s="2">
        <f t="shared" si="7"/>
        <v>4.7112870396487191E-2</v>
      </c>
      <c r="L17" s="2">
        <f t="shared" si="8"/>
        <v>4.8747112212963468E-2</v>
      </c>
      <c r="M17" s="2">
        <f t="shared" si="9"/>
        <v>6.5834807442725171E-2</v>
      </c>
      <c r="N17" s="2">
        <f t="shared" si="10"/>
        <v>8.4049329135503656E-2</v>
      </c>
      <c r="O17" s="2">
        <f t="shared" si="11"/>
        <v>7.7240843336924506E-2</v>
      </c>
      <c r="P17" s="2">
        <f t="shared" si="12"/>
        <v>8.1066624724677683E-2</v>
      </c>
      <c r="Q17" s="2">
        <f t="shared" si="13"/>
        <v>7.5907080789933343E-2</v>
      </c>
      <c r="R17" s="1"/>
      <c r="T17" s="11" t="s">
        <v>17</v>
      </c>
      <c r="U17" s="12">
        <v>46019</v>
      </c>
      <c r="V17" s="12">
        <v>22207</v>
      </c>
      <c r="W17" s="12">
        <v>112662</v>
      </c>
      <c r="X17" s="12">
        <v>161261</v>
      </c>
      <c r="Y17" s="12">
        <v>136897</v>
      </c>
      <c r="Z17" s="12">
        <v>124991</v>
      </c>
      <c r="AB17" s="11" t="s">
        <v>17</v>
      </c>
      <c r="AC17" s="13">
        <f t="shared" si="14"/>
        <v>5.4241015915522675E-2</v>
      </c>
      <c r="AD17" s="13">
        <f t="shared" si="15"/>
        <v>5.2339201960922954E-2</v>
      </c>
      <c r="AE17" s="13">
        <f t="shared" si="16"/>
        <v>6.8333134188584208E-2</v>
      </c>
      <c r="AF17" s="13">
        <f t="shared" si="17"/>
        <v>8.6371529172571668E-2</v>
      </c>
      <c r="AG17" s="13">
        <f t="shared" si="18"/>
        <v>7.9863371719929521E-2</v>
      </c>
      <c r="AH17" s="13">
        <f t="shared" si="19"/>
        <v>7.9603888006460483E-2</v>
      </c>
      <c r="AK17" s="10">
        <f t="shared" si="2"/>
        <v>-7.1281455190354837E-3</v>
      </c>
      <c r="AL17" s="10">
        <f t="shared" si="3"/>
        <v>-3.5920897479594857E-3</v>
      </c>
      <c r="AM17" s="10">
        <f t="shared" si="4"/>
        <v>-2.4983267458590364E-3</v>
      </c>
      <c r="AN17" s="10">
        <f t="shared" si="5"/>
        <v>-2.3222000370680118E-3</v>
      </c>
      <c r="AO17" s="10">
        <f t="shared" si="6"/>
        <v>-2.6225283830050156E-3</v>
      </c>
      <c r="AP17" s="10"/>
      <c r="AQ17" s="10"/>
      <c r="AR17" s="10"/>
      <c r="AS17" s="10"/>
      <c r="AT17" s="10"/>
    </row>
    <row r="18" spans="1:46" x14ac:dyDescent="0.35">
      <c r="A18" t="s">
        <v>18</v>
      </c>
      <c r="B18" s="1">
        <v>96118</v>
      </c>
      <c r="C18" s="1">
        <v>51266</v>
      </c>
      <c r="D18" s="1">
        <v>231367</v>
      </c>
      <c r="E18" s="1">
        <v>246985</v>
      </c>
      <c r="F18" s="1">
        <v>212950</v>
      </c>
      <c r="G18" s="1">
        <v>177528</v>
      </c>
      <c r="H18" s="1">
        <v>172516</v>
      </c>
      <c r="I18" s="1"/>
      <c r="J18" t="s">
        <v>18</v>
      </c>
      <c r="K18" s="2">
        <f t="shared" si="7"/>
        <v>9.1591894920603462E-2</v>
      </c>
      <c r="L18" s="2">
        <f t="shared" si="8"/>
        <v>0.10825981002901514</v>
      </c>
      <c r="M18" s="2">
        <f t="shared" si="9"/>
        <v>0.13292378083636724</v>
      </c>
      <c r="N18" s="2">
        <f t="shared" si="10"/>
        <v>0.12724606814105904</v>
      </c>
      <c r="O18" s="2">
        <f t="shared" si="11"/>
        <v>0.11838092474430943</v>
      </c>
      <c r="P18" s="2">
        <f t="shared" si="12"/>
        <v>0.11080174733321974</v>
      </c>
      <c r="Q18" s="2">
        <f t="shared" si="13"/>
        <v>0.10252801726827697</v>
      </c>
      <c r="R18" s="1"/>
      <c r="T18" s="11" t="s">
        <v>18</v>
      </c>
      <c r="U18" s="12">
        <v>92422</v>
      </c>
      <c r="V18" s="12">
        <v>50156</v>
      </c>
      <c r="W18" s="12">
        <v>228923</v>
      </c>
      <c r="X18" s="12">
        <v>245199</v>
      </c>
      <c r="Y18" s="12">
        <v>211030</v>
      </c>
      <c r="Z18" s="12">
        <v>171145</v>
      </c>
      <c r="AB18" s="11" t="s">
        <v>18</v>
      </c>
      <c r="AC18" s="13">
        <f t="shared" si="14"/>
        <v>0.1089346394520619</v>
      </c>
      <c r="AD18" s="13">
        <f t="shared" si="15"/>
        <v>0.11821160055622333</v>
      </c>
      <c r="AE18" s="13">
        <f t="shared" si="16"/>
        <v>0.13884917787588774</v>
      </c>
      <c r="AF18" s="13">
        <f t="shared" si="17"/>
        <v>0.13132879358050242</v>
      </c>
      <c r="AG18" s="13">
        <f t="shared" si="18"/>
        <v>0.1231112977936458</v>
      </c>
      <c r="AH18" s="13">
        <f t="shared" si="19"/>
        <v>0.10899830718104246</v>
      </c>
      <c r="AK18" s="10">
        <f t="shared" si="2"/>
        <v>-1.734274453145844E-2</v>
      </c>
      <c r="AL18" s="10">
        <f t="shared" si="3"/>
        <v>-9.9517905272081958E-3</v>
      </c>
      <c r="AM18" s="10">
        <f t="shared" si="4"/>
        <v>-5.9253970395204969E-3</v>
      </c>
      <c r="AN18" s="10">
        <f t="shared" si="5"/>
        <v>-4.0827254394433798E-3</v>
      </c>
      <c r="AO18" s="10">
        <f t="shared" si="6"/>
        <v>-4.7303730493363644E-3</v>
      </c>
      <c r="AP18" s="10"/>
      <c r="AQ18" s="10"/>
      <c r="AR18" s="10"/>
      <c r="AS18" s="10"/>
      <c r="AT18" s="10"/>
    </row>
    <row r="19" spans="1:46" x14ac:dyDescent="0.35">
      <c r="A19" t="s">
        <v>19</v>
      </c>
      <c r="B19" s="1">
        <v>8361</v>
      </c>
      <c r="C19" s="1">
        <v>4887</v>
      </c>
      <c r="D19" s="1">
        <v>23251</v>
      </c>
      <c r="E19" s="1">
        <v>28898</v>
      </c>
      <c r="F19" s="1">
        <v>33618</v>
      </c>
      <c r="G19" s="1">
        <v>31212</v>
      </c>
      <c r="H19" s="1">
        <v>32563</v>
      </c>
      <c r="I19" s="1"/>
      <c r="J19" t="s">
        <v>19</v>
      </c>
      <c r="K19" s="2">
        <f t="shared" si="7"/>
        <v>7.9672884728267911E-3</v>
      </c>
      <c r="L19" s="2">
        <f t="shared" si="8"/>
        <v>1.0320011149919966E-2</v>
      </c>
      <c r="M19" s="2">
        <f t="shared" si="9"/>
        <v>1.3358045132738788E-2</v>
      </c>
      <c r="N19" s="2">
        <f t="shared" si="10"/>
        <v>1.488817894665799E-2</v>
      </c>
      <c r="O19" s="2">
        <f t="shared" si="11"/>
        <v>1.8688565053083795E-2</v>
      </c>
      <c r="P19" s="2">
        <f t="shared" si="12"/>
        <v>1.9480555956043297E-2</v>
      </c>
      <c r="Q19" s="2">
        <f t="shared" si="13"/>
        <v>1.9352522817054088E-2</v>
      </c>
      <c r="R19" s="1"/>
      <c r="T19" s="11" t="s">
        <v>19</v>
      </c>
      <c r="U19" s="12">
        <v>7725</v>
      </c>
      <c r="V19" s="12">
        <v>4740</v>
      </c>
      <c r="W19" s="12">
        <v>22912</v>
      </c>
      <c r="X19" s="12">
        <v>28706</v>
      </c>
      <c r="Y19" s="12">
        <v>33454</v>
      </c>
      <c r="Z19" s="12">
        <v>32182</v>
      </c>
      <c r="AB19" s="11" t="s">
        <v>19</v>
      </c>
      <c r="AC19" s="13">
        <f t="shared" si="14"/>
        <v>9.1051923759189173E-3</v>
      </c>
      <c r="AD19" s="13">
        <f t="shared" si="15"/>
        <v>1.1171604327229018E-2</v>
      </c>
      <c r="AE19" s="13">
        <f t="shared" si="16"/>
        <v>1.3896866472535917E-2</v>
      </c>
      <c r="AF19" s="13">
        <f t="shared" si="17"/>
        <v>1.5374958089233245E-2</v>
      </c>
      <c r="AG19" s="13">
        <f t="shared" si="18"/>
        <v>1.9516492235173322E-2</v>
      </c>
      <c r="AH19" s="13">
        <f t="shared" si="19"/>
        <v>2.0495974300740943E-2</v>
      </c>
      <c r="AK19" s="10">
        <f t="shared" si="2"/>
        <v>-1.1379039030921263E-3</v>
      </c>
      <c r="AL19" s="10">
        <f t="shared" si="3"/>
        <v>-8.515931773090523E-4</v>
      </c>
      <c r="AM19" s="10">
        <f t="shared" si="4"/>
        <v>-5.3882133979712976E-4</v>
      </c>
      <c r="AN19" s="10">
        <f t="shared" si="5"/>
        <v>-4.8677914257525511E-4</v>
      </c>
      <c r="AO19" s="10">
        <f t="shared" si="6"/>
        <v>-8.2792718208952662E-4</v>
      </c>
      <c r="AP19" s="10"/>
      <c r="AQ19" s="10"/>
      <c r="AR19" s="10"/>
      <c r="AS19" s="10"/>
      <c r="AT19" s="10"/>
    </row>
    <row r="20" spans="1:46" x14ac:dyDescent="0.35">
      <c r="A20" t="s">
        <v>30</v>
      </c>
      <c r="B20" s="1">
        <v>68914</v>
      </c>
      <c r="C20" s="1">
        <v>27273</v>
      </c>
      <c r="D20" s="1">
        <v>92884</v>
      </c>
      <c r="E20" s="1">
        <v>130988</v>
      </c>
      <c r="F20" s="1">
        <v>124362</v>
      </c>
      <c r="G20" s="1">
        <v>120556</v>
      </c>
      <c r="H20" s="1">
        <v>134105</v>
      </c>
      <c r="I20" s="1"/>
      <c r="J20" t="s">
        <v>30</v>
      </c>
      <c r="K20" s="2">
        <f t="shared" si="7"/>
        <v>6.5668905372130784E-2</v>
      </c>
      <c r="L20" s="2">
        <f t="shared" si="8"/>
        <v>5.7593137731075758E-2</v>
      </c>
      <c r="M20" s="2">
        <f t="shared" si="9"/>
        <v>5.3363238747120963E-2</v>
      </c>
      <c r="N20" s="2">
        <f t="shared" si="10"/>
        <v>6.7484697344620287E-2</v>
      </c>
      <c r="O20" s="2">
        <f t="shared" si="11"/>
        <v>6.9134015323089035E-2</v>
      </c>
      <c r="P20" s="2">
        <f t="shared" si="12"/>
        <v>7.5243428932357928E-2</v>
      </c>
      <c r="Q20" s="2">
        <f t="shared" si="13"/>
        <v>7.9699968442128746E-2</v>
      </c>
      <c r="R20" s="1"/>
      <c r="T20" s="11" t="s">
        <v>30</v>
      </c>
      <c r="U20" s="12">
        <v>43343</v>
      </c>
      <c r="V20" s="12">
        <v>21736</v>
      </c>
      <c r="W20" s="12">
        <v>84975</v>
      </c>
      <c r="X20" s="12">
        <v>122584</v>
      </c>
      <c r="Y20" s="12">
        <v>115646</v>
      </c>
      <c r="Z20" s="12">
        <v>122300</v>
      </c>
      <c r="AB20" s="11" t="s">
        <v>30</v>
      </c>
      <c r="AC20" s="13">
        <f t="shared" si="14"/>
        <v>5.1086906556563574E-2</v>
      </c>
      <c r="AD20" s="13">
        <f t="shared" si="15"/>
        <v>5.1229112163850198E-2</v>
      </c>
      <c r="AE20" s="13">
        <f t="shared" si="16"/>
        <v>5.1540076313885283E-2</v>
      </c>
      <c r="AF20" s="13">
        <f t="shared" si="17"/>
        <v>6.5656094977028082E-2</v>
      </c>
      <c r="AG20" s="13">
        <f t="shared" si="18"/>
        <v>6.7465901268274467E-2</v>
      </c>
      <c r="AH20" s="13">
        <f t="shared" si="19"/>
        <v>7.78900521092728E-2</v>
      </c>
      <c r="AK20" s="10">
        <f t="shared" si="2"/>
        <v>1.458199881556721E-2</v>
      </c>
      <c r="AL20" s="10">
        <f t="shared" si="3"/>
        <v>6.3640255672255605E-3</v>
      </c>
      <c r="AM20" s="10">
        <f t="shared" si="4"/>
        <v>1.8231624332356797E-3</v>
      </c>
      <c r="AN20" s="10">
        <f t="shared" si="5"/>
        <v>1.8286023675922053E-3</v>
      </c>
      <c r="AO20" s="10">
        <f t="shared" si="6"/>
        <v>1.6681140548145679E-3</v>
      </c>
      <c r="AP20" s="10"/>
      <c r="AQ20" s="10"/>
      <c r="AR20" s="10"/>
      <c r="AS20" s="10"/>
      <c r="AT20" s="10"/>
    </row>
    <row r="21" spans="1:46" x14ac:dyDescent="0.35">
      <c r="A21" t="s">
        <v>31</v>
      </c>
      <c r="B21" s="1">
        <v>35341</v>
      </c>
      <c r="C21" s="1">
        <v>8910</v>
      </c>
      <c r="D21" s="1">
        <v>34613</v>
      </c>
      <c r="E21" s="1">
        <v>45114</v>
      </c>
      <c r="F21" s="1">
        <v>35170</v>
      </c>
      <c r="G21" s="1">
        <v>31682</v>
      </c>
      <c r="H21" s="1">
        <v>35224</v>
      </c>
      <c r="I21" s="1"/>
      <c r="J21" t="s">
        <v>31</v>
      </c>
      <c r="K21" s="2">
        <f t="shared" si="7"/>
        <v>3.3676825967966943E-2</v>
      </c>
      <c r="L21" s="2">
        <f t="shared" si="8"/>
        <v>1.8815489941843032E-2</v>
      </c>
      <c r="M21" s="2">
        <f t="shared" si="9"/>
        <v>1.9885683032105615E-2</v>
      </c>
      <c r="N21" s="2">
        <f t="shared" si="10"/>
        <v>2.3242622499810666E-2</v>
      </c>
      <c r="O21" s="2">
        <f t="shared" si="11"/>
        <v>1.955133657317381E-2</v>
      </c>
      <c r="P21" s="2">
        <f t="shared" si="12"/>
        <v>1.9773900224252332E-2</v>
      </c>
      <c r="Q21" s="2">
        <f t="shared" si="13"/>
        <v>2.093398224082281E-2</v>
      </c>
      <c r="R21" s="1"/>
      <c r="T21" s="11" t="s">
        <v>31</v>
      </c>
      <c r="U21" s="12">
        <v>19440</v>
      </c>
      <c r="V21" s="12">
        <v>6373</v>
      </c>
      <c r="W21" s="12">
        <v>29831</v>
      </c>
      <c r="X21" s="12">
        <v>39275</v>
      </c>
      <c r="Y21" s="12">
        <v>28228</v>
      </c>
      <c r="Z21" s="12">
        <v>28313</v>
      </c>
      <c r="AB21" s="11" t="s">
        <v>31</v>
      </c>
      <c r="AC21" s="13">
        <f t="shared" si="14"/>
        <v>2.2913260813962943E-2</v>
      </c>
      <c r="AD21" s="13">
        <f t="shared" si="15"/>
        <v>1.5020386999457918E-2</v>
      </c>
      <c r="AE21" s="13">
        <f t="shared" si="16"/>
        <v>1.8093462977575896E-2</v>
      </c>
      <c r="AF21" s="13">
        <f t="shared" si="17"/>
        <v>2.1035723505700401E-2</v>
      </c>
      <c r="AG21" s="13">
        <f t="shared" si="18"/>
        <v>1.6467733090646038E-2</v>
      </c>
      <c r="AH21" s="13">
        <f t="shared" si="19"/>
        <v>1.8031897345624208E-2</v>
      </c>
      <c r="AK21" s="10">
        <f t="shared" si="2"/>
        <v>1.0763565154004E-2</v>
      </c>
      <c r="AL21" s="10">
        <f t="shared" si="3"/>
        <v>3.7951029423851142E-3</v>
      </c>
      <c r="AM21" s="10">
        <f t="shared" si="4"/>
        <v>1.7922200545297182E-3</v>
      </c>
      <c r="AN21" s="10">
        <f t="shared" si="5"/>
        <v>2.2068989941102651E-3</v>
      </c>
      <c r="AO21" s="10">
        <f t="shared" si="6"/>
        <v>3.0836034825277719E-3</v>
      </c>
      <c r="AP21" s="10"/>
      <c r="AQ21" s="10"/>
      <c r="AR21" s="10"/>
      <c r="AS21" s="10"/>
      <c r="AT21" s="10"/>
    </row>
    <row r="22" spans="1:46" x14ac:dyDescent="0.35">
      <c r="A22" t="s">
        <v>20</v>
      </c>
      <c r="B22" s="1">
        <v>62036</v>
      </c>
      <c r="C22" s="1">
        <v>34292</v>
      </c>
      <c r="D22" s="1">
        <v>133167</v>
      </c>
      <c r="E22" s="1">
        <v>166494</v>
      </c>
      <c r="F22" s="1">
        <v>144081</v>
      </c>
      <c r="G22" s="1">
        <v>119888</v>
      </c>
      <c r="H22" s="1">
        <v>105402</v>
      </c>
      <c r="I22" s="1"/>
      <c r="J22" t="s">
        <v>20</v>
      </c>
      <c r="K22" s="2">
        <f t="shared" si="7"/>
        <v>5.9114783841679563E-2</v>
      </c>
      <c r="L22" s="2">
        <f t="shared" si="8"/>
        <v>7.2415351412534371E-2</v>
      </c>
      <c r="M22" s="2">
        <f t="shared" si="9"/>
        <v>7.650642106539185E-2</v>
      </c>
      <c r="N22" s="2">
        <f t="shared" si="10"/>
        <v>8.5777301735236886E-2</v>
      </c>
      <c r="O22" s="2">
        <f t="shared" si="11"/>
        <v>8.0095994449799701E-2</v>
      </c>
      <c r="P22" s="2">
        <f t="shared" si="12"/>
        <v>7.4826505589456582E-2</v>
      </c>
      <c r="Q22" s="2">
        <f t="shared" si="13"/>
        <v>6.2641482970338572E-2</v>
      </c>
      <c r="R22" s="1"/>
      <c r="T22" s="11" t="s">
        <v>20</v>
      </c>
      <c r="U22" s="12">
        <v>47870</v>
      </c>
      <c r="V22" s="12">
        <v>29158</v>
      </c>
      <c r="W22" s="12">
        <v>124677</v>
      </c>
      <c r="X22" s="12">
        <v>159025</v>
      </c>
      <c r="Y22" s="12">
        <v>134163</v>
      </c>
      <c r="Z22" s="12">
        <v>99196</v>
      </c>
      <c r="AB22" s="11" t="s">
        <v>20</v>
      </c>
      <c r="AC22" s="13">
        <f t="shared" si="14"/>
        <v>5.6422726088704023E-2</v>
      </c>
      <c r="AD22" s="13">
        <f t="shared" si="15"/>
        <v>6.8721864762308793E-2</v>
      </c>
      <c r="AE22" s="13">
        <f t="shared" si="16"/>
        <v>7.5620618941880269E-2</v>
      </c>
      <c r="AF22" s="13">
        <f t="shared" si="17"/>
        <v>8.5173925665028793E-2</v>
      </c>
      <c r="AG22" s="13">
        <f t="shared" si="18"/>
        <v>7.8268402814239205E-2</v>
      </c>
      <c r="AH22" s="13">
        <f t="shared" si="19"/>
        <v>6.3175646844083611E-2</v>
      </c>
      <c r="AK22" s="10">
        <f t="shared" si="2"/>
        <v>2.6920577529755407E-3</v>
      </c>
      <c r="AL22" s="10">
        <f t="shared" si="3"/>
        <v>3.6934866502255775E-3</v>
      </c>
      <c r="AM22" s="10">
        <f t="shared" si="4"/>
        <v>8.8580212351158094E-4</v>
      </c>
      <c r="AN22" s="10">
        <f t="shared" si="5"/>
        <v>6.0337607020809203E-4</v>
      </c>
      <c r="AO22" s="10">
        <f t="shared" si="6"/>
        <v>1.8275916355604965E-3</v>
      </c>
      <c r="AP22" s="10"/>
      <c r="AQ22" s="10"/>
      <c r="AR22" s="10"/>
      <c r="AS22" s="10"/>
      <c r="AT22" s="10"/>
    </row>
    <row r="23" spans="1:46" x14ac:dyDescent="0.35">
      <c r="A23" t="s">
        <v>21</v>
      </c>
      <c r="B23" s="1">
        <v>25611</v>
      </c>
      <c r="C23" s="1">
        <v>13840</v>
      </c>
      <c r="D23" s="1">
        <v>50237</v>
      </c>
      <c r="E23" s="1">
        <v>51576</v>
      </c>
      <c r="F23" s="1">
        <v>34958</v>
      </c>
      <c r="G23" s="1">
        <v>19824</v>
      </c>
      <c r="H23" s="1">
        <v>18735</v>
      </c>
      <c r="I23" s="1"/>
      <c r="J23" t="s">
        <v>21</v>
      </c>
      <c r="K23" s="2">
        <f t="shared" si="7"/>
        <v>2.4405002401335599E-2</v>
      </c>
      <c r="L23" s="2">
        <f t="shared" si="8"/>
        <v>2.9226305364209601E-2</v>
      </c>
      <c r="M23" s="2">
        <f t="shared" si="9"/>
        <v>2.8861903287316609E-2</v>
      </c>
      <c r="N23" s="2">
        <f t="shared" si="10"/>
        <v>2.657182910072782E-2</v>
      </c>
      <c r="O23" s="2">
        <f t="shared" si="11"/>
        <v>1.9433483762439866E-2</v>
      </c>
      <c r="P23" s="2">
        <f t="shared" si="12"/>
        <v>1.2372886751012505E-2</v>
      </c>
      <c r="Q23" s="2">
        <f t="shared" si="13"/>
        <v>1.1134401467233004E-2</v>
      </c>
      <c r="R23" s="1"/>
      <c r="T23" s="11" t="s">
        <v>21</v>
      </c>
      <c r="U23" s="12">
        <v>21299</v>
      </c>
      <c r="V23" s="12">
        <v>12513</v>
      </c>
      <c r="W23" s="12">
        <v>47467</v>
      </c>
      <c r="X23" s="12">
        <v>49480</v>
      </c>
      <c r="Y23" s="12">
        <v>33157</v>
      </c>
      <c r="Z23" s="12">
        <v>17439</v>
      </c>
      <c r="AB23" s="11" t="s">
        <v>21</v>
      </c>
      <c r="AC23" s="13">
        <f t="shared" si="14"/>
        <v>2.510440031258214E-2</v>
      </c>
      <c r="AD23" s="13">
        <f t="shared" si="15"/>
        <v>2.9491621296754578E-2</v>
      </c>
      <c r="AE23" s="13">
        <f t="shared" si="16"/>
        <v>2.879026540030824E-2</v>
      </c>
      <c r="AF23" s="13">
        <f t="shared" si="17"/>
        <v>2.6501530211637321E-2</v>
      </c>
      <c r="AG23" s="13">
        <f t="shared" si="18"/>
        <v>1.9343227507671486E-2</v>
      </c>
      <c r="AH23" s="13">
        <f t="shared" si="19"/>
        <v>1.1106497291362292E-2</v>
      </c>
      <c r="AK23" s="10">
        <f t="shared" si="2"/>
        <v>-6.9939791124654094E-4</v>
      </c>
      <c r="AL23" s="10">
        <f t="shared" si="3"/>
        <v>-2.6531593254497735E-4</v>
      </c>
      <c r="AM23" s="10">
        <f t="shared" si="4"/>
        <v>7.1637887008368928E-5</v>
      </c>
      <c r="AN23" s="10">
        <f t="shared" si="5"/>
        <v>7.0298889090499028E-5</v>
      </c>
      <c r="AO23" s="10">
        <f t="shared" si="6"/>
        <v>9.0256254768380367E-5</v>
      </c>
      <c r="AP23" s="10"/>
      <c r="AQ23" s="10"/>
      <c r="AR23" s="10"/>
      <c r="AS23" s="10"/>
      <c r="AT23" s="10"/>
    </row>
    <row r="24" spans="1:46" x14ac:dyDescent="0.35">
      <c r="A24" t="s">
        <v>22</v>
      </c>
      <c r="B24" s="1">
        <v>85340</v>
      </c>
      <c r="C24" s="1">
        <v>32287</v>
      </c>
      <c r="D24" s="1">
        <v>80149</v>
      </c>
      <c r="E24" s="1">
        <v>77312</v>
      </c>
      <c r="F24" s="1">
        <v>56594</v>
      </c>
      <c r="G24" s="1">
        <v>31073</v>
      </c>
      <c r="H24" s="1">
        <v>30966</v>
      </c>
      <c r="I24" s="1"/>
      <c r="J24" t="s">
        <v>22</v>
      </c>
      <c r="K24" s="2">
        <f t="shared" si="7"/>
        <v>8.1321420675880676E-2</v>
      </c>
      <c r="L24" s="2">
        <f t="shared" si="8"/>
        <v>6.8181338243803138E-2</v>
      </c>
      <c r="M24" s="2">
        <f t="shared" si="9"/>
        <v>4.604679193771799E-2</v>
      </c>
      <c r="N24" s="2">
        <f t="shared" si="10"/>
        <v>3.9830953378227646E-2</v>
      </c>
      <c r="O24" s="2">
        <f t="shared" si="11"/>
        <v>3.1461141371117392E-2</v>
      </c>
      <c r="P24" s="2">
        <f t="shared" si="12"/>
        <v>1.9393800949062328E-2</v>
      </c>
      <c r="Q24" s="2">
        <f t="shared" si="13"/>
        <v>1.8403409438715625E-2</v>
      </c>
      <c r="R24" s="1"/>
      <c r="T24" s="11" t="s">
        <v>22</v>
      </c>
      <c r="U24" s="12">
        <v>56705</v>
      </c>
      <c r="V24" s="12">
        <v>25747</v>
      </c>
      <c r="W24" s="12">
        <v>70636</v>
      </c>
      <c r="X24" s="12">
        <v>71314</v>
      </c>
      <c r="Y24" s="12">
        <v>51347</v>
      </c>
      <c r="Z24" s="12">
        <v>27552</v>
      </c>
      <c r="AB24" s="11" t="s">
        <v>22</v>
      </c>
      <c r="AC24" s="13">
        <f t="shared" si="14"/>
        <v>6.6836237369123905E-2</v>
      </c>
      <c r="AD24" s="13">
        <f t="shared" si="15"/>
        <v>6.0682552028093993E-2</v>
      </c>
      <c r="AE24" s="13">
        <f t="shared" si="16"/>
        <v>4.2843010656164762E-2</v>
      </c>
      <c r="AF24" s="13">
        <f t="shared" si="17"/>
        <v>3.8195839238332738E-2</v>
      </c>
      <c r="AG24" s="13">
        <f t="shared" si="18"/>
        <v>2.9954962838507938E-2</v>
      </c>
      <c r="AH24" s="13">
        <f t="shared" si="19"/>
        <v>1.7547233979678532E-2</v>
      </c>
      <c r="AK24" s="10">
        <f t="shared" si="2"/>
        <v>1.4485183306756771E-2</v>
      </c>
      <c r="AL24" s="10">
        <f t="shared" si="3"/>
        <v>7.4987862157091453E-3</v>
      </c>
      <c r="AM24" s="10">
        <f t="shared" si="4"/>
        <v>3.2037812815532279E-3</v>
      </c>
      <c r="AN24" s="10">
        <f t="shared" si="5"/>
        <v>1.6351141398949082E-3</v>
      </c>
      <c r="AO24" s="10">
        <f t="shared" si="6"/>
        <v>1.5061785326094534E-3</v>
      </c>
      <c r="AP24" s="10"/>
      <c r="AQ24" s="10"/>
      <c r="AR24" s="10"/>
      <c r="AS24" s="10"/>
      <c r="AT24" s="10"/>
    </row>
    <row r="25" spans="1:46" x14ac:dyDescent="0.35">
      <c r="A25" t="s">
        <v>32</v>
      </c>
      <c r="B25" s="1">
        <v>24599</v>
      </c>
      <c r="C25" s="1">
        <v>16640</v>
      </c>
      <c r="D25" s="1">
        <v>83004</v>
      </c>
      <c r="E25" s="1">
        <v>92910</v>
      </c>
      <c r="F25" s="1">
        <v>66830</v>
      </c>
      <c r="G25" s="1">
        <v>48096</v>
      </c>
      <c r="H25" s="1">
        <v>51669</v>
      </c>
      <c r="I25" s="1"/>
      <c r="J25" t="s">
        <v>32</v>
      </c>
      <c r="K25" s="2">
        <f t="shared" si="7"/>
        <v>2.3440656517529749E-2</v>
      </c>
      <c r="L25" s="2">
        <f t="shared" si="8"/>
        <v>3.5139141709569922E-2</v>
      </c>
      <c r="M25" s="2">
        <f t="shared" si="9"/>
        <v>4.7687031878106328E-2</v>
      </c>
      <c r="N25" s="2">
        <f t="shared" si="10"/>
        <v>4.7867004842341819E-2</v>
      </c>
      <c r="O25" s="2">
        <f t="shared" si="11"/>
        <v>3.7151430855422399E-2</v>
      </c>
      <c r="P25" s="2">
        <f t="shared" si="12"/>
        <v>3.0018480688897169E-2</v>
      </c>
      <c r="Q25" s="2">
        <f t="shared" si="13"/>
        <v>3.0707413365917379E-2</v>
      </c>
      <c r="R25" s="1"/>
      <c r="T25" s="11" t="s">
        <v>32</v>
      </c>
      <c r="U25" s="12">
        <v>17953</v>
      </c>
      <c r="V25" s="12">
        <v>14017</v>
      </c>
      <c r="W25" s="12">
        <v>74771</v>
      </c>
      <c r="X25" s="12">
        <v>86817</v>
      </c>
      <c r="Y25" s="12">
        <v>61982</v>
      </c>
      <c r="Z25" s="12">
        <v>45383</v>
      </c>
      <c r="AB25" s="11" t="s">
        <v>32</v>
      </c>
      <c r="AC25" s="13">
        <f t="shared" si="14"/>
        <v>2.1160584948203536E-2</v>
      </c>
      <c r="AD25" s="13">
        <f t="shared" si="15"/>
        <v>3.3036366636027242E-2</v>
      </c>
      <c r="AE25" s="13">
        <f t="shared" si="16"/>
        <v>4.5351021430603308E-2</v>
      </c>
      <c r="AF25" s="13">
        <f t="shared" si="17"/>
        <v>4.6499259264020154E-2</v>
      </c>
      <c r="AG25" s="13">
        <f t="shared" si="18"/>
        <v>3.6159240202083845E-2</v>
      </c>
      <c r="AH25" s="13">
        <f t="shared" si="19"/>
        <v>2.8903387039044378E-2</v>
      </c>
      <c r="AK25" s="10">
        <f t="shared" si="2"/>
        <v>2.2800715693262127E-3</v>
      </c>
      <c r="AL25" s="10">
        <f t="shared" si="3"/>
        <v>2.1027750735426801E-3</v>
      </c>
      <c r="AM25" s="10">
        <f t="shared" si="4"/>
        <v>2.3360104475030202E-3</v>
      </c>
      <c r="AN25" s="10">
        <f t="shared" si="5"/>
        <v>1.3677455783216649E-3</v>
      </c>
      <c r="AO25" s="10">
        <f t="shared" si="6"/>
        <v>9.9219065333855383E-4</v>
      </c>
      <c r="AP25" s="10"/>
      <c r="AQ25" s="10"/>
      <c r="AR25" s="10"/>
      <c r="AS25" s="10"/>
      <c r="AT25" s="10"/>
    </row>
    <row r="26" spans="1:46" x14ac:dyDescent="0.35">
      <c r="A26" t="s">
        <v>23</v>
      </c>
      <c r="B26" s="1">
        <v>39339</v>
      </c>
      <c r="C26" s="1">
        <v>14235</v>
      </c>
      <c r="D26" s="1">
        <v>60794</v>
      </c>
      <c r="E26" s="1">
        <v>69769</v>
      </c>
      <c r="F26" s="1">
        <v>58497</v>
      </c>
      <c r="G26" s="1">
        <v>41428</v>
      </c>
      <c r="H26" s="1">
        <v>39717</v>
      </c>
      <c r="I26" s="1"/>
      <c r="J26" t="s">
        <v>23</v>
      </c>
      <c r="K26" s="2">
        <f t="shared" si="7"/>
        <v>3.7486563955571477E-2</v>
      </c>
      <c r="L26" s="2">
        <f t="shared" si="8"/>
        <v>3.0060437634358648E-2</v>
      </c>
      <c r="M26" s="2">
        <f t="shared" si="9"/>
        <v>3.4927056720129107E-2</v>
      </c>
      <c r="N26" s="2">
        <f t="shared" si="10"/>
        <v>3.5944818220270652E-2</v>
      </c>
      <c r="O26" s="2">
        <f t="shared" si="11"/>
        <v>3.2519037120299923E-2</v>
      </c>
      <c r="P26" s="2">
        <f t="shared" si="12"/>
        <v>2.5856736900774117E-2</v>
      </c>
      <c r="Q26" s="2">
        <f t="shared" si="13"/>
        <v>2.3604217938302283E-2</v>
      </c>
      <c r="R26" s="1"/>
      <c r="T26" s="11" t="s">
        <v>23</v>
      </c>
      <c r="U26" s="12">
        <v>26121</v>
      </c>
      <c r="V26" s="12">
        <v>11899</v>
      </c>
      <c r="W26" s="12">
        <v>56389</v>
      </c>
      <c r="X26" s="12">
        <v>66983</v>
      </c>
      <c r="Y26" s="12">
        <v>56118</v>
      </c>
      <c r="Z26" s="12">
        <v>36917</v>
      </c>
      <c r="AB26" s="11" t="s">
        <v>23</v>
      </c>
      <c r="AC26" s="13">
        <f t="shared" si="14"/>
        <v>3.0787926220243112E-2</v>
      </c>
      <c r="AD26" s="13">
        <f t="shared" si="15"/>
        <v>2.8044497867024912E-2</v>
      </c>
      <c r="AE26" s="13">
        <f t="shared" si="16"/>
        <v>3.4201745963679635E-2</v>
      </c>
      <c r="AF26" s="13">
        <f t="shared" si="17"/>
        <v>3.5876151943534815E-2</v>
      </c>
      <c r="AG26" s="13">
        <f t="shared" si="18"/>
        <v>3.2738282754034093E-2</v>
      </c>
      <c r="AH26" s="13">
        <f t="shared" si="19"/>
        <v>2.3511586702518593E-2</v>
      </c>
      <c r="AK26" s="10">
        <f t="shared" si="2"/>
        <v>6.6986377353283645E-3</v>
      </c>
      <c r="AL26" s="10">
        <f t="shared" si="3"/>
        <v>2.0159397673337361E-3</v>
      </c>
      <c r="AM26" s="10">
        <f t="shared" si="4"/>
        <v>7.2531075644947235E-4</v>
      </c>
      <c r="AN26" s="10">
        <f t="shared" si="5"/>
        <v>6.8666276735837584E-5</v>
      </c>
      <c r="AO26" s="10">
        <f t="shared" si="6"/>
        <v>-2.1924563373416917E-4</v>
      </c>
      <c r="AP26" s="10"/>
      <c r="AQ26" s="10"/>
      <c r="AR26" s="10"/>
      <c r="AS26" s="10"/>
      <c r="AT26" s="10"/>
    </row>
    <row r="27" spans="1:46" x14ac:dyDescent="0.35">
      <c r="A27" t="s">
        <v>24</v>
      </c>
      <c r="B27" s="1">
        <v>20735</v>
      </c>
      <c r="C27" s="1">
        <v>16247</v>
      </c>
      <c r="D27" s="1">
        <v>70481</v>
      </c>
      <c r="E27" s="1">
        <v>50190</v>
      </c>
      <c r="F27" s="1">
        <v>57371</v>
      </c>
      <c r="G27" s="1">
        <v>70257</v>
      </c>
      <c r="H27" s="1">
        <v>69226</v>
      </c>
      <c r="I27" s="1"/>
      <c r="J27" t="s">
        <v>24</v>
      </c>
      <c r="K27" s="2">
        <f t="shared" si="7"/>
        <v>1.9758608597543775E-2</v>
      </c>
      <c r="L27" s="2">
        <f t="shared" si="8"/>
        <v>3.4309232893953281E-2</v>
      </c>
      <c r="M27" s="2">
        <f t="shared" si="9"/>
        <v>4.0492382220143758E-2</v>
      </c>
      <c r="N27" s="2">
        <f t="shared" si="10"/>
        <v>2.5857765289389042E-2</v>
      </c>
      <c r="O27" s="2">
        <f t="shared" si="11"/>
        <v>3.1893083040646988E-2</v>
      </c>
      <c r="P27" s="2">
        <f t="shared" si="12"/>
        <v>4.3849975003323528E-2</v>
      </c>
      <c r="Q27" s="2">
        <f t="shared" si="13"/>
        <v>4.114171742570974E-2</v>
      </c>
      <c r="R27" s="1"/>
      <c r="T27" s="11" t="s">
        <v>24</v>
      </c>
      <c r="U27" s="12">
        <v>20678</v>
      </c>
      <c r="V27" s="12">
        <v>16199</v>
      </c>
      <c r="W27" s="12">
        <v>70124</v>
      </c>
      <c r="X27" s="12">
        <v>50152</v>
      </c>
      <c r="Y27" s="12">
        <v>57260</v>
      </c>
      <c r="Z27" s="12">
        <v>70125</v>
      </c>
      <c r="AB27" s="11" t="s">
        <v>24</v>
      </c>
      <c r="AC27" s="13">
        <f t="shared" si="14"/>
        <v>2.4372448925469432E-2</v>
      </c>
      <c r="AD27" s="13">
        <f t="shared" si="15"/>
        <v>3.8179075632232669E-2</v>
      </c>
      <c r="AE27" s="13">
        <f t="shared" si="16"/>
        <v>4.2532466153985191E-2</v>
      </c>
      <c r="AF27" s="13">
        <f t="shared" si="17"/>
        <v>2.6861453984923907E-2</v>
      </c>
      <c r="AG27" s="13">
        <f t="shared" si="18"/>
        <v>3.3404506049680892E-2</v>
      </c>
      <c r="AH27" s="13">
        <f t="shared" si="19"/>
        <v>4.4660996763391296E-2</v>
      </c>
      <c r="AK27" s="10">
        <f t="shared" si="2"/>
        <v>-4.6138403279256564E-3</v>
      </c>
      <c r="AL27" s="10">
        <f t="shared" si="3"/>
        <v>-3.8698427382793874E-3</v>
      </c>
      <c r="AM27" s="10">
        <f t="shared" si="4"/>
        <v>-2.0400839338414328E-3</v>
      </c>
      <c r="AN27" s="10">
        <f t="shared" si="5"/>
        <v>-1.0036886955348649E-3</v>
      </c>
      <c r="AO27" s="10">
        <f t="shared" si="6"/>
        <v>-1.5114230090339034E-3</v>
      </c>
      <c r="AP27" s="10"/>
      <c r="AQ27" s="10"/>
      <c r="AR27" s="10"/>
      <c r="AS27" s="10"/>
      <c r="AT27" s="10"/>
    </row>
    <row r="28" spans="1:46" x14ac:dyDescent="0.35">
      <c r="A28" t="s">
        <v>2</v>
      </c>
      <c r="B28" s="1">
        <f t="shared" ref="B28:H28" si="20">SUM(B6:B27)</f>
        <v>1083023</v>
      </c>
      <c r="C28" s="1">
        <f t="shared" si="20"/>
        <v>486356</v>
      </c>
      <c r="D28" s="1">
        <f t="shared" si="20"/>
        <v>1829393</v>
      </c>
      <c r="E28" s="1">
        <f t="shared" si="20"/>
        <v>2046642</v>
      </c>
      <c r="F28" s="1">
        <f t="shared" si="20"/>
        <v>1878038</v>
      </c>
      <c r="G28" s="1">
        <f t="shared" si="20"/>
        <v>1708395</v>
      </c>
      <c r="H28" s="1">
        <f t="shared" si="20"/>
        <v>1801883</v>
      </c>
      <c r="J28" t="s">
        <v>2</v>
      </c>
      <c r="K28" s="10">
        <f t="shared" ref="K28:P28" si="21">SUM(K6:K27)</f>
        <v>1</v>
      </c>
      <c r="L28" s="10">
        <f t="shared" si="21"/>
        <v>0.99999999999999989</v>
      </c>
      <c r="M28" s="10">
        <f t="shared" si="21"/>
        <v>0.99999999999999989</v>
      </c>
      <c r="N28" s="10">
        <f t="shared" si="21"/>
        <v>1</v>
      </c>
      <c r="O28" s="10">
        <f t="shared" si="21"/>
        <v>1</v>
      </c>
      <c r="P28" s="10">
        <f t="shared" si="21"/>
        <v>0.99999999999999989</v>
      </c>
      <c r="Q28" s="10">
        <f t="shared" ref="Q28" si="22">SUM(Q6:Q27)</f>
        <v>1.0000000000000002</v>
      </c>
      <c r="T28" s="11" t="s">
        <v>2</v>
      </c>
      <c r="U28" s="12">
        <f t="shared" ref="U28:Z28" si="23">SUM(U6:U27)</f>
        <v>870774</v>
      </c>
      <c r="V28" s="12">
        <f t="shared" si="23"/>
        <v>434951</v>
      </c>
      <c r="W28" s="12">
        <f t="shared" si="23"/>
        <v>1729912</v>
      </c>
      <c r="X28" s="12">
        <f t="shared" si="23"/>
        <v>1965592</v>
      </c>
      <c r="Y28" s="12">
        <f t="shared" si="23"/>
        <v>1787022</v>
      </c>
      <c r="Z28" s="12">
        <f t="shared" si="23"/>
        <v>1701588</v>
      </c>
      <c r="AB28" s="11" t="s">
        <v>2</v>
      </c>
      <c r="AC28" s="14">
        <f t="shared" ref="AC28:AH28" si="24">SUM(AC6:AC27)</f>
        <v>0.99999999999999989</v>
      </c>
      <c r="AD28" s="14">
        <f t="shared" si="24"/>
        <v>1</v>
      </c>
      <c r="AE28" s="14">
        <f t="shared" si="24"/>
        <v>1</v>
      </c>
      <c r="AF28" s="14">
        <f t="shared" si="24"/>
        <v>0.99999999999999989</v>
      </c>
      <c r="AG28" s="14">
        <f t="shared" si="24"/>
        <v>1</v>
      </c>
      <c r="AH28" s="14">
        <f t="shared" si="24"/>
        <v>0.99999999999999978</v>
      </c>
    </row>
    <row r="30" spans="1:46" x14ac:dyDescent="0.35">
      <c r="U30" s="12"/>
      <c r="V30" s="12"/>
      <c r="W30" s="12"/>
      <c r="X30" s="12"/>
      <c r="Y30" s="12"/>
      <c r="Z30" s="12"/>
      <c r="AC30" s="12"/>
      <c r="AD30" s="12"/>
      <c r="AE30" s="12"/>
      <c r="AF30" s="12"/>
      <c r="AG30" s="12"/>
      <c r="AH30" s="12"/>
    </row>
    <row r="31" spans="1:46" x14ac:dyDescent="0.35">
      <c r="A31" s="1" t="s">
        <v>39</v>
      </c>
      <c r="B31" t="s">
        <v>4</v>
      </c>
      <c r="C31" t="s">
        <v>5</v>
      </c>
      <c r="D31" t="s">
        <v>6</v>
      </c>
      <c r="E31" t="s">
        <v>0</v>
      </c>
      <c r="F31" t="s">
        <v>7</v>
      </c>
      <c r="G31" t="s">
        <v>9</v>
      </c>
      <c r="H31" t="s">
        <v>8</v>
      </c>
      <c r="J31" s="1" t="s">
        <v>39</v>
      </c>
      <c r="K31" t="s">
        <v>4</v>
      </c>
      <c r="L31" t="s">
        <v>5</v>
      </c>
      <c r="M31" t="s">
        <v>6</v>
      </c>
      <c r="N31" t="s">
        <v>0</v>
      </c>
      <c r="O31" t="s">
        <v>7</v>
      </c>
      <c r="P31" t="s">
        <v>9</v>
      </c>
      <c r="Q31" t="s">
        <v>8</v>
      </c>
      <c r="T31" s="12" t="s">
        <v>39</v>
      </c>
      <c r="U31" s="11" t="s">
        <v>4</v>
      </c>
      <c r="V31" s="11" t="s">
        <v>5</v>
      </c>
      <c r="W31" s="11" t="s">
        <v>6</v>
      </c>
      <c r="X31" s="11" t="s">
        <v>0</v>
      </c>
      <c r="Y31" s="11" t="s">
        <v>7</v>
      </c>
      <c r="Z31" s="11" t="s">
        <v>60</v>
      </c>
      <c r="AB31" s="12" t="s">
        <v>39</v>
      </c>
      <c r="AC31" s="11" t="s">
        <v>4</v>
      </c>
      <c r="AD31" s="11" t="s">
        <v>5</v>
      </c>
      <c r="AE31" s="11" t="s">
        <v>6</v>
      </c>
      <c r="AF31" s="11" t="s">
        <v>0</v>
      </c>
      <c r="AG31" s="11" t="s">
        <v>7</v>
      </c>
      <c r="AH31" s="11" t="s">
        <v>60</v>
      </c>
    </row>
    <row r="33" spans="1:41" x14ac:dyDescent="0.35">
      <c r="A33" t="s">
        <v>11</v>
      </c>
      <c r="B33" s="1">
        <v>28715</v>
      </c>
      <c r="C33" s="1">
        <v>14644</v>
      </c>
      <c r="D33" s="1">
        <v>65183</v>
      </c>
      <c r="E33" s="1">
        <v>79892</v>
      </c>
      <c r="F33" s="1">
        <v>134095</v>
      </c>
      <c r="G33" s="1">
        <v>107496</v>
      </c>
      <c r="H33" s="1">
        <v>144619</v>
      </c>
      <c r="J33" t="s">
        <v>11</v>
      </c>
      <c r="K33" s="2">
        <f>B33/(B$55-B$34)</f>
        <v>5.8608858581508459E-2</v>
      </c>
      <c r="L33" s="2">
        <f t="shared" ref="L33:Q33" si="25">C33/(C$55-C$34)</f>
        <v>6.495050207571941E-2</v>
      </c>
      <c r="M33" s="2">
        <f t="shared" si="25"/>
        <v>7.7476967768544944E-2</v>
      </c>
      <c r="N33" s="2">
        <f t="shared" si="25"/>
        <v>8.4959313281353019E-2</v>
      </c>
      <c r="O33" s="2">
        <f t="shared" si="25"/>
        <v>0.15097167008363985</v>
      </c>
      <c r="P33" s="2">
        <f t="shared" si="25"/>
        <v>0.13794926614676037</v>
      </c>
      <c r="Q33" s="2">
        <f t="shared" si="25"/>
        <v>0.17350997191331399</v>
      </c>
      <c r="T33" s="11" t="s">
        <v>11</v>
      </c>
      <c r="U33" s="12">
        <v>17059</v>
      </c>
      <c r="V33" s="12">
        <v>10698</v>
      </c>
      <c r="W33" s="12">
        <v>54882</v>
      </c>
      <c r="X33" s="12">
        <v>70383</v>
      </c>
      <c r="Y33" s="12">
        <v>118313</v>
      </c>
      <c r="Z33" s="12">
        <v>122247</v>
      </c>
      <c r="AB33" s="11" t="s">
        <v>11</v>
      </c>
      <c r="AC33" s="13">
        <f>U33/(U$55-U$34)</f>
        <v>4.4474860844967608E-2</v>
      </c>
      <c r="AD33" s="13">
        <f t="shared" ref="AD33:AH33" si="26">V33/(V$55-V$34)</f>
        <v>5.3504446200474128E-2</v>
      </c>
      <c r="AE33" s="13">
        <f t="shared" si="26"/>
        <v>6.9099933143718345E-2</v>
      </c>
      <c r="AF33" s="13">
        <f t="shared" si="26"/>
        <v>7.8201943076567526E-2</v>
      </c>
      <c r="AG33" s="13">
        <f t="shared" si="26"/>
        <v>0.14093001205456476</v>
      </c>
      <c r="AH33" s="13">
        <f t="shared" si="26"/>
        <v>0.15979895556238194</v>
      </c>
      <c r="AK33" s="10">
        <f t="shared" ref="AK33:AK54" si="27">K33-AC33</f>
        <v>1.4133997736540851E-2</v>
      </c>
      <c r="AL33" s="10">
        <f t="shared" ref="AL33:AL54" si="28">L33-AD33</f>
        <v>1.1446055875245283E-2</v>
      </c>
      <c r="AM33" s="10">
        <f t="shared" ref="AM33:AM54" si="29">M33-AE33</f>
        <v>8.3770346248265987E-3</v>
      </c>
      <c r="AN33" s="10">
        <f t="shared" ref="AN33:AN54" si="30">N33-AF33</f>
        <v>6.7573702047854928E-3</v>
      </c>
      <c r="AO33" s="10">
        <f t="shared" ref="AO33:AO54" si="31">O33-AG33</f>
        <v>1.0041658029075085E-2</v>
      </c>
    </row>
    <row r="34" spans="1:41" x14ac:dyDescent="0.35">
      <c r="A34" t="s">
        <v>12</v>
      </c>
      <c r="B34" s="1">
        <v>21498</v>
      </c>
      <c r="C34" s="1">
        <v>6818</v>
      </c>
      <c r="D34" s="1">
        <v>51705</v>
      </c>
      <c r="E34" s="1">
        <v>56458</v>
      </c>
      <c r="F34" s="1">
        <v>39827</v>
      </c>
      <c r="G34" s="1">
        <v>55774</v>
      </c>
      <c r="H34" s="1">
        <v>62473</v>
      </c>
      <c r="J34" t="s">
        <v>12</v>
      </c>
      <c r="K34" s="2"/>
      <c r="L34" s="2"/>
      <c r="M34" s="2"/>
      <c r="N34" s="2"/>
      <c r="O34" s="2"/>
      <c r="P34" s="2"/>
      <c r="Q34" s="2"/>
      <c r="T34" s="11" t="s">
        <v>12</v>
      </c>
      <c r="U34" s="12">
        <v>13528</v>
      </c>
      <c r="V34" s="12">
        <v>5473</v>
      </c>
      <c r="W34" s="12">
        <v>46962</v>
      </c>
      <c r="X34" s="12">
        <v>52327</v>
      </c>
      <c r="Y34" s="12">
        <v>36491</v>
      </c>
      <c r="Z34" s="12">
        <v>69959</v>
      </c>
      <c r="AB34" s="11" t="s">
        <v>12</v>
      </c>
      <c r="AC34" s="13"/>
      <c r="AD34" s="13"/>
      <c r="AE34" s="13"/>
      <c r="AF34" s="13"/>
      <c r="AG34" s="13"/>
      <c r="AH34" s="13"/>
      <c r="AK34" s="10">
        <f t="shared" si="27"/>
        <v>0</v>
      </c>
      <c r="AL34" s="10">
        <f t="shared" si="28"/>
        <v>0</v>
      </c>
      <c r="AM34" s="10">
        <f t="shared" si="29"/>
        <v>0</v>
      </c>
      <c r="AN34" s="10">
        <f t="shared" si="30"/>
        <v>0</v>
      </c>
      <c r="AO34" s="10">
        <f t="shared" si="31"/>
        <v>0</v>
      </c>
    </row>
    <row r="35" spans="1:41" x14ac:dyDescent="0.35">
      <c r="A35" t="s">
        <v>25</v>
      </c>
      <c r="B35" s="1">
        <v>36011</v>
      </c>
      <c r="C35" s="1">
        <v>19462</v>
      </c>
      <c r="D35" s="1">
        <v>70063</v>
      </c>
      <c r="E35" s="1">
        <v>68579</v>
      </c>
      <c r="F35" s="1">
        <v>58158</v>
      </c>
      <c r="G35" s="1">
        <v>57199</v>
      </c>
      <c r="H35" s="1">
        <v>58686</v>
      </c>
      <c r="J35" t="s">
        <v>25</v>
      </c>
      <c r="K35" s="2">
        <f t="shared" ref="K35:K54" si="32">B35/(B$55-B$34)</f>
        <v>7.3500386779686622E-2</v>
      </c>
      <c r="L35" s="2">
        <f t="shared" ref="L35:L54" si="33">C35/(C$55-C$34)</f>
        <v>8.6319767235567543E-2</v>
      </c>
      <c r="M35" s="2">
        <f t="shared" ref="M35:M54" si="34">D35/(D$55-D$34)</f>
        <v>8.3277369755420341E-2</v>
      </c>
      <c r="N35" s="2">
        <f t="shared" ref="N35:N54" si="35">E35/(E$55-E$34)</f>
        <v>7.2928763149275377E-2</v>
      </c>
      <c r="O35" s="2">
        <f t="shared" ref="O35:O54" si="36">F35/(F$55-F$34)</f>
        <v>6.5477537482563297E-2</v>
      </c>
      <c r="P35" s="2">
        <f t="shared" ref="P35:P54" si="37">G35/(G$55-G$34)</f>
        <v>7.3403290116176856E-2</v>
      </c>
      <c r="Q35" s="2">
        <f t="shared" ref="Q35:Q54" si="38">H35/(H$55-H$34)</f>
        <v>7.0409878450997068E-2</v>
      </c>
      <c r="T35" s="11" t="s">
        <v>25</v>
      </c>
      <c r="U35" s="12">
        <v>33732</v>
      </c>
      <c r="V35" s="12">
        <v>18859</v>
      </c>
      <c r="W35" s="12">
        <v>69234</v>
      </c>
      <c r="X35" s="12">
        <v>67998</v>
      </c>
      <c r="Y35" s="12">
        <v>57682</v>
      </c>
      <c r="Z35" s="12">
        <v>55535</v>
      </c>
      <c r="AB35" s="11" t="s">
        <v>25</v>
      </c>
      <c r="AC35" s="13">
        <f t="shared" ref="AC35:AC54" si="39">U35/(U$55-U$34)</f>
        <v>8.7943373352626017E-2</v>
      </c>
      <c r="AD35" s="13">
        <f t="shared" ref="AD35:AD54" si="40">V35/(V$55-V$34)</f>
        <v>9.4320466525962016E-2</v>
      </c>
      <c r="AE35" s="13">
        <f t="shared" ref="AE35:AE54" si="41">W35/(W$55-W$34)</f>
        <v>8.717001514653612E-2</v>
      </c>
      <c r="AF35" s="13">
        <f t="shared" ref="AF35:AF54" si="42">X35/(X$55-X$34)</f>
        <v>7.5551990186841125E-2</v>
      </c>
      <c r="AG35" s="13">
        <f t="shared" ref="AG35:AG54" si="43">Y35/(Y$55-Y$34)</f>
        <v>6.8708636881250632E-2</v>
      </c>
      <c r="AH35" s="13">
        <f t="shared" ref="AH35:AH54" si="44">Z35/(Z$55-Z$34)</f>
        <v>7.2594296769302166E-2</v>
      </c>
      <c r="AK35" s="10">
        <f t="shared" si="27"/>
        <v>-1.4442986572939395E-2</v>
      </c>
      <c r="AL35" s="10">
        <f t="shared" si="28"/>
        <v>-8.0006992903944724E-3</v>
      </c>
      <c r="AM35" s="10">
        <f t="shared" si="29"/>
        <v>-3.8926453911157788E-3</v>
      </c>
      <c r="AN35" s="10">
        <f t="shared" si="30"/>
        <v>-2.6232270375657479E-3</v>
      </c>
      <c r="AO35" s="10">
        <f t="shared" si="31"/>
        <v>-3.2310993986873343E-3</v>
      </c>
    </row>
    <row r="36" spans="1:41" x14ac:dyDescent="0.35">
      <c r="A36" t="s">
        <v>13</v>
      </c>
      <c r="B36" s="1">
        <v>10316</v>
      </c>
      <c r="C36" s="1">
        <v>4499</v>
      </c>
      <c r="D36" s="1">
        <v>26479</v>
      </c>
      <c r="E36" s="1">
        <v>25631</v>
      </c>
      <c r="F36" s="1">
        <v>24135</v>
      </c>
      <c r="G36" s="1">
        <v>25453</v>
      </c>
      <c r="H36" s="1">
        <v>26198</v>
      </c>
      <c r="J36" t="s">
        <v>13</v>
      </c>
      <c r="K36" s="2">
        <f t="shared" si="32"/>
        <v>2.1055510538981064E-2</v>
      </c>
      <c r="L36" s="2">
        <f t="shared" si="33"/>
        <v>1.9954405137849057E-2</v>
      </c>
      <c r="M36" s="2">
        <f t="shared" si="34"/>
        <v>3.1473123813621676E-2</v>
      </c>
      <c r="N36" s="2">
        <f t="shared" si="35"/>
        <v>2.7256698526940862E-2</v>
      </c>
      <c r="O36" s="2">
        <f t="shared" si="36"/>
        <v>2.7172536317302268E-2</v>
      </c>
      <c r="P36" s="2">
        <f t="shared" si="37"/>
        <v>3.2663751872009116E-2</v>
      </c>
      <c r="Q36" s="2">
        <f t="shared" si="38"/>
        <v>3.1431653131227574E-2</v>
      </c>
      <c r="T36" s="11" t="s">
        <v>13</v>
      </c>
      <c r="U36" s="12">
        <v>10127</v>
      </c>
      <c r="V36" s="12">
        <v>4473</v>
      </c>
      <c r="W36" s="12">
        <v>26359</v>
      </c>
      <c r="X36" s="12">
        <v>25567</v>
      </c>
      <c r="Y36" s="12">
        <v>24058</v>
      </c>
      <c r="Z36" s="12">
        <v>25207</v>
      </c>
      <c r="AB36" s="11" t="s">
        <v>13</v>
      </c>
      <c r="AC36" s="13">
        <f t="shared" si="39"/>
        <v>2.6402304694119642E-2</v>
      </c>
      <c r="AD36" s="13">
        <f t="shared" si="40"/>
        <v>2.2371040180848831E-2</v>
      </c>
      <c r="AE36" s="13">
        <f t="shared" si="41"/>
        <v>3.3187659665013518E-2</v>
      </c>
      <c r="AF36" s="13">
        <f t="shared" si="42"/>
        <v>2.8407272759595384E-2</v>
      </c>
      <c r="AG36" s="13">
        <f t="shared" si="43"/>
        <v>2.8656988074080781E-2</v>
      </c>
      <c r="AH36" s="13">
        <f t="shared" si="44"/>
        <v>3.295011143718015E-2</v>
      </c>
      <c r="AK36" s="10">
        <f t="shared" si="27"/>
        <v>-5.3467941551385775E-3</v>
      </c>
      <c r="AL36" s="10">
        <f t="shared" si="28"/>
        <v>-2.4166350429997742E-3</v>
      </c>
      <c r="AM36" s="10">
        <f t="shared" si="29"/>
        <v>-1.7145358513918421E-3</v>
      </c>
      <c r="AN36" s="10">
        <f t="shared" si="30"/>
        <v>-1.1505742326545221E-3</v>
      </c>
      <c r="AO36" s="10">
        <f t="shared" si="31"/>
        <v>-1.4844517567785126E-3</v>
      </c>
    </row>
    <row r="37" spans="1:41" x14ac:dyDescent="0.35">
      <c r="A37" t="s">
        <v>26</v>
      </c>
      <c r="B37" s="1">
        <v>14277</v>
      </c>
      <c r="C37" s="1">
        <v>8301</v>
      </c>
      <c r="D37" s="1">
        <v>26727</v>
      </c>
      <c r="E37" s="1">
        <v>33518</v>
      </c>
      <c r="F37" s="1">
        <v>36140</v>
      </c>
      <c r="G37" s="1">
        <v>36584</v>
      </c>
      <c r="H37" s="1">
        <v>39050</v>
      </c>
      <c r="J37" t="s">
        <v>26</v>
      </c>
      <c r="K37" s="2">
        <f t="shared" si="32"/>
        <v>2.9140124463457994E-2</v>
      </c>
      <c r="L37" s="2">
        <f t="shared" si="33"/>
        <v>3.6817407657098247E-2</v>
      </c>
      <c r="M37" s="2">
        <f t="shared" si="34"/>
        <v>3.1767898340823539E-2</v>
      </c>
      <c r="N37" s="2">
        <f t="shared" si="35"/>
        <v>3.5643947611330176E-2</v>
      </c>
      <c r="O37" s="2">
        <f t="shared" si="36"/>
        <v>4.0688438471402695E-2</v>
      </c>
      <c r="P37" s="2">
        <f t="shared" si="37"/>
        <v>4.6948127862553785E-2</v>
      </c>
      <c r="Q37" s="2">
        <f t="shared" si="38"/>
        <v>4.6851135765113239E-2</v>
      </c>
      <c r="T37" s="11" t="s">
        <v>26</v>
      </c>
      <c r="U37" s="12">
        <v>14175</v>
      </c>
      <c r="V37" s="12">
        <v>8269</v>
      </c>
      <c r="W37" s="12">
        <v>26681</v>
      </c>
      <c r="X37" s="12">
        <v>33509</v>
      </c>
      <c r="Y37" s="12">
        <v>36104</v>
      </c>
      <c r="Z37" s="12">
        <v>36498</v>
      </c>
      <c r="AB37" s="11" t="s">
        <v>26</v>
      </c>
      <c r="AC37" s="13">
        <f t="shared" si="39"/>
        <v>3.6955926635641935E-2</v>
      </c>
      <c r="AD37" s="13">
        <f t="shared" si="40"/>
        <v>4.1356166164864511E-2</v>
      </c>
      <c r="AE37" s="13">
        <f t="shared" si="41"/>
        <v>3.359307817148699E-2</v>
      </c>
      <c r="AF37" s="13">
        <f t="shared" si="42"/>
        <v>3.7231560327816396E-2</v>
      </c>
      <c r="AG37" s="13">
        <f t="shared" si="43"/>
        <v>4.3005731874079828E-2</v>
      </c>
      <c r="AH37" s="13">
        <f t="shared" si="44"/>
        <v>4.7709492094822913E-2</v>
      </c>
      <c r="AK37" s="10">
        <f t="shared" si="27"/>
        <v>-7.8158021721839409E-3</v>
      </c>
      <c r="AL37" s="10">
        <f t="shared" si="28"/>
        <v>-4.5387585077662634E-3</v>
      </c>
      <c r="AM37" s="10">
        <f t="shared" si="29"/>
        <v>-1.8251798306634509E-3</v>
      </c>
      <c r="AN37" s="10">
        <f t="shared" si="30"/>
        <v>-1.5876127164862197E-3</v>
      </c>
      <c r="AO37" s="10">
        <f t="shared" si="31"/>
        <v>-2.3172934026771327E-3</v>
      </c>
    </row>
    <row r="38" spans="1:41" x14ac:dyDescent="0.35">
      <c r="A38" t="s">
        <v>27</v>
      </c>
      <c r="B38" s="1">
        <v>14020</v>
      </c>
      <c r="C38" s="1">
        <v>6364</v>
      </c>
      <c r="D38" s="1">
        <v>27185</v>
      </c>
      <c r="E38" s="1">
        <v>25724</v>
      </c>
      <c r="F38" s="1">
        <v>24995</v>
      </c>
      <c r="G38" s="1">
        <v>25748</v>
      </c>
      <c r="H38" s="1">
        <v>27387</v>
      </c>
      <c r="J38" t="s">
        <v>27</v>
      </c>
      <c r="K38" s="2">
        <f t="shared" si="32"/>
        <v>2.8615573648363177E-2</v>
      </c>
      <c r="L38" s="2">
        <f t="shared" si="33"/>
        <v>2.8226235673987864E-2</v>
      </c>
      <c r="M38" s="2">
        <f t="shared" si="34"/>
        <v>3.2312280330575371E-2</v>
      </c>
      <c r="N38" s="2">
        <f t="shared" si="35"/>
        <v>2.7355597241895624E-2</v>
      </c>
      <c r="O38" s="2">
        <f t="shared" si="36"/>
        <v>2.8140772539920041E-2</v>
      </c>
      <c r="P38" s="2">
        <f t="shared" si="37"/>
        <v>3.3042324409715586E-2</v>
      </c>
      <c r="Q38" s="2">
        <f t="shared" si="38"/>
        <v>3.2858183231732556E-2</v>
      </c>
      <c r="T38" s="11" t="s">
        <v>27</v>
      </c>
      <c r="U38" s="12">
        <v>13723</v>
      </c>
      <c r="V38" s="12">
        <v>6284</v>
      </c>
      <c r="W38" s="12">
        <v>26954</v>
      </c>
      <c r="X38" s="12">
        <v>25552</v>
      </c>
      <c r="Y38" s="12">
        <v>24903</v>
      </c>
      <c r="Z38" s="12">
        <v>26142</v>
      </c>
      <c r="AB38" s="11" t="s">
        <v>27</v>
      </c>
      <c r="AC38" s="13">
        <f t="shared" si="39"/>
        <v>3.5777508375373142E-2</v>
      </c>
      <c r="AD38" s="13">
        <f t="shared" si="40"/>
        <v>3.1428485691136605E-2</v>
      </c>
      <c r="AE38" s="13">
        <f t="shared" si="41"/>
        <v>3.3936802557410155E-2</v>
      </c>
      <c r="AF38" s="13">
        <f t="shared" si="42"/>
        <v>2.8390606389219745E-2</v>
      </c>
      <c r="AG38" s="13">
        <f t="shared" si="43"/>
        <v>2.9663520409378738E-2</v>
      </c>
      <c r="AH38" s="13">
        <f t="shared" si="44"/>
        <v>3.4172325671074047E-2</v>
      </c>
      <c r="AK38" s="10">
        <f t="shared" si="27"/>
        <v>-7.1619347270099644E-3</v>
      </c>
      <c r="AL38" s="10">
        <f t="shared" si="28"/>
        <v>-3.202250017148741E-3</v>
      </c>
      <c r="AM38" s="10">
        <f t="shared" si="29"/>
        <v>-1.6245222268347834E-3</v>
      </c>
      <c r="AN38" s="10">
        <f t="shared" si="30"/>
        <v>-1.0350091473241216E-3</v>
      </c>
      <c r="AO38" s="10">
        <f t="shared" si="31"/>
        <v>-1.5227478694586974E-3</v>
      </c>
    </row>
    <row r="39" spans="1:41" x14ac:dyDescent="0.35">
      <c r="A39" t="s">
        <v>14</v>
      </c>
      <c r="B39" s="1">
        <v>6327</v>
      </c>
      <c r="C39" s="1">
        <v>3212</v>
      </c>
      <c r="D39" s="1">
        <v>16615</v>
      </c>
      <c r="E39" s="1">
        <v>13207</v>
      </c>
      <c r="F39" s="1">
        <v>10761</v>
      </c>
      <c r="G39" s="1">
        <v>10945</v>
      </c>
      <c r="H39" s="1">
        <v>11088</v>
      </c>
      <c r="J39" t="s">
        <v>14</v>
      </c>
      <c r="K39" s="2">
        <f t="shared" si="32"/>
        <v>1.291374710935762E-2</v>
      </c>
      <c r="L39" s="2">
        <f t="shared" si="33"/>
        <v>1.424617677323209E-2</v>
      </c>
      <c r="M39" s="2">
        <f t="shared" si="34"/>
        <v>1.9748704715560412E-2</v>
      </c>
      <c r="N39" s="2">
        <f t="shared" si="35"/>
        <v>1.4044680950618702E-2</v>
      </c>
      <c r="O39" s="2">
        <f t="shared" si="36"/>
        <v>1.2115337199523088E-2</v>
      </c>
      <c r="P39" s="2">
        <f t="shared" si="37"/>
        <v>1.4045682797278898E-2</v>
      </c>
      <c r="Q39" s="2">
        <f t="shared" si="38"/>
        <v>1.3303083056685676E-2</v>
      </c>
      <c r="T39" s="11" t="s">
        <v>14</v>
      </c>
      <c r="U39" s="12">
        <v>6322</v>
      </c>
      <c r="V39" s="12">
        <v>3209</v>
      </c>
      <c r="W39" s="12">
        <v>16604</v>
      </c>
      <c r="X39" s="12">
        <v>13206</v>
      </c>
      <c r="Y39" s="12">
        <v>10753</v>
      </c>
      <c r="Z39" s="12">
        <v>11085</v>
      </c>
      <c r="AB39" s="11" t="s">
        <v>14</v>
      </c>
      <c r="AC39" s="13">
        <f t="shared" si="39"/>
        <v>1.6482212923494062E-2</v>
      </c>
      <c r="AD39" s="13">
        <f t="shared" si="40"/>
        <v>1.60493333199964E-2</v>
      </c>
      <c r="AE39" s="13">
        <f t="shared" si="41"/>
        <v>2.0905493420762717E-2</v>
      </c>
      <c r="AF39" s="13">
        <f t="shared" si="42"/>
        <v>1.4673072478711489E-2</v>
      </c>
      <c r="AG39" s="13">
        <f t="shared" si="43"/>
        <v>1.2808570652614126E-2</v>
      </c>
      <c r="AH39" s="13">
        <f t="shared" si="44"/>
        <v>1.4490101371886457E-2</v>
      </c>
      <c r="AK39" s="10">
        <f t="shared" si="27"/>
        <v>-3.5684658141364421E-3</v>
      </c>
      <c r="AL39" s="10">
        <f t="shared" si="28"/>
        <v>-1.8031565467643094E-3</v>
      </c>
      <c r="AM39" s="10">
        <f t="shared" si="29"/>
        <v>-1.1567887052023051E-3</v>
      </c>
      <c r="AN39" s="10">
        <f t="shared" si="30"/>
        <v>-6.2839152809278723E-4</v>
      </c>
      <c r="AO39" s="10">
        <f t="shared" si="31"/>
        <v>-6.9323345309103834E-4</v>
      </c>
    </row>
    <row r="40" spans="1:41" x14ac:dyDescent="0.35">
      <c r="A40" t="s">
        <v>28</v>
      </c>
      <c r="B40" s="1">
        <v>2659</v>
      </c>
      <c r="C40" s="1">
        <v>1358</v>
      </c>
      <c r="D40" s="1">
        <v>9003</v>
      </c>
      <c r="E40" s="1">
        <v>8911</v>
      </c>
      <c r="F40" s="1">
        <v>9777</v>
      </c>
      <c r="G40" s="1">
        <v>11295</v>
      </c>
      <c r="H40" s="1">
        <v>14863</v>
      </c>
      <c r="J40" t="s">
        <v>28</v>
      </c>
      <c r="K40" s="2">
        <f t="shared" si="32"/>
        <v>5.4271619351638862E-3</v>
      </c>
      <c r="L40" s="2">
        <f t="shared" si="33"/>
        <v>6.0231345137139406E-3</v>
      </c>
      <c r="M40" s="2">
        <f t="shared" si="34"/>
        <v>1.0701028501606402E-2</v>
      </c>
      <c r="N40" s="2">
        <f t="shared" si="35"/>
        <v>9.4761983759342212E-3</v>
      </c>
      <c r="O40" s="2">
        <f t="shared" si="36"/>
        <v>1.1007494823876706E-2</v>
      </c>
      <c r="P40" s="2">
        <f t="shared" si="37"/>
        <v>1.4494836655574704E-2</v>
      </c>
      <c r="Q40" s="2">
        <f t="shared" si="38"/>
        <v>1.7832226142813781E-2</v>
      </c>
      <c r="T40" s="11" t="s">
        <v>28</v>
      </c>
      <c r="U40" s="12">
        <v>2408</v>
      </c>
      <c r="V40" s="12">
        <v>1302</v>
      </c>
      <c r="W40" s="12">
        <v>8906</v>
      </c>
      <c r="X40" s="12">
        <v>8835</v>
      </c>
      <c r="Y40" s="12">
        <v>9686</v>
      </c>
      <c r="Z40" s="12">
        <v>13243</v>
      </c>
      <c r="AB40" s="11" t="s">
        <v>28</v>
      </c>
      <c r="AC40" s="13">
        <f t="shared" si="39"/>
        <v>6.277945067980655E-3</v>
      </c>
      <c r="AD40" s="13">
        <f t="shared" si="40"/>
        <v>6.5117581747071709E-3</v>
      </c>
      <c r="AE40" s="13">
        <f t="shared" si="41"/>
        <v>1.1213221175940299E-2</v>
      </c>
      <c r="AF40" s="13">
        <f t="shared" si="42"/>
        <v>9.8164921512506453E-3</v>
      </c>
      <c r="AG40" s="13">
        <f t="shared" si="43"/>
        <v>1.1537600236326646E-2</v>
      </c>
      <c r="AH40" s="13">
        <f t="shared" si="44"/>
        <v>1.7310997967333548E-2</v>
      </c>
      <c r="AK40" s="10">
        <f t="shared" si="27"/>
        <v>-8.5078313281676879E-4</v>
      </c>
      <c r="AL40" s="10">
        <f t="shared" si="28"/>
        <v>-4.886236609932303E-4</v>
      </c>
      <c r="AM40" s="10">
        <f t="shared" si="29"/>
        <v>-5.121926743338976E-4</v>
      </c>
      <c r="AN40" s="10">
        <f t="shared" si="30"/>
        <v>-3.402937753164241E-4</v>
      </c>
      <c r="AO40" s="10">
        <f t="shared" si="31"/>
        <v>-5.3010541244993999E-4</v>
      </c>
    </row>
    <row r="41" spans="1:41" x14ac:dyDescent="0.35">
      <c r="A41" t="s">
        <v>15</v>
      </c>
      <c r="B41" s="1">
        <v>1921</v>
      </c>
      <c r="C41" s="1">
        <v>2422</v>
      </c>
      <c r="D41" s="1">
        <v>5067</v>
      </c>
      <c r="E41" s="1">
        <v>3903</v>
      </c>
      <c r="F41" s="1">
        <v>5215</v>
      </c>
      <c r="G41" s="1">
        <v>6807</v>
      </c>
      <c r="H41" s="1">
        <v>7857</v>
      </c>
      <c r="J41" t="s">
        <v>15</v>
      </c>
      <c r="K41" s="2">
        <f t="shared" si="32"/>
        <v>3.920864263802116E-3</v>
      </c>
      <c r="L41" s="2">
        <f t="shared" si="33"/>
        <v>1.0742291452293936E-2</v>
      </c>
      <c r="M41" s="2">
        <f t="shared" si="34"/>
        <v>6.0226714892413239E-3</v>
      </c>
      <c r="N41" s="2">
        <f t="shared" si="35"/>
        <v>4.1505557469724234E-3</v>
      </c>
      <c r="O41" s="2">
        <f t="shared" si="36"/>
        <v>5.8713394197112629E-3</v>
      </c>
      <c r="P41" s="2">
        <f t="shared" si="37"/>
        <v>8.7354008954844634E-3</v>
      </c>
      <c r="Q41" s="2">
        <f t="shared" si="38"/>
        <v>9.426616484161196E-3</v>
      </c>
      <c r="T41" s="11" t="s">
        <v>15</v>
      </c>
      <c r="U41" s="12">
        <v>1918</v>
      </c>
      <c r="V41" s="12">
        <v>2420</v>
      </c>
      <c r="W41" s="12">
        <v>5045</v>
      </c>
      <c r="X41" s="12">
        <v>3897</v>
      </c>
      <c r="Y41" s="12">
        <v>5203</v>
      </c>
      <c r="Z41" s="12">
        <v>7362</v>
      </c>
      <c r="AB41" s="11" t="s">
        <v>15</v>
      </c>
      <c r="AC41" s="13">
        <f t="shared" si="39"/>
        <v>5.0004562460078473E-3</v>
      </c>
      <c r="AD41" s="13">
        <f t="shared" si="40"/>
        <v>1.2103267882328229E-2</v>
      </c>
      <c r="AE41" s="13">
        <f t="shared" si="41"/>
        <v>6.3519762893126898E-3</v>
      </c>
      <c r="AF41" s="13">
        <f t="shared" si="42"/>
        <v>4.3299230235906913E-3</v>
      </c>
      <c r="AG41" s="13">
        <f t="shared" si="43"/>
        <v>6.1976186278760621E-3</v>
      </c>
      <c r="AH41" s="13">
        <f t="shared" si="44"/>
        <v>9.623466513290763E-3</v>
      </c>
      <c r="AK41" s="10">
        <f t="shared" si="27"/>
        <v>-1.0795919822057312E-3</v>
      </c>
      <c r="AL41" s="10">
        <f t="shared" si="28"/>
        <v>-1.3609764300342928E-3</v>
      </c>
      <c r="AM41" s="10">
        <f t="shared" si="29"/>
        <v>-3.2930480007136581E-4</v>
      </c>
      <c r="AN41" s="10">
        <f t="shared" si="30"/>
        <v>-1.7936727661826794E-4</v>
      </c>
      <c r="AO41" s="10">
        <f t="shared" si="31"/>
        <v>-3.2627920816479927E-4</v>
      </c>
    </row>
    <row r="42" spans="1:41" x14ac:dyDescent="0.35">
      <c r="A42" t="s">
        <v>29</v>
      </c>
      <c r="B42">
        <v>150</v>
      </c>
      <c r="C42">
        <v>524</v>
      </c>
      <c r="D42" s="1">
        <v>2252</v>
      </c>
      <c r="E42" s="1">
        <v>1669</v>
      </c>
      <c r="F42" s="1">
        <v>3191</v>
      </c>
      <c r="G42" s="1">
        <v>3423</v>
      </c>
      <c r="H42" s="1">
        <v>4248</v>
      </c>
      <c r="J42" t="s">
        <v>29</v>
      </c>
      <c r="K42" s="2">
        <f t="shared" si="32"/>
        <v>3.0615806328491274E-4</v>
      </c>
      <c r="L42" s="2">
        <f t="shared" si="33"/>
        <v>2.3240960862931552E-3</v>
      </c>
      <c r="M42" s="2">
        <f t="shared" si="34"/>
        <v>2.676742884107255E-3</v>
      </c>
      <c r="N42" s="2">
        <f t="shared" si="35"/>
        <v>1.774859733973091E-3</v>
      </c>
      <c r="O42" s="2">
        <f t="shared" si="36"/>
        <v>3.5926067283410623E-3</v>
      </c>
      <c r="P42" s="2">
        <f t="shared" si="37"/>
        <v>4.3927247341329981E-3</v>
      </c>
      <c r="Q42" s="2">
        <f t="shared" si="38"/>
        <v>5.0966357165224338E-3</v>
      </c>
      <c r="T42" s="11" t="s">
        <v>29</v>
      </c>
      <c r="U42" s="11">
        <v>150</v>
      </c>
      <c r="V42" s="11">
        <v>521</v>
      </c>
      <c r="W42" s="12">
        <v>2232</v>
      </c>
      <c r="X42" s="12">
        <v>1651</v>
      </c>
      <c r="Y42" s="12">
        <v>3174</v>
      </c>
      <c r="Z42" s="12">
        <v>3904</v>
      </c>
      <c r="AB42" s="11" t="s">
        <v>29</v>
      </c>
      <c r="AC42" s="13">
        <f t="shared" si="39"/>
        <v>3.9106800672636974E-4</v>
      </c>
      <c r="AD42" s="13">
        <f t="shared" si="40"/>
        <v>2.605703539955788E-3</v>
      </c>
      <c r="AE42" s="13">
        <f t="shared" si="41"/>
        <v>2.8102301442509262E-3</v>
      </c>
      <c r="AF42" s="13">
        <f t="shared" si="42"/>
        <v>1.8344118326785301E-3</v>
      </c>
      <c r="AG42" s="13">
        <f t="shared" si="43"/>
        <v>3.7807498606339841E-3</v>
      </c>
      <c r="AH42" s="13">
        <f t="shared" si="44"/>
        <v>5.1032346193815728E-3</v>
      </c>
      <c r="AK42" s="10">
        <f t="shared" si="27"/>
        <v>-8.4909943441456993E-5</v>
      </c>
      <c r="AL42" s="10">
        <f t="shared" si="28"/>
        <v>-2.8160745366263276E-4</v>
      </c>
      <c r="AM42" s="10">
        <f t="shared" si="29"/>
        <v>-1.334872601436712E-4</v>
      </c>
      <c r="AN42" s="10">
        <f t="shared" si="30"/>
        <v>-5.9552098705439047E-5</v>
      </c>
      <c r="AO42" s="10">
        <f t="shared" si="31"/>
        <v>-1.8814313229292183E-4</v>
      </c>
    </row>
    <row r="43" spans="1:41" x14ac:dyDescent="0.35">
      <c r="A43" t="s">
        <v>16</v>
      </c>
      <c r="B43" s="1">
        <v>16325</v>
      </c>
      <c r="C43" s="1">
        <v>9652</v>
      </c>
      <c r="D43" s="1">
        <v>31491</v>
      </c>
      <c r="E43" s="1">
        <v>39009</v>
      </c>
      <c r="F43" s="1">
        <v>33031</v>
      </c>
      <c r="G43" s="1">
        <v>31507</v>
      </c>
      <c r="H43" s="1">
        <v>33368</v>
      </c>
      <c r="J43" t="s">
        <v>16</v>
      </c>
      <c r="K43" s="2">
        <f t="shared" si="32"/>
        <v>3.3320202554174672E-2</v>
      </c>
      <c r="L43" s="2">
        <f t="shared" si="33"/>
        <v>4.2809495085689958E-2</v>
      </c>
      <c r="M43" s="2">
        <f t="shared" si="34"/>
        <v>3.7430421919814195E-2</v>
      </c>
      <c r="N43" s="2">
        <f t="shared" si="35"/>
        <v>4.1483225501831221E-2</v>
      </c>
      <c r="O43" s="2">
        <f t="shared" si="36"/>
        <v>3.7188151941032165E-2</v>
      </c>
      <c r="P43" s="2">
        <f t="shared" si="37"/>
        <v>4.0432830323788603E-2</v>
      </c>
      <c r="Q43" s="2">
        <f t="shared" si="38"/>
        <v>4.0034025562363601E-2</v>
      </c>
      <c r="T43" s="11" t="s">
        <v>16</v>
      </c>
      <c r="U43" s="12">
        <v>15918</v>
      </c>
      <c r="V43" s="12">
        <v>9544</v>
      </c>
      <c r="W43" s="12">
        <v>31233</v>
      </c>
      <c r="X43" s="12">
        <v>38815</v>
      </c>
      <c r="Y43" s="12">
        <v>32927</v>
      </c>
      <c r="Z43" s="12">
        <v>31443</v>
      </c>
      <c r="AB43" s="11" t="s">
        <v>16</v>
      </c>
      <c r="AC43" s="13">
        <f t="shared" si="39"/>
        <v>4.1500136873802357E-2</v>
      </c>
      <c r="AD43" s="13">
        <f t="shared" si="40"/>
        <v>4.7732887879727529E-2</v>
      </c>
      <c r="AE43" s="13">
        <f t="shared" si="41"/>
        <v>3.9324336064242467E-2</v>
      </c>
      <c r="AF43" s="13">
        <f t="shared" si="42"/>
        <v>4.3127011075358664E-2</v>
      </c>
      <c r="AG43" s="13">
        <f t="shared" si="43"/>
        <v>3.9221408525864906E-2</v>
      </c>
      <c r="AH43" s="13">
        <f t="shared" si="44"/>
        <v>4.1101692145802969E-2</v>
      </c>
      <c r="AK43" s="10">
        <f t="shared" si="27"/>
        <v>-8.1799343196276852E-3</v>
      </c>
      <c r="AL43" s="10">
        <f t="shared" si="28"/>
        <v>-4.9233927940375705E-3</v>
      </c>
      <c r="AM43" s="10">
        <f t="shared" si="29"/>
        <v>-1.8939141444282714E-3</v>
      </c>
      <c r="AN43" s="10">
        <f t="shared" si="30"/>
        <v>-1.6437855735274426E-3</v>
      </c>
      <c r="AO43" s="10">
        <f t="shared" si="31"/>
        <v>-2.0332565848327419E-3</v>
      </c>
    </row>
    <row r="44" spans="1:41" x14ac:dyDescent="0.35">
      <c r="A44" t="s">
        <v>17</v>
      </c>
      <c r="B44" s="1">
        <v>35385</v>
      </c>
      <c r="C44" s="1">
        <v>15043</v>
      </c>
      <c r="D44" s="1">
        <v>67187</v>
      </c>
      <c r="E44" s="1">
        <v>86750</v>
      </c>
      <c r="F44" s="1">
        <v>71529</v>
      </c>
      <c r="G44" s="1">
        <v>67168</v>
      </c>
      <c r="H44" s="1">
        <v>65324</v>
      </c>
      <c r="J44" t="s">
        <v>17</v>
      </c>
      <c r="K44" s="2">
        <f t="shared" si="32"/>
        <v>7.2222687128910917E-2</v>
      </c>
      <c r="L44" s="2">
        <f t="shared" si="33"/>
        <v>6.6720185927686901E-2</v>
      </c>
      <c r="M44" s="2">
        <f t="shared" si="34"/>
        <v>7.9858936125450336E-2</v>
      </c>
      <c r="N44" s="2">
        <f t="shared" si="35"/>
        <v>9.2252295938984805E-2</v>
      </c>
      <c r="O44" s="2">
        <f t="shared" si="36"/>
        <v>8.053135903212405E-2</v>
      </c>
      <c r="P44" s="2">
        <f t="shared" si="37"/>
        <v>8.6196475297179442E-2</v>
      </c>
      <c r="Q44" s="2">
        <f t="shared" si="38"/>
        <v>7.8373971644564847E-2</v>
      </c>
      <c r="T44" s="11" t="s">
        <v>17</v>
      </c>
      <c r="U44" s="12">
        <v>33385</v>
      </c>
      <c r="V44" s="12">
        <v>14626</v>
      </c>
      <c r="W44" s="12">
        <v>66268</v>
      </c>
      <c r="X44" s="12">
        <v>85842</v>
      </c>
      <c r="Y44" s="12">
        <v>70598</v>
      </c>
      <c r="Z44" s="12">
        <v>64332</v>
      </c>
      <c r="AB44" s="11" t="s">
        <v>17</v>
      </c>
      <c r="AC44" s="13">
        <f t="shared" si="39"/>
        <v>8.7038702697065692E-2</v>
      </c>
      <c r="AD44" s="13">
        <f t="shared" si="40"/>
        <v>7.3149750432616803E-2</v>
      </c>
      <c r="AE44" s="13">
        <f t="shared" si="41"/>
        <v>8.3435632257715234E-2</v>
      </c>
      <c r="AF44" s="13">
        <f t="shared" si="42"/>
        <v>9.5378304385699816E-2</v>
      </c>
      <c r="AG44" s="13">
        <f t="shared" si="43"/>
        <v>8.4093692079722129E-2</v>
      </c>
      <c r="AH44" s="13">
        <f t="shared" si="44"/>
        <v>8.409356801589532E-2</v>
      </c>
      <c r="AK44" s="10">
        <f t="shared" si="27"/>
        <v>-1.4816015568154775E-2</v>
      </c>
      <c r="AL44" s="10">
        <f t="shared" si="28"/>
        <v>-6.4295645049299022E-3</v>
      </c>
      <c r="AM44" s="10">
        <f t="shared" si="29"/>
        <v>-3.5766961322648977E-3</v>
      </c>
      <c r="AN44" s="10">
        <f t="shared" si="30"/>
        <v>-3.1260084467150118E-3</v>
      </c>
      <c r="AO44" s="10">
        <f t="shared" si="31"/>
        <v>-3.5623330475980791E-3</v>
      </c>
    </row>
    <row r="45" spans="1:41" x14ac:dyDescent="0.35">
      <c r="A45" t="s">
        <v>18</v>
      </c>
      <c r="B45" s="1">
        <v>34317</v>
      </c>
      <c r="C45" s="1">
        <v>15726</v>
      </c>
      <c r="D45" s="1">
        <v>52945</v>
      </c>
      <c r="E45" s="1">
        <v>54331</v>
      </c>
      <c r="F45" s="1">
        <v>54971</v>
      </c>
      <c r="G45" s="1">
        <v>50589</v>
      </c>
      <c r="H45" s="1">
        <v>54853</v>
      </c>
      <c r="J45" t="s">
        <v>18</v>
      </c>
      <c r="K45" s="2">
        <f t="shared" si="32"/>
        <v>7.0042841718322341E-2</v>
      </c>
      <c r="L45" s="2">
        <f t="shared" si="33"/>
        <v>6.974949437604229E-2</v>
      </c>
      <c r="M45" s="2">
        <f t="shared" si="34"/>
        <v>6.2930795736704542E-2</v>
      </c>
      <c r="N45" s="2">
        <f t="shared" si="35"/>
        <v>5.7777054647388859E-2</v>
      </c>
      <c r="O45" s="2">
        <f t="shared" si="36"/>
        <v>6.1889434178513489E-2</v>
      </c>
      <c r="P45" s="2">
        <f t="shared" si="37"/>
        <v>6.4920698678076025E-2</v>
      </c>
      <c r="Q45" s="2">
        <f t="shared" si="38"/>
        <v>6.5811148530697985E-2</v>
      </c>
      <c r="T45" s="11" t="s">
        <v>18</v>
      </c>
      <c r="U45" s="12">
        <v>31858</v>
      </c>
      <c r="V45" s="12">
        <v>15143</v>
      </c>
      <c r="W45" s="12">
        <v>51960</v>
      </c>
      <c r="X45" s="12">
        <v>53599</v>
      </c>
      <c r="Y45" s="12">
        <v>54067</v>
      </c>
      <c r="Z45" s="12">
        <v>51578</v>
      </c>
      <c r="AB45" s="11" t="s">
        <v>18</v>
      </c>
      <c r="AC45" s="13">
        <f t="shared" si="39"/>
        <v>8.3057630388591236E-2</v>
      </c>
      <c r="AD45" s="13">
        <f t="shared" si="40"/>
        <v>7.5735448571114194E-2</v>
      </c>
      <c r="AE45" s="13">
        <f t="shared" si="41"/>
        <v>6.5420949057024252E-2</v>
      </c>
      <c r="AF45" s="13">
        <f t="shared" si="42"/>
        <v>5.955338571758724E-2</v>
      </c>
      <c r="AG45" s="13">
        <f t="shared" si="43"/>
        <v>6.4402584346218539E-2</v>
      </c>
      <c r="AH45" s="13">
        <f t="shared" si="44"/>
        <v>6.7421781556983293E-2</v>
      </c>
      <c r="AK45" s="10">
        <f t="shared" si="27"/>
        <v>-1.3014788670268895E-2</v>
      </c>
      <c r="AL45" s="10">
        <f t="shared" si="28"/>
        <v>-5.9859541950719047E-3</v>
      </c>
      <c r="AM45" s="10">
        <f t="shared" si="29"/>
        <v>-2.4901533203197102E-3</v>
      </c>
      <c r="AN45" s="10">
        <f t="shared" si="30"/>
        <v>-1.7763310701983809E-3</v>
      </c>
      <c r="AO45" s="10">
        <f t="shared" si="31"/>
        <v>-2.51315016770505E-3</v>
      </c>
    </row>
    <row r="46" spans="1:41" x14ac:dyDescent="0.35">
      <c r="A46" t="s">
        <v>19</v>
      </c>
      <c r="B46" s="1">
        <v>8221</v>
      </c>
      <c r="C46" s="1">
        <v>4692</v>
      </c>
      <c r="D46" s="1">
        <v>20943</v>
      </c>
      <c r="E46" s="1">
        <v>24235</v>
      </c>
      <c r="F46" s="1">
        <v>27201</v>
      </c>
      <c r="G46" s="1">
        <v>24859</v>
      </c>
      <c r="H46" s="1">
        <v>26158</v>
      </c>
      <c r="J46" t="s">
        <v>19</v>
      </c>
      <c r="K46" s="2">
        <f t="shared" si="32"/>
        <v>1.6779502921768451E-2</v>
      </c>
      <c r="L46" s="2">
        <f t="shared" si="33"/>
        <v>2.0810417627647872E-2</v>
      </c>
      <c r="M46" s="2">
        <f t="shared" si="34"/>
        <v>2.4892995658018759E-2</v>
      </c>
      <c r="N46" s="2">
        <f t="shared" si="35"/>
        <v>2.5772154375576908E-2</v>
      </c>
      <c r="O46" s="2">
        <f t="shared" si="36"/>
        <v>3.0624411036541909E-2</v>
      </c>
      <c r="P46" s="2">
        <f t="shared" si="37"/>
        <v>3.1901473609644231E-2</v>
      </c>
      <c r="Q46" s="2">
        <f t="shared" si="38"/>
        <v>3.1383662211109657E-2</v>
      </c>
      <c r="T46" s="11" t="s">
        <v>19</v>
      </c>
      <c r="U46" s="12">
        <v>7596</v>
      </c>
      <c r="V46" s="12">
        <v>4559</v>
      </c>
      <c r="W46" s="12">
        <v>20655</v>
      </c>
      <c r="X46" s="12">
        <v>24071</v>
      </c>
      <c r="Y46" s="12">
        <v>27089</v>
      </c>
      <c r="Z46" s="12">
        <v>25668</v>
      </c>
      <c r="AB46" s="11" t="s">
        <v>19</v>
      </c>
      <c r="AC46" s="13">
        <f t="shared" si="39"/>
        <v>1.9803683860623363E-2</v>
      </c>
      <c r="AD46" s="13">
        <f t="shared" si="40"/>
        <v>2.2801156312204297E-2</v>
      </c>
      <c r="AE46" s="13">
        <f t="shared" si="41"/>
        <v>2.6005960407483372E-2</v>
      </c>
      <c r="AF46" s="13">
        <f t="shared" si="42"/>
        <v>2.6745080087465112E-2</v>
      </c>
      <c r="AG46" s="13">
        <f t="shared" si="43"/>
        <v>3.2267401693356651E-2</v>
      </c>
      <c r="AH46" s="13">
        <f t="shared" si="44"/>
        <v>3.3552721877634785E-2</v>
      </c>
      <c r="AK46" s="10">
        <f t="shared" si="27"/>
        <v>-3.0241809388549118E-3</v>
      </c>
      <c r="AL46" s="10">
        <f t="shared" si="28"/>
        <v>-1.9907386845564243E-3</v>
      </c>
      <c r="AM46" s="10">
        <f t="shared" si="29"/>
        <v>-1.1129647494646129E-3</v>
      </c>
      <c r="AN46" s="10">
        <f t="shared" si="30"/>
        <v>-9.7292571188820412E-4</v>
      </c>
      <c r="AO46" s="10">
        <f t="shared" si="31"/>
        <v>-1.6429906568147419E-3</v>
      </c>
    </row>
    <row r="47" spans="1:41" x14ac:dyDescent="0.35">
      <c r="A47" t="s">
        <v>30</v>
      </c>
      <c r="B47" s="1">
        <v>37387</v>
      </c>
      <c r="C47" s="1">
        <v>12655</v>
      </c>
      <c r="D47" s="1">
        <v>35253</v>
      </c>
      <c r="E47" s="1">
        <v>50216</v>
      </c>
      <c r="F47" s="1">
        <v>47488</v>
      </c>
      <c r="G47" s="1">
        <v>48072</v>
      </c>
      <c r="H47" s="1">
        <v>56417</v>
      </c>
      <c r="J47" t="s">
        <v>30</v>
      </c>
      <c r="K47" s="2">
        <f t="shared" si="32"/>
        <v>7.6308876746886883E-2</v>
      </c>
      <c r="L47" s="2">
        <f t="shared" si="33"/>
        <v>5.6128694603129546E-2</v>
      </c>
      <c r="M47" s="2">
        <f t="shared" si="34"/>
        <v>4.1901961320352163E-2</v>
      </c>
      <c r="N47" s="2">
        <f t="shared" si="35"/>
        <v>5.340105236740128E-2</v>
      </c>
      <c r="O47" s="2">
        <f t="shared" si="36"/>
        <v>5.3464653185666053E-2</v>
      </c>
      <c r="P47" s="2">
        <f t="shared" si="37"/>
        <v>6.169064078856018E-2</v>
      </c>
      <c r="Q47" s="2">
        <f t="shared" si="38"/>
        <v>6.7687593507308422E-2</v>
      </c>
      <c r="T47" s="11" t="s">
        <v>30</v>
      </c>
      <c r="U47" s="12">
        <v>21830</v>
      </c>
      <c r="V47" s="12">
        <v>9754</v>
      </c>
      <c r="W47" s="12">
        <v>31610</v>
      </c>
      <c r="X47" s="12">
        <v>46005</v>
      </c>
      <c r="Y47" s="12">
        <v>43197</v>
      </c>
      <c r="Z47" s="12">
        <v>50333</v>
      </c>
      <c r="AB47" s="11" t="s">
        <v>30</v>
      </c>
      <c r="AC47" s="13">
        <f t="shared" si="39"/>
        <v>5.6913430578911003E-2</v>
      </c>
      <c r="AD47" s="13">
        <f t="shared" si="40"/>
        <v>4.8783171456293198E-2</v>
      </c>
      <c r="AE47" s="13">
        <f t="shared" si="41"/>
        <v>3.9799003073374452E-2</v>
      </c>
      <c r="AF47" s="13">
        <f t="shared" si="42"/>
        <v>5.1115757942081029E-2</v>
      </c>
      <c r="AG47" s="13">
        <f t="shared" si="43"/>
        <v>5.1454647677947767E-2</v>
      </c>
      <c r="AH47" s="13">
        <f t="shared" si="44"/>
        <v>6.579434121345612E-2</v>
      </c>
      <c r="AK47" s="10">
        <f t="shared" si="27"/>
        <v>1.939544616797588E-2</v>
      </c>
      <c r="AL47" s="10">
        <f t="shared" si="28"/>
        <v>7.3455231468363483E-3</v>
      </c>
      <c r="AM47" s="10">
        <f t="shared" si="29"/>
        <v>2.1029582469777111E-3</v>
      </c>
      <c r="AN47" s="10">
        <f t="shared" si="30"/>
        <v>2.2852944253202515E-3</v>
      </c>
      <c r="AO47" s="10">
        <f t="shared" si="31"/>
        <v>2.0100055077182863E-3</v>
      </c>
    </row>
    <row r="48" spans="1:41" x14ac:dyDescent="0.35">
      <c r="A48" t="s">
        <v>31</v>
      </c>
      <c r="B48" s="1">
        <v>32507</v>
      </c>
      <c r="C48" s="1">
        <v>8058</v>
      </c>
      <c r="D48" s="1">
        <v>30113</v>
      </c>
      <c r="E48" s="1">
        <v>38218</v>
      </c>
      <c r="F48" s="1">
        <v>29958</v>
      </c>
      <c r="G48" s="1">
        <v>27102</v>
      </c>
      <c r="H48" s="1">
        <v>29876</v>
      </c>
      <c r="J48" t="s">
        <v>31</v>
      </c>
      <c r="K48" s="2">
        <f t="shared" si="32"/>
        <v>6.6348534421351052E-2</v>
      </c>
      <c r="L48" s="2">
        <f t="shared" si="33"/>
        <v>3.5739630273569176E-2</v>
      </c>
      <c r="M48" s="2">
        <f t="shared" si="34"/>
        <v>3.5792521522700613E-2</v>
      </c>
      <c r="N48" s="2">
        <f t="shared" si="35"/>
        <v>4.0642054711194482E-2</v>
      </c>
      <c r="O48" s="2">
        <f t="shared" si="36"/>
        <v>3.3728396229282843E-2</v>
      </c>
      <c r="P48" s="2">
        <f t="shared" si="37"/>
        <v>3.4779908192951361E-2</v>
      </c>
      <c r="Q48" s="2">
        <f t="shared" si="38"/>
        <v>3.5844418236069736E-2</v>
      </c>
      <c r="T48" s="11" t="s">
        <v>31</v>
      </c>
      <c r="U48" s="12">
        <v>17911</v>
      </c>
      <c r="V48" s="12">
        <v>5775</v>
      </c>
      <c r="W48" s="12">
        <v>25917</v>
      </c>
      <c r="X48" s="12">
        <v>33206</v>
      </c>
      <c r="Y48" s="12">
        <v>23964</v>
      </c>
      <c r="Z48" s="12">
        <v>24169</v>
      </c>
      <c r="AB48" s="11" t="s">
        <v>31</v>
      </c>
      <c r="AC48" s="13">
        <f t="shared" si="39"/>
        <v>4.6696127123173385E-2</v>
      </c>
      <c r="AD48" s="13">
        <f t="shared" si="40"/>
        <v>2.8882798355555999E-2</v>
      </c>
      <c r="AE48" s="13">
        <f t="shared" si="41"/>
        <v>3.2631153516376014E-2</v>
      </c>
      <c r="AF48" s="13">
        <f t="shared" si="42"/>
        <v>3.689489964622851E-2</v>
      </c>
      <c r="AG48" s="13">
        <f t="shared" si="43"/>
        <v>2.8545018796544676E-2</v>
      </c>
      <c r="AH48" s="13">
        <f t="shared" si="44"/>
        <v>3.1593257560408101E-2</v>
      </c>
      <c r="AK48" s="10">
        <f t="shared" si="27"/>
        <v>1.9652407298177667E-2</v>
      </c>
      <c r="AL48" s="10">
        <f t="shared" si="28"/>
        <v>6.8568319180131766E-3</v>
      </c>
      <c r="AM48" s="10">
        <f t="shared" si="29"/>
        <v>3.1613680063245983E-3</v>
      </c>
      <c r="AN48" s="10">
        <f t="shared" si="30"/>
        <v>3.7471550649659721E-3</v>
      </c>
      <c r="AO48" s="10">
        <f t="shared" si="31"/>
        <v>5.1833774327381676E-3</v>
      </c>
    </row>
    <row r="49" spans="1:41" x14ac:dyDescent="0.35">
      <c r="A49" t="s">
        <v>20</v>
      </c>
      <c r="B49" s="1">
        <v>61548</v>
      </c>
      <c r="C49" s="1">
        <v>33592</v>
      </c>
      <c r="D49" s="1">
        <v>128991</v>
      </c>
      <c r="E49" s="1">
        <v>160319</v>
      </c>
      <c r="F49" s="1">
        <v>138836</v>
      </c>
      <c r="G49" s="1">
        <v>116532</v>
      </c>
      <c r="H49" s="1">
        <v>102454</v>
      </c>
      <c r="J49" t="s">
        <v>20</v>
      </c>
      <c r="K49" s="2">
        <f t="shared" si="32"/>
        <v>0.12562277652706538</v>
      </c>
      <c r="L49" s="2">
        <f t="shared" si="33"/>
        <v>0.14899052620373984</v>
      </c>
      <c r="M49" s="2">
        <f t="shared" si="34"/>
        <v>0.15331960096086988</v>
      </c>
      <c r="N49" s="2">
        <f t="shared" si="35"/>
        <v>0.17048756003045656</v>
      </c>
      <c r="O49" s="2">
        <f t="shared" si="36"/>
        <v>0.15630935372483853</v>
      </c>
      <c r="P49" s="2">
        <f t="shared" si="37"/>
        <v>0.14954513547122014</v>
      </c>
      <c r="Q49" s="2">
        <f t="shared" si="38"/>
        <v>0.12292154324401823</v>
      </c>
      <c r="T49" s="11" t="s">
        <v>20</v>
      </c>
      <c r="U49" s="12">
        <v>47472</v>
      </c>
      <c r="V49" s="12">
        <v>28585</v>
      </c>
      <c r="W49" s="12">
        <v>120733</v>
      </c>
      <c r="X49" s="12">
        <v>153066</v>
      </c>
      <c r="Y49" s="12">
        <v>129167</v>
      </c>
      <c r="Z49" s="12">
        <v>96441</v>
      </c>
      <c r="AB49" s="11" t="s">
        <v>20</v>
      </c>
      <c r="AC49" s="13">
        <f t="shared" si="39"/>
        <v>0.12376520276876149</v>
      </c>
      <c r="AD49" s="13">
        <f t="shared" si="40"/>
        <v>0.14296360017204646</v>
      </c>
      <c r="AE49" s="13">
        <f t="shared" si="41"/>
        <v>0.15201053584491356</v>
      </c>
      <c r="AF49" s="13">
        <f t="shared" si="42"/>
        <v>0.17007030986115804</v>
      </c>
      <c r="AG49" s="13">
        <f t="shared" si="43"/>
        <v>0.15385889012240386</v>
      </c>
      <c r="AH49" s="13">
        <f t="shared" si="44"/>
        <v>0.1260658427069104</v>
      </c>
      <c r="AK49" s="10">
        <f t="shared" si="27"/>
        <v>1.8575737583038932E-3</v>
      </c>
      <c r="AL49" s="10">
        <f t="shared" si="28"/>
        <v>6.0269260316933859E-3</v>
      </c>
      <c r="AM49" s="10">
        <f t="shared" si="29"/>
        <v>1.309065115956326E-3</v>
      </c>
      <c r="AN49" s="10">
        <f t="shared" si="30"/>
        <v>4.1725016929852754E-4</v>
      </c>
      <c r="AO49" s="10">
        <f t="shared" si="31"/>
        <v>2.4504636024346715E-3</v>
      </c>
    </row>
    <row r="50" spans="1:41" x14ac:dyDescent="0.35">
      <c r="A50" t="s">
        <v>21</v>
      </c>
      <c r="B50" s="1">
        <v>24092</v>
      </c>
      <c r="C50" s="1">
        <v>12610</v>
      </c>
      <c r="D50" s="1">
        <v>41744</v>
      </c>
      <c r="E50" s="1">
        <v>40420</v>
      </c>
      <c r="F50" s="1">
        <v>27159</v>
      </c>
      <c r="G50" s="1">
        <v>15154</v>
      </c>
      <c r="H50" s="1">
        <v>13978</v>
      </c>
      <c r="J50" t="s">
        <v>21</v>
      </c>
      <c r="K50" s="2">
        <f t="shared" si="32"/>
        <v>4.9173067071067451E-2</v>
      </c>
      <c r="L50" s="2">
        <f t="shared" si="33"/>
        <v>5.592910619877231E-2</v>
      </c>
      <c r="M50" s="2">
        <f t="shared" si="34"/>
        <v>4.9617209127075158E-2</v>
      </c>
      <c r="N50" s="2">
        <f t="shared" si="35"/>
        <v>4.2983721058833038E-2</v>
      </c>
      <c r="O50" s="2">
        <f t="shared" si="36"/>
        <v>3.0577125081483834E-2</v>
      </c>
      <c r="P50" s="2">
        <f t="shared" si="37"/>
        <v>1.9447078767470483E-2</v>
      </c>
      <c r="Q50" s="2">
        <f t="shared" si="38"/>
        <v>1.6770427035204941E-2</v>
      </c>
      <c r="T50" s="11" t="s">
        <v>21</v>
      </c>
      <c r="U50" s="12">
        <v>20111</v>
      </c>
      <c r="V50" s="12">
        <v>11458</v>
      </c>
      <c r="W50" s="12">
        <v>39626</v>
      </c>
      <c r="X50" s="12">
        <v>38883</v>
      </c>
      <c r="Y50" s="12">
        <v>25824</v>
      </c>
      <c r="Z50" s="12">
        <v>13080</v>
      </c>
      <c r="AB50" s="11" t="s">
        <v>21</v>
      </c>
      <c r="AC50" s="13">
        <f t="shared" si="39"/>
        <v>5.2431791221826812E-2</v>
      </c>
      <c r="AD50" s="13">
        <f t="shared" si="40"/>
        <v>5.7305472477568946E-2</v>
      </c>
      <c r="AE50" s="13">
        <f t="shared" si="41"/>
        <v>4.9891657569931545E-2</v>
      </c>
      <c r="AF50" s="13">
        <f t="shared" si="42"/>
        <v>4.3202565287728222E-2</v>
      </c>
      <c r="AG50" s="13">
        <f t="shared" si="43"/>
        <v>3.0760581096727163E-2</v>
      </c>
      <c r="AH50" s="13">
        <f t="shared" si="44"/>
        <v>1.7097927464526375E-2</v>
      </c>
      <c r="AK50" s="10">
        <f t="shared" si="27"/>
        <v>-3.2587241507593609E-3</v>
      </c>
      <c r="AL50" s="10">
        <f t="shared" si="28"/>
        <v>-1.3763662787966355E-3</v>
      </c>
      <c r="AM50" s="10">
        <f t="shared" si="29"/>
        <v>-2.7444844285638703E-4</v>
      </c>
      <c r="AN50" s="10">
        <f t="shared" si="30"/>
        <v>-2.1884422889518335E-4</v>
      </c>
      <c r="AO50" s="10">
        <f t="shared" si="31"/>
        <v>-1.8345601524332941E-4</v>
      </c>
    </row>
    <row r="51" spans="1:41" x14ac:dyDescent="0.35">
      <c r="A51" t="s">
        <v>22</v>
      </c>
      <c r="B51" s="1">
        <v>58973</v>
      </c>
      <c r="C51" s="1">
        <v>20846</v>
      </c>
      <c r="D51" s="1">
        <v>50598</v>
      </c>
      <c r="E51" s="1">
        <v>48302</v>
      </c>
      <c r="F51" s="1">
        <v>38165</v>
      </c>
      <c r="G51" s="1">
        <v>22777</v>
      </c>
      <c r="H51" s="1">
        <v>23609</v>
      </c>
      <c r="J51" t="s">
        <v>22</v>
      </c>
      <c r="K51" s="2">
        <f t="shared" si="32"/>
        <v>0.12036706310734106</v>
      </c>
      <c r="L51" s="2">
        <f t="shared" si="33"/>
        <v>9.2458219494021221E-2</v>
      </c>
      <c r="M51" s="2">
        <f t="shared" si="34"/>
        <v>6.0141135190967539E-2</v>
      </c>
      <c r="N51" s="2">
        <f t="shared" si="35"/>
        <v>5.1365653008009736E-2</v>
      </c>
      <c r="O51" s="2">
        <f t="shared" si="36"/>
        <v>4.2968297018845705E-2</v>
      </c>
      <c r="P51" s="2">
        <f t="shared" si="37"/>
        <v>2.9229649801153171E-2</v>
      </c>
      <c r="Q51" s="2">
        <f t="shared" si="38"/>
        <v>2.8325440826595608E-2</v>
      </c>
      <c r="T51" s="11" t="s">
        <v>22</v>
      </c>
      <c r="U51" s="12">
        <v>39531</v>
      </c>
      <c r="V51" s="12">
        <v>16973</v>
      </c>
      <c r="W51" s="12">
        <v>45555</v>
      </c>
      <c r="X51" s="12">
        <v>45022</v>
      </c>
      <c r="Y51" s="12">
        <v>34891</v>
      </c>
      <c r="Z51" s="12">
        <v>21015</v>
      </c>
      <c r="AB51" s="11" t="s">
        <v>22</v>
      </c>
      <c r="AC51" s="13">
        <f t="shared" si="39"/>
        <v>0.10306206249266747</v>
      </c>
      <c r="AD51" s="13">
        <f t="shared" si="40"/>
        <v>8.4887919738329348E-2</v>
      </c>
      <c r="AE51" s="13">
        <f t="shared" si="41"/>
        <v>5.7356646156519246E-2</v>
      </c>
      <c r="AF51" s="13">
        <f t="shared" si="42"/>
        <v>5.0023555136797571E-2</v>
      </c>
      <c r="AG51" s="13">
        <f t="shared" si="43"/>
        <v>4.1560851728853293E-2</v>
      </c>
      <c r="AH51" s="13">
        <f t="shared" si="44"/>
        <v>2.7470408690139281E-2</v>
      </c>
      <c r="AK51" s="10">
        <f t="shared" si="27"/>
        <v>1.7305000614673591E-2</v>
      </c>
      <c r="AL51" s="10">
        <f t="shared" si="28"/>
        <v>7.5702997556918727E-3</v>
      </c>
      <c r="AM51" s="10">
        <f t="shared" si="29"/>
        <v>2.7844890344482925E-3</v>
      </c>
      <c r="AN51" s="10">
        <f t="shared" si="30"/>
        <v>1.3420978712121653E-3</v>
      </c>
      <c r="AO51" s="10">
        <f t="shared" si="31"/>
        <v>1.4074452899924123E-3</v>
      </c>
    </row>
    <row r="52" spans="1:41" x14ac:dyDescent="0.35">
      <c r="A52" t="s">
        <v>32</v>
      </c>
      <c r="B52" s="1">
        <v>18788</v>
      </c>
      <c r="C52" s="1">
        <v>12282</v>
      </c>
      <c r="D52" s="1">
        <v>56398</v>
      </c>
      <c r="E52" s="1">
        <v>62878</v>
      </c>
      <c r="F52" s="1">
        <v>46861</v>
      </c>
      <c r="G52" s="1">
        <v>36668</v>
      </c>
      <c r="H52" s="1">
        <v>40713</v>
      </c>
      <c r="J52" t="s">
        <v>32</v>
      </c>
      <c r="K52" s="2">
        <f t="shared" si="32"/>
        <v>3.8347317953312934E-2</v>
      </c>
      <c r="L52" s="2">
        <f t="shared" si="33"/>
        <v>5.4474328495901787E-2</v>
      </c>
      <c r="M52" s="2">
        <f t="shared" si="34"/>
        <v>6.70350555852047E-2</v>
      </c>
      <c r="N52" s="2">
        <f t="shared" si="35"/>
        <v>6.6866165579844233E-2</v>
      </c>
      <c r="O52" s="2">
        <f t="shared" si="36"/>
        <v>5.2758741428013324E-2</v>
      </c>
      <c r="P52" s="2">
        <f t="shared" si="37"/>
        <v>4.7055924788544777E-2</v>
      </c>
      <c r="Q52" s="2">
        <f t="shared" si="38"/>
        <v>4.8846358269015504E-2</v>
      </c>
      <c r="T52" s="11" t="s">
        <v>32</v>
      </c>
      <c r="U52" s="12">
        <v>13494</v>
      </c>
      <c r="V52" s="12">
        <v>10240</v>
      </c>
      <c r="W52" s="12">
        <v>50990</v>
      </c>
      <c r="X52" s="12">
        <v>58904</v>
      </c>
      <c r="Y52" s="12">
        <v>43633</v>
      </c>
      <c r="Z52" s="12">
        <v>35740</v>
      </c>
      <c r="AB52" s="11" t="s">
        <v>32</v>
      </c>
      <c r="AC52" s="13">
        <f t="shared" si="39"/>
        <v>3.5180477885104221E-2</v>
      </c>
      <c r="AD52" s="13">
        <f t="shared" si="40"/>
        <v>5.1213827733488045E-2</v>
      </c>
      <c r="AE52" s="13">
        <f t="shared" si="41"/>
        <v>6.419965728286503E-2</v>
      </c>
      <c r="AF52" s="13">
        <f t="shared" si="42"/>
        <v>6.5447725373771137E-2</v>
      </c>
      <c r="AG52" s="13">
        <f t="shared" si="43"/>
        <v>5.1973994539710973E-2</v>
      </c>
      <c r="AH52" s="13">
        <f t="shared" si="44"/>
        <v>4.6718648897719622E-2</v>
      </c>
      <c r="AK52" s="10">
        <f t="shared" si="27"/>
        <v>3.1668400682087136E-3</v>
      </c>
      <c r="AL52" s="10">
        <f t="shared" si="28"/>
        <v>3.2605007624137428E-3</v>
      </c>
      <c r="AM52" s="10">
        <f t="shared" si="29"/>
        <v>2.8353983023396701E-3</v>
      </c>
      <c r="AN52" s="10">
        <f t="shared" si="30"/>
        <v>1.4184402060730961E-3</v>
      </c>
      <c r="AO52" s="10">
        <f t="shared" si="31"/>
        <v>7.8474688830235118E-4</v>
      </c>
    </row>
    <row r="53" spans="1:41" x14ac:dyDescent="0.35">
      <c r="A53" t="s">
        <v>23</v>
      </c>
      <c r="B53" s="1">
        <v>38885</v>
      </c>
      <c r="C53" s="1">
        <v>13615</v>
      </c>
      <c r="D53" s="1">
        <v>55945</v>
      </c>
      <c r="E53" s="1">
        <v>62749</v>
      </c>
      <c r="F53" s="1">
        <v>52612</v>
      </c>
      <c r="G53" s="1">
        <v>37599</v>
      </c>
      <c r="H53" s="1">
        <v>36188</v>
      </c>
      <c r="J53" t="s">
        <v>23</v>
      </c>
      <c r="K53" s="2">
        <f t="shared" si="32"/>
        <v>7.9366375272225551E-2</v>
      </c>
      <c r="L53" s="2">
        <f t="shared" si="33"/>
        <v>6.0386580562750591E-2</v>
      </c>
      <c r="M53" s="2">
        <f t="shared" si="34"/>
        <v>6.6496616630275479E-2</v>
      </c>
      <c r="N53" s="2">
        <f t="shared" si="35"/>
        <v>6.6728983491358598E-2</v>
      </c>
      <c r="O53" s="2">
        <f t="shared" si="36"/>
        <v>5.9233539702751477E-2</v>
      </c>
      <c r="P53" s="2">
        <f t="shared" si="37"/>
        <v>4.8250674051611625E-2</v>
      </c>
      <c r="Q53" s="2">
        <f t="shared" si="38"/>
        <v>4.3417385430676518E-2</v>
      </c>
      <c r="T53" s="11" t="s">
        <v>23</v>
      </c>
      <c r="U53" s="12">
        <v>25748</v>
      </c>
      <c r="V53" s="12">
        <v>11361</v>
      </c>
      <c r="W53" s="12">
        <v>51753</v>
      </c>
      <c r="X53" s="12">
        <v>60124</v>
      </c>
      <c r="Y53" s="12">
        <v>50371</v>
      </c>
      <c r="Z53" s="12">
        <v>33574</v>
      </c>
      <c r="AB53" s="11" t="s">
        <v>23</v>
      </c>
      <c r="AC53" s="13">
        <f t="shared" si="39"/>
        <v>6.7128126914603778E-2</v>
      </c>
      <c r="AD53" s="13">
        <f t="shared" si="40"/>
        <v>5.6820341492202893E-2</v>
      </c>
      <c r="AE53" s="13">
        <f t="shared" si="41"/>
        <v>6.5160322874291299E-2</v>
      </c>
      <c r="AF53" s="13">
        <f t="shared" si="42"/>
        <v>6.6803256830989671E-2</v>
      </c>
      <c r="AG53" s="13">
        <f t="shared" si="43"/>
        <v>6.0000047646501083E-2</v>
      </c>
      <c r="AH53" s="13">
        <f t="shared" si="44"/>
        <v>4.3887294854282E-2</v>
      </c>
      <c r="AK53" s="10">
        <f t="shared" si="27"/>
        <v>1.2238248357621773E-2</v>
      </c>
      <c r="AL53" s="10">
        <f t="shared" si="28"/>
        <v>3.5662390705476985E-3</v>
      </c>
      <c r="AM53" s="10">
        <f t="shared" si="29"/>
        <v>1.3362937559841803E-3</v>
      </c>
      <c r="AN53" s="10">
        <f t="shared" si="30"/>
        <v>-7.4273339631072965E-5</v>
      </c>
      <c r="AO53" s="10">
        <f t="shared" si="31"/>
        <v>-7.6650794374960585E-4</v>
      </c>
    </row>
    <row r="54" spans="1:41" x14ac:dyDescent="0.35">
      <c r="A54" t="s">
        <v>24</v>
      </c>
      <c r="B54" s="1">
        <v>9119</v>
      </c>
      <c r="C54" s="1">
        <v>5907</v>
      </c>
      <c r="D54" s="1">
        <v>21139</v>
      </c>
      <c r="E54" s="1">
        <v>11895</v>
      </c>
      <c r="F54" s="1">
        <v>13935</v>
      </c>
      <c r="G54" s="1">
        <v>16266</v>
      </c>
      <c r="H54" s="1">
        <v>16557</v>
      </c>
      <c r="J54" t="s">
        <v>24</v>
      </c>
      <c r="K54" s="2">
        <f t="shared" si="32"/>
        <v>1.861236919396746E-2</v>
      </c>
      <c r="L54" s="2">
        <f t="shared" si="33"/>
        <v>2.6199304545293262E-2</v>
      </c>
      <c r="M54" s="2">
        <f t="shared" si="34"/>
        <v>2.5125962623065393E-2</v>
      </c>
      <c r="N54" s="2">
        <f t="shared" si="35"/>
        <v>1.2649464670826793E-2</v>
      </c>
      <c r="O54" s="2">
        <f t="shared" si="36"/>
        <v>1.5688804374626355E-2</v>
      </c>
      <c r="P54" s="2">
        <f t="shared" si="37"/>
        <v>2.0874104740113163E-2</v>
      </c>
      <c r="Q54" s="2">
        <f t="shared" si="38"/>
        <v>1.9864641609807426E-2</v>
      </c>
      <c r="T54" s="11" t="s">
        <v>24</v>
      </c>
      <c r="U54" s="12">
        <v>9097</v>
      </c>
      <c r="V54" s="12">
        <v>5893</v>
      </c>
      <c r="W54" s="12">
        <v>21044</v>
      </c>
      <c r="X54" s="12">
        <v>11881</v>
      </c>
      <c r="Y54" s="12">
        <v>13912</v>
      </c>
      <c r="Z54" s="12">
        <v>16409</v>
      </c>
      <c r="AB54" s="11" t="s">
        <v>24</v>
      </c>
      <c r="AC54" s="13">
        <f t="shared" si="39"/>
        <v>2.3716971047931901E-2</v>
      </c>
      <c r="AD54" s="13">
        <f t="shared" si="40"/>
        <v>2.9472957698578616E-2</v>
      </c>
      <c r="AE54" s="13">
        <f t="shared" si="41"/>
        <v>2.6495736180831762E-2</v>
      </c>
      <c r="AF54" s="13">
        <f t="shared" si="42"/>
        <v>1.3200876428863487E-2</v>
      </c>
      <c r="AG54" s="13">
        <f t="shared" si="43"/>
        <v>1.6571453075343412E-2</v>
      </c>
      <c r="AH54" s="13">
        <f t="shared" si="44"/>
        <v>2.1449533009588174E-2</v>
      </c>
      <c r="AK54" s="10">
        <f t="shared" si="27"/>
        <v>-5.1046018539644411E-3</v>
      </c>
      <c r="AL54" s="10">
        <f t="shared" si="28"/>
        <v>-3.2736531532853545E-3</v>
      </c>
      <c r="AM54" s="10">
        <f t="shared" si="29"/>
        <v>-1.369773557766369E-3</v>
      </c>
      <c r="AN54" s="10">
        <f t="shared" si="30"/>
        <v>-5.5141175803669409E-4</v>
      </c>
      <c r="AO54" s="10">
        <f t="shared" si="31"/>
        <v>-8.8264870071705706E-4</v>
      </c>
    </row>
    <row r="55" spans="1:41" x14ac:dyDescent="0.35">
      <c r="A55" t="s">
        <v>2</v>
      </c>
      <c r="B55" s="1">
        <f>SUM(B33:B54)</f>
        <v>511441</v>
      </c>
      <c r="C55" s="1">
        <f t="shared" ref="C55:H55" si="45">SUM(C33:C54)</f>
        <v>232282</v>
      </c>
      <c r="D55" s="1">
        <f t="shared" si="45"/>
        <v>893026</v>
      </c>
      <c r="E55" s="1">
        <f t="shared" si="45"/>
        <v>996814</v>
      </c>
      <c r="F55" s="1">
        <f t="shared" si="45"/>
        <v>928040</v>
      </c>
      <c r="G55" s="1">
        <f t="shared" si="45"/>
        <v>835017</v>
      </c>
      <c r="H55" s="1">
        <f t="shared" si="45"/>
        <v>895964</v>
      </c>
      <c r="J55" t="s">
        <v>2</v>
      </c>
      <c r="K55" s="10">
        <f t="shared" ref="K55:Q55" si="46">SUM(K33:K54)</f>
        <v>1</v>
      </c>
      <c r="L55" s="10">
        <f t="shared" si="46"/>
        <v>1</v>
      </c>
      <c r="M55" s="10">
        <f t="shared" si="46"/>
        <v>1.0000000000000002</v>
      </c>
      <c r="N55" s="10">
        <f t="shared" si="46"/>
        <v>1.0000000000000002</v>
      </c>
      <c r="O55" s="10">
        <f t="shared" si="46"/>
        <v>0.99999999999999989</v>
      </c>
      <c r="P55" s="10">
        <f t="shared" si="46"/>
        <v>1</v>
      </c>
      <c r="Q55" s="10">
        <f t="shared" si="46"/>
        <v>1.0000000000000002</v>
      </c>
      <c r="T55" s="11" t="s">
        <v>2</v>
      </c>
      <c r="U55" s="12">
        <f t="shared" ref="U55:Z55" si="47">SUM(U33:U54)</f>
        <v>397093</v>
      </c>
      <c r="V55" s="12">
        <f t="shared" si="47"/>
        <v>205419</v>
      </c>
      <c r="W55" s="12">
        <f t="shared" si="47"/>
        <v>841203</v>
      </c>
      <c r="X55" s="12">
        <f t="shared" si="47"/>
        <v>952343</v>
      </c>
      <c r="Y55" s="12">
        <f t="shared" si="47"/>
        <v>876007</v>
      </c>
      <c r="Z55" s="12">
        <f t="shared" si="47"/>
        <v>834964</v>
      </c>
      <c r="AB55" s="11" t="s">
        <v>2</v>
      </c>
      <c r="AC55" s="14">
        <f t="shared" ref="AC55:AH55" si="48">SUM(AC33:AC54)</f>
        <v>1</v>
      </c>
      <c r="AD55" s="14">
        <f t="shared" si="48"/>
        <v>0.99999999999999989</v>
      </c>
      <c r="AE55" s="14">
        <f t="shared" si="48"/>
        <v>1</v>
      </c>
      <c r="AF55" s="14">
        <f t="shared" si="48"/>
        <v>0.99999999999999978</v>
      </c>
      <c r="AG55" s="14">
        <f t="shared" si="48"/>
        <v>1</v>
      </c>
      <c r="AH55" s="14">
        <f t="shared" si="48"/>
        <v>0.99999999999999989</v>
      </c>
    </row>
    <row r="58" spans="1:41" x14ac:dyDescent="0.35">
      <c r="A58" s="1" t="s">
        <v>41</v>
      </c>
      <c r="B58" t="s">
        <v>4</v>
      </c>
      <c r="C58" t="s">
        <v>5</v>
      </c>
      <c r="D58" t="s">
        <v>6</v>
      </c>
      <c r="E58" t="s">
        <v>0</v>
      </c>
      <c r="F58" t="s">
        <v>7</v>
      </c>
      <c r="G58" t="s">
        <v>9</v>
      </c>
      <c r="H58" t="s">
        <v>8</v>
      </c>
      <c r="J58" s="1" t="s">
        <v>41</v>
      </c>
      <c r="K58" t="s">
        <v>4</v>
      </c>
      <c r="L58" t="s">
        <v>5</v>
      </c>
      <c r="M58" t="s">
        <v>6</v>
      </c>
      <c r="N58" t="s">
        <v>0</v>
      </c>
      <c r="O58" t="s">
        <v>7</v>
      </c>
      <c r="P58" t="s">
        <v>9</v>
      </c>
      <c r="Q58" t="s">
        <v>8</v>
      </c>
      <c r="T58" s="12" t="s">
        <v>41</v>
      </c>
      <c r="U58" s="11" t="s">
        <v>4</v>
      </c>
      <c r="V58" s="11" t="s">
        <v>5</v>
      </c>
      <c r="W58" s="11" t="s">
        <v>6</v>
      </c>
      <c r="X58" s="11" t="s">
        <v>0</v>
      </c>
      <c r="Y58" s="11" t="s">
        <v>7</v>
      </c>
      <c r="Z58" s="11" t="s">
        <v>60</v>
      </c>
      <c r="AB58" s="12" t="s">
        <v>41</v>
      </c>
      <c r="AC58" s="11" t="s">
        <v>4</v>
      </c>
      <c r="AD58" s="11" t="s">
        <v>5</v>
      </c>
      <c r="AE58" s="11" t="s">
        <v>6</v>
      </c>
      <c r="AF58" s="11" t="s">
        <v>0</v>
      </c>
      <c r="AG58" s="11" t="s">
        <v>7</v>
      </c>
      <c r="AH58" s="11" t="s">
        <v>60</v>
      </c>
    </row>
    <row r="59" spans="1:41" x14ac:dyDescent="0.35">
      <c r="E59" s="1"/>
      <c r="F59" s="1"/>
      <c r="G59" s="1"/>
      <c r="H59" s="1"/>
      <c r="I59" s="1"/>
      <c r="N59" s="1"/>
      <c r="O59" s="1"/>
      <c r="P59" s="1"/>
      <c r="Q59" s="1"/>
      <c r="R59" s="1"/>
      <c r="S59" s="1"/>
    </row>
    <row r="60" spans="1:41" x14ac:dyDescent="0.35">
      <c r="A60" t="s">
        <v>11</v>
      </c>
      <c r="B60" s="1">
        <v>376056</v>
      </c>
      <c r="C60" s="1">
        <v>139825</v>
      </c>
      <c r="D60" s="1">
        <v>330360</v>
      </c>
      <c r="E60" s="1">
        <v>277639</v>
      </c>
      <c r="F60" s="1">
        <v>261280</v>
      </c>
      <c r="G60" s="1">
        <v>205762</v>
      </c>
      <c r="H60" s="1">
        <v>214341</v>
      </c>
      <c r="I60" s="1"/>
      <c r="J60" t="s">
        <v>11</v>
      </c>
      <c r="K60" s="2">
        <f>B60/(B$82-B$61)</f>
        <v>0.6721611230568767</v>
      </c>
      <c r="L60" s="2">
        <f t="shared" ref="L60:Q60" si="49">C60/(C$82-C$61)</f>
        <v>0.56362412428148756</v>
      </c>
      <c r="M60" s="2">
        <f t="shared" si="49"/>
        <v>0.36736137212296976</v>
      </c>
      <c r="N60" s="2">
        <f t="shared" si="49"/>
        <v>0.277459483714037</v>
      </c>
      <c r="O60" s="2">
        <f t="shared" si="49"/>
        <v>0.28691877479709349</v>
      </c>
      <c r="P60" s="2">
        <f t="shared" si="49"/>
        <v>0.25002369466687729</v>
      </c>
      <c r="Q60" s="2">
        <f t="shared" si="49"/>
        <v>0.25242365144641821</v>
      </c>
      <c r="R60" s="1"/>
      <c r="T60" s="11" t="s">
        <v>11</v>
      </c>
      <c r="U60" s="12">
        <v>307755</v>
      </c>
      <c r="V60" s="12">
        <v>124163</v>
      </c>
      <c r="W60" s="12">
        <v>303194</v>
      </c>
      <c r="X60" s="12">
        <v>258154</v>
      </c>
      <c r="Y60" s="12">
        <v>238432</v>
      </c>
      <c r="Z60" s="12">
        <v>192877</v>
      </c>
      <c r="AB60" s="11" t="s">
        <v>11</v>
      </c>
      <c r="AC60" s="13">
        <f>U60/(U$82-U$61)</f>
        <v>0.66204942648412823</v>
      </c>
      <c r="AD60" s="13">
        <f t="shared" ref="AD60:AH60" si="50">V60/(V$82-V$61)</f>
        <v>0.55344916735014082</v>
      </c>
      <c r="AE60" s="13">
        <f t="shared" si="50"/>
        <v>0.35483032876289095</v>
      </c>
      <c r="AF60" s="13">
        <f t="shared" si="50"/>
        <v>0.26695110677258371</v>
      </c>
      <c r="AG60" s="13">
        <f t="shared" si="50"/>
        <v>0.2726108590662959</v>
      </c>
      <c r="AH60" s="13">
        <f t="shared" si="50"/>
        <v>0.23955203767712385</v>
      </c>
      <c r="AK60" s="10">
        <f t="shared" ref="AK60:AK81" si="51">K60-AC60</f>
        <v>1.0111696572748463E-2</v>
      </c>
      <c r="AL60" s="10">
        <f t="shared" ref="AL60:AL81" si="52">L60-AD60</f>
        <v>1.0174956931346735E-2</v>
      </c>
      <c r="AM60" s="10">
        <f t="shared" ref="AM60:AM81" si="53">M60-AE60</f>
        <v>1.253104336007882E-2</v>
      </c>
      <c r="AN60" s="10">
        <f t="shared" ref="AN60:AN81" si="54">N60-AF60</f>
        <v>1.050837694145329E-2</v>
      </c>
      <c r="AO60" s="10">
        <f t="shared" ref="AO60:AO81" si="55">O60-AG60</f>
        <v>1.4307915730797593E-2</v>
      </c>
    </row>
    <row r="61" spans="1:41" x14ac:dyDescent="0.35">
      <c r="A61" t="s">
        <v>12</v>
      </c>
      <c r="B61" s="1">
        <v>12109</v>
      </c>
      <c r="C61" s="1">
        <v>5992</v>
      </c>
      <c r="D61" s="1">
        <v>37089</v>
      </c>
      <c r="E61" s="1">
        <v>49181</v>
      </c>
      <c r="F61" s="1">
        <v>39357</v>
      </c>
      <c r="G61" s="1">
        <v>50408</v>
      </c>
      <c r="H61" s="1">
        <v>56787</v>
      </c>
      <c r="I61" s="1"/>
      <c r="J61" t="s">
        <v>12</v>
      </c>
      <c r="K61" s="2"/>
      <c r="L61" s="2"/>
      <c r="M61" s="2"/>
      <c r="N61" s="2"/>
      <c r="O61" s="2"/>
      <c r="P61" s="2"/>
      <c r="Q61" s="2"/>
      <c r="R61" s="1"/>
      <c r="T61" s="11" t="s">
        <v>12</v>
      </c>
      <c r="U61" s="12">
        <v>8829</v>
      </c>
      <c r="V61" s="12">
        <v>5188</v>
      </c>
      <c r="W61" s="12">
        <v>34233</v>
      </c>
      <c r="X61" s="12">
        <v>46203</v>
      </c>
      <c r="Y61" s="12">
        <v>36391</v>
      </c>
      <c r="Z61" s="12">
        <v>61467</v>
      </c>
      <c r="AB61" s="11" t="s">
        <v>12</v>
      </c>
      <c r="AC61" s="13"/>
      <c r="AD61" s="13"/>
      <c r="AE61" s="13"/>
      <c r="AF61" s="13"/>
      <c r="AG61" s="13"/>
      <c r="AH61" s="13"/>
      <c r="AK61" s="10">
        <f t="shared" si="51"/>
        <v>0</v>
      </c>
      <c r="AL61" s="10">
        <f t="shared" si="52"/>
        <v>0</v>
      </c>
      <c r="AM61" s="10">
        <f t="shared" si="53"/>
        <v>0</v>
      </c>
      <c r="AN61" s="10">
        <f t="shared" si="54"/>
        <v>0</v>
      </c>
      <c r="AO61" s="10">
        <f t="shared" si="55"/>
        <v>0</v>
      </c>
    </row>
    <row r="62" spans="1:41" x14ac:dyDescent="0.35">
      <c r="A62" t="s">
        <v>25</v>
      </c>
      <c r="B62" s="1">
        <v>4169</v>
      </c>
      <c r="C62" s="1">
        <v>2871</v>
      </c>
      <c r="D62" s="1">
        <v>31279</v>
      </c>
      <c r="E62" s="1">
        <v>58170</v>
      </c>
      <c r="F62" s="1">
        <v>47669</v>
      </c>
      <c r="G62" s="1">
        <v>49324</v>
      </c>
      <c r="H62" s="1">
        <v>55017</v>
      </c>
      <c r="I62" s="1"/>
      <c r="J62" t="s">
        <v>25</v>
      </c>
      <c r="K62" s="2">
        <f t="shared" ref="K62:K81" si="56">B62/(B$82-B$61)</f>
        <v>7.451655397132659E-3</v>
      </c>
      <c r="L62" s="2">
        <f t="shared" ref="L62:L81" si="57">C62/(C$82-C$61)</f>
        <v>1.1572786417394249E-2</v>
      </c>
      <c r="M62" s="2">
        <f t="shared" ref="M62:M81" si="58">D62/(D$82-D$61)</f>
        <v>3.4782347616643575E-2</v>
      </c>
      <c r="N62" s="2">
        <f t="shared" ref="N62:N81" si="59">E62/(E$82-E$61)</f>
        <v>5.8132388344740951E-2</v>
      </c>
      <c r="O62" s="2">
        <f t="shared" ref="O62:O81" si="60">F62/(F$82-F$61)</f>
        <v>5.2346643737762738E-2</v>
      </c>
      <c r="P62" s="2">
        <f t="shared" ref="P62:P81" si="61">G62/(G$82-G$61)</f>
        <v>5.9934140977192366E-2</v>
      </c>
      <c r="Q62" s="2">
        <f t="shared" ref="Q62:Q81" si="62">H62/(H$82-H$61)</f>
        <v>6.4792046466273789E-2</v>
      </c>
      <c r="R62" s="1"/>
      <c r="T62" s="11" t="s">
        <v>25</v>
      </c>
      <c r="U62" s="12">
        <v>3877</v>
      </c>
      <c r="V62" s="12">
        <v>2775</v>
      </c>
      <c r="W62" s="12">
        <v>30982</v>
      </c>
      <c r="X62" s="12">
        <v>57896</v>
      </c>
      <c r="Y62" s="12">
        <v>47459</v>
      </c>
      <c r="Z62" s="12">
        <v>51147</v>
      </c>
      <c r="AB62" s="11" t="s">
        <v>25</v>
      </c>
      <c r="AC62" s="13">
        <f t="shared" ref="AC62:AC81" si="63">U62/(U$82-U$61)</f>
        <v>8.3402889521826309E-3</v>
      </c>
      <c r="AD62" s="13">
        <f t="shared" ref="AD62:AD81" si="64">V62/(V$82-V$61)</f>
        <v>1.2369396997468174E-2</v>
      </c>
      <c r="AE62" s="13">
        <f t="shared" ref="AE62:AE81" si="65">W62/(W$82-W$61)</f>
        <v>3.6258478880623918E-2</v>
      </c>
      <c r="AF62" s="13">
        <f t="shared" ref="AF62:AF81" si="66">X62/(X$82-X$61)</f>
        <v>5.9868920402959117E-2</v>
      </c>
      <c r="AG62" s="13">
        <f t="shared" ref="AG62:AG81" si="67">Y62/(Y$82-Y$61)</f>
        <v>5.4262174374359727E-2</v>
      </c>
      <c r="AH62" s="13">
        <f t="shared" ref="AH62:AH81" si="68">Z62/(Z$82-Z$61)</f>
        <v>6.3524256759861744E-2</v>
      </c>
      <c r="AK62" s="10">
        <f t="shared" si="51"/>
        <v>-8.8863355504997191E-4</v>
      </c>
      <c r="AL62" s="10">
        <f t="shared" si="52"/>
        <v>-7.9661058007392434E-4</v>
      </c>
      <c r="AM62" s="10">
        <f t="shared" si="53"/>
        <v>-1.4761312639803431E-3</v>
      </c>
      <c r="AN62" s="10">
        <f t="shared" si="54"/>
        <v>-1.7365320582181654E-3</v>
      </c>
      <c r="AO62" s="10">
        <f t="shared" si="55"/>
        <v>-1.915530636596989E-3</v>
      </c>
    </row>
    <row r="63" spans="1:41" x14ac:dyDescent="0.35">
      <c r="A63" t="s">
        <v>13</v>
      </c>
      <c r="B63" s="1">
        <v>1233</v>
      </c>
      <c r="C63">
        <v>956</v>
      </c>
      <c r="D63" s="1">
        <v>17914</v>
      </c>
      <c r="E63" s="1">
        <v>32750</v>
      </c>
      <c r="F63" s="1">
        <v>34123</v>
      </c>
      <c r="G63" s="1">
        <v>34512</v>
      </c>
      <c r="H63" s="1">
        <v>32490</v>
      </c>
      <c r="I63" s="1"/>
      <c r="J63" t="s">
        <v>13</v>
      </c>
      <c r="K63" s="2">
        <f t="shared" si="56"/>
        <v>2.2038597036854327E-3</v>
      </c>
      <c r="L63" s="2">
        <f t="shared" si="57"/>
        <v>3.8535645472061657E-3</v>
      </c>
      <c r="M63" s="2">
        <f t="shared" si="58"/>
        <v>1.9920425052097349E-2</v>
      </c>
      <c r="N63" s="2">
        <f t="shared" si="59"/>
        <v>3.2728824450580472E-2</v>
      </c>
      <c r="O63" s="2">
        <f t="shared" si="60"/>
        <v>3.7471407503066524E-2</v>
      </c>
      <c r="P63" s="2">
        <f t="shared" si="61"/>
        <v>4.1935915039430359E-2</v>
      </c>
      <c r="Q63" s="2">
        <f t="shared" si="62"/>
        <v>3.8262602280917456E-2</v>
      </c>
      <c r="R63" s="1"/>
      <c r="T63" s="11" t="s">
        <v>13</v>
      </c>
      <c r="U63" s="12">
        <v>1210</v>
      </c>
      <c r="V63" s="11">
        <v>949</v>
      </c>
      <c r="W63" s="12">
        <v>17820</v>
      </c>
      <c r="X63" s="12">
        <v>32693</v>
      </c>
      <c r="Y63" s="12">
        <v>34062</v>
      </c>
      <c r="Z63" s="12">
        <v>32649</v>
      </c>
      <c r="AB63" s="11" t="s">
        <v>13</v>
      </c>
      <c r="AC63" s="13">
        <f t="shared" si="63"/>
        <v>2.6029790126750017E-3</v>
      </c>
      <c r="AD63" s="13">
        <f t="shared" si="64"/>
        <v>4.2301109011161431E-3</v>
      </c>
      <c r="AE63" s="13">
        <f t="shared" si="65"/>
        <v>2.0854886503541351E-2</v>
      </c>
      <c r="AF63" s="13">
        <f t="shared" si="66"/>
        <v>3.3807078463692526E-2</v>
      </c>
      <c r="AG63" s="13">
        <f t="shared" si="67"/>
        <v>3.894473510902971E-2</v>
      </c>
      <c r="AH63" s="13">
        <f t="shared" si="68"/>
        <v>4.054985549402166E-2</v>
      </c>
      <c r="AK63" s="10">
        <f t="shared" si="51"/>
        <v>-3.9911930898956904E-4</v>
      </c>
      <c r="AL63" s="10">
        <f t="shared" si="52"/>
        <v>-3.7654635390997745E-4</v>
      </c>
      <c r="AM63" s="10">
        <f t="shared" si="53"/>
        <v>-9.3446145144400125E-4</v>
      </c>
      <c r="AN63" s="10">
        <f t="shared" si="54"/>
        <v>-1.0782540131120538E-3</v>
      </c>
      <c r="AO63" s="10">
        <f t="shared" si="55"/>
        <v>-1.4733276059631858E-3</v>
      </c>
    </row>
    <row r="64" spans="1:41" x14ac:dyDescent="0.35">
      <c r="A64" t="s">
        <v>26</v>
      </c>
      <c r="B64">
        <v>212</v>
      </c>
      <c r="C64">
        <v>303</v>
      </c>
      <c r="D64" s="1">
        <v>3625</v>
      </c>
      <c r="E64" s="1">
        <v>9639</v>
      </c>
      <c r="F64" s="1">
        <v>11663</v>
      </c>
      <c r="G64" s="1">
        <v>11685</v>
      </c>
      <c r="H64" s="1">
        <v>12116</v>
      </c>
      <c r="I64" s="1"/>
      <c r="J64" t="s">
        <v>26</v>
      </c>
      <c r="K64" s="2">
        <f t="shared" si="56"/>
        <v>3.7892802691103948E-4</v>
      </c>
      <c r="L64" s="2">
        <f t="shared" si="57"/>
        <v>1.2213703533509083E-3</v>
      </c>
      <c r="M64" s="2">
        <f t="shared" si="58"/>
        <v>4.031011544817064E-3</v>
      </c>
      <c r="N64" s="2">
        <f t="shared" si="59"/>
        <v>9.6327675993632123E-3</v>
      </c>
      <c r="O64" s="2">
        <f t="shared" si="60"/>
        <v>1.2807461996549684E-2</v>
      </c>
      <c r="P64" s="2">
        <f t="shared" si="61"/>
        <v>1.4198573459542875E-2</v>
      </c>
      <c r="Q64" s="2">
        <f t="shared" si="62"/>
        <v>1.4268688496017109E-2</v>
      </c>
      <c r="R64" s="1"/>
      <c r="T64" s="11" t="s">
        <v>26</v>
      </c>
      <c r="U64" s="11">
        <v>211</v>
      </c>
      <c r="V64" s="11">
        <v>301</v>
      </c>
      <c r="W64" s="12">
        <v>3616</v>
      </c>
      <c r="X64" s="12">
        <v>9635</v>
      </c>
      <c r="Y64" s="12">
        <v>11644</v>
      </c>
      <c r="Z64" s="12">
        <v>11329</v>
      </c>
      <c r="AB64" s="11" t="s">
        <v>26</v>
      </c>
      <c r="AC64" s="13">
        <f t="shared" si="63"/>
        <v>4.5390791047473172E-4</v>
      </c>
      <c r="AD64" s="13">
        <f t="shared" si="64"/>
        <v>1.3416895481938452E-3</v>
      </c>
      <c r="AE64" s="13">
        <f t="shared" si="65"/>
        <v>4.2318333107073808E-3</v>
      </c>
      <c r="AF64" s="13">
        <f t="shared" si="66"/>
        <v>9.9633316305532526E-3</v>
      </c>
      <c r="AG64" s="13">
        <f t="shared" si="67"/>
        <v>1.3313149421923021E-2</v>
      </c>
      <c r="AH64" s="13">
        <f t="shared" si="68"/>
        <v>1.4070547731684629E-2</v>
      </c>
      <c r="AK64" s="10">
        <f t="shared" si="51"/>
        <v>-7.4979883563692238E-5</v>
      </c>
      <c r="AL64" s="10">
        <f t="shared" si="52"/>
        <v>-1.2031919484293695E-4</v>
      </c>
      <c r="AM64" s="10">
        <f t="shared" si="53"/>
        <v>-2.0082176589031678E-4</v>
      </c>
      <c r="AN64" s="10">
        <f t="shared" si="54"/>
        <v>-3.3056403119004034E-4</v>
      </c>
      <c r="AO64" s="10">
        <f t="shared" si="55"/>
        <v>-5.056874253733367E-4</v>
      </c>
    </row>
    <row r="65" spans="1:41" x14ac:dyDescent="0.35">
      <c r="A65" t="s">
        <v>27</v>
      </c>
      <c r="B65" s="1">
        <v>4563</v>
      </c>
      <c r="C65" s="1">
        <v>2467</v>
      </c>
      <c r="D65" s="1">
        <v>18896</v>
      </c>
      <c r="E65" s="1">
        <v>25806</v>
      </c>
      <c r="F65" s="1">
        <v>27185</v>
      </c>
      <c r="G65" s="1">
        <v>31411</v>
      </c>
      <c r="H65" s="1">
        <v>34215</v>
      </c>
      <c r="I65" s="1"/>
      <c r="J65" t="s">
        <v>27</v>
      </c>
      <c r="K65" s="2">
        <f t="shared" si="56"/>
        <v>8.1558895603541185E-3</v>
      </c>
      <c r="L65" s="2">
        <f t="shared" si="57"/>
        <v>9.9442926129263715E-3</v>
      </c>
      <c r="M65" s="2">
        <f t="shared" si="58"/>
        <v>2.1012412179548481E-2</v>
      </c>
      <c r="N65" s="2">
        <f t="shared" si="59"/>
        <v>2.5789314313639077E-2</v>
      </c>
      <c r="O65" s="2">
        <f t="shared" si="60"/>
        <v>2.9852598334579709E-2</v>
      </c>
      <c r="P65" s="2">
        <f t="shared" si="61"/>
        <v>3.8167855450380934E-2</v>
      </c>
      <c r="Q65" s="2">
        <f t="shared" si="62"/>
        <v>4.0294088551603283E-2</v>
      </c>
      <c r="R65" s="1"/>
      <c r="T65" s="11" t="s">
        <v>27</v>
      </c>
      <c r="U65" s="12">
        <v>4490</v>
      </c>
      <c r="V65" s="12">
        <v>2430</v>
      </c>
      <c r="W65" s="12">
        <v>18761</v>
      </c>
      <c r="X65" s="12">
        <v>25701</v>
      </c>
      <c r="Y65" s="12">
        <v>27076</v>
      </c>
      <c r="Z65" s="12">
        <v>32383</v>
      </c>
      <c r="AB65" s="11" t="s">
        <v>27</v>
      </c>
      <c r="AC65" s="13">
        <f t="shared" si="63"/>
        <v>9.6589882371163303E-3</v>
      </c>
      <c r="AD65" s="13">
        <f t="shared" si="64"/>
        <v>1.0831580073458616E-2</v>
      </c>
      <c r="AE65" s="13">
        <f t="shared" si="65"/>
        <v>2.1956146222948333E-2</v>
      </c>
      <c r="AF65" s="13">
        <f t="shared" si="66"/>
        <v>2.6576812271598249E-2</v>
      </c>
      <c r="AG65" s="13">
        <f t="shared" si="67"/>
        <v>3.0957302795258306E-2</v>
      </c>
      <c r="AH65" s="13">
        <f t="shared" si="68"/>
        <v>4.021948514389119E-2</v>
      </c>
      <c r="AK65" s="10">
        <f t="shared" si="51"/>
        <v>-1.5030986767622118E-3</v>
      </c>
      <c r="AL65" s="10">
        <f t="shared" si="52"/>
        <v>-8.8728746053224478E-4</v>
      </c>
      <c r="AM65" s="10">
        <f t="shared" si="53"/>
        <v>-9.4373404339985131E-4</v>
      </c>
      <c r="AN65" s="10">
        <f t="shared" si="54"/>
        <v>-7.8749795795917191E-4</v>
      </c>
      <c r="AO65" s="10">
        <f t="shared" si="55"/>
        <v>-1.1047044606785975E-3</v>
      </c>
    </row>
    <row r="66" spans="1:41" x14ac:dyDescent="0.35">
      <c r="A66" t="s">
        <v>14</v>
      </c>
      <c r="B66">
        <v>344</v>
      </c>
      <c r="C66">
        <v>233</v>
      </c>
      <c r="D66" s="1">
        <v>3816</v>
      </c>
      <c r="E66" s="1">
        <v>6778</v>
      </c>
      <c r="F66" s="1">
        <v>7862</v>
      </c>
      <c r="G66" s="1">
        <v>10668</v>
      </c>
      <c r="H66" s="1">
        <v>11362</v>
      </c>
      <c r="I66" s="1"/>
      <c r="J66" t="s">
        <v>14</v>
      </c>
      <c r="K66" s="2">
        <f t="shared" si="56"/>
        <v>6.1486434555376216E-4</v>
      </c>
      <c r="L66" s="2">
        <f t="shared" si="57"/>
        <v>9.3920558525003824E-4</v>
      </c>
      <c r="M66" s="2">
        <f t="shared" si="58"/>
        <v>4.2434041531094948E-3</v>
      </c>
      <c r="N66" s="2">
        <f t="shared" si="59"/>
        <v>6.7736174694972354E-3</v>
      </c>
      <c r="O66" s="2">
        <f t="shared" si="60"/>
        <v>8.6334790548635524E-3</v>
      </c>
      <c r="P66" s="2">
        <f t="shared" si="61"/>
        <v>1.2962805448558271E-2</v>
      </c>
      <c r="Q66" s="2">
        <f t="shared" si="62"/>
        <v>1.3380722902917332E-2</v>
      </c>
      <c r="R66" s="1"/>
      <c r="T66" s="11" t="s">
        <v>14</v>
      </c>
      <c r="U66" s="11">
        <v>341</v>
      </c>
      <c r="V66" s="11">
        <v>233</v>
      </c>
      <c r="W66" s="12">
        <v>3809</v>
      </c>
      <c r="X66" s="12">
        <v>6778</v>
      </c>
      <c r="Y66" s="12">
        <v>7857</v>
      </c>
      <c r="Z66" s="12">
        <v>11014</v>
      </c>
      <c r="AB66" s="11" t="s">
        <v>14</v>
      </c>
      <c r="AC66" s="13">
        <f t="shared" si="63"/>
        <v>7.3356681266295511E-4</v>
      </c>
      <c r="AD66" s="13">
        <f t="shared" si="64"/>
        <v>1.0385836037513818E-3</v>
      </c>
      <c r="AE66" s="13">
        <f t="shared" si="65"/>
        <v>4.4577027324348489E-3</v>
      </c>
      <c r="AF66" s="13">
        <f t="shared" si="66"/>
        <v>7.0089737199678197E-3</v>
      </c>
      <c r="AG66" s="13">
        <f t="shared" si="67"/>
        <v>8.9832888189667788E-3</v>
      </c>
      <c r="AH66" s="13">
        <f t="shared" si="68"/>
        <v>1.3679319685477491E-2</v>
      </c>
      <c r="AK66" s="10">
        <f t="shared" si="51"/>
        <v>-1.1870246710919295E-4</v>
      </c>
      <c r="AL66" s="10">
        <f t="shared" si="52"/>
        <v>-9.9378018501343588E-5</v>
      </c>
      <c r="AM66" s="10">
        <f t="shared" si="53"/>
        <v>-2.142985793253541E-4</v>
      </c>
      <c r="AN66" s="10">
        <f t="shared" si="54"/>
        <v>-2.3535625047058431E-4</v>
      </c>
      <c r="AO66" s="10">
        <f t="shared" si="55"/>
        <v>-3.4980976410322641E-4</v>
      </c>
    </row>
    <row r="67" spans="1:41" x14ac:dyDescent="0.35">
      <c r="A67" t="s">
        <v>28</v>
      </c>
      <c r="B67" s="1">
        <v>11381</v>
      </c>
      <c r="C67" s="1">
        <v>7535</v>
      </c>
      <c r="D67" s="1">
        <v>46673</v>
      </c>
      <c r="E67" s="1">
        <v>61152</v>
      </c>
      <c r="F67" s="1">
        <v>60745</v>
      </c>
      <c r="G67" s="1">
        <v>73386</v>
      </c>
      <c r="H67" s="1">
        <v>87203</v>
      </c>
      <c r="I67" s="1"/>
      <c r="J67" t="s">
        <v>28</v>
      </c>
      <c r="K67" s="2">
        <f t="shared" si="56"/>
        <v>2.0342357897521417E-2</v>
      </c>
      <c r="L67" s="2">
        <f t="shared" si="57"/>
        <v>3.0373021823429349E-2</v>
      </c>
      <c r="M67" s="2">
        <f t="shared" si="58"/>
        <v>5.1900524643102575E-2</v>
      </c>
      <c r="N67" s="2">
        <f t="shared" si="59"/>
        <v>6.111246023822587E-2</v>
      </c>
      <c r="O67" s="2">
        <f t="shared" si="60"/>
        <v>6.6705760008609324E-2</v>
      </c>
      <c r="P67" s="2">
        <f t="shared" si="61"/>
        <v>8.9172144792641281E-2</v>
      </c>
      <c r="Q67" s="2">
        <f t="shared" si="62"/>
        <v>0.10269663609427039</v>
      </c>
      <c r="R67" s="1"/>
      <c r="T67" s="11" t="s">
        <v>28</v>
      </c>
      <c r="U67" s="12">
        <v>10737</v>
      </c>
      <c r="V67" s="12">
        <v>7249</v>
      </c>
      <c r="W67" s="12">
        <v>45882</v>
      </c>
      <c r="X67" s="12">
        <v>60584</v>
      </c>
      <c r="Y67" s="12">
        <v>60220</v>
      </c>
      <c r="Z67" s="12">
        <v>81645</v>
      </c>
      <c r="AB67" s="11" t="s">
        <v>28</v>
      </c>
      <c r="AC67" s="13">
        <f t="shared" si="63"/>
        <v>2.3097674098422723E-2</v>
      </c>
      <c r="AD67" s="13">
        <f t="shared" si="64"/>
        <v>3.2311985165638483E-2</v>
      </c>
      <c r="AE67" s="13">
        <f t="shared" si="65"/>
        <v>5.3696066361138287E-2</v>
      </c>
      <c r="AF67" s="13">
        <f t="shared" si="66"/>
        <v>6.2648519305183004E-2</v>
      </c>
      <c r="AG67" s="13">
        <f t="shared" si="67"/>
        <v>6.885244402165959E-2</v>
      </c>
      <c r="AH67" s="13">
        <f t="shared" si="68"/>
        <v>0.10140258359549753</v>
      </c>
      <c r="AK67" s="10">
        <f t="shared" si="51"/>
        <v>-2.7553162009013067E-3</v>
      </c>
      <c r="AL67" s="10">
        <f t="shared" si="52"/>
        <v>-1.9389633422091344E-3</v>
      </c>
      <c r="AM67" s="10">
        <f t="shared" si="53"/>
        <v>-1.7955417180357119E-3</v>
      </c>
      <c r="AN67" s="10">
        <f t="shared" si="54"/>
        <v>-1.5360590669571336E-3</v>
      </c>
      <c r="AO67" s="10">
        <f t="shared" si="55"/>
        <v>-2.1466840130502651E-3</v>
      </c>
    </row>
    <row r="68" spans="1:41" x14ac:dyDescent="0.35">
      <c r="A68" t="s">
        <v>15</v>
      </c>
      <c r="B68">
        <v>380</v>
      </c>
      <c r="C68">
        <v>800</v>
      </c>
      <c r="D68" s="1">
        <v>3826</v>
      </c>
      <c r="E68" s="1">
        <v>3331</v>
      </c>
      <c r="F68" s="1">
        <v>5182</v>
      </c>
      <c r="G68" s="1">
        <v>6985</v>
      </c>
      <c r="H68" s="1">
        <v>8048</v>
      </c>
      <c r="I68" s="1"/>
      <c r="J68" t="s">
        <v>15</v>
      </c>
      <c r="K68" s="2">
        <f t="shared" si="56"/>
        <v>6.7921061427450471E-4</v>
      </c>
      <c r="L68" s="2">
        <f t="shared" si="57"/>
        <v>3.2247402068670845E-3</v>
      </c>
      <c r="M68" s="2">
        <f t="shared" si="58"/>
        <v>4.2545241849572656E-3</v>
      </c>
      <c r="N68" s="2">
        <f t="shared" si="59"/>
        <v>3.3288462364849942E-3</v>
      </c>
      <c r="O68" s="2">
        <f t="shared" si="60"/>
        <v>5.6904971333379458E-3</v>
      </c>
      <c r="P68" s="2">
        <f t="shared" si="61"/>
        <v>8.4875511865560114E-3</v>
      </c>
      <c r="Q68" s="2">
        <f t="shared" si="62"/>
        <v>9.477913916799743E-3</v>
      </c>
      <c r="R68" s="1"/>
      <c r="T68" s="11" t="s">
        <v>15</v>
      </c>
      <c r="U68" s="11">
        <v>379</v>
      </c>
      <c r="V68" s="11">
        <v>799</v>
      </c>
      <c r="W68" s="12">
        <v>3803</v>
      </c>
      <c r="X68" s="12">
        <v>3325</v>
      </c>
      <c r="Y68" s="12">
        <v>5175</v>
      </c>
      <c r="Z68" s="12">
        <v>7736</v>
      </c>
      <c r="AB68" s="11" t="s">
        <v>15</v>
      </c>
      <c r="AC68" s="13">
        <f t="shared" si="63"/>
        <v>8.1531326099489726E-4</v>
      </c>
      <c r="AD68" s="13">
        <f t="shared" si="64"/>
        <v>3.5614948471989444E-3</v>
      </c>
      <c r="AE68" s="13">
        <f t="shared" si="65"/>
        <v>4.4506808851272591E-3</v>
      </c>
      <c r="AF68" s="13">
        <f t="shared" si="66"/>
        <v>3.4383059337404838E-3</v>
      </c>
      <c r="AG68" s="13">
        <f t="shared" si="67"/>
        <v>5.9168282599151179E-3</v>
      </c>
      <c r="AH68" s="13">
        <f t="shared" si="68"/>
        <v>9.608064017328298E-3</v>
      </c>
      <c r="AK68" s="10">
        <f t="shared" si="51"/>
        <v>-1.3610264672039255E-4</v>
      </c>
      <c r="AL68" s="10">
        <f t="shared" si="52"/>
        <v>-3.3675464033185989E-4</v>
      </c>
      <c r="AM68" s="10">
        <f t="shared" si="53"/>
        <v>-1.9615670016999345E-4</v>
      </c>
      <c r="AN68" s="10">
        <f t="shared" si="54"/>
        <v>-1.0945969725548958E-4</v>
      </c>
      <c r="AO68" s="10">
        <f t="shared" si="55"/>
        <v>-2.2633112657717211E-4</v>
      </c>
    </row>
    <row r="69" spans="1:41" x14ac:dyDescent="0.35">
      <c r="A69" t="s">
        <v>29</v>
      </c>
      <c r="B69">
        <v>507</v>
      </c>
      <c r="C69" s="1">
        <v>1049</v>
      </c>
      <c r="D69" s="1">
        <v>6162</v>
      </c>
      <c r="E69" s="1">
        <v>8864</v>
      </c>
      <c r="F69" s="1">
        <v>12019</v>
      </c>
      <c r="G69" s="1">
        <v>12631</v>
      </c>
      <c r="H69" s="1">
        <v>14379</v>
      </c>
      <c r="I69" s="1"/>
      <c r="J69" t="s">
        <v>29</v>
      </c>
      <c r="K69" s="2">
        <f t="shared" si="56"/>
        <v>9.0620995115045771E-4</v>
      </c>
      <c r="L69" s="2">
        <f t="shared" si="57"/>
        <v>4.2284405962544642E-3</v>
      </c>
      <c r="M69" s="2">
        <f t="shared" si="58"/>
        <v>6.8521636245966206E-3</v>
      </c>
      <c r="N69" s="2">
        <f t="shared" si="59"/>
        <v>8.8582687001510022E-3</v>
      </c>
      <c r="O69" s="2">
        <f t="shared" si="60"/>
        <v>1.3198395415976219E-2</v>
      </c>
      <c r="P69" s="2">
        <f t="shared" si="61"/>
        <v>1.534806858087172E-2</v>
      </c>
      <c r="Q69" s="2">
        <f t="shared" si="62"/>
        <v>1.6933762948516839E-2</v>
      </c>
      <c r="R69" s="1"/>
      <c r="T69" s="11" t="s">
        <v>29</v>
      </c>
      <c r="U69" s="11">
        <v>507</v>
      </c>
      <c r="V69" s="12">
        <v>1030</v>
      </c>
      <c r="W69" s="12">
        <v>6102</v>
      </c>
      <c r="X69" s="12">
        <v>8775</v>
      </c>
      <c r="Y69" s="12">
        <v>11947</v>
      </c>
      <c r="Z69" s="12">
        <v>13547</v>
      </c>
      <c r="AB69" s="11" t="s">
        <v>29</v>
      </c>
      <c r="AC69" s="13">
        <f t="shared" si="63"/>
        <v>1.0906697185340711E-3</v>
      </c>
      <c r="AD69" s="13">
        <f t="shared" si="64"/>
        <v>4.5911635702314303E-3</v>
      </c>
      <c r="AE69" s="13">
        <f t="shared" si="65"/>
        <v>7.1412187118187051E-3</v>
      </c>
      <c r="AF69" s="13">
        <f t="shared" si="66"/>
        <v>9.0740254341572166E-3</v>
      </c>
      <c r="AG69" s="13">
        <f t="shared" si="67"/>
        <v>1.3659584004097761E-2</v>
      </c>
      <c r="AH69" s="13">
        <f t="shared" si="68"/>
        <v>1.6825289974501868E-2</v>
      </c>
      <c r="AK69" s="10">
        <f t="shared" si="51"/>
        <v>-1.8445976738361335E-4</v>
      </c>
      <c r="AL69" s="10">
        <f t="shared" si="52"/>
        <v>-3.6272297397696614E-4</v>
      </c>
      <c r="AM69" s="10">
        <f t="shared" si="53"/>
        <v>-2.8905508722208446E-4</v>
      </c>
      <c r="AN69" s="10">
        <f t="shared" si="54"/>
        <v>-2.1575673400621442E-4</v>
      </c>
      <c r="AO69" s="10">
        <f t="shared" si="55"/>
        <v>-4.6118858812154231E-4</v>
      </c>
    </row>
    <row r="70" spans="1:41" x14ac:dyDescent="0.35">
      <c r="A70" t="s">
        <v>16</v>
      </c>
      <c r="B70" s="1">
        <v>4015</v>
      </c>
      <c r="C70" s="1">
        <v>4108</v>
      </c>
      <c r="D70" s="1">
        <v>23444</v>
      </c>
      <c r="E70" s="1">
        <v>33455</v>
      </c>
      <c r="F70" s="1">
        <v>28252</v>
      </c>
      <c r="G70" s="1">
        <v>27962</v>
      </c>
      <c r="H70" s="1">
        <v>28242</v>
      </c>
      <c r="I70" s="1"/>
      <c r="J70" t="s">
        <v>16</v>
      </c>
      <c r="K70" s="2">
        <f t="shared" si="56"/>
        <v>7.1763963587161486E-3</v>
      </c>
      <c r="L70" s="2">
        <f t="shared" si="57"/>
        <v>1.6559040962262479E-2</v>
      </c>
      <c r="M70" s="2">
        <f t="shared" si="58"/>
        <v>2.6069802663914829E-2</v>
      </c>
      <c r="N70" s="2">
        <f t="shared" si="59"/>
        <v>3.3433368610509002E-2</v>
      </c>
      <c r="O70" s="2">
        <f t="shared" si="60"/>
        <v>3.1024300465276655E-2</v>
      </c>
      <c r="P70" s="2">
        <f t="shared" si="61"/>
        <v>3.3976937190906109E-2</v>
      </c>
      <c r="Q70" s="2">
        <f t="shared" si="62"/>
        <v>3.3259846525628523E-2</v>
      </c>
      <c r="R70" s="1"/>
      <c r="T70" s="11" t="s">
        <v>16</v>
      </c>
      <c r="U70" s="12">
        <v>3803</v>
      </c>
      <c r="V70" s="12">
        <v>4037</v>
      </c>
      <c r="W70" s="12">
        <v>23251</v>
      </c>
      <c r="X70" s="12">
        <v>33312</v>
      </c>
      <c r="Y70" s="12">
        <v>28183</v>
      </c>
      <c r="Z70" s="12">
        <v>27626</v>
      </c>
      <c r="AB70" s="11" t="s">
        <v>16</v>
      </c>
      <c r="AC70" s="13">
        <f t="shared" si="63"/>
        <v>8.1810985001677956E-3</v>
      </c>
      <c r="AD70" s="13">
        <f t="shared" si="64"/>
        <v>1.7994686731091537E-2</v>
      </c>
      <c r="AE70" s="13">
        <f t="shared" si="65"/>
        <v>2.7210828624794611E-2</v>
      </c>
      <c r="AF70" s="13">
        <f t="shared" si="66"/>
        <v>3.4447172109703154E-2</v>
      </c>
      <c r="AG70" s="13">
        <f t="shared" si="67"/>
        <v>3.2222989536074928E-2</v>
      </c>
      <c r="AH70" s="13">
        <f t="shared" si="68"/>
        <v>3.4311320649264676E-2</v>
      </c>
      <c r="AK70" s="10">
        <f t="shared" si="51"/>
        <v>-1.0047021414516469E-3</v>
      </c>
      <c r="AL70" s="10">
        <f t="shared" si="52"/>
        <v>-1.4356457688290587E-3</v>
      </c>
      <c r="AM70" s="10">
        <f t="shared" si="53"/>
        <v>-1.1410259608797824E-3</v>
      </c>
      <c r="AN70" s="10">
        <f t="shared" si="54"/>
        <v>-1.0138034991941519E-3</v>
      </c>
      <c r="AO70" s="10">
        <f t="shared" si="55"/>
        <v>-1.1986890707982728E-3</v>
      </c>
    </row>
    <row r="71" spans="1:41" x14ac:dyDescent="0.35">
      <c r="A71" t="s">
        <v>17</v>
      </c>
      <c r="B71" s="1">
        <v>14056</v>
      </c>
      <c r="C71" s="1">
        <v>8041</v>
      </c>
      <c r="D71" s="1">
        <v>47405</v>
      </c>
      <c r="E71" s="1">
        <v>76390</v>
      </c>
      <c r="F71" s="1">
        <v>67416</v>
      </c>
      <c r="G71" s="1">
        <v>62718</v>
      </c>
      <c r="H71" s="1">
        <v>62399</v>
      </c>
      <c r="I71" s="1"/>
      <c r="J71" t="s">
        <v>17</v>
      </c>
      <c r="K71" s="2">
        <f t="shared" si="56"/>
        <v>2.5123643142743259E-2</v>
      </c>
      <c r="L71" s="2">
        <f t="shared" si="57"/>
        <v>3.2412670004272781E-2</v>
      </c>
      <c r="M71" s="2">
        <f t="shared" si="58"/>
        <v>5.2714510974359433E-2</v>
      </c>
      <c r="N71" s="2">
        <f t="shared" si="59"/>
        <v>7.6340607626865412E-2</v>
      </c>
      <c r="O71" s="2">
        <f t="shared" si="60"/>
        <v>7.4031369112526238E-2</v>
      </c>
      <c r="P71" s="2">
        <f t="shared" si="61"/>
        <v>7.6209339344083013E-2</v>
      </c>
      <c r="Q71" s="2">
        <f t="shared" si="62"/>
        <v>7.3485630031608754E-2</v>
      </c>
      <c r="R71" s="1"/>
      <c r="T71" s="11" t="s">
        <v>17</v>
      </c>
      <c r="U71" s="12">
        <v>12634</v>
      </c>
      <c r="V71" s="12">
        <v>7581</v>
      </c>
      <c r="W71" s="12">
        <v>46394</v>
      </c>
      <c r="X71" s="12">
        <v>75419</v>
      </c>
      <c r="Y71" s="12">
        <v>66299</v>
      </c>
      <c r="Z71" s="12">
        <v>60659</v>
      </c>
      <c r="AB71" s="11" t="s">
        <v>17</v>
      </c>
      <c r="AC71" s="13">
        <f t="shared" si="63"/>
        <v>2.7178542848046258E-2</v>
      </c>
      <c r="AD71" s="13">
        <f t="shared" si="64"/>
        <v>3.3791855364975219E-2</v>
      </c>
      <c r="AE71" s="13">
        <f t="shared" si="65"/>
        <v>5.4295263998052609E-2</v>
      </c>
      <c r="AF71" s="13">
        <f t="shared" si="66"/>
        <v>7.7989051193014608E-2</v>
      </c>
      <c r="AG71" s="13">
        <f t="shared" si="67"/>
        <v>7.5802859285818827E-2</v>
      </c>
      <c r="AH71" s="13">
        <f t="shared" si="68"/>
        <v>7.5338101761519796E-2</v>
      </c>
      <c r="AK71" s="10">
        <f t="shared" si="51"/>
        <v>-2.054899705302999E-3</v>
      </c>
      <c r="AL71" s="10">
        <f t="shared" si="52"/>
        <v>-1.3791853607024382E-3</v>
      </c>
      <c r="AM71" s="10">
        <f t="shared" si="53"/>
        <v>-1.5807530236931766E-3</v>
      </c>
      <c r="AN71" s="10">
        <f t="shared" si="54"/>
        <v>-1.6484435661491964E-3</v>
      </c>
      <c r="AO71" s="10">
        <f t="shared" si="55"/>
        <v>-1.7714901732925892E-3</v>
      </c>
    </row>
    <row r="72" spans="1:41" x14ac:dyDescent="0.35">
      <c r="A72" t="s">
        <v>18</v>
      </c>
      <c r="B72" s="1">
        <v>61801</v>
      </c>
      <c r="C72" s="1">
        <v>35540</v>
      </c>
      <c r="D72" s="1">
        <v>178422</v>
      </c>
      <c r="E72" s="1">
        <v>192654</v>
      </c>
      <c r="F72" s="1">
        <v>157979</v>
      </c>
      <c r="G72" s="1">
        <v>126939</v>
      </c>
      <c r="H72" s="1">
        <v>117663</v>
      </c>
      <c r="I72" s="1"/>
      <c r="J72" t="s">
        <v>18</v>
      </c>
      <c r="K72" s="2">
        <f t="shared" si="56"/>
        <v>0.11046288203362807</v>
      </c>
      <c r="L72" s="2">
        <f t="shared" si="57"/>
        <v>0.14325908369007023</v>
      </c>
      <c r="M72" s="2">
        <f t="shared" si="58"/>
        <v>0.19840583223430353</v>
      </c>
      <c r="N72" s="2">
        <f t="shared" si="59"/>
        <v>0.1925294334565536</v>
      </c>
      <c r="O72" s="2">
        <f t="shared" si="60"/>
        <v>0.1734810973808559</v>
      </c>
      <c r="P72" s="2">
        <f t="shared" si="61"/>
        <v>0.15424499070439993</v>
      </c>
      <c r="Q72" s="2">
        <f t="shared" si="62"/>
        <v>0.13856856177838076</v>
      </c>
      <c r="R72" s="1"/>
      <c r="T72" s="11" t="s">
        <v>18</v>
      </c>
      <c r="U72" s="12">
        <v>60564</v>
      </c>
      <c r="V72" s="12">
        <v>35013</v>
      </c>
      <c r="W72" s="12">
        <v>176963</v>
      </c>
      <c r="X72" s="12">
        <v>191600</v>
      </c>
      <c r="Y72" s="12">
        <v>156963</v>
      </c>
      <c r="Z72" s="12">
        <v>119567</v>
      </c>
      <c r="AB72" s="11" t="s">
        <v>18</v>
      </c>
      <c r="AC72" s="13">
        <f t="shared" si="63"/>
        <v>0.13028662886251968</v>
      </c>
      <c r="AD72" s="13">
        <f t="shared" si="64"/>
        <v>0.15606835930535248</v>
      </c>
      <c r="AE72" s="13">
        <f t="shared" si="65"/>
        <v>0.20710119418216544</v>
      </c>
      <c r="AF72" s="13">
        <f t="shared" si="66"/>
        <v>0.19812914794125616</v>
      </c>
      <c r="AG72" s="13">
        <f t="shared" si="67"/>
        <v>0.17946340370261965</v>
      </c>
      <c r="AH72" s="13">
        <f t="shared" si="68"/>
        <v>0.14850147238364692</v>
      </c>
      <c r="AK72" s="10">
        <f t="shared" si="51"/>
        <v>-1.9823746828891611E-2</v>
      </c>
      <c r="AL72" s="10">
        <f t="shared" si="52"/>
        <v>-1.2809275615282251E-2</v>
      </c>
      <c r="AM72" s="10">
        <f t="shared" si="53"/>
        <v>-8.6953619478619126E-3</v>
      </c>
      <c r="AN72" s="10">
        <f t="shared" si="54"/>
        <v>-5.5997144847025615E-3</v>
      </c>
      <c r="AO72" s="10">
        <f t="shared" si="55"/>
        <v>-5.9823063217637473E-3</v>
      </c>
    </row>
    <row r="73" spans="1:41" x14ac:dyDescent="0.35">
      <c r="A73" t="s">
        <v>19</v>
      </c>
      <c r="B73">
        <v>140</v>
      </c>
      <c r="C73">
        <v>195</v>
      </c>
      <c r="D73" s="1">
        <v>2308</v>
      </c>
      <c r="E73" s="1">
        <v>4663</v>
      </c>
      <c r="F73" s="1">
        <v>6417</v>
      </c>
      <c r="G73" s="1">
        <v>6353</v>
      </c>
      <c r="H73" s="1">
        <v>6405</v>
      </c>
      <c r="I73" s="1"/>
      <c r="J73" t="s">
        <v>19</v>
      </c>
      <c r="K73" s="2">
        <f t="shared" si="56"/>
        <v>2.5023548946955437E-4</v>
      </c>
      <c r="L73" s="2">
        <f t="shared" si="57"/>
        <v>7.8603042542385181E-4</v>
      </c>
      <c r="M73" s="2">
        <f t="shared" si="58"/>
        <v>2.5665033504655957E-3</v>
      </c>
      <c r="N73" s="2">
        <f t="shared" si="59"/>
        <v>4.6599849897116562E-3</v>
      </c>
      <c r="O73" s="2">
        <f t="shared" si="60"/>
        <v>7.0466846979215739E-3</v>
      </c>
      <c r="P73" s="2">
        <f t="shared" si="61"/>
        <v>7.7196009575075638E-3</v>
      </c>
      <c r="Q73" s="2">
        <f t="shared" si="62"/>
        <v>7.5429968485465158E-3</v>
      </c>
      <c r="R73" s="1"/>
      <c r="T73" s="11" t="s">
        <v>19</v>
      </c>
      <c r="U73" s="11">
        <v>129</v>
      </c>
      <c r="V73" s="11">
        <v>181</v>
      </c>
      <c r="W73" s="12">
        <v>2257</v>
      </c>
      <c r="X73" s="12">
        <v>4635</v>
      </c>
      <c r="Y73" s="12">
        <v>6365</v>
      </c>
      <c r="Z73" s="12">
        <v>6514</v>
      </c>
      <c r="AB73" s="11" t="s">
        <v>19</v>
      </c>
      <c r="AC73" s="13">
        <f t="shared" si="63"/>
        <v>2.7750767986369857E-4</v>
      </c>
      <c r="AD73" s="13">
        <f t="shared" si="64"/>
        <v>8.067967050600863E-4</v>
      </c>
      <c r="AE73" s="13">
        <f t="shared" si="65"/>
        <v>2.6413848955383181E-3</v>
      </c>
      <c r="AF73" s="13">
        <f t="shared" si="66"/>
        <v>4.792946767785607E-3</v>
      </c>
      <c r="AG73" s="13">
        <f t="shared" si="67"/>
        <v>7.2774129225815897E-3</v>
      </c>
      <c r="AH73" s="13">
        <f t="shared" si="68"/>
        <v>8.0903475968041021E-3</v>
      </c>
      <c r="AK73" s="10">
        <f t="shared" si="51"/>
        <v>-2.7272190394144196E-5</v>
      </c>
      <c r="AL73" s="10">
        <f t="shared" si="52"/>
        <v>-2.0766279636234494E-5</v>
      </c>
      <c r="AM73" s="10">
        <f t="shared" si="53"/>
        <v>-7.4881545072722367E-5</v>
      </c>
      <c r="AN73" s="10">
        <f t="shared" si="54"/>
        <v>-1.3296177807395077E-4</v>
      </c>
      <c r="AO73" s="10">
        <f t="shared" si="55"/>
        <v>-2.3072822466001577E-4</v>
      </c>
    </row>
    <row r="74" spans="1:41" x14ac:dyDescent="0.35">
      <c r="A74" t="s">
        <v>30</v>
      </c>
      <c r="B74" s="1">
        <v>31527</v>
      </c>
      <c r="C74" s="1">
        <v>14618</v>
      </c>
      <c r="D74" s="1">
        <v>57631</v>
      </c>
      <c r="E74" s="1">
        <v>80772</v>
      </c>
      <c r="F74" s="1">
        <v>76874</v>
      </c>
      <c r="G74" s="1">
        <v>72484</v>
      </c>
      <c r="H74" s="1">
        <v>77688</v>
      </c>
      <c r="I74" s="1"/>
      <c r="J74" t="s">
        <v>30</v>
      </c>
      <c r="K74" s="2">
        <f t="shared" si="56"/>
        <v>5.6351244832190291E-2</v>
      </c>
      <c r="L74" s="2">
        <f t="shared" si="57"/>
        <v>5.89240654299788E-2</v>
      </c>
      <c r="M74" s="2">
        <f t="shared" si="58"/>
        <v>6.4085855541890266E-2</v>
      </c>
      <c r="N74" s="2">
        <f t="shared" si="59"/>
        <v>8.0719774306024006E-2</v>
      </c>
      <c r="O74" s="2">
        <f t="shared" si="60"/>
        <v>8.441745978931324E-2</v>
      </c>
      <c r="P74" s="2">
        <f t="shared" si="61"/>
        <v>8.8076114560676572E-2</v>
      </c>
      <c r="Q74" s="2">
        <f t="shared" si="62"/>
        <v>9.1491075592487384E-2</v>
      </c>
      <c r="R74" s="1"/>
      <c r="T74" s="11" t="s">
        <v>30</v>
      </c>
      <c r="U74" s="12">
        <v>21513</v>
      </c>
      <c r="V74" s="12">
        <v>11982</v>
      </c>
      <c r="W74" s="12">
        <v>53365</v>
      </c>
      <c r="X74" s="12">
        <v>76579</v>
      </c>
      <c r="Y74" s="12">
        <v>72449</v>
      </c>
      <c r="Z74" s="12">
        <v>71967</v>
      </c>
      <c r="AB74" s="11" t="s">
        <v>30</v>
      </c>
      <c r="AC74" s="13">
        <f t="shared" si="63"/>
        <v>4.6279245867501914E-2</v>
      </c>
      <c r="AD74" s="13">
        <f t="shared" si="64"/>
        <v>5.3409050386905826E-2</v>
      </c>
      <c r="AE74" s="13">
        <f t="shared" si="65"/>
        <v>6.2453480261587216E-2</v>
      </c>
      <c r="AF74" s="13">
        <f t="shared" si="66"/>
        <v>7.918858048117669E-2</v>
      </c>
      <c r="AG74" s="13">
        <f t="shared" si="67"/>
        <v>8.2834452290355631E-2</v>
      </c>
      <c r="AH74" s="13">
        <f t="shared" si="68"/>
        <v>8.9382567623457282E-2</v>
      </c>
      <c r="AK74" s="10">
        <f t="shared" si="51"/>
        <v>1.0071998964688376E-2</v>
      </c>
      <c r="AL74" s="10">
        <f t="shared" si="52"/>
        <v>5.5150150430729739E-3</v>
      </c>
      <c r="AM74" s="10">
        <f t="shared" si="53"/>
        <v>1.63237528030305E-3</v>
      </c>
      <c r="AN74" s="10">
        <f t="shared" si="54"/>
        <v>1.5311938248473156E-3</v>
      </c>
      <c r="AO74" s="10">
        <f t="shared" si="55"/>
        <v>1.5830074989576087E-3</v>
      </c>
    </row>
    <row r="75" spans="1:41" x14ac:dyDescent="0.35">
      <c r="A75" t="s">
        <v>31</v>
      </c>
      <c r="B75" s="1">
        <v>2834</v>
      </c>
      <c r="C75">
        <v>852</v>
      </c>
      <c r="D75" s="1">
        <v>4500</v>
      </c>
      <c r="E75" s="1">
        <v>6896</v>
      </c>
      <c r="F75" s="1">
        <v>5212</v>
      </c>
      <c r="G75" s="1">
        <v>4580</v>
      </c>
      <c r="H75" s="1">
        <v>5348</v>
      </c>
      <c r="I75" s="1"/>
      <c r="J75" t="s">
        <v>31</v>
      </c>
      <c r="K75" s="2">
        <f t="shared" si="56"/>
        <v>5.0654812654051225E-3</v>
      </c>
      <c r="L75" s="2">
        <f t="shared" si="57"/>
        <v>3.4343483203134449E-3</v>
      </c>
      <c r="M75" s="2">
        <f t="shared" si="58"/>
        <v>5.0040143314970453E-3</v>
      </c>
      <c r="N75" s="2">
        <f t="shared" si="59"/>
        <v>6.8915411728611587E-3</v>
      </c>
      <c r="O75" s="2">
        <f t="shared" si="60"/>
        <v>5.7234409608177099E-3</v>
      </c>
      <c r="P75" s="2">
        <f t="shared" si="61"/>
        <v>5.5652089383574129E-3</v>
      </c>
      <c r="Q75" s="2">
        <f t="shared" si="62"/>
        <v>6.2981962757262706E-3</v>
      </c>
      <c r="R75" s="1"/>
      <c r="T75" s="11" t="s">
        <v>31</v>
      </c>
      <c r="U75" s="12">
        <v>1529</v>
      </c>
      <c r="V75" s="11">
        <v>598</v>
      </c>
      <c r="W75" s="12">
        <v>3914</v>
      </c>
      <c r="X75" s="12">
        <v>6069</v>
      </c>
      <c r="Y75" s="12">
        <v>4264</v>
      </c>
      <c r="Z75" s="12">
        <v>4144</v>
      </c>
      <c r="AB75" s="11" t="s">
        <v>31</v>
      </c>
      <c r="AC75" s="13">
        <f t="shared" si="63"/>
        <v>3.2892189341984113E-3</v>
      </c>
      <c r="AD75" s="13">
        <f t="shared" si="64"/>
        <v>2.6655493349498982E-3</v>
      </c>
      <c r="AE75" s="13">
        <f t="shared" si="65"/>
        <v>4.5805850603176683E-3</v>
      </c>
      <c r="AF75" s="13">
        <f t="shared" si="66"/>
        <v>6.2758131464273675E-3</v>
      </c>
      <c r="AG75" s="13">
        <f t="shared" si="67"/>
        <v>4.8752378164788526E-3</v>
      </c>
      <c r="AH75" s="13">
        <f t="shared" si="68"/>
        <v>5.1468222967694498E-3</v>
      </c>
      <c r="AK75" s="10">
        <f t="shared" si="51"/>
        <v>1.7762623312067112E-3</v>
      </c>
      <c r="AL75" s="10">
        <f t="shared" si="52"/>
        <v>7.6879898536354662E-4</v>
      </c>
      <c r="AM75" s="10">
        <f t="shared" si="53"/>
        <v>4.2342927117937704E-4</v>
      </c>
      <c r="AN75" s="10">
        <f t="shared" si="54"/>
        <v>6.157280264337912E-4</v>
      </c>
      <c r="AO75" s="10">
        <f t="shared" si="55"/>
        <v>8.4820314433885734E-4</v>
      </c>
    </row>
    <row r="76" spans="1:41" x14ac:dyDescent="0.35">
      <c r="A76" t="s">
        <v>20</v>
      </c>
      <c r="B76">
        <v>488</v>
      </c>
      <c r="C76">
        <v>700</v>
      </c>
      <c r="D76" s="1">
        <v>4176</v>
      </c>
      <c r="E76" s="1">
        <v>6175</v>
      </c>
      <c r="F76" s="1">
        <v>5245</v>
      </c>
      <c r="G76" s="1">
        <v>3356</v>
      </c>
      <c r="H76" s="1">
        <v>2948</v>
      </c>
      <c r="I76" s="1"/>
      <c r="J76" t="s">
        <v>20</v>
      </c>
      <c r="K76" s="2">
        <f t="shared" si="56"/>
        <v>8.7224942043673238E-4</v>
      </c>
      <c r="L76" s="2">
        <f t="shared" si="57"/>
        <v>2.8216476810086987E-3</v>
      </c>
      <c r="M76" s="2">
        <f t="shared" si="58"/>
        <v>4.6437252996292585E-3</v>
      </c>
      <c r="N76" s="2">
        <f t="shared" si="59"/>
        <v>6.1710073582392196E-3</v>
      </c>
      <c r="O76" s="2">
        <f t="shared" si="60"/>
        <v>5.7596791710454506E-3</v>
      </c>
      <c r="P76" s="2">
        <f t="shared" si="61"/>
        <v>4.0779129251370038E-3</v>
      </c>
      <c r="Q76" s="2">
        <f t="shared" si="62"/>
        <v>3.471780594772073E-3</v>
      </c>
      <c r="R76" s="1"/>
      <c r="T76" s="11" t="s">
        <v>20</v>
      </c>
      <c r="U76" s="11">
        <v>398</v>
      </c>
      <c r="V76" s="11">
        <v>573</v>
      </c>
      <c r="W76" s="12">
        <v>3944</v>
      </c>
      <c r="X76" s="12">
        <v>5959</v>
      </c>
      <c r="Y76" s="12">
        <v>4996</v>
      </c>
      <c r="Z76" s="12">
        <v>2755</v>
      </c>
      <c r="AB76" s="11" t="s">
        <v>20</v>
      </c>
      <c r="AC76" s="13">
        <f t="shared" si="63"/>
        <v>8.5618648516086839E-4</v>
      </c>
      <c r="AD76" s="13">
        <f t="shared" si="64"/>
        <v>2.5541133259636985E-3</v>
      </c>
      <c r="AE76" s="13">
        <f t="shared" si="65"/>
        <v>4.6156942968556165E-3</v>
      </c>
      <c r="AF76" s="13">
        <f t="shared" si="66"/>
        <v>6.1620646794464792E-3</v>
      </c>
      <c r="AG76" s="13">
        <f t="shared" si="67"/>
        <v>5.7121688862871358E-3</v>
      </c>
      <c r="AH76" s="13">
        <f t="shared" si="68"/>
        <v>3.4216929120655971E-3</v>
      </c>
      <c r="AK76" s="10">
        <f t="shared" si="51"/>
        <v>1.6062935275863981E-5</v>
      </c>
      <c r="AL76" s="10">
        <f t="shared" si="52"/>
        <v>2.6753435504500017E-4</v>
      </c>
      <c r="AM76" s="10">
        <f t="shared" si="53"/>
        <v>2.8031002773641969E-5</v>
      </c>
      <c r="AN76" s="10">
        <f t="shared" si="54"/>
        <v>8.9426787927403967E-6</v>
      </c>
      <c r="AO76" s="10">
        <f t="shared" si="55"/>
        <v>4.7510284758314758E-5</v>
      </c>
    </row>
    <row r="77" spans="1:41" x14ac:dyDescent="0.35">
      <c r="A77" t="s">
        <v>21</v>
      </c>
      <c r="B77" s="1">
        <v>1519</v>
      </c>
      <c r="C77" s="1">
        <v>1230</v>
      </c>
      <c r="D77" s="1">
        <v>8493</v>
      </c>
      <c r="E77" s="1">
        <v>11156</v>
      </c>
      <c r="F77" s="1">
        <v>7799</v>
      </c>
      <c r="G77" s="1">
        <v>4670</v>
      </c>
      <c r="H77" s="1">
        <v>4757</v>
      </c>
      <c r="I77" s="1"/>
      <c r="J77" t="s">
        <v>21</v>
      </c>
      <c r="K77" s="2">
        <f t="shared" si="56"/>
        <v>2.715055060744665E-3</v>
      </c>
      <c r="L77" s="2">
        <f t="shared" si="57"/>
        <v>4.9580380680581421E-3</v>
      </c>
      <c r="M77" s="2">
        <f t="shared" si="58"/>
        <v>9.4442430483120902E-3</v>
      </c>
      <c r="N77" s="2">
        <f t="shared" si="59"/>
        <v>1.1148786734982466E-2</v>
      </c>
      <c r="O77" s="2">
        <f t="shared" si="60"/>
        <v>8.5642970171560476E-3</v>
      </c>
      <c r="P77" s="2">
        <f t="shared" si="61"/>
        <v>5.6745689393295018E-3</v>
      </c>
      <c r="Q77" s="2">
        <f t="shared" si="62"/>
        <v>5.6021914142912995E-3</v>
      </c>
      <c r="R77" s="1"/>
      <c r="T77" s="11" t="s">
        <v>21</v>
      </c>
      <c r="U77" s="12">
        <v>1188</v>
      </c>
      <c r="V77" s="12">
        <v>1055</v>
      </c>
      <c r="W77" s="12">
        <v>7841</v>
      </c>
      <c r="X77" s="12">
        <v>10597</v>
      </c>
      <c r="Y77" s="12">
        <v>7333</v>
      </c>
      <c r="Z77" s="12">
        <v>4359</v>
      </c>
      <c r="AB77" s="11" t="s">
        <v>21</v>
      </c>
      <c r="AC77" s="13">
        <f t="shared" si="63"/>
        <v>2.5556521215354564E-3</v>
      </c>
      <c r="AD77" s="13">
        <f t="shared" si="64"/>
        <v>4.7025995792176305E-3</v>
      </c>
      <c r="AE77" s="13">
        <f t="shared" si="65"/>
        <v>9.1763841231351142E-3</v>
      </c>
      <c r="AF77" s="13">
        <f t="shared" si="66"/>
        <v>1.0958113678149747E-2</v>
      </c>
      <c r="AG77" s="13">
        <f t="shared" si="67"/>
        <v>8.3841742280111233E-3</v>
      </c>
      <c r="AH77" s="13">
        <f t="shared" si="68"/>
        <v>5.4138509632282892E-3</v>
      </c>
      <c r="AK77" s="10">
        <f t="shared" si="51"/>
        <v>1.5940293920920856E-4</v>
      </c>
      <c r="AL77" s="10">
        <f t="shared" si="52"/>
        <v>2.5543848884051167E-4</v>
      </c>
      <c r="AM77" s="10">
        <f t="shared" si="53"/>
        <v>2.6785892517697599E-4</v>
      </c>
      <c r="AN77" s="10">
        <f t="shared" si="54"/>
        <v>1.9067305683271966E-4</v>
      </c>
      <c r="AO77" s="10">
        <f t="shared" si="55"/>
        <v>1.8012278914492433E-4</v>
      </c>
    </row>
    <row r="78" spans="1:41" x14ac:dyDescent="0.35">
      <c r="A78" t="s">
        <v>22</v>
      </c>
      <c r="B78" s="1">
        <v>26367</v>
      </c>
      <c r="C78" s="1">
        <v>11441</v>
      </c>
      <c r="D78" s="1">
        <v>29551</v>
      </c>
      <c r="E78" s="1">
        <v>29010</v>
      </c>
      <c r="F78" s="1">
        <v>18429</v>
      </c>
      <c r="G78" s="1">
        <v>8296</v>
      </c>
      <c r="H78" s="1">
        <v>7357</v>
      </c>
      <c r="I78" s="1"/>
      <c r="J78" t="s">
        <v>22</v>
      </c>
      <c r="K78" s="2">
        <f t="shared" si="56"/>
        <v>4.7128279648883858E-2</v>
      </c>
      <c r="L78" s="2">
        <f t="shared" si="57"/>
        <v>4.611781588345789E-2</v>
      </c>
      <c r="M78" s="2">
        <f t="shared" si="58"/>
        <v>3.2860806113348712E-2</v>
      </c>
      <c r="N78" s="2">
        <f t="shared" si="59"/>
        <v>2.89912426659951E-2</v>
      </c>
      <c r="O78" s="2">
        <f t="shared" si="60"/>
        <v>2.0237393220819182E-2</v>
      </c>
      <c r="P78" s="2">
        <f t="shared" si="61"/>
        <v>1.0080561867382772E-2</v>
      </c>
      <c r="Q78" s="2">
        <f t="shared" si="62"/>
        <v>8.6641417353250146E-3</v>
      </c>
      <c r="R78" s="1"/>
      <c r="T78" s="11" t="s">
        <v>22</v>
      </c>
      <c r="U78" s="12">
        <v>17174</v>
      </c>
      <c r="V78" s="12">
        <v>8774</v>
      </c>
      <c r="W78" s="12">
        <v>25081</v>
      </c>
      <c r="X78" s="12">
        <v>26292</v>
      </c>
      <c r="Y78" s="12">
        <v>16456</v>
      </c>
      <c r="Z78" s="12">
        <v>6537</v>
      </c>
      <c r="AB78" s="11" t="s">
        <v>22</v>
      </c>
      <c r="AC78" s="13">
        <f t="shared" si="63"/>
        <v>3.6945092201388828E-2</v>
      </c>
      <c r="AD78" s="13">
        <f t="shared" si="64"/>
        <v>3.9109581713796672E-2</v>
      </c>
      <c r="AE78" s="13">
        <f t="shared" si="65"/>
        <v>2.9352492053609465E-2</v>
      </c>
      <c r="AF78" s="13">
        <f t="shared" si="66"/>
        <v>2.7187951762377385E-2</v>
      </c>
      <c r="AG78" s="13">
        <f t="shared" si="67"/>
        <v>1.8814942192302064E-2</v>
      </c>
      <c r="AH78" s="13">
        <f t="shared" si="68"/>
        <v>8.1189134541462104E-3</v>
      </c>
      <c r="AK78" s="10">
        <f t="shared" si="51"/>
        <v>1.018318744749503E-2</v>
      </c>
      <c r="AL78" s="10">
        <f t="shared" si="52"/>
        <v>7.0082341696612177E-3</v>
      </c>
      <c r="AM78" s="10">
        <f t="shared" si="53"/>
        <v>3.5083140597392468E-3</v>
      </c>
      <c r="AN78" s="10">
        <f t="shared" si="54"/>
        <v>1.8032909036177144E-3</v>
      </c>
      <c r="AO78" s="10">
        <f t="shared" si="55"/>
        <v>1.4224510285171174E-3</v>
      </c>
    </row>
    <row r="79" spans="1:41" x14ac:dyDescent="0.35">
      <c r="A79" t="s">
        <v>32</v>
      </c>
      <c r="B79" s="1">
        <v>5811</v>
      </c>
      <c r="C79" s="1">
        <v>4358</v>
      </c>
      <c r="D79" s="1">
        <v>26606</v>
      </c>
      <c r="E79" s="1">
        <v>30032</v>
      </c>
      <c r="F79" s="1">
        <v>19969</v>
      </c>
      <c r="G79" s="1">
        <v>11428</v>
      </c>
      <c r="H79" s="1">
        <v>10956</v>
      </c>
      <c r="I79" s="1"/>
      <c r="J79" t="s">
        <v>32</v>
      </c>
      <c r="K79" s="2">
        <f t="shared" si="56"/>
        <v>1.0386560209339861E-2</v>
      </c>
      <c r="L79" s="2">
        <f t="shared" si="57"/>
        <v>1.7566772276908442E-2</v>
      </c>
      <c r="M79" s="2">
        <f t="shared" si="58"/>
        <v>2.9585956734180088E-2</v>
      </c>
      <c r="N79" s="2">
        <f t="shared" si="59"/>
        <v>3.0012581859536879E-2</v>
      </c>
      <c r="O79" s="2">
        <f t="shared" si="60"/>
        <v>2.1928509698113746E-2</v>
      </c>
      <c r="P79" s="2">
        <f t="shared" si="61"/>
        <v>1.3886289901211466E-2</v>
      </c>
      <c r="Q79" s="2">
        <f t="shared" si="62"/>
        <v>1.2902587583555914E-2</v>
      </c>
      <c r="R79" s="1"/>
      <c r="T79" s="11" t="s">
        <v>32</v>
      </c>
      <c r="U79" s="12">
        <v>4459</v>
      </c>
      <c r="V79" s="12">
        <v>3777</v>
      </c>
      <c r="W79" s="12">
        <v>23781</v>
      </c>
      <c r="X79" s="12">
        <v>27913</v>
      </c>
      <c r="Y79" s="12">
        <v>18349</v>
      </c>
      <c r="Z79" s="12">
        <v>9643</v>
      </c>
      <c r="AB79" s="11" t="s">
        <v>32</v>
      </c>
      <c r="AC79" s="13">
        <f t="shared" si="63"/>
        <v>9.5923003450560616E-3</v>
      </c>
      <c r="AD79" s="13">
        <f t="shared" si="64"/>
        <v>1.683575223763506E-2</v>
      </c>
      <c r="AE79" s="13">
        <f t="shared" si="65"/>
        <v>2.7831091803631698E-2</v>
      </c>
      <c r="AF79" s="13">
        <f t="shared" si="66"/>
        <v>2.8864190534886654E-2</v>
      </c>
      <c r="AG79" s="13">
        <f t="shared" si="67"/>
        <v>2.0979300819552172E-2</v>
      </c>
      <c r="AH79" s="13">
        <f t="shared" si="68"/>
        <v>1.1976546189128332E-2</v>
      </c>
      <c r="AK79" s="10">
        <f t="shared" si="51"/>
        <v>7.9425986428379933E-4</v>
      </c>
      <c r="AL79" s="10">
        <f t="shared" si="52"/>
        <v>7.3102003927338205E-4</v>
      </c>
      <c r="AM79" s="10">
        <f t="shared" si="53"/>
        <v>1.7548649305483902E-3</v>
      </c>
      <c r="AN79" s="10">
        <f t="shared" si="54"/>
        <v>1.1483913246502254E-3</v>
      </c>
      <c r="AO79" s="10">
        <f t="shared" si="55"/>
        <v>9.4920887856157418E-4</v>
      </c>
    </row>
    <row r="80" spans="1:41" x14ac:dyDescent="0.35">
      <c r="A80" t="s">
        <v>23</v>
      </c>
      <c r="B80">
        <v>454</v>
      </c>
      <c r="C80">
        <v>620</v>
      </c>
      <c r="D80" s="1">
        <v>4849</v>
      </c>
      <c r="E80" s="1">
        <v>7020</v>
      </c>
      <c r="F80" s="1">
        <v>5885</v>
      </c>
      <c r="G80" s="1">
        <v>3829</v>
      </c>
      <c r="H80" s="1">
        <v>3529</v>
      </c>
      <c r="I80" s="1"/>
      <c r="J80" t="s">
        <v>23</v>
      </c>
      <c r="K80" s="2">
        <f t="shared" si="56"/>
        <v>8.1147794442269783E-4</v>
      </c>
      <c r="L80" s="2">
        <f t="shared" si="57"/>
        <v>2.4991736603219902E-3</v>
      </c>
      <c r="M80" s="2">
        <f t="shared" si="58"/>
        <v>5.3921034429842609E-3</v>
      </c>
      <c r="N80" s="2">
        <f t="shared" si="59"/>
        <v>7.0154609967351123E-3</v>
      </c>
      <c r="O80" s="2">
        <f t="shared" si="60"/>
        <v>6.4624808239470881E-3</v>
      </c>
      <c r="P80" s="2">
        <f t="shared" si="61"/>
        <v>4.6526604858014263E-3</v>
      </c>
      <c r="Q80" s="2">
        <f t="shared" si="62"/>
        <v>4.1560087242030683E-3</v>
      </c>
      <c r="R80" s="1"/>
      <c r="T80" s="11" t="s">
        <v>23</v>
      </c>
      <c r="U80" s="11">
        <v>373</v>
      </c>
      <c r="V80" s="11">
        <v>538</v>
      </c>
      <c r="W80" s="12">
        <v>4636</v>
      </c>
      <c r="X80" s="12">
        <v>6859</v>
      </c>
      <c r="Y80" s="12">
        <v>5747</v>
      </c>
      <c r="Z80" s="12">
        <v>3343</v>
      </c>
      <c r="AB80" s="11" t="s">
        <v>23</v>
      </c>
      <c r="AC80" s="13">
        <f t="shared" si="63"/>
        <v>8.0240592704774853E-4</v>
      </c>
      <c r="AD80" s="13">
        <f t="shared" si="64"/>
        <v>2.398102913383019E-3</v>
      </c>
      <c r="AE80" s="13">
        <f t="shared" si="65"/>
        <v>5.425547352997627E-3</v>
      </c>
      <c r="AF80" s="13">
        <f t="shared" si="66"/>
        <v>7.0927339547446552E-3</v>
      </c>
      <c r="AG80" s="13">
        <f t="shared" si="67"/>
        <v>6.5708235767598421E-3</v>
      </c>
      <c r="AH80" s="13">
        <f t="shared" si="68"/>
        <v>4.1519852649855868E-3</v>
      </c>
      <c r="AK80" s="10">
        <f t="shared" si="51"/>
        <v>9.0720173749492955E-6</v>
      </c>
      <c r="AL80" s="10">
        <f t="shared" si="52"/>
        <v>1.0107074693897116E-4</v>
      </c>
      <c r="AM80" s="10">
        <f t="shared" si="53"/>
        <v>-3.3443910013366066E-5</v>
      </c>
      <c r="AN80" s="10">
        <f t="shared" si="54"/>
        <v>-7.727295800954298E-5</v>
      </c>
      <c r="AO80" s="10">
        <f t="shared" si="55"/>
        <v>-1.0834275281275396E-4</v>
      </c>
    </row>
    <row r="81" spans="1:41" x14ac:dyDescent="0.35">
      <c r="A81" t="s">
        <v>24</v>
      </c>
      <c r="B81" s="1">
        <v>11616</v>
      </c>
      <c r="C81" s="1">
        <v>10340</v>
      </c>
      <c r="D81" s="1">
        <v>49342</v>
      </c>
      <c r="E81" s="1">
        <v>38295</v>
      </c>
      <c r="F81" s="1">
        <v>43436</v>
      </c>
      <c r="G81" s="1">
        <v>53991</v>
      </c>
      <c r="H81" s="1">
        <v>52669</v>
      </c>
      <c r="I81" s="1"/>
      <c r="J81" t="s">
        <v>24</v>
      </c>
      <c r="K81" s="2">
        <f t="shared" si="56"/>
        <v>2.07623960405596E-2</v>
      </c>
      <c r="L81" s="2">
        <f t="shared" si="57"/>
        <v>4.1679767173757064E-2</v>
      </c>
      <c r="M81" s="2">
        <f t="shared" si="58"/>
        <v>5.4868461143272713E-2</v>
      </c>
      <c r="N81" s="2">
        <f t="shared" si="59"/>
        <v>3.827023915526654E-2</v>
      </c>
      <c r="O81" s="2">
        <f t="shared" si="60"/>
        <v>4.7698269680368006E-2</v>
      </c>
      <c r="P81" s="2">
        <f t="shared" si="61"/>
        <v>6.5605064583156125E-2</v>
      </c>
      <c r="Q81" s="2">
        <f t="shared" si="62"/>
        <v>6.2026869791740269E-2</v>
      </c>
      <c r="R81" s="1"/>
      <c r="T81" s="11" t="s">
        <v>24</v>
      </c>
      <c r="U81" s="12">
        <v>11581</v>
      </c>
      <c r="V81" s="12">
        <v>10306</v>
      </c>
      <c r="W81" s="12">
        <v>49080</v>
      </c>
      <c r="X81" s="12">
        <v>38271</v>
      </c>
      <c r="Y81" s="12">
        <v>43348</v>
      </c>
      <c r="Z81" s="12">
        <v>53716</v>
      </c>
      <c r="AB81" s="11" t="s">
        <v>24</v>
      </c>
      <c r="AC81" s="13">
        <f t="shared" si="63"/>
        <v>2.4913305740321651E-2</v>
      </c>
      <c r="AD81" s="13">
        <f t="shared" si="64"/>
        <v>4.5938380344470994E-2</v>
      </c>
      <c r="AE81" s="13">
        <f t="shared" si="65"/>
        <v>5.7438710976083586E-2</v>
      </c>
      <c r="AF81" s="13">
        <f t="shared" si="66"/>
        <v>3.9575159816596109E-2</v>
      </c>
      <c r="AG81" s="13">
        <f t="shared" si="67"/>
        <v>4.9561868871652273E-2</v>
      </c>
      <c r="AH81" s="13">
        <f t="shared" si="68"/>
        <v>6.671493882559551E-2</v>
      </c>
      <c r="AK81" s="10">
        <f t="shared" si="51"/>
        <v>-4.1509096997620516E-3</v>
      </c>
      <c r="AL81" s="10">
        <f t="shared" si="52"/>
        <v>-4.2586131707139305E-3</v>
      </c>
      <c r="AM81" s="10">
        <f t="shared" si="53"/>
        <v>-2.5702498328108725E-3</v>
      </c>
      <c r="AN81" s="10">
        <f t="shared" si="54"/>
        <v>-1.3049206613295686E-3</v>
      </c>
      <c r="AO81" s="10">
        <f t="shared" si="55"/>
        <v>-1.8635991912842667E-3</v>
      </c>
    </row>
    <row r="82" spans="1:41" x14ac:dyDescent="0.35">
      <c r="A82" t="s">
        <v>2</v>
      </c>
      <c r="B82" s="1">
        <f>SUM(B60:B81)</f>
        <v>571582</v>
      </c>
      <c r="C82" s="1">
        <f t="shared" ref="C82:H82" si="69">SUM(C60:C81)</f>
        <v>254074</v>
      </c>
      <c r="D82" s="1">
        <f t="shared" si="69"/>
        <v>936367</v>
      </c>
      <c r="E82" s="1">
        <f t="shared" si="69"/>
        <v>1049828</v>
      </c>
      <c r="F82" s="1">
        <f t="shared" si="69"/>
        <v>949998</v>
      </c>
      <c r="G82" s="1">
        <f t="shared" si="69"/>
        <v>873378</v>
      </c>
      <c r="H82" s="1">
        <f t="shared" si="69"/>
        <v>905919</v>
      </c>
      <c r="J82" t="s">
        <v>2</v>
      </c>
      <c r="K82" s="10">
        <f t="shared" ref="K82:Q82" si="70">SUM(K60:K81)</f>
        <v>0.99999999999999989</v>
      </c>
      <c r="L82" s="10">
        <f t="shared" si="70"/>
        <v>1.0000000000000002</v>
      </c>
      <c r="M82" s="10">
        <f t="shared" si="70"/>
        <v>0.99999999999999989</v>
      </c>
      <c r="N82" s="10">
        <f t="shared" si="70"/>
        <v>0.99999999999999978</v>
      </c>
      <c r="O82" s="10">
        <f t="shared" si="70"/>
        <v>1.0000000000000002</v>
      </c>
      <c r="P82" s="10">
        <f t="shared" si="70"/>
        <v>0.99999999999999978</v>
      </c>
      <c r="Q82" s="10">
        <f t="shared" si="70"/>
        <v>1</v>
      </c>
      <c r="T82" s="11" t="s">
        <v>2</v>
      </c>
      <c r="U82" s="12">
        <f>SUM(U60:U81)</f>
        <v>473681</v>
      </c>
      <c r="V82" s="12">
        <f t="shared" ref="V82:Z82" si="71">SUM(V60:V81)</f>
        <v>229532</v>
      </c>
      <c r="W82" s="12">
        <f t="shared" si="71"/>
        <v>888709</v>
      </c>
      <c r="X82" s="12">
        <f t="shared" si="71"/>
        <v>1013249</v>
      </c>
      <c r="Y82" s="12">
        <f t="shared" si="71"/>
        <v>911015</v>
      </c>
      <c r="Z82" s="12">
        <f t="shared" si="71"/>
        <v>866624</v>
      </c>
      <c r="AB82" s="11" t="s">
        <v>2</v>
      </c>
      <c r="AC82" s="14">
        <f t="shared" ref="AC82:AH82" si="72">SUM(AC60:AC81)</f>
        <v>0.99999999999999978</v>
      </c>
      <c r="AD82" s="14">
        <f t="shared" si="72"/>
        <v>0.99999999999999989</v>
      </c>
      <c r="AE82" s="14">
        <f t="shared" si="72"/>
        <v>1</v>
      </c>
      <c r="AF82" s="14">
        <f t="shared" si="72"/>
        <v>0.99999999999999989</v>
      </c>
      <c r="AG82" s="14">
        <f t="shared" si="72"/>
        <v>0.99999999999999967</v>
      </c>
      <c r="AH82" s="14">
        <f t="shared" si="72"/>
        <v>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B98DF-8854-48FD-97C6-3A8C0E295860}">
  <dimension ref="A2:BT167"/>
  <sheetViews>
    <sheetView zoomScale="70" zoomScaleNormal="70" workbookViewId="0">
      <selection activeCell="A27" sqref="A27:XFD27"/>
    </sheetView>
  </sheetViews>
  <sheetFormatPr defaultColWidth="8.81640625" defaultRowHeight="14.5" x14ac:dyDescent="0.35"/>
  <sheetData>
    <row r="2" spans="1:72" x14ac:dyDescent="0.35">
      <c r="A2" t="s">
        <v>143</v>
      </c>
      <c r="B2">
        <v>1968</v>
      </c>
      <c r="C2">
        <v>1969</v>
      </c>
      <c r="D2">
        <v>1970</v>
      </c>
      <c r="E2">
        <v>1971</v>
      </c>
      <c r="F2">
        <v>1972</v>
      </c>
      <c r="G2">
        <v>1973</v>
      </c>
      <c r="H2">
        <v>1974</v>
      </c>
      <c r="I2">
        <v>1975</v>
      </c>
      <c r="J2">
        <v>1976</v>
      </c>
      <c r="K2">
        <v>1977</v>
      </c>
      <c r="L2">
        <v>1978</v>
      </c>
      <c r="M2">
        <v>1979</v>
      </c>
      <c r="N2">
        <v>1980</v>
      </c>
      <c r="O2">
        <v>1981</v>
      </c>
      <c r="P2">
        <v>1982</v>
      </c>
      <c r="Q2">
        <v>1983</v>
      </c>
      <c r="R2">
        <v>1984</v>
      </c>
      <c r="S2">
        <v>1985</v>
      </c>
      <c r="T2">
        <v>1986</v>
      </c>
      <c r="U2">
        <v>1987</v>
      </c>
      <c r="V2">
        <v>1988</v>
      </c>
      <c r="W2">
        <v>1989</v>
      </c>
      <c r="X2">
        <v>1990</v>
      </c>
      <c r="Y2">
        <v>1991</v>
      </c>
      <c r="Z2">
        <v>1992</v>
      </c>
      <c r="AA2">
        <v>1993</v>
      </c>
      <c r="AB2">
        <v>1994</v>
      </c>
      <c r="AC2">
        <v>1995</v>
      </c>
      <c r="AD2">
        <v>1996</v>
      </c>
      <c r="AE2">
        <v>1997</v>
      </c>
      <c r="AF2">
        <v>1998</v>
      </c>
      <c r="AG2">
        <v>1999</v>
      </c>
      <c r="AH2">
        <v>2000</v>
      </c>
      <c r="AI2">
        <v>2001</v>
      </c>
      <c r="AJ2">
        <v>2002</v>
      </c>
      <c r="AK2">
        <v>2003</v>
      </c>
      <c r="AL2">
        <v>2004</v>
      </c>
      <c r="AM2">
        <v>2005</v>
      </c>
      <c r="AN2">
        <v>2006</v>
      </c>
      <c r="AO2">
        <v>2007</v>
      </c>
      <c r="AP2">
        <v>2008</v>
      </c>
      <c r="AQ2">
        <v>2009</v>
      </c>
      <c r="AR2">
        <v>2010</v>
      </c>
      <c r="AS2">
        <v>2011</v>
      </c>
      <c r="AT2">
        <v>2012</v>
      </c>
      <c r="AU2">
        <v>2013</v>
      </c>
      <c r="AV2">
        <v>2014</v>
      </c>
      <c r="AW2">
        <v>2015</v>
      </c>
      <c r="AX2">
        <v>2016</v>
      </c>
      <c r="AY2">
        <v>2017</v>
      </c>
      <c r="AZ2">
        <v>2018</v>
      </c>
      <c r="BA2">
        <v>2019</v>
      </c>
      <c r="BB2">
        <v>2020</v>
      </c>
      <c r="BC2">
        <v>2021</v>
      </c>
      <c r="BD2" t="s">
        <v>2</v>
      </c>
    </row>
    <row r="3" spans="1:72" x14ac:dyDescent="0.35"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</row>
    <row r="4" spans="1:72" x14ac:dyDescent="0.35">
      <c r="A4" t="s">
        <v>145</v>
      </c>
      <c r="B4" s="1">
        <v>4766</v>
      </c>
      <c r="C4" s="1">
        <v>4928</v>
      </c>
      <c r="D4" s="1">
        <v>4686</v>
      </c>
      <c r="E4" s="1">
        <v>4785</v>
      </c>
      <c r="F4" s="1">
        <v>4591</v>
      </c>
      <c r="G4" s="1">
        <v>4589</v>
      </c>
      <c r="H4" s="1">
        <v>4452</v>
      </c>
      <c r="I4" s="1">
        <v>4330</v>
      </c>
      <c r="J4" s="1">
        <v>4420</v>
      </c>
      <c r="K4" s="1">
        <v>5117</v>
      </c>
      <c r="L4" s="1">
        <v>4749</v>
      </c>
      <c r="M4" s="1">
        <v>4724</v>
      </c>
      <c r="N4" s="1">
        <v>5366</v>
      </c>
      <c r="O4" s="1">
        <v>5321</v>
      </c>
      <c r="P4" s="1">
        <v>4703</v>
      </c>
      <c r="Q4" s="1">
        <v>4705</v>
      </c>
      <c r="R4" s="1">
        <v>4606</v>
      </c>
      <c r="S4" s="1">
        <v>4435</v>
      </c>
      <c r="T4" s="1">
        <v>4390</v>
      </c>
      <c r="U4" s="1">
        <v>4274</v>
      </c>
      <c r="V4" s="1">
        <v>4143</v>
      </c>
      <c r="W4" s="1">
        <v>3743</v>
      </c>
      <c r="X4" s="1">
        <v>3981</v>
      </c>
      <c r="Y4" s="1">
        <v>4081</v>
      </c>
      <c r="Z4" s="1">
        <v>3913</v>
      </c>
      <c r="AA4" s="1">
        <v>3886</v>
      </c>
      <c r="AB4" s="1">
        <v>3683</v>
      </c>
      <c r="AC4" s="1">
        <v>3515</v>
      </c>
      <c r="AD4" s="1">
        <v>2879</v>
      </c>
      <c r="AE4" s="1">
        <v>2814</v>
      </c>
      <c r="AF4" s="1">
        <v>2654</v>
      </c>
      <c r="AG4" s="1">
        <v>2669</v>
      </c>
      <c r="AH4" s="1">
        <v>2554</v>
      </c>
      <c r="AI4" s="1">
        <v>4327</v>
      </c>
      <c r="AJ4" s="1">
        <v>4360</v>
      </c>
      <c r="AK4" s="1">
        <v>4557</v>
      </c>
      <c r="AL4" s="1">
        <v>4530</v>
      </c>
      <c r="AM4" s="1">
        <v>4456</v>
      </c>
      <c r="AN4" s="1">
        <v>4263</v>
      </c>
      <c r="AO4" s="1">
        <v>4222</v>
      </c>
      <c r="AP4" s="1">
        <v>4101</v>
      </c>
      <c r="AQ4" s="1">
        <v>4293</v>
      </c>
      <c r="AR4" s="1">
        <v>4516</v>
      </c>
      <c r="AS4" s="1">
        <v>4709</v>
      </c>
      <c r="AT4" s="1">
        <v>4631</v>
      </c>
      <c r="AU4" s="1">
        <v>4636</v>
      </c>
      <c r="AV4" s="1">
        <v>4736</v>
      </c>
      <c r="AW4" s="1">
        <v>4694</v>
      </c>
      <c r="AX4" s="1">
        <v>4353</v>
      </c>
      <c r="AY4" s="1">
        <v>4160</v>
      </c>
      <c r="AZ4" s="1">
        <v>3939</v>
      </c>
      <c r="BA4" s="1">
        <v>3927</v>
      </c>
      <c r="BB4" s="1">
        <v>3371</v>
      </c>
      <c r="BC4" s="1">
        <v>3742</v>
      </c>
      <c r="BD4" s="1">
        <f>SUM(B4:BC4)</f>
        <v>228975</v>
      </c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</row>
    <row r="5" spans="1:72" x14ac:dyDescent="0.35">
      <c r="A5" t="s">
        <v>144</v>
      </c>
      <c r="B5">
        <v>312</v>
      </c>
      <c r="C5">
        <v>326</v>
      </c>
      <c r="D5">
        <v>405</v>
      </c>
      <c r="E5">
        <v>622</v>
      </c>
      <c r="F5">
        <v>546</v>
      </c>
      <c r="G5">
        <v>505</v>
      </c>
      <c r="H5">
        <v>531</v>
      </c>
      <c r="I5" s="1">
        <v>1009</v>
      </c>
      <c r="J5">
        <v>937</v>
      </c>
      <c r="K5" s="1">
        <v>1181</v>
      </c>
      <c r="L5">
        <v>939</v>
      </c>
      <c r="M5">
        <v>945</v>
      </c>
      <c r="N5" s="1">
        <v>1360</v>
      </c>
      <c r="O5" s="1">
        <v>1619</v>
      </c>
      <c r="P5" s="1">
        <v>1884</v>
      </c>
      <c r="Q5" s="1">
        <v>2310</v>
      </c>
      <c r="R5" s="1">
        <v>1704</v>
      </c>
      <c r="S5" s="1">
        <v>1543</v>
      </c>
      <c r="T5" s="1">
        <v>1496</v>
      </c>
      <c r="U5" s="1">
        <v>1379</v>
      </c>
      <c r="V5" s="1">
        <v>1183</v>
      </c>
      <c r="W5" s="1">
        <v>1033</v>
      </c>
      <c r="X5" s="1">
        <v>1154</v>
      </c>
      <c r="Y5" s="1">
        <v>1426</v>
      </c>
      <c r="Z5" s="1">
        <v>1611</v>
      </c>
      <c r="AA5" s="1">
        <v>1434</v>
      </c>
      <c r="AB5" s="1">
        <v>1203</v>
      </c>
      <c r="AC5">
        <v>992</v>
      </c>
      <c r="AD5">
        <v>850</v>
      </c>
      <c r="AE5">
        <v>811</v>
      </c>
      <c r="AF5">
        <v>709</v>
      </c>
      <c r="AG5">
        <v>637</v>
      </c>
      <c r="AH5">
        <v>563</v>
      </c>
      <c r="AI5" s="1">
        <v>1004</v>
      </c>
      <c r="AJ5" s="1">
        <v>1310</v>
      </c>
      <c r="AK5" s="1">
        <v>1310</v>
      </c>
      <c r="AL5" s="1">
        <v>1242</v>
      </c>
      <c r="AM5" s="1">
        <v>1121</v>
      </c>
      <c r="AN5" s="1">
        <v>1022</v>
      </c>
      <c r="AO5">
        <v>937</v>
      </c>
      <c r="AP5" s="1">
        <v>1097</v>
      </c>
      <c r="AQ5" s="1">
        <v>1932</v>
      </c>
      <c r="AR5" s="1">
        <v>2171</v>
      </c>
      <c r="AS5" s="1">
        <v>1941</v>
      </c>
      <c r="AT5" s="1">
        <v>1751</v>
      </c>
      <c r="AU5" s="1">
        <v>1540</v>
      </c>
      <c r="AV5" s="1">
        <v>1384</v>
      </c>
      <c r="AW5" s="1">
        <v>1142</v>
      </c>
      <c r="AX5" s="1">
        <v>1007</v>
      </c>
      <c r="AY5">
        <v>897</v>
      </c>
      <c r="AZ5">
        <v>767</v>
      </c>
      <c r="BA5">
        <v>725</v>
      </c>
      <c r="BB5">
        <v>800</v>
      </c>
      <c r="BC5" s="1">
        <v>1040</v>
      </c>
      <c r="BD5" s="1">
        <f t="shared" ref="BD5:BD68" si="0">SUM(B5:BC5)</f>
        <v>61299</v>
      </c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</row>
    <row r="6" spans="1:72" x14ac:dyDescent="0.35">
      <c r="A6" s="4" t="s">
        <v>25</v>
      </c>
      <c r="B6">
        <v>813</v>
      </c>
      <c r="C6">
        <v>924</v>
      </c>
      <c r="D6">
        <v>909</v>
      </c>
      <c r="E6" s="1">
        <v>1035</v>
      </c>
      <c r="F6">
        <v>939</v>
      </c>
      <c r="G6" s="1">
        <v>1038</v>
      </c>
      <c r="H6" s="1">
        <v>1164</v>
      </c>
      <c r="I6" s="1">
        <v>1129</v>
      </c>
      <c r="J6" s="1">
        <v>1272</v>
      </c>
      <c r="K6" s="1">
        <v>1649</v>
      </c>
      <c r="L6" s="1">
        <v>1672</v>
      </c>
      <c r="M6" s="1">
        <v>1712</v>
      </c>
      <c r="N6" s="1">
        <v>2134</v>
      </c>
      <c r="O6" s="1">
        <v>2272</v>
      </c>
      <c r="P6" s="1">
        <v>1959</v>
      </c>
      <c r="Q6" s="1">
        <v>1326</v>
      </c>
      <c r="R6" s="1">
        <v>1448</v>
      </c>
      <c r="S6" s="1">
        <v>1548</v>
      </c>
      <c r="T6" s="1">
        <v>1607</v>
      </c>
      <c r="U6" s="1">
        <v>1619</v>
      </c>
      <c r="V6" s="1">
        <v>1668</v>
      </c>
      <c r="W6" s="1">
        <v>1604</v>
      </c>
      <c r="X6" s="1">
        <v>1661</v>
      </c>
      <c r="Y6" s="1">
        <v>1645</v>
      </c>
      <c r="Z6" s="1">
        <v>1542</v>
      </c>
      <c r="AA6" s="1">
        <v>1621</v>
      </c>
      <c r="AB6" s="1">
        <v>1559</v>
      </c>
      <c r="AC6" s="1">
        <v>1584</v>
      </c>
      <c r="AD6" s="1">
        <v>1442</v>
      </c>
      <c r="AE6" s="1">
        <v>1482</v>
      </c>
      <c r="AF6" s="1">
        <v>1442</v>
      </c>
      <c r="AG6" s="1">
        <v>1478</v>
      </c>
      <c r="AH6" s="1">
        <v>1490</v>
      </c>
      <c r="AI6" s="1">
        <v>2274</v>
      </c>
      <c r="AJ6" s="1">
        <v>2201</v>
      </c>
      <c r="AK6" s="1">
        <v>1795</v>
      </c>
      <c r="AL6" s="1">
        <v>1662</v>
      </c>
      <c r="AM6" s="1">
        <v>1581</v>
      </c>
      <c r="AN6" s="1">
        <v>1672</v>
      </c>
      <c r="AO6" s="1">
        <v>1629</v>
      </c>
      <c r="AP6" s="1">
        <v>1586</v>
      </c>
      <c r="AQ6" s="1">
        <v>1622</v>
      </c>
      <c r="AR6" s="1">
        <v>1628</v>
      </c>
      <c r="AS6" s="1">
        <v>1661</v>
      </c>
      <c r="AT6" s="1">
        <v>1658</v>
      </c>
      <c r="AU6" s="1">
        <v>1670</v>
      </c>
      <c r="AV6" s="1">
        <v>1691</v>
      </c>
      <c r="AW6" s="1">
        <v>1744</v>
      </c>
      <c r="AX6" s="1">
        <v>1709</v>
      </c>
      <c r="AY6" s="1">
        <v>1676</v>
      </c>
      <c r="AZ6" s="1">
        <v>1659</v>
      </c>
      <c r="BA6" s="1">
        <v>1788</v>
      </c>
      <c r="BB6" s="1">
        <v>1537</v>
      </c>
      <c r="BC6" s="1">
        <v>1688</v>
      </c>
      <c r="BD6" s="1">
        <f t="shared" si="0"/>
        <v>84518</v>
      </c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</row>
    <row r="7" spans="1:72" x14ac:dyDescent="0.35">
      <c r="A7" s="4" t="s">
        <v>13</v>
      </c>
      <c r="B7">
        <v>217</v>
      </c>
      <c r="C7">
        <v>251</v>
      </c>
      <c r="D7">
        <v>229</v>
      </c>
      <c r="E7">
        <v>197</v>
      </c>
      <c r="F7">
        <v>208</v>
      </c>
      <c r="G7">
        <v>201</v>
      </c>
      <c r="H7">
        <v>236</v>
      </c>
      <c r="I7">
        <v>250</v>
      </c>
      <c r="J7">
        <v>265</v>
      </c>
      <c r="K7">
        <v>294</v>
      </c>
      <c r="L7">
        <v>371</v>
      </c>
      <c r="M7">
        <v>369</v>
      </c>
      <c r="N7">
        <v>462</v>
      </c>
      <c r="O7">
        <v>483</v>
      </c>
      <c r="P7">
        <v>420</v>
      </c>
      <c r="Q7">
        <v>657</v>
      </c>
      <c r="R7">
        <v>692</v>
      </c>
      <c r="S7">
        <v>724</v>
      </c>
      <c r="T7">
        <v>724</v>
      </c>
      <c r="U7">
        <v>738</v>
      </c>
      <c r="V7">
        <v>731</v>
      </c>
      <c r="W7">
        <v>633</v>
      </c>
      <c r="X7">
        <v>734</v>
      </c>
      <c r="Y7">
        <v>698</v>
      </c>
      <c r="Z7">
        <v>664</v>
      </c>
      <c r="AA7">
        <v>707</v>
      </c>
      <c r="AB7">
        <v>617</v>
      </c>
      <c r="AC7">
        <v>604</v>
      </c>
      <c r="AD7">
        <v>550</v>
      </c>
      <c r="AE7">
        <v>546</v>
      </c>
      <c r="AF7">
        <v>549</v>
      </c>
      <c r="AG7">
        <v>541</v>
      </c>
      <c r="AH7">
        <v>525</v>
      </c>
      <c r="AI7">
        <v>889</v>
      </c>
      <c r="AJ7">
        <v>842</v>
      </c>
      <c r="AK7">
        <v>820</v>
      </c>
      <c r="AL7">
        <v>783</v>
      </c>
      <c r="AM7">
        <v>790</v>
      </c>
      <c r="AN7">
        <v>755</v>
      </c>
      <c r="AO7">
        <v>810</v>
      </c>
      <c r="AP7">
        <v>820</v>
      </c>
      <c r="AQ7">
        <v>833</v>
      </c>
      <c r="AR7">
        <v>833</v>
      </c>
      <c r="AS7">
        <v>815</v>
      </c>
      <c r="AT7">
        <v>800</v>
      </c>
      <c r="AU7">
        <v>826</v>
      </c>
      <c r="AV7">
        <v>786</v>
      </c>
      <c r="AW7">
        <v>782</v>
      </c>
      <c r="AX7">
        <v>770</v>
      </c>
      <c r="AY7">
        <v>807</v>
      </c>
      <c r="AZ7">
        <v>775</v>
      </c>
      <c r="BA7">
        <v>816</v>
      </c>
      <c r="BB7">
        <v>724</v>
      </c>
      <c r="BC7">
        <v>692</v>
      </c>
      <c r="BD7" s="1">
        <f t="shared" si="0"/>
        <v>32855</v>
      </c>
      <c r="BI7" s="1"/>
      <c r="BT7" s="1"/>
    </row>
    <row r="8" spans="1:72" x14ac:dyDescent="0.35">
      <c r="A8" s="4" t="s">
        <v>26</v>
      </c>
      <c r="B8">
        <v>283</v>
      </c>
      <c r="C8">
        <v>275</v>
      </c>
      <c r="D8">
        <v>266</v>
      </c>
      <c r="E8">
        <v>301</v>
      </c>
      <c r="F8">
        <v>267</v>
      </c>
      <c r="G8">
        <v>260</v>
      </c>
      <c r="H8">
        <v>277</v>
      </c>
      <c r="I8">
        <v>268</v>
      </c>
      <c r="J8">
        <v>315</v>
      </c>
      <c r="K8">
        <v>344</v>
      </c>
      <c r="L8">
        <v>342</v>
      </c>
      <c r="M8">
        <v>378</v>
      </c>
      <c r="N8">
        <v>477</v>
      </c>
      <c r="O8">
        <v>478</v>
      </c>
      <c r="P8">
        <v>457</v>
      </c>
      <c r="Q8">
        <v>440</v>
      </c>
      <c r="R8">
        <v>497</v>
      </c>
      <c r="S8">
        <v>509</v>
      </c>
      <c r="T8">
        <v>550</v>
      </c>
      <c r="U8">
        <v>518</v>
      </c>
      <c r="V8">
        <v>584</v>
      </c>
      <c r="W8">
        <v>554</v>
      </c>
      <c r="X8">
        <v>645</v>
      </c>
      <c r="Y8">
        <v>571</v>
      </c>
      <c r="Z8">
        <v>540</v>
      </c>
      <c r="AA8">
        <v>530</v>
      </c>
      <c r="AB8">
        <v>536</v>
      </c>
      <c r="AC8">
        <v>555</v>
      </c>
      <c r="AD8">
        <v>471</v>
      </c>
      <c r="AE8">
        <v>537</v>
      </c>
      <c r="AF8">
        <v>508</v>
      </c>
      <c r="AG8">
        <v>519</v>
      </c>
      <c r="AH8">
        <v>557</v>
      </c>
      <c r="AI8">
        <v>918</v>
      </c>
      <c r="AJ8">
        <v>901</v>
      </c>
      <c r="AK8">
        <v>671</v>
      </c>
      <c r="AL8">
        <v>615</v>
      </c>
      <c r="AM8">
        <v>629</v>
      </c>
      <c r="AN8">
        <v>637</v>
      </c>
      <c r="AO8">
        <v>641</v>
      </c>
      <c r="AP8">
        <v>673</v>
      </c>
      <c r="AQ8">
        <v>688</v>
      </c>
      <c r="AR8">
        <v>666</v>
      </c>
      <c r="AS8">
        <v>693</v>
      </c>
      <c r="AT8">
        <v>689</v>
      </c>
      <c r="AU8">
        <v>688</v>
      </c>
      <c r="AV8">
        <v>650</v>
      </c>
      <c r="AW8">
        <v>670</v>
      </c>
      <c r="AX8">
        <v>670</v>
      </c>
      <c r="AY8">
        <v>691</v>
      </c>
      <c r="AZ8">
        <v>739</v>
      </c>
      <c r="BA8">
        <v>718</v>
      </c>
      <c r="BB8">
        <v>676</v>
      </c>
      <c r="BC8">
        <v>641</v>
      </c>
      <c r="BD8" s="1">
        <f t="shared" si="0"/>
        <v>29173</v>
      </c>
      <c r="BI8" s="1"/>
      <c r="BT8" s="1"/>
    </row>
    <row r="9" spans="1:72" x14ac:dyDescent="0.35">
      <c r="A9" s="4" t="s">
        <v>27</v>
      </c>
      <c r="B9">
        <v>395</v>
      </c>
      <c r="C9">
        <v>435</v>
      </c>
      <c r="D9">
        <v>386</v>
      </c>
      <c r="E9">
        <v>342</v>
      </c>
      <c r="F9">
        <v>376</v>
      </c>
      <c r="G9">
        <v>390</v>
      </c>
      <c r="H9">
        <v>392</v>
      </c>
      <c r="I9">
        <v>411</v>
      </c>
      <c r="J9">
        <v>456</v>
      </c>
      <c r="K9">
        <v>596</v>
      </c>
      <c r="L9">
        <v>648</v>
      </c>
      <c r="M9">
        <v>620</v>
      </c>
      <c r="N9">
        <v>808</v>
      </c>
      <c r="O9">
        <v>810</v>
      </c>
      <c r="P9">
        <v>727</v>
      </c>
      <c r="Q9">
        <v>698</v>
      </c>
      <c r="R9">
        <v>752</v>
      </c>
      <c r="S9">
        <v>687</v>
      </c>
      <c r="T9">
        <v>691</v>
      </c>
      <c r="U9">
        <v>683</v>
      </c>
      <c r="V9">
        <v>665</v>
      </c>
      <c r="W9">
        <v>634</v>
      </c>
      <c r="X9">
        <v>615</v>
      </c>
      <c r="Y9">
        <v>695</v>
      </c>
      <c r="Z9">
        <v>587</v>
      </c>
      <c r="AA9">
        <v>602</v>
      </c>
      <c r="AB9">
        <v>573</v>
      </c>
      <c r="AC9">
        <v>622</v>
      </c>
      <c r="AD9">
        <v>557</v>
      </c>
      <c r="AE9">
        <v>597</v>
      </c>
      <c r="AF9">
        <v>606</v>
      </c>
      <c r="AG9">
        <v>571</v>
      </c>
      <c r="AH9">
        <v>524</v>
      </c>
      <c r="AI9">
        <v>885</v>
      </c>
      <c r="AJ9">
        <v>788</v>
      </c>
      <c r="AK9">
        <v>810</v>
      </c>
      <c r="AL9">
        <v>786</v>
      </c>
      <c r="AM9">
        <v>795</v>
      </c>
      <c r="AN9">
        <v>783</v>
      </c>
      <c r="AO9">
        <v>787</v>
      </c>
      <c r="AP9">
        <v>795</v>
      </c>
      <c r="AQ9">
        <v>730</v>
      </c>
      <c r="AR9">
        <v>847</v>
      </c>
      <c r="AS9">
        <v>830</v>
      </c>
      <c r="AT9">
        <v>778</v>
      </c>
      <c r="AU9">
        <v>797</v>
      </c>
      <c r="AV9">
        <v>844</v>
      </c>
      <c r="AW9">
        <v>832</v>
      </c>
      <c r="AX9">
        <v>797</v>
      </c>
      <c r="AY9">
        <v>822</v>
      </c>
      <c r="AZ9">
        <v>812</v>
      </c>
      <c r="BA9">
        <v>903</v>
      </c>
      <c r="BB9">
        <v>695</v>
      </c>
      <c r="BC9">
        <v>682</v>
      </c>
      <c r="BD9" s="1">
        <f t="shared" si="0"/>
        <v>35949</v>
      </c>
      <c r="BI9" s="1"/>
      <c r="BT9" s="1"/>
    </row>
    <row r="10" spans="1:72" x14ac:dyDescent="0.35">
      <c r="A10" s="4" t="s">
        <v>14</v>
      </c>
      <c r="B10">
        <v>109</v>
      </c>
      <c r="C10">
        <v>112</v>
      </c>
      <c r="D10">
        <v>124</v>
      </c>
      <c r="E10">
        <v>117</v>
      </c>
      <c r="F10">
        <v>131</v>
      </c>
      <c r="G10">
        <v>143</v>
      </c>
      <c r="H10">
        <v>178</v>
      </c>
      <c r="I10">
        <v>185</v>
      </c>
      <c r="J10">
        <v>208</v>
      </c>
      <c r="K10">
        <v>235</v>
      </c>
      <c r="L10">
        <v>259</v>
      </c>
      <c r="M10">
        <v>269</v>
      </c>
      <c r="N10">
        <v>340</v>
      </c>
      <c r="O10">
        <v>350</v>
      </c>
      <c r="P10">
        <v>348</v>
      </c>
      <c r="Q10">
        <v>302</v>
      </c>
      <c r="R10">
        <v>272</v>
      </c>
      <c r="S10">
        <v>307</v>
      </c>
      <c r="T10">
        <v>290</v>
      </c>
      <c r="U10">
        <v>282</v>
      </c>
      <c r="V10">
        <v>306</v>
      </c>
      <c r="W10">
        <v>293</v>
      </c>
      <c r="X10">
        <v>290</v>
      </c>
      <c r="Y10">
        <v>260</v>
      </c>
      <c r="Z10">
        <v>246</v>
      </c>
      <c r="AA10">
        <v>223</v>
      </c>
      <c r="AB10">
        <v>214</v>
      </c>
      <c r="AC10">
        <v>240</v>
      </c>
      <c r="AD10">
        <v>206</v>
      </c>
      <c r="AE10">
        <v>197</v>
      </c>
      <c r="AF10">
        <v>211</v>
      </c>
      <c r="AG10">
        <v>192</v>
      </c>
      <c r="AH10">
        <v>187</v>
      </c>
      <c r="AI10">
        <v>266</v>
      </c>
      <c r="AJ10">
        <v>281</v>
      </c>
      <c r="AK10">
        <v>301</v>
      </c>
      <c r="AL10">
        <v>281</v>
      </c>
      <c r="AM10">
        <v>254</v>
      </c>
      <c r="AN10">
        <v>254</v>
      </c>
      <c r="AO10">
        <v>254</v>
      </c>
      <c r="AP10">
        <v>261</v>
      </c>
      <c r="AQ10">
        <v>301</v>
      </c>
      <c r="AR10">
        <v>270</v>
      </c>
      <c r="AS10">
        <v>314</v>
      </c>
      <c r="AT10">
        <v>313</v>
      </c>
      <c r="AU10">
        <v>281</v>
      </c>
      <c r="AV10">
        <v>315</v>
      </c>
      <c r="AW10">
        <v>319</v>
      </c>
      <c r="AX10">
        <v>331</v>
      </c>
      <c r="AY10">
        <v>291</v>
      </c>
      <c r="AZ10">
        <v>306</v>
      </c>
      <c r="BA10">
        <v>282</v>
      </c>
      <c r="BB10">
        <v>249</v>
      </c>
      <c r="BC10">
        <v>235</v>
      </c>
      <c r="BD10" s="1">
        <f t="shared" si="0"/>
        <v>13585</v>
      </c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</row>
    <row r="11" spans="1:72" x14ac:dyDescent="0.35">
      <c r="A11" s="4" t="s">
        <v>28</v>
      </c>
      <c r="B11">
        <v>276</v>
      </c>
      <c r="C11">
        <v>299</v>
      </c>
      <c r="D11">
        <v>281</v>
      </c>
      <c r="E11">
        <v>332</v>
      </c>
      <c r="F11">
        <v>328</v>
      </c>
      <c r="G11">
        <v>327</v>
      </c>
      <c r="H11">
        <v>369</v>
      </c>
      <c r="I11">
        <v>394</v>
      </c>
      <c r="J11">
        <v>408</v>
      </c>
      <c r="K11">
        <v>545</v>
      </c>
      <c r="L11">
        <v>571</v>
      </c>
      <c r="M11">
        <v>664</v>
      </c>
      <c r="N11">
        <v>875</v>
      </c>
      <c r="O11">
        <v>860</v>
      </c>
      <c r="P11">
        <v>805</v>
      </c>
      <c r="Q11">
        <v>855</v>
      </c>
      <c r="R11">
        <v>872</v>
      </c>
      <c r="S11">
        <v>906</v>
      </c>
      <c r="T11">
        <v>954</v>
      </c>
      <c r="U11">
        <v>939</v>
      </c>
      <c r="V11">
        <v>896</v>
      </c>
      <c r="W11">
        <v>811</v>
      </c>
      <c r="X11">
        <v>848</v>
      </c>
      <c r="Y11">
        <v>863</v>
      </c>
      <c r="Z11">
        <v>836</v>
      </c>
      <c r="AA11">
        <v>828</v>
      </c>
      <c r="AB11">
        <v>804</v>
      </c>
      <c r="AC11">
        <v>795</v>
      </c>
      <c r="AD11">
        <v>639</v>
      </c>
      <c r="AE11">
        <v>682</v>
      </c>
      <c r="AF11">
        <v>705</v>
      </c>
      <c r="AG11">
        <v>647</v>
      </c>
      <c r="AH11">
        <v>623</v>
      </c>
      <c r="AI11" s="1">
        <v>1127</v>
      </c>
      <c r="AJ11" s="1">
        <v>1161</v>
      </c>
      <c r="AK11" s="1">
        <v>1237</v>
      </c>
      <c r="AL11" s="1">
        <v>1256</v>
      </c>
      <c r="AM11" s="1">
        <v>1212</v>
      </c>
      <c r="AN11" s="1">
        <v>1205</v>
      </c>
      <c r="AO11" s="1">
        <v>1293</v>
      </c>
      <c r="AP11" s="1">
        <v>1362</v>
      </c>
      <c r="AQ11" s="1">
        <v>1333</v>
      </c>
      <c r="AR11" s="1">
        <v>1482</v>
      </c>
      <c r="AS11" s="1">
        <v>1466</v>
      </c>
      <c r="AT11" s="1">
        <v>1520</v>
      </c>
      <c r="AU11" s="1">
        <v>1541</v>
      </c>
      <c r="AV11" s="1">
        <v>1531</v>
      </c>
      <c r="AW11" s="1">
        <v>1529</v>
      </c>
      <c r="AX11" s="1">
        <v>1425</v>
      </c>
      <c r="AY11" s="1">
        <v>1542</v>
      </c>
      <c r="AZ11" s="1">
        <v>1396</v>
      </c>
      <c r="BA11" s="1">
        <v>1442</v>
      </c>
      <c r="BB11" s="1">
        <v>1282</v>
      </c>
      <c r="BC11" s="1">
        <v>1279</v>
      </c>
      <c r="BD11" s="1">
        <f t="shared" si="0"/>
        <v>50458</v>
      </c>
      <c r="BG11" s="1"/>
      <c r="BH11" s="1"/>
      <c r="BI11" s="1"/>
      <c r="BN11" s="1"/>
      <c r="BO11" s="1"/>
      <c r="BP11" s="1"/>
      <c r="BQ11" s="1"/>
      <c r="BR11" s="1"/>
      <c r="BS11" s="1"/>
      <c r="BT11" s="1"/>
    </row>
    <row r="12" spans="1:72" x14ac:dyDescent="0.35">
      <c r="A12" s="4" t="s">
        <v>15</v>
      </c>
      <c r="B12">
        <v>72</v>
      </c>
      <c r="C12">
        <v>108</v>
      </c>
      <c r="D12">
        <v>98</v>
      </c>
      <c r="E12">
        <v>108</v>
      </c>
      <c r="F12">
        <v>119</v>
      </c>
      <c r="G12">
        <v>111</v>
      </c>
      <c r="H12">
        <v>103</v>
      </c>
      <c r="I12">
        <v>108</v>
      </c>
      <c r="J12">
        <v>105</v>
      </c>
      <c r="K12">
        <v>160</v>
      </c>
      <c r="L12">
        <v>131</v>
      </c>
      <c r="M12">
        <v>108</v>
      </c>
      <c r="N12">
        <v>165</v>
      </c>
      <c r="O12">
        <v>161</v>
      </c>
      <c r="P12">
        <v>122</v>
      </c>
      <c r="Q12">
        <v>140</v>
      </c>
      <c r="R12">
        <v>116</v>
      </c>
      <c r="S12">
        <v>106</v>
      </c>
      <c r="T12">
        <v>125</v>
      </c>
      <c r="U12">
        <v>102</v>
      </c>
      <c r="V12">
        <v>118</v>
      </c>
      <c r="W12">
        <v>110</v>
      </c>
      <c r="X12">
        <v>134</v>
      </c>
      <c r="Y12">
        <v>103</v>
      </c>
      <c r="Z12">
        <v>106</v>
      </c>
      <c r="AA12">
        <v>108</v>
      </c>
      <c r="AB12">
        <v>115</v>
      </c>
      <c r="AC12">
        <v>117</v>
      </c>
      <c r="AD12">
        <v>100</v>
      </c>
      <c r="AE12">
        <v>106</v>
      </c>
      <c r="AF12">
        <v>94</v>
      </c>
      <c r="AG12">
        <v>95</v>
      </c>
      <c r="AH12">
        <v>102</v>
      </c>
      <c r="AI12">
        <v>170</v>
      </c>
      <c r="AJ12">
        <v>157</v>
      </c>
      <c r="AK12">
        <v>194</v>
      </c>
      <c r="AL12">
        <v>195</v>
      </c>
      <c r="AM12">
        <v>193</v>
      </c>
      <c r="AN12">
        <v>177</v>
      </c>
      <c r="AO12">
        <v>207</v>
      </c>
      <c r="AP12">
        <v>188</v>
      </c>
      <c r="AQ12">
        <v>225</v>
      </c>
      <c r="AR12">
        <v>202</v>
      </c>
      <c r="AS12">
        <v>197</v>
      </c>
      <c r="AT12">
        <v>200</v>
      </c>
      <c r="AU12">
        <v>207</v>
      </c>
      <c r="AV12">
        <v>207</v>
      </c>
      <c r="AW12">
        <v>187</v>
      </c>
      <c r="AX12">
        <v>211</v>
      </c>
      <c r="AY12">
        <v>183</v>
      </c>
      <c r="AZ12">
        <v>149</v>
      </c>
      <c r="BA12">
        <v>139</v>
      </c>
      <c r="BB12">
        <v>76</v>
      </c>
      <c r="BC12">
        <v>71</v>
      </c>
      <c r="BD12" s="1">
        <f t="shared" si="0"/>
        <v>7511</v>
      </c>
      <c r="BI12" s="1"/>
      <c r="BT12" s="1"/>
    </row>
    <row r="13" spans="1:72" x14ac:dyDescent="0.35">
      <c r="A13" s="4" t="s">
        <v>29</v>
      </c>
      <c r="B13">
        <v>15</v>
      </c>
      <c r="C13">
        <v>24</v>
      </c>
      <c r="D13">
        <v>17</v>
      </c>
      <c r="E13">
        <v>86</v>
      </c>
      <c r="F13">
        <v>83</v>
      </c>
      <c r="G13">
        <v>82</v>
      </c>
      <c r="H13">
        <v>87</v>
      </c>
      <c r="I13">
        <v>114</v>
      </c>
      <c r="J13">
        <v>144</v>
      </c>
      <c r="K13">
        <v>141</v>
      </c>
      <c r="L13">
        <v>141</v>
      </c>
      <c r="M13">
        <v>178</v>
      </c>
      <c r="N13">
        <v>223</v>
      </c>
      <c r="O13">
        <v>189</v>
      </c>
      <c r="P13">
        <v>147</v>
      </c>
      <c r="Q13">
        <v>119</v>
      </c>
      <c r="R13">
        <v>141</v>
      </c>
      <c r="S13">
        <v>142</v>
      </c>
      <c r="T13">
        <v>115</v>
      </c>
      <c r="U13">
        <v>134</v>
      </c>
      <c r="V13">
        <v>137</v>
      </c>
      <c r="W13">
        <v>119</v>
      </c>
      <c r="X13">
        <v>122</v>
      </c>
      <c r="Y13">
        <v>116</v>
      </c>
      <c r="Z13">
        <v>201</v>
      </c>
      <c r="AA13">
        <v>194</v>
      </c>
      <c r="AB13">
        <v>184</v>
      </c>
      <c r="AC13">
        <v>185</v>
      </c>
      <c r="AD13">
        <v>152</v>
      </c>
      <c r="AE13">
        <v>160</v>
      </c>
      <c r="AF13">
        <v>150</v>
      </c>
      <c r="AG13">
        <v>144</v>
      </c>
      <c r="AH13">
        <v>152</v>
      </c>
      <c r="AI13">
        <v>260</v>
      </c>
      <c r="AJ13">
        <v>254</v>
      </c>
      <c r="AK13">
        <v>250</v>
      </c>
      <c r="AL13">
        <v>239</v>
      </c>
      <c r="AM13">
        <v>244</v>
      </c>
      <c r="AN13">
        <v>252</v>
      </c>
      <c r="AO13">
        <v>256</v>
      </c>
      <c r="AP13">
        <v>260</v>
      </c>
      <c r="AQ13">
        <v>282</v>
      </c>
      <c r="AR13">
        <v>270</v>
      </c>
      <c r="AS13">
        <v>284</v>
      </c>
      <c r="AT13">
        <v>256</v>
      </c>
      <c r="AU13">
        <v>271</v>
      </c>
      <c r="AV13">
        <v>296</v>
      </c>
      <c r="AW13">
        <v>260</v>
      </c>
      <c r="AX13">
        <v>270</v>
      </c>
      <c r="AY13">
        <v>265</v>
      </c>
      <c r="AZ13">
        <v>270</v>
      </c>
      <c r="BA13">
        <v>283</v>
      </c>
      <c r="BB13">
        <v>304</v>
      </c>
      <c r="BC13">
        <v>335</v>
      </c>
      <c r="BD13" s="1">
        <f t="shared" si="0"/>
        <v>9999</v>
      </c>
      <c r="BI13" s="1"/>
      <c r="BT13" s="1"/>
    </row>
    <row r="14" spans="1:72" x14ac:dyDescent="0.35">
      <c r="A14" s="4" t="s">
        <v>16</v>
      </c>
      <c r="B14">
        <v>532</v>
      </c>
      <c r="C14">
        <v>611</v>
      </c>
      <c r="D14">
        <v>589</v>
      </c>
      <c r="E14">
        <v>431</v>
      </c>
      <c r="F14">
        <v>426</v>
      </c>
      <c r="G14">
        <v>412</v>
      </c>
      <c r="H14">
        <v>408</v>
      </c>
      <c r="I14">
        <v>421</v>
      </c>
      <c r="J14">
        <v>481</v>
      </c>
      <c r="K14">
        <v>560</v>
      </c>
      <c r="L14">
        <v>660</v>
      </c>
      <c r="M14">
        <v>628</v>
      </c>
      <c r="N14">
        <v>797</v>
      </c>
      <c r="O14">
        <v>938</v>
      </c>
      <c r="P14">
        <v>753</v>
      </c>
      <c r="Q14">
        <v>806</v>
      </c>
      <c r="R14">
        <v>853</v>
      </c>
      <c r="S14">
        <v>854</v>
      </c>
      <c r="T14">
        <v>833</v>
      </c>
      <c r="U14">
        <v>826</v>
      </c>
      <c r="V14">
        <v>817</v>
      </c>
      <c r="W14">
        <v>799</v>
      </c>
      <c r="X14">
        <v>889</v>
      </c>
      <c r="Y14">
        <v>850</v>
      </c>
      <c r="Z14">
        <v>859</v>
      </c>
      <c r="AA14">
        <v>808</v>
      </c>
      <c r="AB14">
        <v>755</v>
      </c>
      <c r="AC14">
        <v>705</v>
      </c>
      <c r="AD14">
        <v>605</v>
      </c>
      <c r="AE14">
        <v>601</v>
      </c>
      <c r="AF14">
        <v>597</v>
      </c>
      <c r="AG14">
        <v>580</v>
      </c>
      <c r="AH14">
        <v>581</v>
      </c>
      <c r="AI14">
        <v>964</v>
      </c>
      <c r="AJ14">
        <v>917</v>
      </c>
      <c r="AK14">
        <v>846</v>
      </c>
      <c r="AL14">
        <v>813</v>
      </c>
      <c r="AM14">
        <v>900</v>
      </c>
      <c r="AN14">
        <v>815</v>
      </c>
      <c r="AO14">
        <v>847</v>
      </c>
      <c r="AP14">
        <v>802</v>
      </c>
      <c r="AQ14">
        <v>876</v>
      </c>
      <c r="AR14">
        <v>908</v>
      </c>
      <c r="AS14">
        <v>882</v>
      </c>
      <c r="AT14">
        <v>811</v>
      </c>
      <c r="AU14">
        <v>844</v>
      </c>
      <c r="AV14">
        <v>798</v>
      </c>
      <c r="AW14">
        <v>889</v>
      </c>
      <c r="AX14">
        <v>835</v>
      </c>
      <c r="AY14">
        <v>901</v>
      </c>
      <c r="AZ14">
        <v>838</v>
      </c>
      <c r="BA14">
        <v>902</v>
      </c>
      <c r="BB14">
        <v>785</v>
      </c>
      <c r="BC14">
        <v>859</v>
      </c>
      <c r="BD14" s="1">
        <f t="shared" si="0"/>
        <v>40297</v>
      </c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</row>
    <row r="15" spans="1:72" x14ac:dyDescent="0.35">
      <c r="A15" s="4" t="s">
        <v>17</v>
      </c>
      <c r="B15">
        <v>715</v>
      </c>
      <c r="C15">
        <v>765</v>
      </c>
      <c r="D15">
        <v>772</v>
      </c>
      <c r="E15">
        <v>737</v>
      </c>
      <c r="F15">
        <v>751</v>
      </c>
      <c r="G15">
        <v>839</v>
      </c>
      <c r="H15">
        <v>817</v>
      </c>
      <c r="I15">
        <v>879</v>
      </c>
      <c r="J15">
        <v>929</v>
      </c>
      <c r="K15" s="1">
        <v>1211</v>
      </c>
      <c r="L15" s="1">
        <v>1236</v>
      </c>
      <c r="M15" s="1">
        <v>1202</v>
      </c>
      <c r="N15" s="1">
        <v>1487</v>
      </c>
      <c r="O15" s="1">
        <v>1528</v>
      </c>
      <c r="P15" s="1">
        <v>1407</v>
      </c>
      <c r="Q15" s="1">
        <v>1929</v>
      </c>
      <c r="R15" s="1">
        <v>2057</v>
      </c>
      <c r="S15" s="1">
        <v>2194</v>
      </c>
      <c r="T15" s="1">
        <v>2216</v>
      </c>
      <c r="U15" s="1">
        <v>2222</v>
      </c>
      <c r="V15" s="1">
        <v>2193</v>
      </c>
      <c r="W15" s="1">
        <v>2006</v>
      </c>
      <c r="X15" s="1">
        <v>2134</v>
      </c>
      <c r="Y15" s="1">
        <v>2124</v>
      </c>
      <c r="Z15" s="1">
        <v>2021</v>
      </c>
      <c r="AA15" s="1">
        <v>2084</v>
      </c>
      <c r="AB15" s="1">
        <v>1935</v>
      </c>
      <c r="AC15" s="1">
        <v>1972</v>
      </c>
      <c r="AD15" s="1">
        <v>1629</v>
      </c>
      <c r="AE15" s="1">
        <v>1687</v>
      </c>
      <c r="AF15" s="1">
        <v>1679</v>
      </c>
      <c r="AG15" s="1">
        <v>1641</v>
      </c>
      <c r="AH15" s="1">
        <v>1538</v>
      </c>
      <c r="AI15" s="1">
        <v>2393</v>
      </c>
      <c r="AJ15" s="1">
        <v>2254</v>
      </c>
      <c r="AK15" s="1">
        <v>2156</v>
      </c>
      <c r="AL15" s="1">
        <v>2178</v>
      </c>
      <c r="AM15" s="1">
        <v>2106</v>
      </c>
      <c r="AN15" s="1">
        <v>2093</v>
      </c>
      <c r="AO15" s="1">
        <v>1998</v>
      </c>
      <c r="AP15" s="1">
        <v>2091</v>
      </c>
      <c r="AQ15" s="1">
        <v>1896</v>
      </c>
      <c r="AR15" s="1">
        <v>1946</v>
      </c>
      <c r="AS15" s="1">
        <v>1889</v>
      </c>
      <c r="AT15" s="1">
        <v>1847</v>
      </c>
      <c r="AU15" s="1">
        <v>1813</v>
      </c>
      <c r="AV15" s="1">
        <v>1898</v>
      </c>
      <c r="AW15" s="1">
        <v>1918</v>
      </c>
      <c r="AX15" s="1">
        <v>1678</v>
      </c>
      <c r="AY15" s="1">
        <v>1734</v>
      </c>
      <c r="AZ15" s="1">
        <v>1497</v>
      </c>
      <c r="BA15" s="1">
        <v>1594</v>
      </c>
      <c r="BB15" s="1">
        <v>1273</v>
      </c>
      <c r="BC15" s="1">
        <v>1326</v>
      </c>
      <c r="BD15" s="1">
        <f t="shared" si="0"/>
        <v>90114</v>
      </c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</row>
    <row r="16" spans="1:72" x14ac:dyDescent="0.35">
      <c r="A16" s="4" t="s">
        <v>18</v>
      </c>
      <c r="B16" s="1">
        <v>1785</v>
      </c>
      <c r="C16" s="1">
        <v>1793</v>
      </c>
      <c r="D16" s="1">
        <v>1817</v>
      </c>
      <c r="E16" s="1">
        <v>1731</v>
      </c>
      <c r="F16" s="1">
        <v>1803</v>
      </c>
      <c r="G16" s="1">
        <v>1858</v>
      </c>
      <c r="H16" s="1">
        <v>1993</v>
      </c>
      <c r="I16" s="1">
        <v>2012</v>
      </c>
      <c r="J16" s="1">
        <v>2228</v>
      </c>
      <c r="K16" s="1">
        <v>2729</v>
      </c>
      <c r="L16" s="1">
        <v>2743</v>
      </c>
      <c r="M16" s="1">
        <v>2937</v>
      </c>
      <c r="N16" s="1">
        <v>3649</v>
      </c>
      <c r="O16" s="1">
        <v>3736</v>
      </c>
      <c r="P16" s="1">
        <v>3359</v>
      </c>
      <c r="Q16" s="1">
        <v>3218</v>
      </c>
      <c r="R16" s="1">
        <v>3044</v>
      </c>
      <c r="S16" s="1">
        <v>3319</v>
      </c>
      <c r="T16" s="1">
        <v>3311</v>
      </c>
      <c r="U16" s="1">
        <v>3309</v>
      </c>
      <c r="V16" s="1">
        <v>3249</v>
      </c>
      <c r="W16" s="1">
        <v>2932</v>
      </c>
      <c r="X16" s="1">
        <v>3148</v>
      </c>
      <c r="Y16" s="1">
        <v>3046</v>
      </c>
      <c r="Z16" s="1">
        <v>3064</v>
      </c>
      <c r="AA16" s="1">
        <v>2791</v>
      </c>
      <c r="AB16" s="1">
        <v>2784</v>
      </c>
      <c r="AC16" s="1">
        <v>2630</v>
      </c>
      <c r="AD16" s="1">
        <v>2173</v>
      </c>
      <c r="AE16" s="1">
        <v>2078</v>
      </c>
      <c r="AF16" s="1">
        <v>2101</v>
      </c>
      <c r="AG16" s="1">
        <v>1976</v>
      </c>
      <c r="AH16" s="1">
        <v>2059</v>
      </c>
      <c r="AI16" s="1">
        <v>3072</v>
      </c>
      <c r="AJ16" s="1">
        <v>2902</v>
      </c>
      <c r="AK16" s="1">
        <v>3187</v>
      </c>
      <c r="AL16" s="1">
        <v>2926</v>
      </c>
      <c r="AM16" s="1">
        <v>2918</v>
      </c>
      <c r="AN16" s="1">
        <v>2772</v>
      </c>
      <c r="AO16" s="1">
        <v>2686</v>
      </c>
      <c r="AP16" s="1">
        <v>2768</v>
      </c>
      <c r="AQ16" s="1">
        <v>2499</v>
      </c>
      <c r="AR16" s="1">
        <v>2601</v>
      </c>
      <c r="AS16" s="1">
        <v>2491</v>
      </c>
      <c r="AT16" s="1">
        <v>2471</v>
      </c>
      <c r="AU16" s="1">
        <v>2396</v>
      </c>
      <c r="AV16" s="1">
        <v>2295</v>
      </c>
      <c r="AW16" s="1">
        <v>2451</v>
      </c>
      <c r="AX16" s="1">
        <v>2180</v>
      </c>
      <c r="AY16" s="1">
        <v>2167</v>
      </c>
      <c r="AZ16" s="1">
        <v>2087</v>
      </c>
      <c r="BA16" s="1">
        <v>2104</v>
      </c>
      <c r="BB16" s="1">
        <v>1743</v>
      </c>
      <c r="BC16" s="1">
        <v>1854</v>
      </c>
      <c r="BD16" s="1">
        <f t="shared" si="0"/>
        <v>138975</v>
      </c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</row>
    <row r="17" spans="1:72" x14ac:dyDescent="0.35">
      <c r="A17" s="4" t="s">
        <v>19</v>
      </c>
      <c r="B17">
        <v>143</v>
      </c>
      <c r="C17">
        <v>153</v>
      </c>
      <c r="D17">
        <v>164</v>
      </c>
      <c r="E17">
        <v>209</v>
      </c>
      <c r="F17">
        <v>225</v>
      </c>
      <c r="G17">
        <v>205</v>
      </c>
      <c r="H17">
        <v>216</v>
      </c>
      <c r="I17">
        <v>242</v>
      </c>
      <c r="J17">
        <v>263</v>
      </c>
      <c r="K17">
        <v>293</v>
      </c>
      <c r="L17">
        <v>291</v>
      </c>
      <c r="M17">
        <v>284</v>
      </c>
      <c r="N17">
        <v>331</v>
      </c>
      <c r="O17">
        <v>348</v>
      </c>
      <c r="P17">
        <v>302</v>
      </c>
      <c r="Q17">
        <v>298</v>
      </c>
      <c r="R17">
        <v>303</v>
      </c>
      <c r="S17">
        <v>332</v>
      </c>
      <c r="T17">
        <v>335</v>
      </c>
      <c r="U17">
        <v>357</v>
      </c>
      <c r="V17">
        <v>333</v>
      </c>
      <c r="W17">
        <v>336</v>
      </c>
      <c r="X17">
        <v>383</v>
      </c>
      <c r="Y17">
        <v>359</v>
      </c>
      <c r="Z17">
        <v>390</v>
      </c>
      <c r="AA17">
        <v>406</v>
      </c>
      <c r="AB17">
        <v>378</v>
      </c>
      <c r="AC17">
        <v>348</v>
      </c>
      <c r="AD17">
        <v>272</v>
      </c>
      <c r="AE17">
        <v>300</v>
      </c>
      <c r="AF17">
        <v>265</v>
      </c>
      <c r="AG17">
        <v>314</v>
      </c>
      <c r="AH17">
        <v>328</v>
      </c>
      <c r="AI17">
        <v>462</v>
      </c>
      <c r="AJ17">
        <v>469</v>
      </c>
      <c r="AK17">
        <v>413</v>
      </c>
      <c r="AL17">
        <v>454</v>
      </c>
      <c r="AM17">
        <v>456</v>
      </c>
      <c r="AN17">
        <v>425</v>
      </c>
      <c r="AO17">
        <v>455</v>
      </c>
      <c r="AP17">
        <v>452</v>
      </c>
      <c r="AQ17">
        <v>434</v>
      </c>
      <c r="AR17">
        <v>493</v>
      </c>
      <c r="AS17">
        <v>514</v>
      </c>
      <c r="AT17">
        <v>473</v>
      </c>
      <c r="AU17">
        <v>450</v>
      </c>
      <c r="AV17">
        <v>434</v>
      </c>
      <c r="AW17">
        <v>384</v>
      </c>
      <c r="AX17">
        <v>396</v>
      </c>
      <c r="AY17">
        <v>420</v>
      </c>
      <c r="AZ17">
        <v>400</v>
      </c>
      <c r="BA17">
        <v>391</v>
      </c>
      <c r="BB17">
        <v>334</v>
      </c>
      <c r="BC17">
        <v>367</v>
      </c>
      <c r="BD17" s="1">
        <f t="shared" si="0"/>
        <v>18782</v>
      </c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</row>
    <row r="18" spans="1:72" x14ac:dyDescent="0.35">
      <c r="A18" s="4" t="s">
        <v>30</v>
      </c>
      <c r="B18">
        <v>828</v>
      </c>
      <c r="C18">
        <v>915</v>
      </c>
      <c r="D18">
        <v>903</v>
      </c>
      <c r="E18">
        <v>795</v>
      </c>
      <c r="F18">
        <v>827</v>
      </c>
      <c r="G18">
        <v>823</v>
      </c>
      <c r="H18">
        <v>795</v>
      </c>
      <c r="I18">
        <v>849</v>
      </c>
      <c r="J18">
        <v>906</v>
      </c>
      <c r="K18" s="1">
        <v>1343</v>
      </c>
      <c r="L18" s="1">
        <v>1351</v>
      </c>
      <c r="M18" s="1">
        <v>1412</v>
      </c>
      <c r="N18" s="1">
        <v>1649</v>
      </c>
      <c r="O18" s="1">
        <v>1772</v>
      </c>
      <c r="P18" s="1">
        <v>1556</v>
      </c>
      <c r="Q18" s="1">
        <v>1437</v>
      </c>
      <c r="R18" s="1">
        <v>1595</v>
      </c>
      <c r="S18" s="1">
        <v>1614</v>
      </c>
      <c r="T18" s="1">
        <v>1578</v>
      </c>
      <c r="U18" s="1">
        <v>1596</v>
      </c>
      <c r="V18" s="1">
        <v>1664</v>
      </c>
      <c r="W18" s="1">
        <v>1543</v>
      </c>
      <c r="X18" s="1">
        <v>1724</v>
      </c>
      <c r="Y18" s="1">
        <v>1685</v>
      </c>
      <c r="Z18" s="1">
        <v>1612</v>
      </c>
      <c r="AA18" s="1">
        <v>1535</v>
      </c>
      <c r="AB18" s="1">
        <v>1526</v>
      </c>
      <c r="AC18" s="1">
        <v>1487</v>
      </c>
      <c r="AD18" s="1">
        <v>1209</v>
      </c>
      <c r="AE18" s="1">
        <v>1207</v>
      </c>
      <c r="AF18" s="1">
        <v>1236</v>
      </c>
      <c r="AG18" s="1">
        <v>1195</v>
      </c>
      <c r="AH18" s="1">
        <v>1260</v>
      </c>
      <c r="AI18" s="1">
        <v>1910</v>
      </c>
      <c r="AJ18" s="1">
        <v>1893</v>
      </c>
      <c r="AK18" s="1">
        <v>2154</v>
      </c>
      <c r="AL18" s="1">
        <v>2006</v>
      </c>
      <c r="AM18" s="1">
        <v>1899</v>
      </c>
      <c r="AN18" s="1">
        <v>1959</v>
      </c>
      <c r="AO18" s="1">
        <v>1941</v>
      </c>
      <c r="AP18" s="1">
        <v>1923</v>
      </c>
      <c r="AQ18" s="1">
        <v>2015</v>
      </c>
      <c r="AR18" s="1">
        <v>2073</v>
      </c>
      <c r="AS18" s="1">
        <v>1954</v>
      </c>
      <c r="AT18" s="1">
        <v>1968</v>
      </c>
      <c r="AU18" s="1">
        <v>1992</v>
      </c>
      <c r="AV18" s="1">
        <v>2015</v>
      </c>
      <c r="AW18" s="1">
        <v>1978</v>
      </c>
      <c r="AX18" s="1">
        <v>1829</v>
      </c>
      <c r="AY18" s="1">
        <v>1866</v>
      </c>
      <c r="AZ18" s="1">
        <v>1794</v>
      </c>
      <c r="BA18" s="1">
        <v>1745</v>
      </c>
      <c r="BB18" s="1">
        <v>1335</v>
      </c>
      <c r="BC18" s="1">
        <v>1286</v>
      </c>
      <c r="BD18" s="1">
        <f t="shared" si="0"/>
        <v>82962</v>
      </c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</row>
    <row r="19" spans="1:72" x14ac:dyDescent="0.35">
      <c r="A19" s="4" t="s">
        <v>31</v>
      </c>
      <c r="B19">
        <v>273</v>
      </c>
      <c r="C19">
        <v>263</v>
      </c>
      <c r="D19">
        <v>236</v>
      </c>
      <c r="E19">
        <v>258</v>
      </c>
      <c r="F19">
        <v>238</v>
      </c>
      <c r="G19">
        <v>224</v>
      </c>
      <c r="H19">
        <v>276</v>
      </c>
      <c r="I19">
        <v>268</v>
      </c>
      <c r="J19">
        <v>294</v>
      </c>
      <c r="K19">
        <v>442</v>
      </c>
      <c r="L19">
        <v>471</v>
      </c>
      <c r="M19">
        <v>465</v>
      </c>
      <c r="N19">
        <v>587</v>
      </c>
      <c r="O19">
        <v>619</v>
      </c>
      <c r="P19">
        <v>592</v>
      </c>
      <c r="Q19">
        <v>635</v>
      </c>
      <c r="R19">
        <v>622</v>
      </c>
      <c r="S19">
        <v>519</v>
      </c>
      <c r="T19">
        <v>485</v>
      </c>
      <c r="U19">
        <v>476</v>
      </c>
      <c r="V19">
        <v>512</v>
      </c>
      <c r="W19">
        <v>452</v>
      </c>
      <c r="X19">
        <v>489</v>
      </c>
      <c r="Y19">
        <v>458</v>
      </c>
      <c r="Z19">
        <v>431</v>
      </c>
      <c r="AA19">
        <v>416</v>
      </c>
      <c r="AB19">
        <v>399</v>
      </c>
      <c r="AC19">
        <v>357</v>
      </c>
      <c r="AD19">
        <v>318</v>
      </c>
      <c r="AE19">
        <v>302</v>
      </c>
      <c r="AF19">
        <v>306</v>
      </c>
      <c r="AG19">
        <v>287</v>
      </c>
      <c r="AH19">
        <v>292</v>
      </c>
      <c r="AI19">
        <v>434</v>
      </c>
      <c r="AJ19">
        <v>389</v>
      </c>
      <c r="AK19">
        <v>409</v>
      </c>
      <c r="AL19">
        <v>429</v>
      </c>
      <c r="AM19">
        <v>385</v>
      </c>
      <c r="AN19">
        <v>411</v>
      </c>
      <c r="AO19">
        <v>429</v>
      </c>
      <c r="AP19">
        <v>436</v>
      </c>
      <c r="AQ19">
        <v>400</v>
      </c>
      <c r="AR19">
        <v>417</v>
      </c>
      <c r="AS19">
        <v>419</v>
      </c>
      <c r="AT19">
        <v>437</v>
      </c>
      <c r="AU19">
        <v>438</v>
      </c>
      <c r="AV19">
        <v>469</v>
      </c>
      <c r="AW19">
        <v>483</v>
      </c>
      <c r="AX19">
        <v>430</v>
      </c>
      <c r="AY19">
        <v>417</v>
      </c>
      <c r="AZ19">
        <v>409</v>
      </c>
      <c r="BA19">
        <v>427</v>
      </c>
      <c r="BB19">
        <v>329</v>
      </c>
      <c r="BC19">
        <v>361</v>
      </c>
      <c r="BD19" s="1">
        <f t="shared" si="0"/>
        <v>22020</v>
      </c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</row>
    <row r="20" spans="1:72" x14ac:dyDescent="0.35">
      <c r="A20" s="4" t="s">
        <v>20</v>
      </c>
      <c r="B20">
        <v>844</v>
      </c>
      <c r="C20">
        <v>918</v>
      </c>
      <c r="D20">
        <v>876</v>
      </c>
      <c r="E20">
        <v>986</v>
      </c>
      <c r="F20" s="1">
        <v>1108</v>
      </c>
      <c r="G20" s="1">
        <v>1179</v>
      </c>
      <c r="H20" s="1">
        <v>1263</v>
      </c>
      <c r="I20" s="1">
        <v>1084</v>
      </c>
      <c r="J20" s="1">
        <v>1209</v>
      </c>
      <c r="K20" s="1">
        <v>1625</v>
      </c>
      <c r="L20" s="1">
        <v>1608</v>
      </c>
      <c r="M20" s="1">
        <v>1653</v>
      </c>
      <c r="N20" s="1">
        <v>2063</v>
      </c>
      <c r="O20" s="1">
        <v>2187</v>
      </c>
      <c r="P20" s="1">
        <v>1847</v>
      </c>
      <c r="Q20" s="1">
        <v>1819</v>
      </c>
      <c r="R20" s="1">
        <v>2001</v>
      </c>
      <c r="S20" s="1">
        <v>2089</v>
      </c>
      <c r="T20" s="1">
        <v>2048</v>
      </c>
      <c r="U20" s="1">
        <v>2043</v>
      </c>
      <c r="V20" s="1">
        <v>1999</v>
      </c>
      <c r="W20" s="1">
        <v>1932</v>
      </c>
      <c r="X20" s="1">
        <v>2022</v>
      </c>
      <c r="Y20" s="1">
        <v>1929</v>
      </c>
      <c r="Z20" s="1">
        <v>1772</v>
      </c>
      <c r="AA20" s="1">
        <v>1663</v>
      </c>
      <c r="AB20" s="1">
        <v>1623</v>
      </c>
      <c r="AC20" s="1">
        <v>1596</v>
      </c>
      <c r="AD20" s="1">
        <v>1343</v>
      </c>
      <c r="AE20" s="1">
        <v>1315</v>
      </c>
      <c r="AF20" s="1">
        <v>1302</v>
      </c>
      <c r="AG20" s="1">
        <v>1318</v>
      </c>
      <c r="AH20" s="1">
        <v>1357</v>
      </c>
      <c r="AI20" s="1">
        <v>2096</v>
      </c>
      <c r="AJ20" s="1">
        <v>2036</v>
      </c>
      <c r="AK20" s="1">
        <v>2023</v>
      </c>
      <c r="AL20" s="1">
        <v>1957</v>
      </c>
      <c r="AM20" s="1">
        <v>2104</v>
      </c>
      <c r="AN20" s="1">
        <v>2025</v>
      </c>
      <c r="AO20" s="1">
        <v>2064</v>
      </c>
      <c r="AP20" s="1">
        <v>1908</v>
      </c>
      <c r="AQ20" s="1">
        <v>1685</v>
      </c>
      <c r="AR20" s="1">
        <v>1673</v>
      </c>
      <c r="AS20" s="1">
        <v>1586</v>
      </c>
      <c r="AT20" s="1">
        <v>1575</v>
      </c>
      <c r="AU20" s="1">
        <v>1489</v>
      </c>
      <c r="AV20" s="1">
        <v>1487</v>
      </c>
      <c r="AW20" s="1">
        <v>1560</v>
      </c>
      <c r="AX20" s="1">
        <v>1385</v>
      </c>
      <c r="AY20" s="1">
        <v>1468</v>
      </c>
      <c r="AZ20" s="1">
        <v>1438</v>
      </c>
      <c r="BA20" s="1">
        <v>1379</v>
      </c>
      <c r="BB20" s="1">
        <v>1165</v>
      </c>
      <c r="BC20" s="1">
        <v>1300</v>
      </c>
      <c r="BD20" s="1">
        <f t="shared" si="0"/>
        <v>87024</v>
      </c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</row>
    <row r="21" spans="1:72" x14ac:dyDescent="0.35">
      <c r="A21" s="4" t="s">
        <v>21</v>
      </c>
      <c r="B21">
        <v>418</v>
      </c>
      <c r="C21">
        <v>463</v>
      </c>
      <c r="D21">
        <v>410</v>
      </c>
      <c r="E21">
        <v>440</v>
      </c>
      <c r="F21">
        <v>424</v>
      </c>
      <c r="G21">
        <v>452</v>
      </c>
      <c r="H21">
        <v>468</v>
      </c>
      <c r="I21">
        <v>429</v>
      </c>
      <c r="J21">
        <v>457</v>
      </c>
      <c r="K21">
        <v>563</v>
      </c>
      <c r="L21">
        <v>565</v>
      </c>
      <c r="M21">
        <v>595</v>
      </c>
      <c r="N21">
        <v>688</v>
      </c>
      <c r="O21">
        <v>735</v>
      </c>
      <c r="P21">
        <v>624</v>
      </c>
      <c r="Q21">
        <v>600</v>
      </c>
      <c r="R21">
        <v>611</v>
      </c>
      <c r="S21">
        <v>594</v>
      </c>
      <c r="T21">
        <v>573</v>
      </c>
      <c r="U21">
        <v>591</v>
      </c>
      <c r="V21">
        <v>590</v>
      </c>
      <c r="W21">
        <v>541</v>
      </c>
      <c r="X21">
        <v>579</v>
      </c>
      <c r="Y21">
        <v>551</v>
      </c>
      <c r="Z21">
        <v>546</v>
      </c>
      <c r="AA21">
        <v>517</v>
      </c>
      <c r="AB21">
        <v>478</v>
      </c>
      <c r="AC21">
        <v>473</v>
      </c>
      <c r="AD21">
        <v>363</v>
      </c>
      <c r="AE21">
        <v>383</v>
      </c>
      <c r="AF21">
        <v>368</v>
      </c>
      <c r="AG21">
        <v>322</v>
      </c>
      <c r="AH21">
        <v>316</v>
      </c>
      <c r="AI21">
        <v>475</v>
      </c>
      <c r="AJ21">
        <v>431</v>
      </c>
      <c r="AK21">
        <v>405</v>
      </c>
      <c r="AL21">
        <v>367</v>
      </c>
      <c r="AM21">
        <v>371</v>
      </c>
      <c r="AN21">
        <v>344</v>
      </c>
      <c r="AO21">
        <v>349</v>
      </c>
      <c r="AP21">
        <v>337</v>
      </c>
      <c r="AQ21">
        <v>282</v>
      </c>
      <c r="AR21">
        <v>266</v>
      </c>
      <c r="AS21">
        <v>306</v>
      </c>
      <c r="AT21">
        <v>281</v>
      </c>
      <c r="AU21">
        <v>264</v>
      </c>
      <c r="AV21">
        <v>268</v>
      </c>
      <c r="AW21">
        <v>278</v>
      </c>
      <c r="AX21">
        <v>266</v>
      </c>
      <c r="AY21">
        <v>259</v>
      </c>
      <c r="AZ21">
        <v>258</v>
      </c>
      <c r="BA21">
        <v>224</v>
      </c>
      <c r="BB21">
        <v>192</v>
      </c>
      <c r="BC21">
        <v>202</v>
      </c>
      <c r="BD21" s="1">
        <f t="shared" si="0"/>
        <v>23152</v>
      </c>
      <c r="BI21" s="1"/>
      <c r="BT21" s="1"/>
    </row>
    <row r="22" spans="1:72" x14ac:dyDescent="0.35">
      <c r="A22" s="4" t="s">
        <v>22</v>
      </c>
      <c r="B22" s="1">
        <v>1175</v>
      </c>
      <c r="C22" s="1">
        <v>1181</v>
      </c>
      <c r="D22" s="1">
        <v>1115</v>
      </c>
      <c r="E22">
        <v>870</v>
      </c>
      <c r="F22">
        <v>836</v>
      </c>
      <c r="G22">
        <v>943</v>
      </c>
      <c r="H22">
        <v>878</v>
      </c>
      <c r="I22">
        <v>739</v>
      </c>
      <c r="J22">
        <v>914</v>
      </c>
      <c r="K22" s="1">
        <v>1094</v>
      </c>
      <c r="L22" s="1">
        <v>1086</v>
      </c>
      <c r="M22" s="1">
        <v>1078</v>
      </c>
      <c r="N22" s="1">
        <v>1229</v>
      </c>
      <c r="O22" s="1">
        <v>1258</v>
      </c>
      <c r="P22" s="1">
        <v>1015</v>
      </c>
      <c r="Q22">
        <v>867</v>
      </c>
      <c r="R22">
        <v>937</v>
      </c>
      <c r="S22">
        <v>875</v>
      </c>
      <c r="T22">
        <v>873</v>
      </c>
      <c r="U22">
        <v>888</v>
      </c>
      <c r="V22">
        <v>857</v>
      </c>
      <c r="W22">
        <v>805</v>
      </c>
      <c r="X22">
        <v>849</v>
      </c>
      <c r="Y22">
        <v>839</v>
      </c>
      <c r="Z22">
        <v>831</v>
      </c>
      <c r="AA22">
        <v>776</v>
      </c>
      <c r="AB22">
        <v>759</v>
      </c>
      <c r="AC22">
        <v>699</v>
      </c>
      <c r="AD22">
        <v>550</v>
      </c>
      <c r="AE22">
        <v>529</v>
      </c>
      <c r="AF22">
        <v>490</v>
      </c>
      <c r="AG22">
        <v>524</v>
      </c>
      <c r="AH22">
        <v>518</v>
      </c>
      <c r="AI22">
        <v>717</v>
      </c>
      <c r="AJ22">
        <v>591</v>
      </c>
      <c r="AK22">
        <v>527</v>
      </c>
      <c r="AL22">
        <v>518</v>
      </c>
      <c r="AM22">
        <v>512</v>
      </c>
      <c r="AN22">
        <v>496</v>
      </c>
      <c r="AO22">
        <v>517</v>
      </c>
      <c r="AP22">
        <v>455</v>
      </c>
      <c r="AQ22">
        <v>357</v>
      </c>
      <c r="AR22">
        <v>394</v>
      </c>
      <c r="AS22">
        <v>408</v>
      </c>
      <c r="AT22">
        <v>420</v>
      </c>
      <c r="AU22">
        <v>431</v>
      </c>
      <c r="AV22">
        <v>380</v>
      </c>
      <c r="AW22">
        <v>395</v>
      </c>
      <c r="AX22">
        <v>372</v>
      </c>
      <c r="AY22">
        <v>393</v>
      </c>
      <c r="AZ22">
        <v>401</v>
      </c>
      <c r="BA22">
        <v>365</v>
      </c>
      <c r="BB22">
        <v>306</v>
      </c>
      <c r="BC22">
        <v>346</v>
      </c>
      <c r="BD22" s="1">
        <f t="shared" si="0"/>
        <v>38178</v>
      </c>
      <c r="BG22" s="1"/>
      <c r="BH22" s="1"/>
      <c r="BI22" s="1"/>
      <c r="BP22" s="1"/>
      <c r="BQ22" s="1"/>
      <c r="BR22" s="1"/>
      <c r="BS22" s="1"/>
      <c r="BT22" s="1"/>
    </row>
    <row r="23" spans="1:72" x14ac:dyDescent="0.35">
      <c r="A23" s="4" t="s">
        <v>32</v>
      </c>
      <c r="B23">
        <v>381</v>
      </c>
      <c r="C23">
        <v>412</v>
      </c>
      <c r="D23">
        <v>378</v>
      </c>
      <c r="E23">
        <v>477</v>
      </c>
      <c r="F23">
        <v>551</v>
      </c>
      <c r="G23">
        <v>582</v>
      </c>
      <c r="H23">
        <v>545</v>
      </c>
      <c r="I23">
        <v>532</v>
      </c>
      <c r="J23">
        <v>599</v>
      </c>
      <c r="K23">
        <v>755</v>
      </c>
      <c r="L23">
        <v>765</v>
      </c>
      <c r="M23">
        <v>806</v>
      </c>
      <c r="N23">
        <v>950</v>
      </c>
      <c r="O23">
        <v>957</v>
      </c>
      <c r="P23">
        <v>853</v>
      </c>
      <c r="Q23">
        <v>961</v>
      </c>
      <c r="R23" s="1">
        <v>1008</v>
      </c>
      <c r="S23" s="1">
        <v>1028</v>
      </c>
      <c r="T23" s="1">
        <v>1051</v>
      </c>
      <c r="U23" s="1">
        <v>1124</v>
      </c>
      <c r="V23" s="1">
        <v>1063</v>
      </c>
      <c r="W23" s="1">
        <v>1049</v>
      </c>
      <c r="X23" s="1">
        <v>1049</v>
      </c>
      <c r="Y23" s="1">
        <v>1047</v>
      </c>
      <c r="Z23" s="1">
        <v>1004</v>
      </c>
      <c r="AA23">
        <v>988</v>
      </c>
      <c r="AB23">
        <v>950</v>
      </c>
      <c r="AC23">
        <v>882</v>
      </c>
      <c r="AD23">
        <v>741</v>
      </c>
      <c r="AE23">
        <v>762</v>
      </c>
      <c r="AF23">
        <v>733</v>
      </c>
      <c r="AG23">
        <v>738</v>
      </c>
      <c r="AH23">
        <v>690</v>
      </c>
      <c r="AI23" s="1">
        <v>1038</v>
      </c>
      <c r="AJ23" s="1">
        <v>1012</v>
      </c>
      <c r="AK23">
        <v>775</v>
      </c>
      <c r="AL23">
        <v>789</v>
      </c>
      <c r="AM23">
        <v>809</v>
      </c>
      <c r="AN23">
        <v>735</v>
      </c>
      <c r="AO23">
        <v>700</v>
      </c>
      <c r="AP23">
        <v>696</v>
      </c>
      <c r="AQ23">
        <v>712</v>
      </c>
      <c r="AR23">
        <v>649</v>
      </c>
      <c r="AS23">
        <v>651</v>
      </c>
      <c r="AT23">
        <v>695</v>
      </c>
      <c r="AU23">
        <v>745</v>
      </c>
      <c r="AV23">
        <v>737</v>
      </c>
      <c r="AW23">
        <v>744</v>
      </c>
      <c r="AX23">
        <v>665</v>
      </c>
      <c r="AY23">
        <v>681</v>
      </c>
      <c r="AZ23">
        <v>676</v>
      </c>
      <c r="BA23">
        <v>695</v>
      </c>
      <c r="BB23">
        <v>586</v>
      </c>
      <c r="BC23">
        <v>592</v>
      </c>
      <c r="BD23" s="1">
        <f t="shared" si="0"/>
        <v>41793</v>
      </c>
      <c r="BI23" s="1"/>
      <c r="BL23" s="1"/>
      <c r="BM23" s="1"/>
      <c r="BN23" s="1"/>
      <c r="BO23" s="1"/>
      <c r="BP23" s="1"/>
      <c r="BT23" s="1"/>
    </row>
    <row r="24" spans="1:72" x14ac:dyDescent="0.35">
      <c r="A24" s="4" t="s">
        <v>23</v>
      </c>
      <c r="B24">
        <v>464</v>
      </c>
      <c r="C24">
        <v>502</v>
      </c>
      <c r="D24">
        <v>464</v>
      </c>
      <c r="E24">
        <v>460</v>
      </c>
      <c r="F24">
        <v>452</v>
      </c>
      <c r="G24">
        <v>495</v>
      </c>
      <c r="H24">
        <v>512</v>
      </c>
      <c r="I24">
        <v>474</v>
      </c>
      <c r="J24">
        <v>470</v>
      </c>
      <c r="K24">
        <v>610</v>
      </c>
      <c r="L24">
        <v>623</v>
      </c>
      <c r="M24">
        <v>720</v>
      </c>
      <c r="N24">
        <v>825</v>
      </c>
      <c r="O24">
        <v>835</v>
      </c>
      <c r="P24">
        <v>723</v>
      </c>
      <c r="Q24">
        <v>761</v>
      </c>
      <c r="R24">
        <v>816</v>
      </c>
      <c r="S24">
        <v>840</v>
      </c>
      <c r="T24">
        <v>820</v>
      </c>
      <c r="U24">
        <v>788</v>
      </c>
      <c r="V24">
        <v>888</v>
      </c>
      <c r="W24">
        <v>797</v>
      </c>
      <c r="X24">
        <v>848</v>
      </c>
      <c r="Y24">
        <v>794</v>
      </c>
      <c r="Z24">
        <v>752</v>
      </c>
      <c r="AA24">
        <v>697</v>
      </c>
      <c r="AB24">
        <v>692</v>
      </c>
      <c r="AC24">
        <v>650</v>
      </c>
      <c r="AD24">
        <v>606</v>
      </c>
      <c r="AE24">
        <v>602</v>
      </c>
      <c r="AF24">
        <v>566</v>
      </c>
      <c r="AG24">
        <v>545</v>
      </c>
      <c r="AH24">
        <v>607</v>
      </c>
      <c r="AI24">
        <v>886</v>
      </c>
      <c r="AJ24">
        <v>889</v>
      </c>
      <c r="AK24">
        <v>849</v>
      </c>
      <c r="AL24">
        <v>752</v>
      </c>
      <c r="AM24">
        <v>746</v>
      </c>
      <c r="AN24">
        <v>738</v>
      </c>
      <c r="AO24">
        <v>728</v>
      </c>
      <c r="AP24">
        <v>738</v>
      </c>
      <c r="AQ24">
        <v>711</v>
      </c>
      <c r="AR24">
        <v>621</v>
      </c>
      <c r="AS24">
        <v>610</v>
      </c>
      <c r="AT24">
        <v>612</v>
      </c>
      <c r="AU24">
        <v>623</v>
      </c>
      <c r="AV24">
        <v>593</v>
      </c>
      <c r="AW24">
        <v>589</v>
      </c>
      <c r="AX24">
        <v>589</v>
      </c>
      <c r="AY24">
        <v>590</v>
      </c>
      <c r="AZ24">
        <v>645</v>
      </c>
      <c r="BA24">
        <v>633</v>
      </c>
      <c r="BB24">
        <v>494</v>
      </c>
      <c r="BC24">
        <v>520</v>
      </c>
      <c r="BD24" s="1">
        <f t="shared" si="0"/>
        <v>35854</v>
      </c>
      <c r="BI24" s="1"/>
      <c r="BT24" s="1"/>
    </row>
    <row r="25" spans="1:72" x14ac:dyDescent="0.35">
      <c r="A25" s="4" t="s">
        <v>24</v>
      </c>
      <c r="B25">
        <v>497</v>
      </c>
      <c r="C25">
        <v>545</v>
      </c>
      <c r="D25">
        <v>556</v>
      </c>
      <c r="E25">
        <v>613</v>
      </c>
      <c r="F25">
        <v>678</v>
      </c>
      <c r="G25">
        <v>716</v>
      </c>
      <c r="H25">
        <v>790</v>
      </c>
      <c r="I25">
        <v>791</v>
      </c>
      <c r="J25">
        <v>833</v>
      </c>
      <c r="K25">
        <v>968</v>
      </c>
      <c r="L25">
        <v>977</v>
      </c>
      <c r="M25">
        <v>949</v>
      </c>
      <c r="N25" s="1">
        <v>1065</v>
      </c>
      <c r="O25">
        <v>978</v>
      </c>
      <c r="P25">
        <v>830</v>
      </c>
      <c r="Q25">
        <v>862</v>
      </c>
      <c r="R25">
        <v>844</v>
      </c>
      <c r="S25">
        <v>778</v>
      </c>
      <c r="T25">
        <v>727</v>
      </c>
      <c r="U25">
        <v>702</v>
      </c>
      <c r="V25">
        <v>677</v>
      </c>
      <c r="W25">
        <v>617</v>
      </c>
      <c r="X25">
        <v>644</v>
      </c>
      <c r="Y25">
        <v>628</v>
      </c>
      <c r="Z25">
        <v>607</v>
      </c>
      <c r="AA25">
        <v>652</v>
      </c>
      <c r="AB25">
        <v>605</v>
      </c>
      <c r="AC25">
        <v>664</v>
      </c>
      <c r="AD25">
        <v>552</v>
      </c>
      <c r="AE25">
        <v>585</v>
      </c>
      <c r="AF25">
        <v>606</v>
      </c>
      <c r="AG25">
        <v>599</v>
      </c>
      <c r="AH25">
        <v>593</v>
      </c>
      <c r="AI25">
        <v>954</v>
      </c>
      <c r="AJ25" s="1">
        <v>1028</v>
      </c>
      <c r="AK25">
        <v>924</v>
      </c>
      <c r="AL25">
        <v>900</v>
      </c>
      <c r="AM25">
        <v>983</v>
      </c>
      <c r="AN25">
        <v>864</v>
      </c>
      <c r="AO25">
        <v>933</v>
      </c>
      <c r="AP25">
        <v>932</v>
      </c>
      <c r="AQ25" s="1">
        <v>1029</v>
      </c>
      <c r="AR25">
        <v>961</v>
      </c>
      <c r="AS25">
        <v>939</v>
      </c>
      <c r="AT25">
        <v>909</v>
      </c>
      <c r="AU25">
        <v>907</v>
      </c>
      <c r="AV25">
        <v>964</v>
      </c>
      <c r="AW25">
        <v>928</v>
      </c>
      <c r="AX25">
        <v>802</v>
      </c>
      <c r="AY25">
        <v>825</v>
      </c>
      <c r="AZ25">
        <v>880</v>
      </c>
      <c r="BA25">
        <v>840</v>
      </c>
      <c r="BB25">
        <v>698</v>
      </c>
      <c r="BC25">
        <v>678</v>
      </c>
      <c r="BD25" s="1">
        <f t="shared" si="0"/>
        <v>42606</v>
      </c>
      <c r="BI25" s="1"/>
      <c r="BS25" s="1"/>
      <c r="BT25" s="1"/>
    </row>
    <row r="26" spans="1:72" x14ac:dyDescent="0.35">
      <c r="BD26" s="1"/>
    </row>
    <row r="27" spans="1:72" x14ac:dyDescent="0.35">
      <c r="A27" t="s">
        <v>2</v>
      </c>
      <c r="B27" s="1">
        <f>SUM(B4:B25)</f>
        <v>15313</v>
      </c>
      <c r="C27" s="1">
        <f t="shared" ref="C27:BD27" si="1">SUM(C4:C25)</f>
        <v>16203</v>
      </c>
      <c r="D27" s="1">
        <f t="shared" si="1"/>
        <v>15681</v>
      </c>
      <c r="E27" s="1">
        <f t="shared" si="1"/>
        <v>15932</v>
      </c>
      <c r="F27" s="1">
        <f t="shared" si="1"/>
        <v>15907</v>
      </c>
      <c r="G27" s="1">
        <f t="shared" si="1"/>
        <v>16374</v>
      </c>
      <c r="H27" s="1">
        <f t="shared" si="1"/>
        <v>16750</v>
      </c>
      <c r="I27" s="1">
        <f t="shared" si="1"/>
        <v>16918</v>
      </c>
      <c r="J27" s="1">
        <f t="shared" si="1"/>
        <v>18113</v>
      </c>
      <c r="K27" s="1">
        <f t="shared" si="1"/>
        <v>22455</v>
      </c>
      <c r="L27" s="1">
        <f t="shared" si="1"/>
        <v>22199</v>
      </c>
      <c r="M27" s="1">
        <f t="shared" si="1"/>
        <v>22696</v>
      </c>
      <c r="N27" s="1">
        <f t="shared" si="1"/>
        <v>27530</v>
      </c>
      <c r="O27" s="1">
        <f t="shared" si="1"/>
        <v>28434</v>
      </c>
      <c r="P27" s="1">
        <f t="shared" si="1"/>
        <v>25433</v>
      </c>
      <c r="Q27" s="1">
        <f t="shared" si="1"/>
        <v>25745</v>
      </c>
      <c r="R27" s="1">
        <f t="shared" si="1"/>
        <v>25791</v>
      </c>
      <c r="S27" s="1">
        <f t="shared" si="1"/>
        <v>25943</v>
      </c>
      <c r="T27" s="1">
        <f t="shared" si="1"/>
        <v>25792</v>
      </c>
      <c r="U27" s="1">
        <f t="shared" si="1"/>
        <v>25590</v>
      </c>
      <c r="V27" s="1">
        <f t="shared" si="1"/>
        <v>25273</v>
      </c>
      <c r="W27" s="1">
        <f t="shared" si="1"/>
        <v>23343</v>
      </c>
      <c r="X27" s="1">
        <f t="shared" si="1"/>
        <v>24942</v>
      </c>
      <c r="Y27" s="1">
        <f t="shared" si="1"/>
        <v>24768</v>
      </c>
      <c r="Z27" s="1">
        <f t="shared" si="1"/>
        <v>24135</v>
      </c>
      <c r="AA27" s="1">
        <f t="shared" si="1"/>
        <v>23466</v>
      </c>
      <c r="AB27" s="1">
        <f t="shared" si="1"/>
        <v>22372</v>
      </c>
      <c r="AC27" s="1">
        <f t="shared" si="1"/>
        <v>21672</v>
      </c>
      <c r="AD27" s="1">
        <f t="shared" si="1"/>
        <v>18207</v>
      </c>
      <c r="AE27" s="1">
        <f t="shared" si="1"/>
        <v>18283</v>
      </c>
      <c r="AF27" s="1">
        <f t="shared" si="1"/>
        <v>17877</v>
      </c>
      <c r="AG27" s="1">
        <f t="shared" si="1"/>
        <v>17532</v>
      </c>
      <c r="AH27" s="1">
        <f t="shared" si="1"/>
        <v>17416</v>
      </c>
      <c r="AI27" s="1">
        <f t="shared" si="1"/>
        <v>27521</v>
      </c>
      <c r="AJ27" s="1">
        <f t="shared" si="1"/>
        <v>27066</v>
      </c>
      <c r="AK27" s="1">
        <f t="shared" si="1"/>
        <v>26613</v>
      </c>
      <c r="AL27" s="1">
        <f t="shared" si="1"/>
        <v>25678</v>
      </c>
      <c r="AM27" s="1">
        <f t="shared" si="1"/>
        <v>25464</v>
      </c>
      <c r="AN27" s="1">
        <f t="shared" si="1"/>
        <v>24697</v>
      </c>
      <c r="AO27" s="1">
        <f t="shared" si="1"/>
        <v>24683</v>
      </c>
      <c r="AP27" s="1">
        <f t="shared" si="1"/>
        <v>24681</v>
      </c>
      <c r="AQ27" s="1">
        <f t="shared" si="1"/>
        <v>25135</v>
      </c>
      <c r="AR27" s="1">
        <f t="shared" si="1"/>
        <v>25887</v>
      </c>
      <c r="AS27" s="1">
        <f t="shared" si="1"/>
        <v>25559</v>
      </c>
      <c r="AT27" s="1">
        <f t="shared" si="1"/>
        <v>25095</v>
      </c>
      <c r="AU27" s="1">
        <f t="shared" si="1"/>
        <v>24849</v>
      </c>
      <c r="AV27" s="1">
        <f t="shared" si="1"/>
        <v>24778</v>
      </c>
      <c r="AW27" s="1">
        <f t="shared" si="1"/>
        <v>24756</v>
      </c>
      <c r="AX27" s="1">
        <f t="shared" si="1"/>
        <v>22970</v>
      </c>
      <c r="AY27" s="1">
        <f t="shared" si="1"/>
        <v>23055</v>
      </c>
      <c r="AZ27" s="1">
        <f t="shared" si="1"/>
        <v>22135</v>
      </c>
      <c r="BA27" s="1">
        <f t="shared" si="1"/>
        <v>22322</v>
      </c>
      <c r="BB27" s="1">
        <f t="shared" si="1"/>
        <v>18954</v>
      </c>
      <c r="BC27" s="1">
        <f t="shared" si="1"/>
        <v>20096</v>
      </c>
      <c r="BD27" s="1">
        <f t="shared" si="1"/>
        <v>1216079</v>
      </c>
    </row>
    <row r="28" spans="1:72" x14ac:dyDescent="0.35">
      <c r="BD28" s="1"/>
    </row>
    <row r="29" spans="1:72" x14ac:dyDescent="0.35">
      <c r="BD29" s="1"/>
    </row>
    <row r="30" spans="1:72" x14ac:dyDescent="0.35">
      <c r="A30" t="s">
        <v>146</v>
      </c>
      <c r="B30">
        <v>1968</v>
      </c>
      <c r="C30">
        <v>1969</v>
      </c>
      <c r="D30">
        <v>1970</v>
      </c>
      <c r="E30">
        <v>1971</v>
      </c>
      <c r="F30">
        <v>1972</v>
      </c>
      <c r="G30">
        <v>1973</v>
      </c>
      <c r="H30">
        <v>1974</v>
      </c>
      <c r="I30">
        <v>1975</v>
      </c>
      <c r="J30">
        <v>1976</v>
      </c>
      <c r="K30">
        <v>1977</v>
      </c>
      <c r="L30">
        <v>1978</v>
      </c>
      <c r="M30">
        <v>1979</v>
      </c>
      <c r="N30">
        <v>1980</v>
      </c>
      <c r="O30">
        <v>1981</v>
      </c>
      <c r="P30">
        <v>1982</v>
      </c>
      <c r="Q30">
        <v>1983</v>
      </c>
      <c r="R30">
        <v>1984</v>
      </c>
      <c r="S30">
        <v>1985</v>
      </c>
      <c r="T30">
        <v>1986</v>
      </c>
      <c r="U30">
        <v>1987</v>
      </c>
      <c r="V30">
        <v>1988</v>
      </c>
      <c r="W30">
        <v>1989</v>
      </c>
      <c r="X30">
        <v>1990</v>
      </c>
      <c r="Y30">
        <v>1991</v>
      </c>
      <c r="Z30">
        <v>1992</v>
      </c>
      <c r="AA30">
        <v>1993</v>
      </c>
      <c r="AB30">
        <v>1994</v>
      </c>
      <c r="AC30">
        <v>1995</v>
      </c>
      <c r="AD30">
        <v>1996</v>
      </c>
      <c r="AE30">
        <v>1997</v>
      </c>
      <c r="AF30">
        <v>1998</v>
      </c>
      <c r="AG30">
        <v>1999</v>
      </c>
      <c r="AH30">
        <v>2000</v>
      </c>
      <c r="AI30">
        <v>2001</v>
      </c>
      <c r="AJ30">
        <v>2002</v>
      </c>
      <c r="AK30">
        <v>2003</v>
      </c>
      <c r="AL30">
        <v>2004</v>
      </c>
      <c r="AM30">
        <v>2005</v>
      </c>
      <c r="AN30">
        <v>2006</v>
      </c>
      <c r="AO30">
        <v>2007</v>
      </c>
      <c r="AP30">
        <v>2008</v>
      </c>
      <c r="AQ30">
        <v>2009</v>
      </c>
      <c r="AR30">
        <v>2010</v>
      </c>
      <c r="AS30">
        <v>2011</v>
      </c>
      <c r="AT30">
        <v>2012</v>
      </c>
      <c r="AU30">
        <v>2013</v>
      </c>
      <c r="AV30">
        <v>2014</v>
      </c>
      <c r="AW30">
        <v>2015</v>
      </c>
      <c r="AX30">
        <v>2016</v>
      </c>
      <c r="AY30">
        <v>2017</v>
      </c>
      <c r="AZ30">
        <v>2018</v>
      </c>
      <c r="BA30">
        <v>2019</v>
      </c>
      <c r="BB30">
        <v>2020</v>
      </c>
      <c r="BC30">
        <v>2021</v>
      </c>
      <c r="BD30" s="1">
        <f t="shared" si="0"/>
        <v>107703</v>
      </c>
    </row>
    <row r="31" spans="1:72" x14ac:dyDescent="0.35">
      <c r="BD31" s="1"/>
    </row>
    <row r="32" spans="1:72" x14ac:dyDescent="0.35">
      <c r="A32" t="s">
        <v>145</v>
      </c>
      <c r="B32" s="1">
        <v>194</v>
      </c>
      <c r="C32" s="1">
        <v>209</v>
      </c>
      <c r="D32" s="1">
        <v>213</v>
      </c>
      <c r="E32" s="1">
        <v>280</v>
      </c>
      <c r="F32" s="1">
        <v>282</v>
      </c>
      <c r="G32" s="1">
        <v>335</v>
      </c>
      <c r="H32" s="1">
        <v>320</v>
      </c>
      <c r="I32" s="1">
        <v>333</v>
      </c>
      <c r="J32" s="1">
        <v>378</v>
      </c>
      <c r="K32" s="1">
        <v>451</v>
      </c>
      <c r="L32" s="1">
        <v>480</v>
      </c>
      <c r="M32" s="1">
        <v>495</v>
      </c>
      <c r="N32" s="1">
        <v>589</v>
      </c>
      <c r="O32" s="1">
        <v>620</v>
      </c>
      <c r="P32" s="1">
        <v>579</v>
      </c>
      <c r="Q32" s="1">
        <v>632</v>
      </c>
      <c r="R32" s="1">
        <v>679</v>
      </c>
      <c r="S32" s="1">
        <v>651</v>
      </c>
      <c r="T32" s="1">
        <v>649</v>
      </c>
      <c r="U32" s="1">
        <v>682</v>
      </c>
      <c r="V32" s="1">
        <v>683</v>
      </c>
      <c r="W32" s="1">
        <v>612</v>
      </c>
      <c r="X32" s="1">
        <v>636</v>
      </c>
      <c r="Y32" s="1">
        <v>722</v>
      </c>
      <c r="Z32" s="1">
        <v>679</v>
      </c>
      <c r="AA32" s="1">
        <v>722</v>
      </c>
      <c r="AB32" s="1">
        <v>719</v>
      </c>
      <c r="AC32" s="1">
        <v>691</v>
      </c>
      <c r="AD32" s="1">
        <v>544</v>
      </c>
      <c r="AE32" s="1">
        <v>592</v>
      </c>
      <c r="AF32" s="1">
        <v>540</v>
      </c>
      <c r="AG32" s="1">
        <v>558</v>
      </c>
      <c r="AH32" s="1">
        <v>517</v>
      </c>
      <c r="AI32" s="1">
        <v>858</v>
      </c>
      <c r="AJ32" s="1">
        <v>823</v>
      </c>
      <c r="AK32" s="1">
        <v>953</v>
      </c>
      <c r="AL32" s="1">
        <v>971</v>
      </c>
      <c r="AM32" s="1">
        <v>960</v>
      </c>
      <c r="AN32" s="1">
        <v>876</v>
      </c>
      <c r="AO32" s="1">
        <v>861</v>
      </c>
      <c r="AP32" s="1">
        <v>925</v>
      </c>
      <c r="AQ32" s="1">
        <v>998</v>
      </c>
      <c r="AR32" s="1">
        <v>1099</v>
      </c>
      <c r="AS32" s="1">
        <v>1193</v>
      </c>
      <c r="AT32" s="1">
        <v>1165</v>
      </c>
      <c r="AU32" s="1">
        <v>1159</v>
      </c>
      <c r="AV32" s="1">
        <v>1270</v>
      </c>
      <c r="AW32" s="1">
        <v>1198</v>
      </c>
      <c r="AX32" s="1">
        <v>1124</v>
      </c>
      <c r="AY32" s="1">
        <v>1122</v>
      </c>
      <c r="AZ32" s="1">
        <v>1042</v>
      </c>
      <c r="BA32" s="1">
        <v>1037</v>
      </c>
      <c r="BB32">
        <v>981</v>
      </c>
      <c r="BC32" s="1">
        <v>1149</v>
      </c>
      <c r="BD32" s="1">
        <f t="shared" si="0"/>
        <v>39030</v>
      </c>
    </row>
    <row r="33" spans="1:56" x14ac:dyDescent="0.35">
      <c r="A33" t="s">
        <v>144</v>
      </c>
      <c r="B33">
        <v>134</v>
      </c>
      <c r="C33">
        <v>154</v>
      </c>
      <c r="D33">
        <v>217</v>
      </c>
      <c r="E33">
        <v>326</v>
      </c>
      <c r="F33">
        <v>290</v>
      </c>
      <c r="G33">
        <v>260</v>
      </c>
      <c r="H33" s="1">
        <v>277</v>
      </c>
      <c r="I33">
        <v>579</v>
      </c>
      <c r="J33" s="1">
        <v>510</v>
      </c>
      <c r="K33">
        <v>634</v>
      </c>
      <c r="L33">
        <v>496</v>
      </c>
      <c r="M33" s="1">
        <v>494</v>
      </c>
      <c r="N33" s="1">
        <v>760</v>
      </c>
      <c r="O33" s="1">
        <v>922</v>
      </c>
      <c r="P33" s="1">
        <v>1142</v>
      </c>
      <c r="Q33" s="1">
        <v>1429</v>
      </c>
      <c r="R33" s="1">
        <v>958</v>
      </c>
      <c r="S33" s="1">
        <v>845</v>
      </c>
      <c r="T33" s="1">
        <v>796</v>
      </c>
      <c r="U33" s="1">
        <v>755</v>
      </c>
      <c r="V33" s="1">
        <v>679</v>
      </c>
      <c r="W33" s="1">
        <v>571</v>
      </c>
      <c r="X33" s="1">
        <v>625</v>
      </c>
      <c r="Y33" s="1">
        <v>855</v>
      </c>
      <c r="Z33">
        <v>951</v>
      </c>
      <c r="AA33">
        <v>835</v>
      </c>
      <c r="AB33">
        <v>660</v>
      </c>
      <c r="AC33">
        <v>513</v>
      </c>
      <c r="AD33">
        <v>489</v>
      </c>
      <c r="AE33">
        <v>419</v>
      </c>
      <c r="AF33" s="1">
        <v>370</v>
      </c>
      <c r="AG33" s="1">
        <v>307</v>
      </c>
      <c r="AH33" s="1">
        <v>302</v>
      </c>
      <c r="AI33" s="1">
        <v>539</v>
      </c>
      <c r="AJ33" s="1">
        <v>727</v>
      </c>
      <c r="AK33" s="1">
        <v>708</v>
      </c>
      <c r="AL33">
        <v>682</v>
      </c>
      <c r="AM33" s="1">
        <v>601</v>
      </c>
      <c r="AN33" s="1">
        <v>529</v>
      </c>
      <c r="AO33" s="1">
        <v>512</v>
      </c>
      <c r="AP33" s="1">
        <v>604</v>
      </c>
      <c r="AQ33" s="1">
        <v>1191</v>
      </c>
      <c r="AR33" s="1">
        <v>1305</v>
      </c>
      <c r="AS33" s="1">
        <v>1053</v>
      </c>
      <c r="AT33" s="1">
        <v>970</v>
      </c>
      <c r="AU33">
        <v>853</v>
      </c>
      <c r="AV33">
        <v>730</v>
      </c>
      <c r="AW33">
        <v>624</v>
      </c>
      <c r="AX33">
        <v>536</v>
      </c>
      <c r="AY33" s="1">
        <v>497</v>
      </c>
      <c r="AZ33">
        <v>413</v>
      </c>
      <c r="BA33">
        <v>368</v>
      </c>
      <c r="BB33">
        <v>436</v>
      </c>
      <c r="BC33">
        <v>553</v>
      </c>
      <c r="BD33" s="1">
        <f t="shared" si="0"/>
        <v>33985</v>
      </c>
    </row>
    <row r="34" spans="1:56" x14ac:dyDescent="0.35">
      <c r="A34" s="4" t="s">
        <v>25</v>
      </c>
      <c r="B34">
        <v>728</v>
      </c>
      <c r="C34">
        <v>819</v>
      </c>
      <c r="D34" s="1">
        <v>817</v>
      </c>
      <c r="E34">
        <v>903</v>
      </c>
      <c r="F34" s="1">
        <v>807</v>
      </c>
      <c r="G34" s="1">
        <v>882</v>
      </c>
      <c r="H34" s="1">
        <v>967</v>
      </c>
      <c r="I34" s="1">
        <v>922</v>
      </c>
      <c r="J34" s="1">
        <v>1043</v>
      </c>
      <c r="K34" s="1">
        <v>1308</v>
      </c>
      <c r="L34" s="1">
        <v>1268</v>
      </c>
      <c r="M34" s="1">
        <v>1262</v>
      </c>
      <c r="N34" s="1">
        <v>1494</v>
      </c>
      <c r="O34" s="1">
        <v>1577</v>
      </c>
      <c r="P34" s="1">
        <v>1331</v>
      </c>
      <c r="Q34" s="1">
        <v>829</v>
      </c>
      <c r="R34" s="1">
        <v>877</v>
      </c>
      <c r="S34" s="1">
        <v>973</v>
      </c>
      <c r="T34" s="1">
        <v>964</v>
      </c>
      <c r="U34" s="1">
        <v>943</v>
      </c>
      <c r="V34" s="1">
        <v>931</v>
      </c>
      <c r="W34" s="1">
        <v>876</v>
      </c>
      <c r="X34" s="1">
        <v>885</v>
      </c>
      <c r="Y34" s="1">
        <v>877</v>
      </c>
      <c r="Z34" s="1">
        <v>812</v>
      </c>
      <c r="AA34" s="1">
        <v>880</v>
      </c>
      <c r="AB34" s="1">
        <v>791</v>
      </c>
      <c r="AC34" s="1">
        <v>838</v>
      </c>
      <c r="AD34" s="1">
        <v>771</v>
      </c>
      <c r="AE34" s="1">
        <v>813</v>
      </c>
      <c r="AF34" s="1">
        <v>767</v>
      </c>
      <c r="AG34" s="1">
        <v>762</v>
      </c>
      <c r="AH34" s="1">
        <v>783</v>
      </c>
      <c r="AI34" s="1">
        <v>1178</v>
      </c>
      <c r="AJ34" s="1">
        <v>1094</v>
      </c>
      <c r="AK34" s="1">
        <v>978</v>
      </c>
      <c r="AL34" s="1">
        <v>906</v>
      </c>
      <c r="AM34" s="1">
        <v>838</v>
      </c>
      <c r="AN34" s="1">
        <v>950</v>
      </c>
      <c r="AO34" s="1">
        <v>902</v>
      </c>
      <c r="AP34" s="1">
        <v>870</v>
      </c>
      <c r="AQ34" s="1">
        <v>883</v>
      </c>
      <c r="AR34" s="1">
        <v>896</v>
      </c>
      <c r="AS34" s="1">
        <v>835</v>
      </c>
      <c r="AT34" s="1">
        <v>876</v>
      </c>
      <c r="AU34" s="1">
        <v>893</v>
      </c>
      <c r="AV34" s="1">
        <v>907</v>
      </c>
      <c r="AW34" s="1">
        <v>925</v>
      </c>
      <c r="AX34" s="1">
        <v>898</v>
      </c>
      <c r="AY34" s="1">
        <v>846</v>
      </c>
      <c r="AZ34">
        <v>817</v>
      </c>
      <c r="BA34">
        <v>881</v>
      </c>
      <c r="BB34">
        <v>765</v>
      </c>
      <c r="BC34">
        <v>855</v>
      </c>
      <c r="BD34" s="1">
        <f t="shared" si="0"/>
        <v>50493</v>
      </c>
    </row>
    <row r="35" spans="1:56" x14ac:dyDescent="0.35">
      <c r="A35" s="4" t="s">
        <v>13</v>
      </c>
      <c r="B35">
        <v>180</v>
      </c>
      <c r="C35">
        <v>212</v>
      </c>
      <c r="D35">
        <v>194</v>
      </c>
      <c r="E35">
        <v>162</v>
      </c>
      <c r="F35">
        <v>177</v>
      </c>
      <c r="G35">
        <v>161</v>
      </c>
      <c r="H35">
        <v>195</v>
      </c>
      <c r="I35">
        <v>199</v>
      </c>
      <c r="J35">
        <v>200</v>
      </c>
      <c r="K35">
        <v>226</v>
      </c>
      <c r="L35">
        <v>256</v>
      </c>
      <c r="M35">
        <v>270</v>
      </c>
      <c r="N35">
        <v>315</v>
      </c>
      <c r="O35">
        <v>277</v>
      </c>
      <c r="P35">
        <v>249</v>
      </c>
      <c r="Q35">
        <v>381</v>
      </c>
      <c r="R35">
        <v>386</v>
      </c>
      <c r="S35">
        <v>355</v>
      </c>
      <c r="T35">
        <v>354</v>
      </c>
      <c r="U35">
        <v>358</v>
      </c>
      <c r="V35">
        <v>346</v>
      </c>
      <c r="W35">
        <v>306</v>
      </c>
      <c r="X35">
        <v>354</v>
      </c>
      <c r="Y35">
        <v>312</v>
      </c>
      <c r="Z35">
        <v>284</v>
      </c>
      <c r="AA35">
        <v>314</v>
      </c>
      <c r="AB35">
        <v>269</v>
      </c>
      <c r="AC35">
        <v>257</v>
      </c>
      <c r="AD35">
        <v>196</v>
      </c>
      <c r="AE35">
        <v>209</v>
      </c>
      <c r="AF35">
        <v>229</v>
      </c>
      <c r="AG35">
        <v>223</v>
      </c>
      <c r="AH35">
        <v>199</v>
      </c>
      <c r="AI35">
        <v>343</v>
      </c>
      <c r="AJ35">
        <v>343</v>
      </c>
      <c r="AK35">
        <v>327</v>
      </c>
      <c r="AL35">
        <v>336</v>
      </c>
      <c r="AM35">
        <v>327</v>
      </c>
      <c r="AN35">
        <v>309</v>
      </c>
      <c r="AO35">
        <v>329</v>
      </c>
      <c r="AP35">
        <v>322</v>
      </c>
      <c r="AQ35">
        <v>364</v>
      </c>
      <c r="AR35">
        <v>323</v>
      </c>
      <c r="AS35">
        <v>367</v>
      </c>
      <c r="AT35">
        <v>338</v>
      </c>
      <c r="AU35">
        <v>355</v>
      </c>
      <c r="AV35">
        <v>342</v>
      </c>
      <c r="AW35">
        <v>371</v>
      </c>
      <c r="AX35">
        <v>341</v>
      </c>
      <c r="AY35">
        <v>363</v>
      </c>
      <c r="AZ35">
        <v>355</v>
      </c>
      <c r="BA35">
        <v>372</v>
      </c>
      <c r="BB35">
        <v>322</v>
      </c>
      <c r="BC35">
        <v>299</v>
      </c>
      <c r="BD35" s="1">
        <f t="shared" si="0"/>
        <v>15753</v>
      </c>
    </row>
    <row r="36" spans="1:56" x14ac:dyDescent="0.35">
      <c r="A36" s="4" t="s">
        <v>26</v>
      </c>
      <c r="B36">
        <v>281</v>
      </c>
      <c r="C36">
        <v>268</v>
      </c>
      <c r="D36">
        <v>257</v>
      </c>
      <c r="E36">
        <v>288</v>
      </c>
      <c r="F36">
        <v>261</v>
      </c>
      <c r="G36">
        <v>249</v>
      </c>
      <c r="H36">
        <v>261</v>
      </c>
      <c r="I36">
        <v>249</v>
      </c>
      <c r="J36">
        <v>292</v>
      </c>
      <c r="K36">
        <v>317</v>
      </c>
      <c r="L36">
        <v>311</v>
      </c>
      <c r="M36">
        <v>353</v>
      </c>
      <c r="N36">
        <v>433</v>
      </c>
      <c r="O36">
        <v>424</v>
      </c>
      <c r="P36">
        <v>384</v>
      </c>
      <c r="Q36">
        <v>357</v>
      </c>
      <c r="R36">
        <v>414</v>
      </c>
      <c r="S36">
        <v>428</v>
      </c>
      <c r="T36">
        <v>451</v>
      </c>
      <c r="U36">
        <v>404</v>
      </c>
      <c r="V36">
        <v>462</v>
      </c>
      <c r="W36">
        <v>435</v>
      </c>
      <c r="X36">
        <v>486</v>
      </c>
      <c r="Y36">
        <v>417</v>
      </c>
      <c r="Z36">
        <v>429</v>
      </c>
      <c r="AA36">
        <v>405</v>
      </c>
      <c r="AB36">
        <v>423</v>
      </c>
      <c r="AC36">
        <v>437</v>
      </c>
      <c r="AD36">
        <v>355</v>
      </c>
      <c r="AE36">
        <v>403</v>
      </c>
      <c r="AF36">
        <v>400</v>
      </c>
      <c r="AG36">
        <v>396</v>
      </c>
      <c r="AH36">
        <v>414</v>
      </c>
      <c r="AI36">
        <v>680</v>
      </c>
      <c r="AJ36">
        <v>680</v>
      </c>
      <c r="AK36">
        <v>511</v>
      </c>
      <c r="AL36">
        <v>479</v>
      </c>
      <c r="AM36">
        <v>481</v>
      </c>
      <c r="AN36">
        <v>476</v>
      </c>
      <c r="AO36">
        <v>486</v>
      </c>
      <c r="AP36">
        <v>522</v>
      </c>
      <c r="AQ36">
        <v>523</v>
      </c>
      <c r="AR36">
        <v>521</v>
      </c>
      <c r="AS36">
        <v>532</v>
      </c>
      <c r="AT36">
        <v>504</v>
      </c>
      <c r="AU36">
        <v>512</v>
      </c>
      <c r="AV36">
        <v>485</v>
      </c>
      <c r="AW36">
        <v>517</v>
      </c>
      <c r="AX36">
        <v>525</v>
      </c>
      <c r="AY36">
        <v>513</v>
      </c>
      <c r="AZ36">
        <v>547</v>
      </c>
      <c r="BA36">
        <v>551</v>
      </c>
      <c r="BB36">
        <v>489</v>
      </c>
      <c r="BC36">
        <v>477</v>
      </c>
      <c r="BD36" s="1">
        <f t="shared" si="0"/>
        <v>23155</v>
      </c>
    </row>
    <row r="37" spans="1:56" x14ac:dyDescent="0.35">
      <c r="A37" s="4" t="s">
        <v>27</v>
      </c>
      <c r="B37">
        <v>272</v>
      </c>
      <c r="C37">
        <v>300</v>
      </c>
      <c r="D37">
        <v>266</v>
      </c>
      <c r="E37">
        <v>243</v>
      </c>
      <c r="F37">
        <v>257</v>
      </c>
      <c r="G37">
        <v>260</v>
      </c>
      <c r="H37">
        <v>256</v>
      </c>
      <c r="I37">
        <v>271</v>
      </c>
      <c r="J37">
        <v>298</v>
      </c>
      <c r="K37">
        <v>384</v>
      </c>
      <c r="L37">
        <v>398</v>
      </c>
      <c r="M37">
        <v>376</v>
      </c>
      <c r="N37">
        <v>504</v>
      </c>
      <c r="O37">
        <v>494</v>
      </c>
      <c r="P37">
        <v>398</v>
      </c>
      <c r="Q37">
        <v>413</v>
      </c>
      <c r="R37">
        <v>416</v>
      </c>
      <c r="S37">
        <v>370</v>
      </c>
      <c r="T37">
        <v>368</v>
      </c>
      <c r="U37">
        <v>363</v>
      </c>
      <c r="V37">
        <v>362</v>
      </c>
      <c r="W37">
        <v>334</v>
      </c>
      <c r="X37">
        <v>313</v>
      </c>
      <c r="Y37">
        <v>343</v>
      </c>
      <c r="Z37">
        <v>279</v>
      </c>
      <c r="AA37">
        <v>318</v>
      </c>
      <c r="AB37">
        <v>301</v>
      </c>
      <c r="AC37">
        <v>297</v>
      </c>
      <c r="AD37">
        <v>239</v>
      </c>
      <c r="AE37">
        <v>303</v>
      </c>
      <c r="AF37">
        <v>309</v>
      </c>
      <c r="AG37">
        <v>284</v>
      </c>
      <c r="AH37">
        <v>241</v>
      </c>
      <c r="AI37">
        <v>415</v>
      </c>
      <c r="AJ37">
        <v>373</v>
      </c>
      <c r="AK37">
        <v>407</v>
      </c>
      <c r="AL37">
        <v>377</v>
      </c>
      <c r="AM37">
        <v>355</v>
      </c>
      <c r="AN37">
        <v>353</v>
      </c>
      <c r="AO37">
        <v>370</v>
      </c>
      <c r="AP37">
        <v>347</v>
      </c>
      <c r="AQ37">
        <v>326</v>
      </c>
      <c r="AR37">
        <v>359</v>
      </c>
      <c r="AS37">
        <v>380</v>
      </c>
      <c r="AT37">
        <v>335</v>
      </c>
      <c r="AU37">
        <v>343</v>
      </c>
      <c r="AV37">
        <v>366</v>
      </c>
      <c r="AW37">
        <v>363</v>
      </c>
      <c r="AX37">
        <v>361</v>
      </c>
      <c r="AY37">
        <v>359</v>
      </c>
      <c r="AZ37">
        <v>377</v>
      </c>
      <c r="BA37">
        <v>377</v>
      </c>
      <c r="BB37">
        <v>317</v>
      </c>
      <c r="BC37">
        <v>282</v>
      </c>
      <c r="BD37" s="1">
        <f t="shared" si="0"/>
        <v>18372</v>
      </c>
    </row>
    <row r="38" spans="1:56" x14ac:dyDescent="0.35">
      <c r="A38" s="4" t="s">
        <v>14</v>
      </c>
      <c r="B38">
        <v>101</v>
      </c>
      <c r="C38">
        <v>106</v>
      </c>
      <c r="D38">
        <v>117</v>
      </c>
      <c r="E38">
        <v>106</v>
      </c>
      <c r="F38">
        <v>115</v>
      </c>
      <c r="G38">
        <v>126</v>
      </c>
      <c r="H38">
        <v>161</v>
      </c>
      <c r="I38">
        <v>167</v>
      </c>
      <c r="J38">
        <v>187</v>
      </c>
      <c r="K38">
        <v>207</v>
      </c>
      <c r="L38">
        <v>237</v>
      </c>
      <c r="M38">
        <v>230</v>
      </c>
      <c r="N38">
        <v>278</v>
      </c>
      <c r="O38">
        <v>289</v>
      </c>
      <c r="P38">
        <v>287</v>
      </c>
      <c r="Q38">
        <v>232</v>
      </c>
      <c r="R38">
        <v>210</v>
      </c>
      <c r="S38">
        <v>215</v>
      </c>
      <c r="T38">
        <v>205</v>
      </c>
      <c r="U38">
        <v>206</v>
      </c>
      <c r="V38">
        <v>214</v>
      </c>
      <c r="W38">
        <v>213</v>
      </c>
      <c r="X38">
        <v>203</v>
      </c>
      <c r="Y38">
        <v>177</v>
      </c>
      <c r="Z38">
        <v>168</v>
      </c>
      <c r="AA38">
        <v>147</v>
      </c>
      <c r="AB38">
        <v>141</v>
      </c>
      <c r="AC38">
        <v>145</v>
      </c>
      <c r="AD38">
        <v>116</v>
      </c>
      <c r="AE38">
        <v>119</v>
      </c>
      <c r="AF38">
        <v>116</v>
      </c>
      <c r="AG38">
        <v>108</v>
      </c>
      <c r="AH38">
        <v>108</v>
      </c>
      <c r="AI38">
        <v>135</v>
      </c>
      <c r="AJ38">
        <v>150</v>
      </c>
      <c r="AK38">
        <v>167</v>
      </c>
      <c r="AL38">
        <v>164</v>
      </c>
      <c r="AM38">
        <v>138</v>
      </c>
      <c r="AN38">
        <v>131</v>
      </c>
      <c r="AO38">
        <v>143</v>
      </c>
      <c r="AP38">
        <v>131</v>
      </c>
      <c r="AQ38">
        <v>145</v>
      </c>
      <c r="AR38">
        <v>138</v>
      </c>
      <c r="AS38">
        <v>155</v>
      </c>
      <c r="AT38">
        <v>169</v>
      </c>
      <c r="AU38">
        <v>166</v>
      </c>
      <c r="AV38">
        <v>173</v>
      </c>
      <c r="AW38">
        <v>160</v>
      </c>
      <c r="AX38">
        <v>168</v>
      </c>
      <c r="AY38">
        <v>141</v>
      </c>
      <c r="AZ38">
        <v>146</v>
      </c>
      <c r="BA38">
        <v>142</v>
      </c>
      <c r="BB38">
        <v>114</v>
      </c>
      <c r="BC38">
        <v>118</v>
      </c>
      <c r="BD38" s="1">
        <f t="shared" si="0"/>
        <v>8851</v>
      </c>
    </row>
    <row r="39" spans="1:56" x14ac:dyDescent="0.35">
      <c r="A39" s="4" t="s">
        <v>28</v>
      </c>
      <c r="B39">
        <v>26</v>
      </c>
      <c r="C39">
        <v>40</v>
      </c>
      <c r="D39">
        <v>36</v>
      </c>
      <c r="E39">
        <v>31</v>
      </c>
      <c r="F39">
        <v>54</v>
      </c>
      <c r="G39">
        <v>42</v>
      </c>
      <c r="H39">
        <v>56</v>
      </c>
      <c r="I39">
        <v>74</v>
      </c>
      <c r="J39">
        <v>66</v>
      </c>
      <c r="K39">
        <v>86</v>
      </c>
      <c r="L39">
        <v>89</v>
      </c>
      <c r="M39">
        <v>95</v>
      </c>
      <c r="N39">
        <v>118</v>
      </c>
      <c r="O39">
        <v>136</v>
      </c>
      <c r="P39">
        <v>127</v>
      </c>
      <c r="Q39">
        <v>134</v>
      </c>
      <c r="R39">
        <v>111</v>
      </c>
      <c r="S39">
        <v>139</v>
      </c>
      <c r="T39">
        <v>140</v>
      </c>
      <c r="U39">
        <v>123</v>
      </c>
      <c r="V39">
        <v>126</v>
      </c>
      <c r="W39">
        <v>117</v>
      </c>
      <c r="X39">
        <v>104</v>
      </c>
      <c r="Y39">
        <v>116</v>
      </c>
      <c r="Z39">
        <v>99</v>
      </c>
      <c r="AA39">
        <v>93</v>
      </c>
      <c r="AB39">
        <v>109</v>
      </c>
      <c r="AC39">
        <v>109</v>
      </c>
      <c r="AD39">
        <v>73</v>
      </c>
      <c r="AE39">
        <v>101</v>
      </c>
      <c r="AF39" s="1">
        <v>114</v>
      </c>
      <c r="AG39" s="1">
        <v>76</v>
      </c>
      <c r="AH39" s="1">
        <v>87</v>
      </c>
      <c r="AI39" s="1">
        <v>163</v>
      </c>
      <c r="AJ39" s="1">
        <v>161</v>
      </c>
      <c r="AK39" s="1">
        <v>152</v>
      </c>
      <c r="AL39" s="1">
        <v>152</v>
      </c>
      <c r="AM39" s="1">
        <v>150</v>
      </c>
      <c r="AN39" s="1">
        <v>177</v>
      </c>
      <c r="AO39" s="1">
        <v>149</v>
      </c>
      <c r="AP39" s="1">
        <v>170</v>
      </c>
      <c r="AQ39" s="1">
        <v>152</v>
      </c>
      <c r="AR39" s="1">
        <v>190</v>
      </c>
      <c r="AS39" s="1">
        <v>198</v>
      </c>
      <c r="AT39" s="1">
        <v>174</v>
      </c>
      <c r="AU39" s="1">
        <v>219</v>
      </c>
      <c r="AV39" s="1">
        <v>230</v>
      </c>
      <c r="AW39" s="1">
        <v>208</v>
      </c>
      <c r="AX39" s="1">
        <v>174</v>
      </c>
      <c r="AY39" s="1">
        <v>235</v>
      </c>
      <c r="AZ39">
        <v>199</v>
      </c>
      <c r="BA39">
        <v>211</v>
      </c>
      <c r="BB39">
        <v>191</v>
      </c>
      <c r="BC39">
        <v>191</v>
      </c>
      <c r="BD39" s="1">
        <f t="shared" si="0"/>
        <v>6893</v>
      </c>
    </row>
    <row r="40" spans="1:56" x14ac:dyDescent="0.35">
      <c r="A40" s="4" t="s">
        <v>15</v>
      </c>
      <c r="B40">
        <v>54</v>
      </c>
      <c r="C40">
        <v>88</v>
      </c>
      <c r="D40">
        <v>76</v>
      </c>
      <c r="E40">
        <v>83</v>
      </c>
      <c r="F40">
        <v>85</v>
      </c>
      <c r="G40">
        <v>77</v>
      </c>
      <c r="H40">
        <v>67</v>
      </c>
      <c r="I40">
        <v>79</v>
      </c>
      <c r="J40">
        <v>63</v>
      </c>
      <c r="K40">
        <v>97</v>
      </c>
      <c r="L40">
        <v>79</v>
      </c>
      <c r="M40">
        <v>71</v>
      </c>
      <c r="N40">
        <v>95</v>
      </c>
      <c r="O40">
        <v>92</v>
      </c>
      <c r="P40">
        <v>65</v>
      </c>
      <c r="Q40">
        <v>78</v>
      </c>
      <c r="R40">
        <v>64</v>
      </c>
      <c r="S40">
        <v>53</v>
      </c>
      <c r="T40">
        <v>68</v>
      </c>
      <c r="U40">
        <v>66</v>
      </c>
      <c r="V40">
        <v>63</v>
      </c>
      <c r="W40">
        <v>51</v>
      </c>
      <c r="X40">
        <v>78</v>
      </c>
      <c r="Y40">
        <v>55</v>
      </c>
      <c r="Z40">
        <v>64</v>
      </c>
      <c r="AA40">
        <v>53</v>
      </c>
      <c r="AB40">
        <v>57</v>
      </c>
      <c r="AC40">
        <v>72</v>
      </c>
      <c r="AD40">
        <v>62</v>
      </c>
      <c r="AE40">
        <v>63</v>
      </c>
      <c r="AF40">
        <v>51</v>
      </c>
      <c r="AG40">
        <v>48</v>
      </c>
      <c r="AH40">
        <v>42</v>
      </c>
      <c r="AI40">
        <v>93</v>
      </c>
      <c r="AJ40">
        <v>83</v>
      </c>
      <c r="AK40">
        <v>98</v>
      </c>
      <c r="AL40">
        <v>113</v>
      </c>
      <c r="AM40">
        <v>104</v>
      </c>
      <c r="AN40">
        <v>80</v>
      </c>
      <c r="AO40">
        <v>109</v>
      </c>
      <c r="AP40">
        <v>104</v>
      </c>
      <c r="AQ40">
        <v>116</v>
      </c>
      <c r="AR40">
        <v>106</v>
      </c>
      <c r="AS40">
        <v>98</v>
      </c>
      <c r="AT40">
        <v>84</v>
      </c>
      <c r="AU40">
        <v>107</v>
      </c>
      <c r="AV40">
        <v>112</v>
      </c>
      <c r="AW40">
        <v>84</v>
      </c>
      <c r="AX40">
        <v>89</v>
      </c>
      <c r="AY40">
        <v>77</v>
      </c>
      <c r="AZ40">
        <v>67</v>
      </c>
      <c r="BA40">
        <v>72</v>
      </c>
      <c r="BB40">
        <v>28</v>
      </c>
      <c r="BC40">
        <v>30</v>
      </c>
      <c r="BD40" s="1">
        <f t="shared" si="0"/>
        <v>4113</v>
      </c>
    </row>
    <row r="41" spans="1:56" x14ac:dyDescent="0.35">
      <c r="A41" s="4" t="s">
        <v>29</v>
      </c>
      <c r="B41">
        <v>0</v>
      </c>
      <c r="C41">
        <v>3</v>
      </c>
      <c r="D41">
        <v>2</v>
      </c>
      <c r="E41">
        <v>19</v>
      </c>
      <c r="F41">
        <v>23</v>
      </c>
      <c r="G41">
        <v>24</v>
      </c>
      <c r="H41">
        <v>19</v>
      </c>
      <c r="I41">
        <v>37</v>
      </c>
      <c r="J41">
        <v>37</v>
      </c>
      <c r="K41">
        <v>32</v>
      </c>
      <c r="L41">
        <v>33</v>
      </c>
      <c r="M41">
        <v>37</v>
      </c>
      <c r="N41">
        <v>39</v>
      </c>
      <c r="O41">
        <v>32</v>
      </c>
      <c r="P41">
        <v>32</v>
      </c>
      <c r="Q41">
        <v>23</v>
      </c>
      <c r="R41">
        <v>29</v>
      </c>
      <c r="S41">
        <v>24</v>
      </c>
      <c r="T41">
        <v>19</v>
      </c>
      <c r="U41">
        <v>19</v>
      </c>
      <c r="V41">
        <v>23</v>
      </c>
      <c r="W41">
        <v>15</v>
      </c>
      <c r="X41">
        <v>19</v>
      </c>
      <c r="Y41">
        <v>19</v>
      </c>
      <c r="Z41">
        <v>20</v>
      </c>
      <c r="AA41">
        <v>31</v>
      </c>
      <c r="AB41">
        <v>32</v>
      </c>
      <c r="AC41">
        <v>23</v>
      </c>
      <c r="AD41">
        <v>11</v>
      </c>
      <c r="AE41">
        <v>16</v>
      </c>
      <c r="AF41">
        <v>12</v>
      </c>
      <c r="AG41">
        <v>18</v>
      </c>
      <c r="AH41">
        <v>29</v>
      </c>
      <c r="AI41">
        <v>31</v>
      </c>
      <c r="AJ41">
        <v>41</v>
      </c>
      <c r="AK41">
        <v>47</v>
      </c>
      <c r="AL41">
        <v>53</v>
      </c>
      <c r="AM41">
        <v>52</v>
      </c>
      <c r="AN41">
        <v>57</v>
      </c>
      <c r="AO41">
        <v>48</v>
      </c>
      <c r="AP41">
        <v>59</v>
      </c>
      <c r="AQ41">
        <v>49</v>
      </c>
      <c r="AR41">
        <v>46</v>
      </c>
      <c r="AS41">
        <v>59</v>
      </c>
      <c r="AT41">
        <v>56</v>
      </c>
      <c r="AU41">
        <v>56</v>
      </c>
      <c r="AV41">
        <v>65</v>
      </c>
      <c r="AW41">
        <v>49</v>
      </c>
      <c r="AX41">
        <v>55</v>
      </c>
      <c r="AY41">
        <v>68</v>
      </c>
      <c r="AZ41">
        <v>61</v>
      </c>
      <c r="BA41">
        <v>46</v>
      </c>
      <c r="BB41">
        <v>72</v>
      </c>
      <c r="BC41">
        <v>86</v>
      </c>
      <c r="BD41" s="1">
        <f t="shared" si="0"/>
        <v>1907</v>
      </c>
    </row>
    <row r="42" spans="1:56" x14ac:dyDescent="0.35">
      <c r="A42" s="4" t="s">
        <v>16</v>
      </c>
      <c r="B42">
        <v>422</v>
      </c>
      <c r="C42">
        <v>464</v>
      </c>
      <c r="D42">
        <v>441</v>
      </c>
      <c r="E42">
        <v>308</v>
      </c>
      <c r="F42">
        <v>294</v>
      </c>
      <c r="G42">
        <v>272</v>
      </c>
      <c r="H42">
        <v>266</v>
      </c>
      <c r="I42">
        <v>269</v>
      </c>
      <c r="J42">
        <v>289</v>
      </c>
      <c r="K42">
        <v>338</v>
      </c>
      <c r="L42">
        <v>391</v>
      </c>
      <c r="M42">
        <v>372</v>
      </c>
      <c r="N42">
        <v>442</v>
      </c>
      <c r="O42">
        <v>514</v>
      </c>
      <c r="P42">
        <v>413</v>
      </c>
      <c r="Q42">
        <v>427</v>
      </c>
      <c r="R42">
        <v>435</v>
      </c>
      <c r="S42">
        <v>440</v>
      </c>
      <c r="T42">
        <v>427</v>
      </c>
      <c r="U42">
        <v>387</v>
      </c>
      <c r="V42">
        <v>418</v>
      </c>
      <c r="W42">
        <v>407</v>
      </c>
      <c r="X42">
        <v>449</v>
      </c>
      <c r="Y42">
        <v>437</v>
      </c>
      <c r="Z42">
        <v>449</v>
      </c>
      <c r="AA42">
        <v>411</v>
      </c>
      <c r="AB42">
        <v>351</v>
      </c>
      <c r="AC42">
        <v>359</v>
      </c>
      <c r="AD42">
        <v>289</v>
      </c>
      <c r="AE42">
        <v>290</v>
      </c>
      <c r="AF42">
        <v>281</v>
      </c>
      <c r="AG42">
        <v>286</v>
      </c>
      <c r="AH42">
        <v>267</v>
      </c>
      <c r="AI42">
        <v>446</v>
      </c>
      <c r="AJ42">
        <v>415</v>
      </c>
      <c r="AK42">
        <v>447</v>
      </c>
      <c r="AL42">
        <v>433</v>
      </c>
      <c r="AM42">
        <v>467</v>
      </c>
      <c r="AN42">
        <v>420</v>
      </c>
      <c r="AO42">
        <v>428</v>
      </c>
      <c r="AP42">
        <v>435</v>
      </c>
      <c r="AQ42">
        <v>458</v>
      </c>
      <c r="AR42">
        <v>450</v>
      </c>
      <c r="AS42">
        <v>448</v>
      </c>
      <c r="AT42">
        <v>440</v>
      </c>
      <c r="AU42">
        <v>469</v>
      </c>
      <c r="AV42">
        <v>431</v>
      </c>
      <c r="AW42">
        <v>443</v>
      </c>
      <c r="AX42">
        <v>450</v>
      </c>
      <c r="AY42">
        <v>503</v>
      </c>
      <c r="AZ42">
        <v>449</v>
      </c>
      <c r="BA42">
        <v>498</v>
      </c>
      <c r="BB42">
        <v>435</v>
      </c>
      <c r="BC42">
        <v>480</v>
      </c>
      <c r="BD42" s="1">
        <f t="shared" si="0"/>
        <v>21750</v>
      </c>
    </row>
    <row r="43" spans="1:56" x14ac:dyDescent="0.35">
      <c r="A43" s="4" t="s">
        <v>17</v>
      </c>
      <c r="B43">
        <v>473</v>
      </c>
      <c r="C43">
        <v>502</v>
      </c>
      <c r="D43">
        <v>485</v>
      </c>
      <c r="E43">
        <v>482</v>
      </c>
      <c r="F43">
        <v>487</v>
      </c>
      <c r="G43">
        <v>526</v>
      </c>
      <c r="H43">
        <v>496</v>
      </c>
      <c r="I43">
        <v>511</v>
      </c>
      <c r="J43" s="1">
        <v>559</v>
      </c>
      <c r="K43" s="1">
        <v>676</v>
      </c>
      <c r="L43" s="1">
        <v>667</v>
      </c>
      <c r="M43" s="1">
        <v>618</v>
      </c>
      <c r="N43" s="1">
        <v>769</v>
      </c>
      <c r="O43" s="1">
        <v>760</v>
      </c>
      <c r="P43" s="1">
        <v>703</v>
      </c>
      <c r="Q43" s="1">
        <v>1097</v>
      </c>
      <c r="R43" s="1">
        <v>1159</v>
      </c>
      <c r="S43" s="1">
        <v>1212</v>
      </c>
      <c r="T43" s="1">
        <v>1231</v>
      </c>
      <c r="U43" s="1">
        <v>1254</v>
      </c>
      <c r="V43" s="1">
        <v>1159</v>
      </c>
      <c r="W43" s="1">
        <v>1033</v>
      </c>
      <c r="X43" s="1">
        <v>1096</v>
      </c>
      <c r="Y43" s="1">
        <v>1117</v>
      </c>
      <c r="Z43" s="1">
        <v>1072</v>
      </c>
      <c r="AA43" s="1">
        <v>1104</v>
      </c>
      <c r="AB43" s="1">
        <v>999</v>
      </c>
      <c r="AC43" s="1">
        <v>1043</v>
      </c>
      <c r="AD43" s="1">
        <v>837</v>
      </c>
      <c r="AE43" s="1">
        <v>841</v>
      </c>
      <c r="AF43" s="1">
        <v>876</v>
      </c>
      <c r="AG43" s="1">
        <v>847</v>
      </c>
      <c r="AH43" s="1">
        <v>777</v>
      </c>
      <c r="AI43" s="1">
        <v>1203</v>
      </c>
      <c r="AJ43" s="1">
        <v>1084</v>
      </c>
      <c r="AK43" s="1">
        <v>1086</v>
      </c>
      <c r="AL43" s="1">
        <v>1128</v>
      </c>
      <c r="AM43" s="1">
        <v>1092</v>
      </c>
      <c r="AN43" s="1">
        <v>1074</v>
      </c>
      <c r="AO43" s="1">
        <v>1006</v>
      </c>
      <c r="AP43" s="1">
        <v>1045</v>
      </c>
      <c r="AQ43" s="1">
        <v>950</v>
      </c>
      <c r="AR43" s="1">
        <v>948</v>
      </c>
      <c r="AS43" s="1">
        <v>930</v>
      </c>
      <c r="AT43" s="1">
        <v>950</v>
      </c>
      <c r="AU43" s="1">
        <v>936</v>
      </c>
      <c r="AV43" s="1">
        <v>967</v>
      </c>
      <c r="AW43" s="1">
        <v>942</v>
      </c>
      <c r="AX43" s="1">
        <v>817</v>
      </c>
      <c r="AY43" s="1">
        <v>847</v>
      </c>
      <c r="AZ43">
        <v>715</v>
      </c>
      <c r="BA43">
        <v>794</v>
      </c>
      <c r="BB43">
        <v>650</v>
      </c>
      <c r="BC43">
        <v>656</v>
      </c>
      <c r="BD43" s="1">
        <f t="shared" si="0"/>
        <v>47288</v>
      </c>
    </row>
    <row r="44" spans="1:56" x14ac:dyDescent="0.35">
      <c r="A44" s="4" t="s">
        <v>18</v>
      </c>
      <c r="B44" s="1">
        <v>535</v>
      </c>
      <c r="C44" s="1">
        <v>489</v>
      </c>
      <c r="D44" s="1">
        <v>499</v>
      </c>
      <c r="E44" s="1">
        <v>482</v>
      </c>
      <c r="F44" s="1">
        <v>484</v>
      </c>
      <c r="G44" s="1">
        <v>456</v>
      </c>
      <c r="H44" s="1">
        <v>476</v>
      </c>
      <c r="I44" s="1">
        <v>489</v>
      </c>
      <c r="J44" s="1">
        <v>497</v>
      </c>
      <c r="K44" s="1">
        <v>592</v>
      </c>
      <c r="L44" s="1">
        <v>589</v>
      </c>
      <c r="M44" s="1">
        <v>620</v>
      </c>
      <c r="N44" s="1">
        <v>739</v>
      </c>
      <c r="O44" s="1">
        <v>717</v>
      </c>
      <c r="P44" s="1">
        <v>650</v>
      </c>
      <c r="Q44" s="1">
        <v>635</v>
      </c>
      <c r="R44" s="1">
        <v>573</v>
      </c>
      <c r="S44" s="1">
        <v>603</v>
      </c>
      <c r="T44" s="1">
        <v>653</v>
      </c>
      <c r="U44" s="1">
        <v>616</v>
      </c>
      <c r="V44" s="1">
        <v>585</v>
      </c>
      <c r="W44" s="1">
        <v>540</v>
      </c>
      <c r="X44" s="1">
        <v>614</v>
      </c>
      <c r="Y44" s="1">
        <v>564</v>
      </c>
      <c r="Z44" s="1">
        <v>599</v>
      </c>
      <c r="AA44" s="1">
        <v>569</v>
      </c>
      <c r="AB44" s="1">
        <v>592</v>
      </c>
      <c r="AC44" s="1">
        <v>539</v>
      </c>
      <c r="AD44" s="1">
        <v>497</v>
      </c>
      <c r="AE44" s="1">
        <v>456</v>
      </c>
      <c r="AF44" s="1">
        <v>454</v>
      </c>
      <c r="AG44" s="1">
        <v>419</v>
      </c>
      <c r="AH44" s="1">
        <v>462</v>
      </c>
      <c r="AI44" s="1">
        <v>611</v>
      </c>
      <c r="AJ44" s="1">
        <v>605</v>
      </c>
      <c r="AK44" s="1">
        <v>776</v>
      </c>
      <c r="AL44" s="1">
        <v>698</v>
      </c>
      <c r="AM44" s="1">
        <v>698</v>
      </c>
      <c r="AN44" s="1">
        <v>718</v>
      </c>
      <c r="AO44" s="1">
        <v>668</v>
      </c>
      <c r="AP44" s="1">
        <v>693</v>
      </c>
      <c r="AQ44" s="1">
        <v>621</v>
      </c>
      <c r="AR44" s="1">
        <v>750</v>
      </c>
      <c r="AS44" s="1">
        <v>713</v>
      </c>
      <c r="AT44" s="1">
        <v>739</v>
      </c>
      <c r="AU44" s="1">
        <v>703</v>
      </c>
      <c r="AV44" s="1">
        <v>695</v>
      </c>
      <c r="AW44" s="1">
        <v>790</v>
      </c>
      <c r="AX44" s="1">
        <v>714</v>
      </c>
      <c r="AY44" s="1">
        <v>671</v>
      </c>
      <c r="AZ44">
        <v>656</v>
      </c>
      <c r="BA44">
        <v>668</v>
      </c>
      <c r="BB44">
        <v>576</v>
      </c>
      <c r="BC44">
        <v>636</v>
      </c>
      <c r="BD44" s="1">
        <f t="shared" si="0"/>
        <v>32683</v>
      </c>
    </row>
    <row r="45" spans="1:56" x14ac:dyDescent="0.35">
      <c r="A45" s="4" t="s">
        <v>19</v>
      </c>
      <c r="B45">
        <v>141</v>
      </c>
      <c r="C45">
        <v>150</v>
      </c>
      <c r="D45">
        <v>160</v>
      </c>
      <c r="E45">
        <v>203</v>
      </c>
      <c r="F45">
        <v>217</v>
      </c>
      <c r="G45">
        <v>198</v>
      </c>
      <c r="H45">
        <v>206</v>
      </c>
      <c r="I45">
        <v>229</v>
      </c>
      <c r="J45">
        <v>245</v>
      </c>
      <c r="K45">
        <v>268</v>
      </c>
      <c r="L45">
        <v>262</v>
      </c>
      <c r="M45">
        <v>252</v>
      </c>
      <c r="N45">
        <v>308</v>
      </c>
      <c r="O45">
        <v>318</v>
      </c>
      <c r="P45">
        <v>269</v>
      </c>
      <c r="Q45">
        <v>264</v>
      </c>
      <c r="R45">
        <v>267</v>
      </c>
      <c r="S45">
        <v>279</v>
      </c>
      <c r="T45">
        <v>293</v>
      </c>
      <c r="U45">
        <v>302</v>
      </c>
      <c r="V45">
        <v>291</v>
      </c>
      <c r="W45">
        <v>275</v>
      </c>
      <c r="X45">
        <v>317</v>
      </c>
      <c r="Y45">
        <v>300</v>
      </c>
      <c r="Z45">
        <v>328</v>
      </c>
      <c r="AA45">
        <v>342</v>
      </c>
      <c r="AB45">
        <v>315</v>
      </c>
      <c r="AC45">
        <v>298</v>
      </c>
      <c r="AD45">
        <v>230</v>
      </c>
      <c r="AE45">
        <v>241</v>
      </c>
      <c r="AF45">
        <v>214</v>
      </c>
      <c r="AG45">
        <v>267</v>
      </c>
      <c r="AH45">
        <v>283</v>
      </c>
      <c r="AI45">
        <v>393</v>
      </c>
      <c r="AJ45">
        <v>388</v>
      </c>
      <c r="AK45">
        <v>342</v>
      </c>
      <c r="AL45">
        <v>368</v>
      </c>
      <c r="AM45">
        <v>372</v>
      </c>
      <c r="AN45">
        <v>321</v>
      </c>
      <c r="AO45">
        <v>353</v>
      </c>
      <c r="AP45">
        <v>356</v>
      </c>
      <c r="AQ45">
        <v>320</v>
      </c>
      <c r="AR45">
        <v>386</v>
      </c>
      <c r="AS45">
        <v>393</v>
      </c>
      <c r="AT45">
        <v>367</v>
      </c>
      <c r="AU45">
        <v>357</v>
      </c>
      <c r="AV45">
        <v>338</v>
      </c>
      <c r="AW45">
        <v>306</v>
      </c>
      <c r="AX45">
        <v>317</v>
      </c>
      <c r="AY45">
        <v>326</v>
      </c>
      <c r="AZ45">
        <v>317</v>
      </c>
      <c r="BA45">
        <v>303</v>
      </c>
      <c r="BB45">
        <v>254</v>
      </c>
      <c r="BC45">
        <v>282</v>
      </c>
      <c r="BD45" s="1">
        <f t="shared" si="0"/>
        <v>15691</v>
      </c>
    </row>
    <row r="46" spans="1:56" x14ac:dyDescent="0.35">
      <c r="A46" s="4" t="s">
        <v>30</v>
      </c>
      <c r="B46">
        <v>384</v>
      </c>
      <c r="C46">
        <v>390</v>
      </c>
      <c r="D46">
        <v>382</v>
      </c>
      <c r="E46">
        <v>309</v>
      </c>
      <c r="F46">
        <v>318</v>
      </c>
      <c r="G46">
        <v>292</v>
      </c>
      <c r="H46">
        <v>288</v>
      </c>
      <c r="I46">
        <v>330</v>
      </c>
      <c r="J46" s="1">
        <v>362</v>
      </c>
      <c r="K46" s="1">
        <v>543</v>
      </c>
      <c r="L46" s="1">
        <v>566</v>
      </c>
      <c r="M46" s="1">
        <v>537</v>
      </c>
      <c r="N46" s="1">
        <v>638</v>
      </c>
      <c r="O46" s="1">
        <v>726</v>
      </c>
      <c r="P46" s="1">
        <v>641</v>
      </c>
      <c r="Q46" s="1">
        <v>510</v>
      </c>
      <c r="R46" s="1">
        <v>573</v>
      </c>
      <c r="S46" s="1">
        <v>620</v>
      </c>
      <c r="T46" s="1">
        <v>577</v>
      </c>
      <c r="U46" s="1">
        <v>555</v>
      </c>
      <c r="V46" s="1">
        <v>586</v>
      </c>
      <c r="W46" s="1">
        <v>548</v>
      </c>
      <c r="X46" s="1">
        <v>606</v>
      </c>
      <c r="Y46" s="1">
        <v>626</v>
      </c>
      <c r="Z46" s="1">
        <v>649</v>
      </c>
      <c r="AA46" s="1">
        <v>584</v>
      </c>
      <c r="AB46" s="1">
        <v>567</v>
      </c>
      <c r="AC46" s="1">
        <v>559</v>
      </c>
      <c r="AD46" s="1">
        <v>463</v>
      </c>
      <c r="AE46" s="1">
        <v>444</v>
      </c>
      <c r="AF46" s="1">
        <v>498</v>
      </c>
      <c r="AG46" s="1">
        <v>443</v>
      </c>
      <c r="AH46" s="1">
        <v>507</v>
      </c>
      <c r="AI46" s="1">
        <v>699</v>
      </c>
      <c r="AJ46" s="1">
        <v>677</v>
      </c>
      <c r="AK46" s="1">
        <v>791</v>
      </c>
      <c r="AL46" s="1">
        <v>732</v>
      </c>
      <c r="AM46" s="1">
        <v>698</v>
      </c>
      <c r="AN46" s="1">
        <v>757</v>
      </c>
      <c r="AO46" s="1">
        <v>715</v>
      </c>
      <c r="AP46" s="1">
        <v>732</v>
      </c>
      <c r="AQ46" s="1">
        <v>732</v>
      </c>
      <c r="AR46" s="1">
        <v>806</v>
      </c>
      <c r="AS46" s="1">
        <v>764</v>
      </c>
      <c r="AT46" s="1">
        <v>791</v>
      </c>
      <c r="AU46" s="1">
        <v>829</v>
      </c>
      <c r="AV46" s="1">
        <v>805</v>
      </c>
      <c r="AW46" s="1">
        <v>800</v>
      </c>
      <c r="AX46" s="1">
        <v>743</v>
      </c>
      <c r="AY46" s="1">
        <v>711</v>
      </c>
      <c r="AZ46">
        <v>705</v>
      </c>
      <c r="BA46">
        <v>694</v>
      </c>
      <c r="BB46">
        <v>560</v>
      </c>
      <c r="BC46">
        <v>513</v>
      </c>
      <c r="BD46" s="1">
        <f t="shared" si="0"/>
        <v>31875</v>
      </c>
    </row>
    <row r="47" spans="1:56" x14ac:dyDescent="0.35">
      <c r="A47" s="4" t="s">
        <v>31</v>
      </c>
      <c r="B47">
        <v>226</v>
      </c>
      <c r="C47">
        <v>216</v>
      </c>
      <c r="D47">
        <v>207</v>
      </c>
      <c r="E47">
        <v>215</v>
      </c>
      <c r="F47">
        <v>201</v>
      </c>
      <c r="G47">
        <v>187</v>
      </c>
      <c r="H47">
        <v>229</v>
      </c>
      <c r="I47">
        <v>232</v>
      </c>
      <c r="J47">
        <v>261</v>
      </c>
      <c r="K47">
        <v>385</v>
      </c>
      <c r="L47">
        <v>397</v>
      </c>
      <c r="M47">
        <v>397</v>
      </c>
      <c r="N47">
        <v>485</v>
      </c>
      <c r="O47">
        <v>529</v>
      </c>
      <c r="P47">
        <v>501</v>
      </c>
      <c r="Q47">
        <v>538</v>
      </c>
      <c r="R47">
        <v>532</v>
      </c>
      <c r="S47">
        <v>439</v>
      </c>
      <c r="T47">
        <v>424</v>
      </c>
      <c r="U47">
        <v>414</v>
      </c>
      <c r="V47">
        <v>436</v>
      </c>
      <c r="W47">
        <v>379</v>
      </c>
      <c r="X47">
        <v>415</v>
      </c>
      <c r="Y47">
        <v>382</v>
      </c>
      <c r="Z47">
        <v>372</v>
      </c>
      <c r="AA47">
        <v>352</v>
      </c>
      <c r="AB47">
        <v>323</v>
      </c>
      <c r="AC47">
        <v>294</v>
      </c>
      <c r="AD47">
        <v>266</v>
      </c>
      <c r="AE47">
        <v>250</v>
      </c>
      <c r="AF47">
        <v>266</v>
      </c>
      <c r="AG47">
        <v>253</v>
      </c>
      <c r="AH47">
        <v>240</v>
      </c>
      <c r="AI47">
        <v>360</v>
      </c>
      <c r="AJ47">
        <v>324</v>
      </c>
      <c r="AK47">
        <v>345</v>
      </c>
      <c r="AL47">
        <v>355</v>
      </c>
      <c r="AM47">
        <v>337</v>
      </c>
      <c r="AN47">
        <v>355</v>
      </c>
      <c r="AO47">
        <v>375</v>
      </c>
      <c r="AP47">
        <v>363</v>
      </c>
      <c r="AQ47">
        <v>326</v>
      </c>
      <c r="AR47">
        <v>351</v>
      </c>
      <c r="AS47">
        <v>364</v>
      </c>
      <c r="AT47">
        <v>366</v>
      </c>
      <c r="AU47">
        <v>367</v>
      </c>
      <c r="AV47">
        <v>403</v>
      </c>
      <c r="AW47">
        <v>398</v>
      </c>
      <c r="AX47">
        <v>347</v>
      </c>
      <c r="AY47">
        <v>339</v>
      </c>
      <c r="AZ47">
        <v>334</v>
      </c>
      <c r="BA47">
        <v>340</v>
      </c>
      <c r="BB47">
        <v>256</v>
      </c>
      <c r="BC47">
        <v>299</v>
      </c>
      <c r="BD47" s="1">
        <f t="shared" si="0"/>
        <v>18547</v>
      </c>
    </row>
    <row r="48" spans="1:56" x14ac:dyDescent="0.35">
      <c r="A48" s="4" t="s">
        <v>20</v>
      </c>
      <c r="B48">
        <v>840</v>
      </c>
      <c r="C48">
        <v>909</v>
      </c>
      <c r="D48">
        <v>868</v>
      </c>
      <c r="E48" s="1">
        <v>980</v>
      </c>
      <c r="F48" s="1">
        <v>1103</v>
      </c>
      <c r="G48" s="1">
        <v>1170</v>
      </c>
      <c r="H48" s="1">
        <v>1245</v>
      </c>
      <c r="I48" s="1">
        <v>1069</v>
      </c>
      <c r="J48" s="1">
        <v>1191</v>
      </c>
      <c r="K48" s="1">
        <v>1599</v>
      </c>
      <c r="L48" s="1">
        <v>1574</v>
      </c>
      <c r="M48" s="1">
        <v>1608</v>
      </c>
      <c r="N48" s="1">
        <v>2015</v>
      </c>
      <c r="O48" s="1">
        <v>2122</v>
      </c>
      <c r="P48" s="1">
        <v>1793</v>
      </c>
      <c r="Q48" s="1">
        <v>1759</v>
      </c>
      <c r="R48" s="1">
        <v>1943</v>
      </c>
      <c r="S48" s="1">
        <v>2024</v>
      </c>
      <c r="T48" s="1">
        <v>1968</v>
      </c>
      <c r="U48" s="1">
        <v>1978</v>
      </c>
      <c r="V48" s="1">
        <v>1945</v>
      </c>
      <c r="W48" s="1">
        <v>1870</v>
      </c>
      <c r="X48" s="1">
        <v>1972</v>
      </c>
      <c r="Y48" s="1">
        <v>1873</v>
      </c>
      <c r="Z48" s="1">
        <v>1711</v>
      </c>
      <c r="AA48" s="1">
        <v>1612</v>
      </c>
      <c r="AB48" s="1">
        <v>1578</v>
      </c>
      <c r="AC48" s="1">
        <v>1533</v>
      </c>
      <c r="AD48" s="1">
        <v>1303</v>
      </c>
      <c r="AE48" s="1">
        <v>1278</v>
      </c>
      <c r="AF48" s="1">
        <v>1268</v>
      </c>
      <c r="AG48" s="1">
        <v>1267</v>
      </c>
      <c r="AH48" s="1">
        <v>1308</v>
      </c>
      <c r="AI48" s="1">
        <v>2023</v>
      </c>
      <c r="AJ48" s="1">
        <v>1951</v>
      </c>
      <c r="AK48" s="1">
        <v>1954</v>
      </c>
      <c r="AL48" s="1">
        <v>1878</v>
      </c>
      <c r="AM48" s="1">
        <v>2037</v>
      </c>
      <c r="AN48" s="1">
        <v>1953</v>
      </c>
      <c r="AO48" s="1">
        <v>2002</v>
      </c>
      <c r="AP48" s="1">
        <v>1850</v>
      </c>
      <c r="AQ48" s="1">
        <v>1642</v>
      </c>
      <c r="AR48" s="1">
        <v>1607</v>
      </c>
      <c r="AS48" s="1">
        <v>1538</v>
      </c>
      <c r="AT48" s="1">
        <v>1532</v>
      </c>
      <c r="AU48" s="1">
        <v>1448</v>
      </c>
      <c r="AV48" s="1">
        <v>1450</v>
      </c>
      <c r="AW48" s="1">
        <v>1515</v>
      </c>
      <c r="AX48" s="1">
        <v>1336</v>
      </c>
      <c r="AY48" s="1">
        <v>1422</v>
      </c>
      <c r="AZ48" s="1">
        <v>1384</v>
      </c>
      <c r="BA48" s="1">
        <v>1342</v>
      </c>
      <c r="BB48" s="1">
        <v>1115</v>
      </c>
      <c r="BC48" s="1">
        <v>1253</v>
      </c>
      <c r="BD48" s="1">
        <f t="shared" si="0"/>
        <v>84508</v>
      </c>
    </row>
    <row r="49" spans="1:56" x14ac:dyDescent="0.35">
      <c r="A49" s="4" t="s">
        <v>21</v>
      </c>
      <c r="B49">
        <v>397</v>
      </c>
      <c r="C49">
        <v>432</v>
      </c>
      <c r="D49">
        <v>380</v>
      </c>
      <c r="E49">
        <v>410</v>
      </c>
      <c r="F49">
        <v>396</v>
      </c>
      <c r="G49">
        <v>408</v>
      </c>
      <c r="H49">
        <v>414</v>
      </c>
      <c r="I49">
        <v>377</v>
      </c>
      <c r="J49">
        <v>421</v>
      </c>
      <c r="K49">
        <v>506</v>
      </c>
      <c r="L49">
        <v>494</v>
      </c>
      <c r="M49">
        <v>507</v>
      </c>
      <c r="N49">
        <v>609</v>
      </c>
      <c r="O49">
        <v>634</v>
      </c>
      <c r="P49">
        <v>509</v>
      </c>
      <c r="Q49">
        <v>485</v>
      </c>
      <c r="R49">
        <v>487</v>
      </c>
      <c r="S49">
        <v>484</v>
      </c>
      <c r="T49">
        <v>467</v>
      </c>
      <c r="U49">
        <v>462</v>
      </c>
      <c r="V49">
        <v>465</v>
      </c>
      <c r="W49">
        <v>432</v>
      </c>
      <c r="X49">
        <v>454</v>
      </c>
      <c r="Y49">
        <v>448</v>
      </c>
      <c r="Z49">
        <v>427</v>
      </c>
      <c r="AA49">
        <v>416</v>
      </c>
      <c r="AB49">
        <v>379</v>
      </c>
      <c r="AC49">
        <v>379</v>
      </c>
      <c r="AD49">
        <v>287</v>
      </c>
      <c r="AE49">
        <v>304</v>
      </c>
      <c r="AF49">
        <v>284</v>
      </c>
      <c r="AG49">
        <v>247</v>
      </c>
      <c r="AH49">
        <v>243</v>
      </c>
      <c r="AI49">
        <v>375</v>
      </c>
      <c r="AJ49">
        <v>336</v>
      </c>
      <c r="AK49">
        <v>296</v>
      </c>
      <c r="AL49">
        <v>275</v>
      </c>
      <c r="AM49">
        <v>280</v>
      </c>
      <c r="AN49">
        <v>262</v>
      </c>
      <c r="AO49">
        <v>262</v>
      </c>
      <c r="AP49">
        <v>264</v>
      </c>
      <c r="AQ49">
        <v>219</v>
      </c>
      <c r="AR49">
        <v>199</v>
      </c>
      <c r="AS49">
        <v>237</v>
      </c>
      <c r="AT49">
        <v>195</v>
      </c>
      <c r="AU49">
        <v>200</v>
      </c>
      <c r="AV49">
        <v>207</v>
      </c>
      <c r="AW49">
        <v>215</v>
      </c>
      <c r="AX49">
        <v>194</v>
      </c>
      <c r="AY49">
        <v>177</v>
      </c>
      <c r="AZ49">
        <v>176</v>
      </c>
      <c r="BA49">
        <v>159</v>
      </c>
      <c r="BB49">
        <v>132</v>
      </c>
      <c r="BC49">
        <v>134</v>
      </c>
      <c r="BD49" s="1">
        <f t="shared" si="0"/>
        <v>18838</v>
      </c>
    </row>
    <row r="50" spans="1:56" x14ac:dyDescent="0.35">
      <c r="A50" s="4" t="s">
        <v>22</v>
      </c>
      <c r="B50" s="1">
        <v>772</v>
      </c>
      <c r="C50" s="1">
        <v>810</v>
      </c>
      <c r="D50">
        <v>772</v>
      </c>
      <c r="E50">
        <v>573</v>
      </c>
      <c r="F50">
        <v>553</v>
      </c>
      <c r="G50">
        <v>596</v>
      </c>
      <c r="H50">
        <v>530</v>
      </c>
      <c r="I50">
        <v>491</v>
      </c>
      <c r="J50" s="1">
        <v>565</v>
      </c>
      <c r="K50" s="1">
        <v>648</v>
      </c>
      <c r="L50" s="1">
        <v>674</v>
      </c>
      <c r="M50" s="1">
        <v>680</v>
      </c>
      <c r="N50" s="1">
        <v>759</v>
      </c>
      <c r="O50" s="1">
        <v>826</v>
      </c>
      <c r="P50">
        <v>616</v>
      </c>
      <c r="Q50">
        <v>517</v>
      </c>
      <c r="R50">
        <v>543</v>
      </c>
      <c r="S50">
        <v>542</v>
      </c>
      <c r="T50">
        <v>559</v>
      </c>
      <c r="U50">
        <v>536</v>
      </c>
      <c r="V50">
        <v>516</v>
      </c>
      <c r="W50">
        <v>506</v>
      </c>
      <c r="X50">
        <v>520</v>
      </c>
      <c r="Y50">
        <v>525</v>
      </c>
      <c r="Z50">
        <v>548</v>
      </c>
      <c r="AA50">
        <v>472</v>
      </c>
      <c r="AB50">
        <v>491</v>
      </c>
      <c r="AC50">
        <v>479</v>
      </c>
      <c r="AD50">
        <v>368</v>
      </c>
      <c r="AE50">
        <v>336</v>
      </c>
      <c r="AF50">
        <v>344</v>
      </c>
      <c r="AG50">
        <v>371</v>
      </c>
      <c r="AH50">
        <v>354</v>
      </c>
      <c r="AI50">
        <v>479</v>
      </c>
      <c r="AJ50">
        <v>435</v>
      </c>
      <c r="AK50">
        <v>370</v>
      </c>
      <c r="AL50">
        <v>347</v>
      </c>
      <c r="AM50">
        <v>350</v>
      </c>
      <c r="AN50">
        <v>348</v>
      </c>
      <c r="AO50">
        <v>358</v>
      </c>
      <c r="AP50">
        <v>316</v>
      </c>
      <c r="AQ50">
        <v>264</v>
      </c>
      <c r="AR50">
        <v>293</v>
      </c>
      <c r="AS50">
        <v>291</v>
      </c>
      <c r="AT50">
        <v>306</v>
      </c>
      <c r="AU50">
        <v>337</v>
      </c>
      <c r="AV50">
        <v>299</v>
      </c>
      <c r="AW50">
        <v>313</v>
      </c>
      <c r="AX50">
        <v>282</v>
      </c>
      <c r="AY50">
        <v>303</v>
      </c>
      <c r="AZ50">
        <v>291</v>
      </c>
      <c r="BA50">
        <v>268</v>
      </c>
      <c r="BB50">
        <v>226</v>
      </c>
      <c r="BC50">
        <v>251</v>
      </c>
      <c r="BD50" s="1">
        <f t="shared" si="0"/>
        <v>25119</v>
      </c>
    </row>
    <row r="51" spans="1:56" x14ac:dyDescent="0.35">
      <c r="A51" s="4" t="s">
        <v>32</v>
      </c>
      <c r="B51">
        <v>272</v>
      </c>
      <c r="C51">
        <v>290</v>
      </c>
      <c r="D51">
        <v>266</v>
      </c>
      <c r="E51">
        <v>341</v>
      </c>
      <c r="F51">
        <v>401</v>
      </c>
      <c r="G51">
        <v>411</v>
      </c>
      <c r="H51">
        <v>386</v>
      </c>
      <c r="I51">
        <v>377</v>
      </c>
      <c r="J51">
        <v>423</v>
      </c>
      <c r="K51">
        <v>537</v>
      </c>
      <c r="L51">
        <v>541</v>
      </c>
      <c r="M51">
        <v>560</v>
      </c>
      <c r="N51">
        <v>658</v>
      </c>
      <c r="O51">
        <v>652</v>
      </c>
      <c r="P51">
        <v>587</v>
      </c>
      <c r="Q51" s="1">
        <v>653</v>
      </c>
      <c r="R51" s="1">
        <v>717</v>
      </c>
      <c r="S51" s="1">
        <v>707</v>
      </c>
      <c r="T51" s="1">
        <v>724</v>
      </c>
      <c r="U51" s="1">
        <v>796</v>
      </c>
      <c r="V51" s="1">
        <v>729</v>
      </c>
      <c r="W51" s="1">
        <v>734</v>
      </c>
      <c r="X51">
        <v>731</v>
      </c>
      <c r="Y51">
        <v>730</v>
      </c>
      <c r="Z51">
        <v>707</v>
      </c>
      <c r="AA51">
        <v>691</v>
      </c>
      <c r="AB51">
        <v>695</v>
      </c>
      <c r="AC51">
        <v>603</v>
      </c>
      <c r="AD51">
        <v>520</v>
      </c>
      <c r="AE51">
        <v>547</v>
      </c>
      <c r="AF51" s="1">
        <v>507</v>
      </c>
      <c r="AG51" s="1">
        <v>521</v>
      </c>
      <c r="AH51">
        <v>505</v>
      </c>
      <c r="AI51">
        <v>720</v>
      </c>
      <c r="AJ51">
        <v>719</v>
      </c>
      <c r="AK51">
        <v>569</v>
      </c>
      <c r="AL51">
        <v>589</v>
      </c>
      <c r="AM51">
        <v>576</v>
      </c>
      <c r="AN51">
        <v>535</v>
      </c>
      <c r="AO51">
        <v>514</v>
      </c>
      <c r="AP51">
        <v>531</v>
      </c>
      <c r="AQ51">
        <v>543</v>
      </c>
      <c r="AR51">
        <v>497</v>
      </c>
      <c r="AS51">
        <v>491</v>
      </c>
      <c r="AT51">
        <v>531</v>
      </c>
      <c r="AU51">
        <v>594</v>
      </c>
      <c r="AV51">
        <v>570</v>
      </c>
      <c r="AW51">
        <v>580</v>
      </c>
      <c r="AX51">
        <v>525</v>
      </c>
      <c r="AY51">
        <v>508</v>
      </c>
      <c r="AZ51">
        <v>504</v>
      </c>
      <c r="BA51">
        <v>530</v>
      </c>
      <c r="BB51">
        <v>449</v>
      </c>
      <c r="BC51">
        <v>422</v>
      </c>
      <c r="BD51" s="1">
        <f t="shared" si="0"/>
        <v>30016</v>
      </c>
    </row>
    <row r="52" spans="1:56" x14ac:dyDescent="0.35">
      <c r="A52" s="4" t="s">
        <v>23</v>
      </c>
      <c r="B52">
        <v>452</v>
      </c>
      <c r="C52">
        <v>481</v>
      </c>
      <c r="D52">
        <v>439</v>
      </c>
      <c r="E52">
        <v>437</v>
      </c>
      <c r="F52">
        <v>431</v>
      </c>
      <c r="G52">
        <v>476</v>
      </c>
      <c r="H52">
        <v>487</v>
      </c>
      <c r="I52">
        <v>440</v>
      </c>
      <c r="J52">
        <v>434</v>
      </c>
      <c r="K52">
        <v>564</v>
      </c>
      <c r="L52">
        <v>583</v>
      </c>
      <c r="M52">
        <v>675</v>
      </c>
      <c r="N52">
        <v>745</v>
      </c>
      <c r="O52">
        <v>759</v>
      </c>
      <c r="P52">
        <v>657</v>
      </c>
      <c r="Q52">
        <v>691</v>
      </c>
      <c r="R52">
        <v>742</v>
      </c>
      <c r="S52">
        <v>772</v>
      </c>
      <c r="T52">
        <v>738</v>
      </c>
      <c r="U52">
        <v>706</v>
      </c>
      <c r="V52">
        <v>813</v>
      </c>
      <c r="W52">
        <v>729</v>
      </c>
      <c r="X52">
        <v>767</v>
      </c>
      <c r="Y52">
        <v>736</v>
      </c>
      <c r="Z52">
        <v>681</v>
      </c>
      <c r="AA52">
        <v>644</v>
      </c>
      <c r="AB52">
        <v>638</v>
      </c>
      <c r="AC52">
        <v>583</v>
      </c>
      <c r="AD52">
        <v>548</v>
      </c>
      <c r="AE52">
        <v>549</v>
      </c>
      <c r="AF52">
        <v>511</v>
      </c>
      <c r="AG52">
        <v>496</v>
      </c>
      <c r="AH52">
        <v>555</v>
      </c>
      <c r="AI52">
        <v>787</v>
      </c>
      <c r="AJ52">
        <v>786</v>
      </c>
      <c r="AK52">
        <v>762</v>
      </c>
      <c r="AL52">
        <v>668</v>
      </c>
      <c r="AM52">
        <v>674</v>
      </c>
      <c r="AN52">
        <v>656</v>
      </c>
      <c r="AO52">
        <v>659</v>
      </c>
      <c r="AP52">
        <v>656</v>
      </c>
      <c r="AQ52">
        <v>636</v>
      </c>
      <c r="AR52">
        <v>553</v>
      </c>
      <c r="AS52">
        <v>561</v>
      </c>
      <c r="AT52">
        <v>552</v>
      </c>
      <c r="AU52">
        <v>564</v>
      </c>
      <c r="AV52">
        <v>541</v>
      </c>
      <c r="AW52">
        <v>527</v>
      </c>
      <c r="AX52">
        <v>536</v>
      </c>
      <c r="AY52">
        <v>523</v>
      </c>
      <c r="AZ52">
        <v>557</v>
      </c>
      <c r="BA52">
        <v>552</v>
      </c>
      <c r="BB52">
        <v>434</v>
      </c>
      <c r="BC52">
        <v>458</v>
      </c>
      <c r="BD52" s="1">
        <f t="shared" si="0"/>
        <v>32601</v>
      </c>
    </row>
    <row r="53" spans="1:56" x14ac:dyDescent="0.35">
      <c r="A53" s="4" t="s">
        <v>24</v>
      </c>
      <c r="B53">
        <v>181</v>
      </c>
      <c r="C53">
        <v>201</v>
      </c>
      <c r="D53">
        <v>215</v>
      </c>
      <c r="E53">
        <v>222</v>
      </c>
      <c r="F53">
        <v>250</v>
      </c>
      <c r="G53">
        <v>258</v>
      </c>
      <c r="H53">
        <v>275</v>
      </c>
      <c r="I53">
        <v>258</v>
      </c>
      <c r="J53">
        <v>282</v>
      </c>
      <c r="K53">
        <v>326</v>
      </c>
      <c r="L53">
        <v>332</v>
      </c>
      <c r="M53" s="1">
        <v>303</v>
      </c>
      <c r="N53">
        <v>330</v>
      </c>
      <c r="O53">
        <v>284</v>
      </c>
      <c r="P53">
        <v>223</v>
      </c>
      <c r="Q53">
        <v>230</v>
      </c>
      <c r="R53">
        <v>205</v>
      </c>
      <c r="S53">
        <v>199</v>
      </c>
      <c r="T53">
        <v>187</v>
      </c>
      <c r="U53">
        <v>173</v>
      </c>
      <c r="V53">
        <v>174</v>
      </c>
      <c r="W53">
        <v>153</v>
      </c>
      <c r="X53">
        <v>149</v>
      </c>
      <c r="Y53">
        <v>159</v>
      </c>
      <c r="Z53">
        <v>135</v>
      </c>
      <c r="AA53">
        <v>154</v>
      </c>
      <c r="AB53">
        <v>155</v>
      </c>
      <c r="AC53">
        <v>166</v>
      </c>
      <c r="AD53">
        <v>144</v>
      </c>
      <c r="AE53">
        <v>136</v>
      </c>
      <c r="AF53">
        <v>151</v>
      </c>
      <c r="AG53" s="1">
        <v>151</v>
      </c>
      <c r="AH53">
        <v>151</v>
      </c>
      <c r="AI53">
        <v>260</v>
      </c>
      <c r="AJ53">
        <v>264</v>
      </c>
      <c r="AK53">
        <v>219</v>
      </c>
      <c r="AL53">
        <v>196</v>
      </c>
      <c r="AM53">
        <v>222</v>
      </c>
      <c r="AN53" s="1">
        <v>198</v>
      </c>
      <c r="AO53">
        <v>225</v>
      </c>
      <c r="AP53">
        <v>218</v>
      </c>
      <c r="AQ53">
        <v>236</v>
      </c>
      <c r="AR53">
        <v>219</v>
      </c>
      <c r="AS53">
        <v>199</v>
      </c>
      <c r="AT53">
        <v>213</v>
      </c>
      <c r="AU53">
        <v>210</v>
      </c>
      <c r="AV53">
        <v>235</v>
      </c>
      <c r="AW53">
        <v>220</v>
      </c>
      <c r="AX53">
        <v>173</v>
      </c>
      <c r="AY53">
        <v>178</v>
      </c>
      <c r="AZ53">
        <v>206</v>
      </c>
      <c r="BA53">
        <v>176</v>
      </c>
      <c r="BB53">
        <v>163</v>
      </c>
      <c r="BC53">
        <v>154</v>
      </c>
      <c r="BD53" s="1">
        <f t="shared" si="0"/>
        <v>11296</v>
      </c>
    </row>
    <row r="54" spans="1:56" x14ac:dyDescent="0.35">
      <c r="BD54" s="1"/>
    </row>
    <row r="55" spans="1:56" x14ac:dyDescent="0.35">
      <c r="A55" t="s">
        <v>2</v>
      </c>
      <c r="B55" s="1">
        <f>SUM(B32:B53)</f>
        <v>7065</v>
      </c>
      <c r="C55" s="1">
        <f t="shared" ref="C55:BD55" si="2">SUM(C32:C53)</f>
        <v>7533</v>
      </c>
      <c r="D55" s="1">
        <f t="shared" si="2"/>
        <v>7309</v>
      </c>
      <c r="E55" s="1">
        <f t="shared" si="2"/>
        <v>7403</v>
      </c>
      <c r="F55" s="1">
        <f t="shared" si="2"/>
        <v>7486</v>
      </c>
      <c r="G55" s="1">
        <f t="shared" si="2"/>
        <v>7666</v>
      </c>
      <c r="H55" s="1">
        <f t="shared" si="2"/>
        <v>7877</v>
      </c>
      <c r="I55" s="1">
        <f t="shared" si="2"/>
        <v>7982</v>
      </c>
      <c r="J55" s="1">
        <f t="shared" si="2"/>
        <v>8603</v>
      </c>
      <c r="K55" s="1">
        <f t="shared" si="2"/>
        <v>10724</v>
      </c>
      <c r="L55" s="1">
        <f t="shared" si="2"/>
        <v>10717</v>
      </c>
      <c r="M55" s="1">
        <f t="shared" si="2"/>
        <v>10812</v>
      </c>
      <c r="N55" s="1">
        <f t="shared" si="2"/>
        <v>13122</v>
      </c>
      <c r="O55" s="1">
        <f t="shared" si="2"/>
        <v>13704</v>
      </c>
      <c r="P55" s="1">
        <f t="shared" si="2"/>
        <v>12156</v>
      </c>
      <c r="Q55" s="1">
        <f t="shared" si="2"/>
        <v>12314</v>
      </c>
      <c r="R55" s="1">
        <f t="shared" si="2"/>
        <v>12320</v>
      </c>
      <c r="S55" s="1">
        <f t="shared" si="2"/>
        <v>12374</v>
      </c>
      <c r="T55" s="1">
        <f t="shared" si="2"/>
        <v>12262</v>
      </c>
      <c r="U55" s="1">
        <f t="shared" si="2"/>
        <v>12098</v>
      </c>
      <c r="V55" s="1">
        <f t="shared" si="2"/>
        <v>12006</v>
      </c>
      <c r="W55" s="1">
        <f t="shared" si="2"/>
        <v>11136</v>
      </c>
      <c r="X55" s="1">
        <f t="shared" si="2"/>
        <v>11793</v>
      </c>
      <c r="Y55" s="1">
        <f t="shared" si="2"/>
        <v>11790</v>
      </c>
      <c r="Z55" s="1">
        <f t="shared" si="2"/>
        <v>11463</v>
      </c>
      <c r="AA55" s="1">
        <f t="shared" si="2"/>
        <v>11149</v>
      </c>
      <c r="AB55" s="1">
        <f t="shared" si="2"/>
        <v>10585</v>
      </c>
      <c r="AC55" s="1">
        <f t="shared" si="2"/>
        <v>10217</v>
      </c>
      <c r="AD55" s="1">
        <f t="shared" si="2"/>
        <v>8608</v>
      </c>
      <c r="AE55" s="1">
        <f t="shared" si="2"/>
        <v>8710</v>
      </c>
      <c r="AF55" s="1">
        <f t="shared" si="2"/>
        <v>8562</v>
      </c>
      <c r="AG55" s="1">
        <f t="shared" si="2"/>
        <v>8348</v>
      </c>
      <c r="AH55" s="1">
        <f t="shared" si="2"/>
        <v>8374</v>
      </c>
      <c r="AI55" s="1">
        <f t="shared" si="2"/>
        <v>12791</v>
      </c>
      <c r="AJ55" s="1">
        <f t="shared" si="2"/>
        <v>12459</v>
      </c>
      <c r="AK55" s="1">
        <f t="shared" si="2"/>
        <v>12305</v>
      </c>
      <c r="AL55" s="1">
        <f t="shared" si="2"/>
        <v>11900</v>
      </c>
      <c r="AM55" s="1">
        <f t="shared" si="2"/>
        <v>11809</v>
      </c>
      <c r="AN55" s="1">
        <f t="shared" si="2"/>
        <v>11535</v>
      </c>
      <c r="AO55" s="1">
        <f t="shared" si="2"/>
        <v>11474</v>
      </c>
      <c r="AP55" s="1">
        <f t="shared" si="2"/>
        <v>11513</v>
      </c>
      <c r="AQ55" s="1">
        <f t="shared" si="2"/>
        <v>11694</v>
      </c>
      <c r="AR55" s="1">
        <f t="shared" si="2"/>
        <v>12042</v>
      </c>
      <c r="AS55" s="1">
        <f t="shared" si="2"/>
        <v>11799</v>
      </c>
      <c r="AT55" s="1">
        <f t="shared" si="2"/>
        <v>11653</v>
      </c>
      <c r="AU55" s="1">
        <f t="shared" si="2"/>
        <v>11677</v>
      </c>
      <c r="AV55" s="1">
        <f t="shared" si="2"/>
        <v>11621</v>
      </c>
      <c r="AW55" s="1">
        <f t="shared" si="2"/>
        <v>11548</v>
      </c>
      <c r="AX55" s="1">
        <f t="shared" si="2"/>
        <v>10705</v>
      </c>
      <c r="AY55" s="1">
        <f t="shared" si="2"/>
        <v>10729</v>
      </c>
      <c r="AZ55" s="1">
        <f t="shared" si="2"/>
        <v>10318</v>
      </c>
      <c r="BA55" s="1">
        <f t="shared" si="2"/>
        <v>10381</v>
      </c>
      <c r="BB55" s="1">
        <f t="shared" si="2"/>
        <v>8965</v>
      </c>
      <c r="BC55" s="1">
        <f t="shared" si="2"/>
        <v>9578</v>
      </c>
      <c r="BD55" s="1">
        <f t="shared" si="2"/>
        <v>572764</v>
      </c>
    </row>
    <row r="56" spans="1:56" x14ac:dyDescent="0.35">
      <c r="BD56" s="1"/>
    </row>
    <row r="57" spans="1:56" x14ac:dyDescent="0.35">
      <c r="BD57" s="1"/>
    </row>
    <row r="58" spans="1:56" x14ac:dyDescent="0.35">
      <c r="A58" t="s">
        <v>147</v>
      </c>
      <c r="B58">
        <v>1968</v>
      </c>
      <c r="C58">
        <v>1969</v>
      </c>
      <c r="D58">
        <v>1970</v>
      </c>
      <c r="E58">
        <v>1971</v>
      </c>
      <c r="F58">
        <v>1972</v>
      </c>
      <c r="G58">
        <v>1973</v>
      </c>
      <c r="H58">
        <v>1974</v>
      </c>
      <c r="I58">
        <v>1975</v>
      </c>
      <c r="J58">
        <v>1976</v>
      </c>
      <c r="K58">
        <v>1977</v>
      </c>
      <c r="L58">
        <v>1978</v>
      </c>
      <c r="M58">
        <v>1979</v>
      </c>
      <c r="N58">
        <v>1980</v>
      </c>
      <c r="O58">
        <v>1981</v>
      </c>
      <c r="P58">
        <v>1982</v>
      </c>
      <c r="Q58">
        <v>1983</v>
      </c>
      <c r="R58">
        <v>1984</v>
      </c>
      <c r="S58">
        <v>1985</v>
      </c>
      <c r="T58">
        <v>1986</v>
      </c>
      <c r="U58">
        <v>1987</v>
      </c>
      <c r="V58">
        <v>1988</v>
      </c>
      <c r="W58">
        <v>1989</v>
      </c>
      <c r="X58">
        <v>1990</v>
      </c>
      <c r="Y58">
        <v>1991</v>
      </c>
      <c r="Z58">
        <v>1992</v>
      </c>
      <c r="AA58">
        <v>1993</v>
      </c>
      <c r="AB58">
        <v>1994</v>
      </c>
      <c r="AC58">
        <v>1995</v>
      </c>
      <c r="AD58">
        <v>1996</v>
      </c>
      <c r="AE58">
        <v>1997</v>
      </c>
      <c r="AF58">
        <v>1998</v>
      </c>
      <c r="AG58">
        <v>1999</v>
      </c>
      <c r="AH58">
        <v>2000</v>
      </c>
      <c r="AI58">
        <v>2001</v>
      </c>
      <c r="AJ58">
        <v>2002</v>
      </c>
      <c r="AK58">
        <v>2003</v>
      </c>
      <c r="AL58">
        <v>2004</v>
      </c>
      <c r="AM58">
        <v>2005</v>
      </c>
      <c r="AN58">
        <v>2006</v>
      </c>
      <c r="AO58">
        <v>2007</v>
      </c>
      <c r="AP58">
        <v>2008</v>
      </c>
      <c r="AQ58">
        <v>2009</v>
      </c>
      <c r="AR58">
        <v>2010</v>
      </c>
      <c r="AS58">
        <v>2011</v>
      </c>
      <c r="AT58">
        <v>2012</v>
      </c>
      <c r="AU58">
        <v>2013</v>
      </c>
      <c r="AV58">
        <v>2014</v>
      </c>
      <c r="AW58">
        <v>2015</v>
      </c>
      <c r="AX58">
        <v>2016</v>
      </c>
      <c r="AY58">
        <v>2017</v>
      </c>
      <c r="AZ58">
        <v>2018</v>
      </c>
      <c r="BA58">
        <v>2019</v>
      </c>
      <c r="BB58">
        <v>2020</v>
      </c>
      <c r="BC58">
        <v>2021</v>
      </c>
      <c r="BD58" s="1">
        <f t="shared" si="0"/>
        <v>107703</v>
      </c>
    </row>
    <row r="59" spans="1:56" x14ac:dyDescent="0.35">
      <c r="BD59" s="1"/>
    </row>
    <row r="60" spans="1:56" x14ac:dyDescent="0.35">
      <c r="A60" t="s">
        <v>145</v>
      </c>
      <c r="B60" s="1">
        <v>4572</v>
      </c>
      <c r="C60" s="1">
        <v>4719</v>
      </c>
      <c r="D60" s="1">
        <v>4473</v>
      </c>
      <c r="E60" s="1">
        <v>4505</v>
      </c>
      <c r="F60" s="1">
        <v>4309</v>
      </c>
      <c r="G60" s="1">
        <v>4254</v>
      </c>
      <c r="H60" s="1">
        <v>4132</v>
      </c>
      <c r="I60" s="1">
        <v>3997</v>
      </c>
      <c r="J60" s="1">
        <v>4042</v>
      </c>
      <c r="K60" s="1">
        <v>4666</v>
      </c>
      <c r="L60" s="1">
        <v>4269</v>
      </c>
      <c r="M60" s="1">
        <v>4229</v>
      </c>
      <c r="N60" s="1">
        <v>4777</v>
      </c>
      <c r="O60" s="1">
        <v>4701</v>
      </c>
      <c r="P60" s="1">
        <v>4124</v>
      </c>
      <c r="Q60" s="1">
        <v>4073</v>
      </c>
      <c r="R60" s="1">
        <v>3927</v>
      </c>
      <c r="S60" s="1">
        <v>3784</v>
      </c>
      <c r="T60" s="1">
        <v>3741</v>
      </c>
      <c r="U60" s="1">
        <v>3592</v>
      </c>
      <c r="V60" s="1">
        <v>3460</v>
      </c>
      <c r="W60" s="1">
        <v>3131</v>
      </c>
      <c r="X60" s="1">
        <v>3345</v>
      </c>
      <c r="Y60" s="1">
        <v>3359</v>
      </c>
      <c r="Z60" s="1">
        <v>3234</v>
      </c>
      <c r="AA60" s="1">
        <v>3164</v>
      </c>
      <c r="AB60" s="1">
        <v>2964</v>
      </c>
      <c r="AC60" s="1">
        <v>2824</v>
      </c>
      <c r="AD60" s="1">
        <v>2335</v>
      </c>
      <c r="AE60" s="1">
        <v>2222</v>
      </c>
      <c r="AF60" s="1">
        <v>2114</v>
      </c>
      <c r="AG60" s="1">
        <v>2111</v>
      </c>
      <c r="AH60" s="1">
        <v>2037</v>
      </c>
      <c r="AI60" s="1">
        <v>3469</v>
      </c>
      <c r="AJ60" s="1">
        <v>3537</v>
      </c>
      <c r="AK60" s="1">
        <v>3604</v>
      </c>
      <c r="AL60" s="1">
        <v>3559</v>
      </c>
      <c r="AM60" s="1">
        <v>3496</v>
      </c>
      <c r="AN60" s="1">
        <v>3387</v>
      </c>
      <c r="AO60" s="1">
        <v>3361</v>
      </c>
      <c r="AP60" s="1">
        <v>3176</v>
      </c>
      <c r="AQ60" s="1">
        <v>3295</v>
      </c>
      <c r="AR60" s="1">
        <v>3417</v>
      </c>
      <c r="AS60" s="1">
        <v>3516</v>
      </c>
      <c r="AT60" s="1">
        <v>3466</v>
      </c>
      <c r="AU60" s="1">
        <v>3477</v>
      </c>
      <c r="AV60" s="1">
        <v>3466</v>
      </c>
      <c r="AW60" s="1">
        <v>3496</v>
      </c>
      <c r="AX60" s="1">
        <v>3229</v>
      </c>
      <c r="AY60" s="1">
        <v>3038</v>
      </c>
      <c r="AZ60" s="1">
        <v>2897</v>
      </c>
      <c r="BA60" s="1">
        <v>2890</v>
      </c>
      <c r="BB60" s="1">
        <v>2390</v>
      </c>
      <c r="BC60" s="1">
        <v>2593</v>
      </c>
      <c r="BD60" s="1">
        <f t="shared" si="0"/>
        <v>189945</v>
      </c>
    </row>
    <row r="61" spans="1:56" x14ac:dyDescent="0.35">
      <c r="A61" t="s">
        <v>144</v>
      </c>
      <c r="B61">
        <v>178</v>
      </c>
      <c r="C61">
        <v>172</v>
      </c>
      <c r="D61">
        <v>188</v>
      </c>
      <c r="E61">
        <v>296</v>
      </c>
      <c r="F61">
        <v>256</v>
      </c>
      <c r="G61" s="1">
        <v>245</v>
      </c>
      <c r="H61">
        <v>254</v>
      </c>
      <c r="I61" s="1">
        <v>430</v>
      </c>
      <c r="J61">
        <v>427</v>
      </c>
      <c r="K61">
        <v>547</v>
      </c>
      <c r="L61" s="1">
        <v>443</v>
      </c>
      <c r="M61" s="1">
        <v>451</v>
      </c>
      <c r="N61" s="1">
        <v>600</v>
      </c>
      <c r="O61" s="1">
        <v>697</v>
      </c>
      <c r="P61" s="1">
        <v>742</v>
      </c>
      <c r="Q61" s="1">
        <v>881</v>
      </c>
      <c r="R61" s="1">
        <v>746</v>
      </c>
      <c r="S61" s="1">
        <v>698</v>
      </c>
      <c r="T61" s="1">
        <v>700</v>
      </c>
      <c r="U61" s="1">
        <v>624</v>
      </c>
      <c r="V61" s="1">
        <v>504</v>
      </c>
      <c r="W61" s="1">
        <v>462</v>
      </c>
      <c r="X61">
        <v>529</v>
      </c>
      <c r="Y61">
        <v>571</v>
      </c>
      <c r="Z61">
        <v>660</v>
      </c>
      <c r="AA61">
        <v>599</v>
      </c>
      <c r="AB61">
        <v>543</v>
      </c>
      <c r="AC61">
        <v>479</v>
      </c>
      <c r="AD61" s="1">
        <v>361</v>
      </c>
      <c r="AE61" s="1">
        <v>392</v>
      </c>
      <c r="AF61" s="1">
        <v>339</v>
      </c>
      <c r="AG61" s="1">
        <v>330</v>
      </c>
      <c r="AH61" s="1">
        <v>261</v>
      </c>
      <c r="AI61" s="1">
        <v>465</v>
      </c>
      <c r="AJ61">
        <v>583</v>
      </c>
      <c r="AK61" s="1">
        <v>602</v>
      </c>
      <c r="AL61" s="1">
        <v>560</v>
      </c>
      <c r="AM61" s="1">
        <v>520</v>
      </c>
      <c r="AN61" s="1">
        <v>493</v>
      </c>
      <c r="AO61" s="1">
        <v>425</v>
      </c>
      <c r="AP61" s="1">
        <v>493</v>
      </c>
      <c r="AQ61" s="1">
        <v>741</v>
      </c>
      <c r="AR61">
        <v>866</v>
      </c>
      <c r="AS61">
        <v>888</v>
      </c>
      <c r="AT61">
        <v>781</v>
      </c>
      <c r="AU61">
        <v>687</v>
      </c>
      <c r="AV61" s="1">
        <v>654</v>
      </c>
      <c r="AW61">
        <v>518</v>
      </c>
      <c r="AX61">
        <v>471</v>
      </c>
      <c r="AY61">
        <v>400</v>
      </c>
      <c r="AZ61">
        <v>354</v>
      </c>
      <c r="BA61">
        <v>357</v>
      </c>
      <c r="BB61">
        <v>364</v>
      </c>
      <c r="BC61">
        <v>487</v>
      </c>
      <c r="BD61" s="1">
        <f t="shared" si="0"/>
        <v>27314</v>
      </c>
    </row>
    <row r="62" spans="1:56" x14ac:dyDescent="0.35">
      <c r="A62" s="4" t="s">
        <v>25</v>
      </c>
      <c r="B62">
        <v>85</v>
      </c>
      <c r="C62" s="1">
        <v>105</v>
      </c>
      <c r="D62">
        <v>92</v>
      </c>
      <c r="E62" s="1">
        <v>132</v>
      </c>
      <c r="F62" s="1">
        <v>132</v>
      </c>
      <c r="G62" s="1">
        <v>156</v>
      </c>
      <c r="H62" s="1">
        <v>197</v>
      </c>
      <c r="I62" s="1">
        <v>207</v>
      </c>
      <c r="J62" s="1">
        <v>229</v>
      </c>
      <c r="K62" s="1">
        <v>341</v>
      </c>
      <c r="L62" s="1">
        <v>404</v>
      </c>
      <c r="M62" s="1">
        <v>450</v>
      </c>
      <c r="N62" s="1">
        <v>640</v>
      </c>
      <c r="O62" s="1">
        <v>695</v>
      </c>
      <c r="P62" s="1">
        <v>628</v>
      </c>
      <c r="Q62" s="1">
        <v>497</v>
      </c>
      <c r="R62" s="1">
        <v>571</v>
      </c>
      <c r="S62" s="1">
        <v>575</v>
      </c>
      <c r="T62" s="1">
        <v>643</v>
      </c>
      <c r="U62" s="1">
        <v>676</v>
      </c>
      <c r="V62" s="1">
        <v>737</v>
      </c>
      <c r="W62" s="1">
        <v>728</v>
      </c>
      <c r="X62" s="1">
        <v>776</v>
      </c>
      <c r="Y62" s="1">
        <v>768</v>
      </c>
      <c r="Z62" s="1">
        <v>730</v>
      </c>
      <c r="AA62" s="1">
        <v>741</v>
      </c>
      <c r="AB62" s="1">
        <v>768</v>
      </c>
      <c r="AC62" s="1">
        <v>746</v>
      </c>
      <c r="AD62" s="1">
        <v>671</v>
      </c>
      <c r="AE62" s="1">
        <v>669</v>
      </c>
      <c r="AF62" s="1">
        <v>675</v>
      </c>
      <c r="AG62" s="1">
        <v>716</v>
      </c>
      <c r="AH62" s="1">
        <v>707</v>
      </c>
      <c r="AI62" s="1">
        <v>1096</v>
      </c>
      <c r="AJ62" s="1">
        <v>1107</v>
      </c>
      <c r="AK62" s="1">
        <v>817</v>
      </c>
      <c r="AL62" s="1">
        <v>756</v>
      </c>
      <c r="AM62" s="1">
        <v>743</v>
      </c>
      <c r="AN62" s="1">
        <v>722</v>
      </c>
      <c r="AO62" s="1">
        <v>727</v>
      </c>
      <c r="AP62" s="1">
        <v>716</v>
      </c>
      <c r="AQ62" s="1">
        <v>739</v>
      </c>
      <c r="AR62" s="1">
        <v>732</v>
      </c>
      <c r="AS62" s="1">
        <v>826</v>
      </c>
      <c r="AT62" s="1">
        <v>782</v>
      </c>
      <c r="AU62" s="1">
        <v>777</v>
      </c>
      <c r="AV62" s="1">
        <v>784</v>
      </c>
      <c r="AW62">
        <v>819</v>
      </c>
      <c r="AX62">
        <v>811</v>
      </c>
      <c r="AY62">
        <v>830</v>
      </c>
      <c r="AZ62">
        <v>842</v>
      </c>
      <c r="BA62">
        <v>907</v>
      </c>
      <c r="BB62">
        <v>772</v>
      </c>
      <c r="BC62">
        <v>833</v>
      </c>
      <c r="BD62" s="1">
        <f t="shared" si="0"/>
        <v>34025</v>
      </c>
    </row>
    <row r="63" spans="1:56" x14ac:dyDescent="0.35">
      <c r="A63" s="4" t="s">
        <v>13</v>
      </c>
      <c r="B63">
        <v>37</v>
      </c>
      <c r="C63">
        <v>39</v>
      </c>
      <c r="D63">
        <v>35</v>
      </c>
      <c r="E63">
        <v>35</v>
      </c>
      <c r="F63">
        <v>31</v>
      </c>
      <c r="G63">
        <v>40</v>
      </c>
      <c r="H63">
        <v>41</v>
      </c>
      <c r="I63">
        <v>51</v>
      </c>
      <c r="J63">
        <v>65</v>
      </c>
      <c r="K63">
        <v>68</v>
      </c>
      <c r="L63">
        <v>115</v>
      </c>
      <c r="M63">
        <v>99</v>
      </c>
      <c r="N63">
        <v>147</v>
      </c>
      <c r="O63">
        <v>206</v>
      </c>
      <c r="P63">
        <v>171</v>
      </c>
      <c r="Q63">
        <v>276</v>
      </c>
      <c r="R63">
        <v>306</v>
      </c>
      <c r="S63">
        <v>369</v>
      </c>
      <c r="T63">
        <v>370</v>
      </c>
      <c r="U63">
        <v>380</v>
      </c>
      <c r="V63">
        <v>385</v>
      </c>
      <c r="W63">
        <v>327</v>
      </c>
      <c r="X63">
        <v>380</v>
      </c>
      <c r="Y63">
        <v>386</v>
      </c>
      <c r="Z63">
        <v>380</v>
      </c>
      <c r="AA63">
        <v>393</v>
      </c>
      <c r="AB63">
        <v>348</v>
      </c>
      <c r="AC63">
        <v>347</v>
      </c>
      <c r="AD63">
        <v>354</v>
      </c>
      <c r="AE63">
        <v>337</v>
      </c>
      <c r="AF63">
        <v>320</v>
      </c>
      <c r="AG63">
        <v>318</v>
      </c>
      <c r="AH63">
        <v>326</v>
      </c>
      <c r="AI63">
        <v>546</v>
      </c>
      <c r="AJ63">
        <v>499</v>
      </c>
      <c r="AK63">
        <v>493</v>
      </c>
      <c r="AL63">
        <v>447</v>
      </c>
      <c r="AM63">
        <v>463</v>
      </c>
      <c r="AN63">
        <v>446</v>
      </c>
      <c r="AO63">
        <v>481</v>
      </c>
      <c r="AP63">
        <v>498</v>
      </c>
      <c r="AQ63">
        <v>469</v>
      </c>
      <c r="AR63">
        <v>510</v>
      </c>
      <c r="AS63">
        <v>448</v>
      </c>
      <c r="AT63">
        <v>462</v>
      </c>
      <c r="AU63">
        <v>471</v>
      </c>
      <c r="AV63">
        <v>444</v>
      </c>
      <c r="AW63">
        <v>411</v>
      </c>
      <c r="AX63">
        <v>429</v>
      </c>
      <c r="AY63">
        <v>444</v>
      </c>
      <c r="AZ63">
        <v>420</v>
      </c>
      <c r="BA63">
        <v>444</v>
      </c>
      <c r="BB63">
        <v>402</v>
      </c>
      <c r="BC63">
        <v>393</v>
      </c>
      <c r="BD63" s="1">
        <f t="shared" si="0"/>
        <v>17102</v>
      </c>
    </row>
    <row r="64" spans="1:56" x14ac:dyDescent="0.35">
      <c r="A64" s="4" t="s">
        <v>26</v>
      </c>
      <c r="B64">
        <v>2</v>
      </c>
      <c r="C64">
        <v>7</v>
      </c>
      <c r="D64">
        <v>9</v>
      </c>
      <c r="E64">
        <v>13</v>
      </c>
      <c r="F64">
        <v>6</v>
      </c>
      <c r="G64">
        <v>11</v>
      </c>
      <c r="H64">
        <v>16</v>
      </c>
      <c r="I64">
        <v>19</v>
      </c>
      <c r="J64">
        <v>23</v>
      </c>
      <c r="K64">
        <v>27</v>
      </c>
      <c r="L64">
        <v>31</v>
      </c>
      <c r="M64">
        <v>25</v>
      </c>
      <c r="N64">
        <v>44</v>
      </c>
      <c r="O64">
        <v>54</v>
      </c>
      <c r="P64">
        <v>73</v>
      </c>
      <c r="Q64">
        <v>83</v>
      </c>
      <c r="R64">
        <v>83</v>
      </c>
      <c r="S64">
        <v>81</v>
      </c>
      <c r="T64">
        <v>99</v>
      </c>
      <c r="U64">
        <v>114</v>
      </c>
      <c r="V64">
        <v>122</v>
      </c>
      <c r="W64">
        <v>119</v>
      </c>
      <c r="X64">
        <v>159</v>
      </c>
      <c r="Y64">
        <v>154</v>
      </c>
      <c r="Z64">
        <v>111</v>
      </c>
      <c r="AA64">
        <v>125</v>
      </c>
      <c r="AB64">
        <v>113</v>
      </c>
      <c r="AC64">
        <v>118</v>
      </c>
      <c r="AD64">
        <v>116</v>
      </c>
      <c r="AE64">
        <v>134</v>
      </c>
      <c r="AF64">
        <v>108</v>
      </c>
      <c r="AG64">
        <v>123</v>
      </c>
      <c r="AH64">
        <v>143</v>
      </c>
      <c r="AI64">
        <v>238</v>
      </c>
      <c r="AJ64">
        <v>221</v>
      </c>
      <c r="AK64">
        <v>160</v>
      </c>
      <c r="AL64">
        <v>136</v>
      </c>
      <c r="AM64">
        <v>148</v>
      </c>
      <c r="AN64">
        <v>161</v>
      </c>
      <c r="AO64">
        <v>155</v>
      </c>
      <c r="AP64">
        <v>151</v>
      </c>
      <c r="AQ64">
        <v>165</v>
      </c>
      <c r="AR64">
        <v>145</v>
      </c>
      <c r="AS64">
        <v>161</v>
      </c>
      <c r="AT64">
        <v>185</v>
      </c>
      <c r="AU64">
        <v>176</v>
      </c>
      <c r="AV64">
        <v>165</v>
      </c>
      <c r="AW64">
        <v>153</v>
      </c>
      <c r="AX64">
        <v>145</v>
      </c>
      <c r="AY64">
        <v>178</v>
      </c>
      <c r="AZ64">
        <v>192</v>
      </c>
      <c r="BA64">
        <v>167</v>
      </c>
      <c r="BB64">
        <v>187</v>
      </c>
      <c r="BC64">
        <v>164</v>
      </c>
      <c r="BD64" s="1">
        <f t="shared" si="0"/>
        <v>6018</v>
      </c>
    </row>
    <row r="65" spans="1:56" x14ac:dyDescent="0.35">
      <c r="A65" s="4" t="s">
        <v>27</v>
      </c>
      <c r="B65">
        <v>123</v>
      </c>
      <c r="C65">
        <v>135</v>
      </c>
      <c r="D65">
        <v>120</v>
      </c>
      <c r="E65">
        <v>99</v>
      </c>
      <c r="F65">
        <v>119</v>
      </c>
      <c r="G65">
        <v>130</v>
      </c>
      <c r="H65">
        <v>136</v>
      </c>
      <c r="I65">
        <v>140</v>
      </c>
      <c r="J65">
        <v>158</v>
      </c>
      <c r="K65">
        <v>212</v>
      </c>
      <c r="L65">
        <v>250</v>
      </c>
      <c r="M65">
        <v>244</v>
      </c>
      <c r="N65">
        <v>304</v>
      </c>
      <c r="O65">
        <v>316</v>
      </c>
      <c r="P65">
        <v>329</v>
      </c>
      <c r="Q65">
        <v>285</v>
      </c>
      <c r="R65">
        <v>336</v>
      </c>
      <c r="S65">
        <v>317</v>
      </c>
      <c r="T65">
        <v>323</v>
      </c>
      <c r="U65">
        <v>320</v>
      </c>
      <c r="V65">
        <v>303</v>
      </c>
      <c r="W65">
        <v>300</v>
      </c>
      <c r="X65">
        <v>302</v>
      </c>
      <c r="Y65">
        <v>352</v>
      </c>
      <c r="Z65">
        <v>308</v>
      </c>
      <c r="AA65">
        <v>284</v>
      </c>
      <c r="AB65">
        <v>272</v>
      </c>
      <c r="AC65">
        <v>325</v>
      </c>
      <c r="AD65">
        <v>318</v>
      </c>
      <c r="AE65">
        <v>294</v>
      </c>
      <c r="AF65">
        <v>297</v>
      </c>
      <c r="AG65">
        <v>287</v>
      </c>
      <c r="AH65">
        <v>283</v>
      </c>
      <c r="AI65">
        <v>470</v>
      </c>
      <c r="AJ65">
        <v>415</v>
      </c>
      <c r="AK65">
        <v>403</v>
      </c>
      <c r="AL65">
        <v>409</v>
      </c>
      <c r="AM65">
        <v>440</v>
      </c>
      <c r="AN65">
        <v>430</v>
      </c>
      <c r="AO65">
        <v>417</v>
      </c>
      <c r="AP65">
        <v>448</v>
      </c>
      <c r="AQ65">
        <v>404</v>
      </c>
      <c r="AR65">
        <v>488</v>
      </c>
      <c r="AS65">
        <v>450</v>
      </c>
      <c r="AT65">
        <v>443</v>
      </c>
      <c r="AU65">
        <v>454</v>
      </c>
      <c r="AV65">
        <v>478</v>
      </c>
      <c r="AW65">
        <v>469</v>
      </c>
      <c r="AX65">
        <v>436</v>
      </c>
      <c r="AY65">
        <v>463</v>
      </c>
      <c r="AZ65">
        <v>435</v>
      </c>
      <c r="BA65">
        <v>526</v>
      </c>
      <c r="BB65">
        <v>378</v>
      </c>
      <c r="BC65">
        <v>400</v>
      </c>
      <c r="BD65" s="1">
        <f t="shared" si="0"/>
        <v>17577</v>
      </c>
    </row>
    <row r="66" spans="1:56" x14ac:dyDescent="0.35">
      <c r="A66" s="4" t="s">
        <v>14</v>
      </c>
      <c r="B66">
        <v>8</v>
      </c>
      <c r="C66">
        <v>6</v>
      </c>
      <c r="D66">
        <v>7</v>
      </c>
      <c r="E66">
        <v>11</v>
      </c>
      <c r="F66">
        <v>16</v>
      </c>
      <c r="G66">
        <v>17</v>
      </c>
      <c r="H66">
        <v>17</v>
      </c>
      <c r="I66">
        <v>18</v>
      </c>
      <c r="J66">
        <v>21</v>
      </c>
      <c r="K66">
        <v>28</v>
      </c>
      <c r="L66">
        <v>22</v>
      </c>
      <c r="M66">
        <v>39</v>
      </c>
      <c r="N66">
        <v>62</v>
      </c>
      <c r="O66">
        <v>61</v>
      </c>
      <c r="P66">
        <v>61</v>
      </c>
      <c r="Q66">
        <v>70</v>
      </c>
      <c r="R66">
        <v>62</v>
      </c>
      <c r="S66">
        <v>92</v>
      </c>
      <c r="T66">
        <v>85</v>
      </c>
      <c r="U66">
        <v>76</v>
      </c>
      <c r="V66">
        <v>92</v>
      </c>
      <c r="W66">
        <v>80</v>
      </c>
      <c r="X66">
        <v>87</v>
      </c>
      <c r="Y66">
        <v>83</v>
      </c>
      <c r="Z66">
        <v>78</v>
      </c>
      <c r="AA66">
        <v>76</v>
      </c>
      <c r="AB66">
        <v>73</v>
      </c>
      <c r="AC66">
        <v>95</v>
      </c>
      <c r="AD66">
        <v>90</v>
      </c>
      <c r="AE66">
        <v>78</v>
      </c>
      <c r="AF66">
        <v>95</v>
      </c>
      <c r="AG66">
        <v>84</v>
      </c>
      <c r="AH66">
        <v>79</v>
      </c>
      <c r="AI66">
        <v>131</v>
      </c>
      <c r="AJ66">
        <v>131</v>
      </c>
      <c r="AK66">
        <v>134</v>
      </c>
      <c r="AL66">
        <v>117</v>
      </c>
      <c r="AM66">
        <v>116</v>
      </c>
      <c r="AN66">
        <v>123</v>
      </c>
      <c r="AO66">
        <v>111</v>
      </c>
      <c r="AP66">
        <v>130</v>
      </c>
      <c r="AQ66">
        <v>156</v>
      </c>
      <c r="AR66">
        <v>132</v>
      </c>
      <c r="AS66">
        <v>159</v>
      </c>
      <c r="AT66">
        <v>144</v>
      </c>
      <c r="AU66">
        <v>115</v>
      </c>
      <c r="AV66">
        <v>142</v>
      </c>
      <c r="AW66">
        <v>159</v>
      </c>
      <c r="AX66">
        <v>163</v>
      </c>
      <c r="AY66">
        <v>150</v>
      </c>
      <c r="AZ66">
        <v>160</v>
      </c>
      <c r="BA66">
        <v>140</v>
      </c>
      <c r="BB66">
        <v>135</v>
      </c>
      <c r="BC66">
        <v>117</v>
      </c>
      <c r="BD66" s="1">
        <f t="shared" si="0"/>
        <v>4734</v>
      </c>
    </row>
    <row r="67" spans="1:56" x14ac:dyDescent="0.35">
      <c r="A67" s="4" t="s">
        <v>28</v>
      </c>
      <c r="B67">
        <v>250</v>
      </c>
      <c r="C67">
        <v>259</v>
      </c>
      <c r="D67">
        <v>245</v>
      </c>
      <c r="E67">
        <v>301</v>
      </c>
      <c r="F67">
        <v>274</v>
      </c>
      <c r="G67">
        <v>285</v>
      </c>
      <c r="H67">
        <v>313</v>
      </c>
      <c r="I67">
        <v>320</v>
      </c>
      <c r="J67">
        <v>342</v>
      </c>
      <c r="K67">
        <v>459</v>
      </c>
      <c r="L67">
        <v>482</v>
      </c>
      <c r="M67">
        <v>569</v>
      </c>
      <c r="N67">
        <v>757</v>
      </c>
      <c r="O67">
        <v>724</v>
      </c>
      <c r="P67">
        <v>678</v>
      </c>
      <c r="Q67">
        <v>721</v>
      </c>
      <c r="R67">
        <v>761</v>
      </c>
      <c r="S67">
        <v>767</v>
      </c>
      <c r="T67">
        <v>814</v>
      </c>
      <c r="U67">
        <v>816</v>
      </c>
      <c r="V67">
        <v>770</v>
      </c>
      <c r="W67">
        <v>694</v>
      </c>
      <c r="X67">
        <v>744</v>
      </c>
      <c r="Y67">
        <v>747</v>
      </c>
      <c r="Z67">
        <v>737</v>
      </c>
      <c r="AA67">
        <v>735</v>
      </c>
      <c r="AB67">
        <v>695</v>
      </c>
      <c r="AC67">
        <v>686</v>
      </c>
      <c r="AD67" s="1">
        <v>566</v>
      </c>
      <c r="AE67" s="1">
        <v>581</v>
      </c>
      <c r="AF67" s="1">
        <v>591</v>
      </c>
      <c r="AG67" s="1">
        <v>571</v>
      </c>
      <c r="AH67" s="1">
        <v>536</v>
      </c>
      <c r="AI67" s="1">
        <v>964</v>
      </c>
      <c r="AJ67" s="1">
        <v>1000</v>
      </c>
      <c r="AK67" s="1">
        <v>1085</v>
      </c>
      <c r="AL67" s="1">
        <v>1104</v>
      </c>
      <c r="AM67" s="1">
        <v>1062</v>
      </c>
      <c r="AN67" s="1">
        <v>1028</v>
      </c>
      <c r="AO67" s="1">
        <v>1144</v>
      </c>
      <c r="AP67" s="1">
        <v>1192</v>
      </c>
      <c r="AQ67" s="1">
        <v>1181</v>
      </c>
      <c r="AR67" s="1">
        <v>1292</v>
      </c>
      <c r="AS67" s="1">
        <v>1268</v>
      </c>
      <c r="AT67" s="1">
        <v>1346</v>
      </c>
      <c r="AU67" s="1">
        <v>1322</v>
      </c>
      <c r="AV67" s="1">
        <v>1301</v>
      </c>
      <c r="AW67" s="1">
        <v>1321</v>
      </c>
      <c r="AX67" s="1">
        <v>1251</v>
      </c>
      <c r="AY67" s="1">
        <v>1307</v>
      </c>
      <c r="AZ67" s="1">
        <v>1197</v>
      </c>
      <c r="BA67" s="1">
        <v>1231</v>
      </c>
      <c r="BB67" s="1">
        <v>1091</v>
      </c>
      <c r="BC67" s="1">
        <v>1088</v>
      </c>
      <c r="BD67" s="1">
        <f t="shared" si="0"/>
        <v>43565</v>
      </c>
    </row>
    <row r="68" spans="1:56" x14ac:dyDescent="0.35">
      <c r="A68" s="4" t="s">
        <v>15</v>
      </c>
      <c r="B68">
        <v>18</v>
      </c>
      <c r="C68">
        <v>20</v>
      </c>
      <c r="D68">
        <v>22</v>
      </c>
      <c r="E68">
        <v>25</v>
      </c>
      <c r="F68">
        <v>34</v>
      </c>
      <c r="G68">
        <v>34</v>
      </c>
      <c r="H68">
        <v>36</v>
      </c>
      <c r="I68">
        <v>29</v>
      </c>
      <c r="J68">
        <v>42</v>
      </c>
      <c r="K68">
        <v>63</v>
      </c>
      <c r="L68">
        <v>52</v>
      </c>
      <c r="M68">
        <v>37</v>
      </c>
      <c r="N68">
        <v>70</v>
      </c>
      <c r="O68">
        <v>69</v>
      </c>
      <c r="P68">
        <v>57</v>
      </c>
      <c r="Q68">
        <v>62</v>
      </c>
      <c r="R68">
        <v>52</v>
      </c>
      <c r="S68">
        <v>53</v>
      </c>
      <c r="T68">
        <v>57</v>
      </c>
      <c r="U68">
        <v>36</v>
      </c>
      <c r="V68">
        <v>55</v>
      </c>
      <c r="W68">
        <v>59</v>
      </c>
      <c r="X68">
        <v>56</v>
      </c>
      <c r="Y68">
        <v>48</v>
      </c>
      <c r="Z68">
        <v>42</v>
      </c>
      <c r="AA68">
        <v>55</v>
      </c>
      <c r="AB68">
        <v>58</v>
      </c>
      <c r="AC68">
        <v>45</v>
      </c>
      <c r="AD68">
        <v>38</v>
      </c>
      <c r="AE68">
        <v>43</v>
      </c>
      <c r="AF68">
        <v>43</v>
      </c>
      <c r="AG68">
        <v>47</v>
      </c>
      <c r="AH68">
        <v>60</v>
      </c>
      <c r="AI68">
        <v>77</v>
      </c>
      <c r="AJ68">
        <v>74</v>
      </c>
      <c r="AK68">
        <v>96</v>
      </c>
      <c r="AL68">
        <v>82</v>
      </c>
      <c r="AM68">
        <v>89</v>
      </c>
      <c r="AN68">
        <v>97</v>
      </c>
      <c r="AO68">
        <v>98</v>
      </c>
      <c r="AP68">
        <v>84</v>
      </c>
      <c r="AQ68">
        <v>109</v>
      </c>
      <c r="AR68">
        <v>96</v>
      </c>
      <c r="AS68">
        <v>99</v>
      </c>
      <c r="AT68">
        <v>116</v>
      </c>
      <c r="AU68">
        <v>100</v>
      </c>
      <c r="AV68">
        <v>95</v>
      </c>
      <c r="AW68">
        <v>103</v>
      </c>
      <c r="AX68">
        <v>122</v>
      </c>
      <c r="AY68">
        <v>106</v>
      </c>
      <c r="AZ68">
        <v>82</v>
      </c>
      <c r="BA68">
        <v>67</v>
      </c>
      <c r="BB68">
        <v>48</v>
      </c>
      <c r="BC68">
        <v>41</v>
      </c>
      <c r="BD68" s="1">
        <f t="shared" si="0"/>
        <v>3398</v>
      </c>
    </row>
    <row r="69" spans="1:56" x14ac:dyDescent="0.35">
      <c r="A69" s="4" t="s">
        <v>29</v>
      </c>
      <c r="B69">
        <v>15</v>
      </c>
      <c r="C69">
        <v>21</v>
      </c>
      <c r="D69">
        <v>15</v>
      </c>
      <c r="E69">
        <v>67</v>
      </c>
      <c r="F69">
        <v>60</v>
      </c>
      <c r="G69">
        <v>58</v>
      </c>
      <c r="H69">
        <v>68</v>
      </c>
      <c r="I69">
        <v>77</v>
      </c>
      <c r="J69">
        <v>107</v>
      </c>
      <c r="K69">
        <v>109</v>
      </c>
      <c r="L69">
        <v>108</v>
      </c>
      <c r="M69">
        <v>141</v>
      </c>
      <c r="N69">
        <v>184</v>
      </c>
      <c r="O69">
        <v>157</v>
      </c>
      <c r="P69">
        <v>115</v>
      </c>
      <c r="Q69">
        <v>96</v>
      </c>
      <c r="R69">
        <v>112</v>
      </c>
      <c r="S69">
        <v>118</v>
      </c>
      <c r="T69">
        <v>96</v>
      </c>
      <c r="U69">
        <v>115</v>
      </c>
      <c r="V69">
        <v>114</v>
      </c>
      <c r="W69">
        <v>104</v>
      </c>
      <c r="X69">
        <v>103</v>
      </c>
      <c r="Y69">
        <v>97</v>
      </c>
      <c r="Z69">
        <v>181</v>
      </c>
      <c r="AA69">
        <v>163</v>
      </c>
      <c r="AB69">
        <v>152</v>
      </c>
      <c r="AC69">
        <v>162</v>
      </c>
      <c r="AD69">
        <v>141</v>
      </c>
      <c r="AE69">
        <v>144</v>
      </c>
      <c r="AF69">
        <v>138</v>
      </c>
      <c r="AG69">
        <v>126</v>
      </c>
      <c r="AH69">
        <v>123</v>
      </c>
      <c r="AI69">
        <v>229</v>
      </c>
      <c r="AJ69">
        <v>213</v>
      </c>
      <c r="AK69">
        <v>203</v>
      </c>
      <c r="AL69">
        <v>186</v>
      </c>
      <c r="AM69">
        <v>192</v>
      </c>
      <c r="AN69">
        <v>195</v>
      </c>
      <c r="AO69">
        <v>208</v>
      </c>
      <c r="AP69">
        <v>201</v>
      </c>
      <c r="AQ69">
        <v>233</v>
      </c>
      <c r="AR69">
        <v>224</v>
      </c>
      <c r="AS69">
        <v>225</v>
      </c>
      <c r="AT69">
        <v>200</v>
      </c>
      <c r="AU69">
        <v>215</v>
      </c>
      <c r="AV69">
        <v>231</v>
      </c>
      <c r="AW69">
        <v>211</v>
      </c>
      <c r="AX69">
        <v>215</v>
      </c>
      <c r="AY69">
        <v>197</v>
      </c>
      <c r="AZ69">
        <v>209</v>
      </c>
      <c r="BA69">
        <v>237</v>
      </c>
      <c r="BB69">
        <v>232</v>
      </c>
      <c r="BC69">
        <v>249</v>
      </c>
      <c r="BD69" s="1">
        <f t="shared" ref="BD69:BD81" si="3">SUM(B69:BC69)</f>
        <v>8092</v>
      </c>
    </row>
    <row r="70" spans="1:56" x14ac:dyDescent="0.35">
      <c r="A70" s="4" t="s">
        <v>16</v>
      </c>
      <c r="B70">
        <v>110</v>
      </c>
      <c r="C70">
        <v>147</v>
      </c>
      <c r="D70">
        <v>148</v>
      </c>
      <c r="E70">
        <v>123</v>
      </c>
      <c r="F70">
        <v>132</v>
      </c>
      <c r="G70">
        <v>140</v>
      </c>
      <c r="H70">
        <v>142</v>
      </c>
      <c r="I70">
        <v>152</v>
      </c>
      <c r="J70">
        <v>192</v>
      </c>
      <c r="K70">
        <v>222</v>
      </c>
      <c r="L70">
        <v>269</v>
      </c>
      <c r="M70">
        <v>256</v>
      </c>
      <c r="N70">
        <v>355</v>
      </c>
      <c r="O70">
        <v>424</v>
      </c>
      <c r="P70">
        <v>340</v>
      </c>
      <c r="Q70">
        <v>379</v>
      </c>
      <c r="R70">
        <v>418</v>
      </c>
      <c r="S70">
        <v>414</v>
      </c>
      <c r="T70">
        <v>406</v>
      </c>
      <c r="U70">
        <v>439</v>
      </c>
      <c r="V70">
        <v>399</v>
      </c>
      <c r="W70">
        <v>392</v>
      </c>
      <c r="X70">
        <v>440</v>
      </c>
      <c r="Y70">
        <v>413</v>
      </c>
      <c r="Z70">
        <v>410</v>
      </c>
      <c r="AA70">
        <v>397</v>
      </c>
      <c r="AB70">
        <v>404</v>
      </c>
      <c r="AC70">
        <v>346</v>
      </c>
      <c r="AD70">
        <v>316</v>
      </c>
      <c r="AE70">
        <v>311</v>
      </c>
      <c r="AF70">
        <v>316</v>
      </c>
      <c r="AG70">
        <v>294</v>
      </c>
      <c r="AH70">
        <v>314</v>
      </c>
      <c r="AI70">
        <v>518</v>
      </c>
      <c r="AJ70">
        <v>502</v>
      </c>
      <c r="AK70">
        <v>399</v>
      </c>
      <c r="AL70">
        <v>380</v>
      </c>
      <c r="AM70">
        <v>433</v>
      </c>
      <c r="AN70">
        <v>395</v>
      </c>
      <c r="AO70">
        <v>419</v>
      </c>
      <c r="AP70">
        <v>367</v>
      </c>
      <c r="AQ70">
        <v>418</v>
      </c>
      <c r="AR70">
        <v>458</v>
      </c>
      <c r="AS70">
        <v>434</v>
      </c>
      <c r="AT70">
        <v>371</v>
      </c>
      <c r="AU70">
        <v>375</v>
      </c>
      <c r="AV70">
        <v>367</v>
      </c>
      <c r="AW70">
        <v>446</v>
      </c>
      <c r="AX70">
        <v>385</v>
      </c>
      <c r="AY70">
        <v>398</v>
      </c>
      <c r="AZ70">
        <v>389</v>
      </c>
      <c r="BA70">
        <v>404</v>
      </c>
      <c r="BB70">
        <v>350</v>
      </c>
      <c r="BC70">
        <v>379</v>
      </c>
      <c r="BD70" s="1">
        <f t="shared" si="3"/>
        <v>18547</v>
      </c>
    </row>
    <row r="71" spans="1:56" x14ac:dyDescent="0.35">
      <c r="A71" s="4" t="s">
        <v>17</v>
      </c>
      <c r="B71">
        <v>242</v>
      </c>
      <c r="C71">
        <v>263</v>
      </c>
      <c r="D71">
        <v>287</v>
      </c>
      <c r="E71">
        <v>255</v>
      </c>
      <c r="F71">
        <v>264</v>
      </c>
      <c r="G71">
        <v>313</v>
      </c>
      <c r="H71">
        <v>321</v>
      </c>
      <c r="I71" s="1">
        <v>368</v>
      </c>
      <c r="J71" s="1">
        <v>370</v>
      </c>
      <c r="K71" s="1">
        <v>535</v>
      </c>
      <c r="L71" s="1">
        <v>569</v>
      </c>
      <c r="M71" s="1">
        <v>584</v>
      </c>
      <c r="N71" s="1">
        <v>718</v>
      </c>
      <c r="O71" s="1">
        <v>768</v>
      </c>
      <c r="P71" s="1">
        <v>704</v>
      </c>
      <c r="Q71" s="1">
        <v>832</v>
      </c>
      <c r="R71" s="1">
        <v>898</v>
      </c>
      <c r="S71" s="1">
        <v>982</v>
      </c>
      <c r="T71" s="1">
        <v>985</v>
      </c>
      <c r="U71" s="1">
        <v>968</v>
      </c>
      <c r="V71" s="1">
        <v>1034</v>
      </c>
      <c r="W71" s="1">
        <v>973</v>
      </c>
      <c r="X71" s="1">
        <v>1038</v>
      </c>
      <c r="Y71" s="1">
        <v>1007</v>
      </c>
      <c r="Z71" s="1">
        <v>949</v>
      </c>
      <c r="AA71" s="1">
        <v>980</v>
      </c>
      <c r="AB71" s="1">
        <v>936</v>
      </c>
      <c r="AC71" s="1">
        <v>929</v>
      </c>
      <c r="AD71" s="1">
        <v>792</v>
      </c>
      <c r="AE71" s="1">
        <v>846</v>
      </c>
      <c r="AF71" s="1">
        <v>803</v>
      </c>
      <c r="AG71" s="1">
        <v>794</v>
      </c>
      <c r="AH71" s="1">
        <v>761</v>
      </c>
      <c r="AI71" s="1">
        <v>1190</v>
      </c>
      <c r="AJ71" s="1">
        <v>1170</v>
      </c>
      <c r="AK71" s="1">
        <v>1070</v>
      </c>
      <c r="AL71" s="1">
        <v>1050</v>
      </c>
      <c r="AM71" s="1">
        <v>1014</v>
      </c>
      <c r="AN71" s="1">
        <v>1019</v>
      </c>
      <c r="AO71" s="1">
        <v>992</v>
      </c>
      <c r="AP71" s="1">
        <v>1046</v>
      </c>
      <c r="AQ71" s="1">
        <v>946</v>
      </c>
      <c r="AR71" s="1">
        <v>998</v>
      </c>
      <c r="AS71" s="1">
        <v>959</v>
      </c>
      <c r="AT71" s="1">
        <v>897</v>
      </c>
      <c r="AU71" s="1">
        <v>877</v>
      </c>
      <c r="AV71" s="1">
        <v>931</v>
      </c>
      <c r="AW71">
        <v>976</v>
      </c>
      <c r="AX71">
        <v>861</v>
      </c>
      <c r="AY71">
        <v>887</v>
      </c>
      <c r="AZ71">
        <v>782</v>
      </c>
      <c r="BA71">
        <v>800</v>
      </c>
      <c r="BB71">
        <v>623</v>
      </c>
      <c r="BC71">
        <v>670</v>
      </c>
      <c r="BD71" s="1">
        <f t="shared" si="3"/>
        <v>42826</v>
      </c>
    </row>
    <row r="72" spans="1:56" x14ac:dyDescent="0.35">
      <c r="A72" s="4" t="s">
        <v>18</v>
      </c>
      <c r="B72" s="1">
        <v>1250</v>
      </c>
      <c r="C72" s="1">
        <v>1304</v>
      </c>
      <c r="D72" s="1">
        <v>1318</v>
      </c>
      <c r="E72" s="1">
        <v>1249</v>
      </c>
      <c r="F72" s="1">
        <v>1319</v>
      </c>
      <c r="G72" s="1">
        <v>1402</v>
      </c>
      <c r="H72" s="1">
        <v>1517</v>
      </c>
      <c r="I72" s="1">
        <v>1523</v>
      </c>
      <c r="J72" s="1">
        <v>1731</v>
      </c>
      <c r="K72" s="1">
        <v>2137</v>
      </c>
      <c r="L72" s="1">
        <v>2154</v>
      </c>
      <c r="M72" s="1">
        <v>2317</v>
      </c>
      <c r="N72" s="1">
        <v>2910</v>
      </c>
      <c r="O72" s="1">
        <v>3019</v>
      </c>
      <c r="P72" s="1">
        <v>2709</v>
      </c>
      <c r="Q72" s="1">
        <v>2583</v>
      </c>
      <c r="R72" s="1">
        <v>2471</v>
      </c>
      <c r="S72" s="1">
        <v>2716</v>
      </c>
      <c r="T72" s="1">
        <v>2658</v>
      </c>
      <c r="U72" s="1">
        <v>2693</v>
      </c>
      <c r="V72" s="1">
        <v>2664</v>
      </c>
      <c r="W72" s="1">
        <v>2392</v>
      </c>
      <c r="X72" s="1">
        <v>2534</v>
      </c>
      <c r="Y72" s="1">
        <v>2482</v>
      </c>
      <c r="Z72" s="1">
        <v>2465</v>
      </c>
      <c r="AA72" s="1">
        <v>2222</v>
      </c>
      <c r="AB72" s="1">
        <v>2192</v>
      </c>
      <c r="AC72" s="1">
        <v>2091</v>
      </c>
      <c r="AD72" s="1">
        <v>1676</v>
      </c>
      <c r="AE72" s="1">
        <v>1622</v>
      </c>
      <c r="AF72" s="1">
        <v>1647</v>
      </c>
      <c r="AG72" s="1">
        <v>1557</v>
      </c>
      <c r="AH72" s="1">
        <v>1597</v>
      </c>
      <c r="AI72" s="1">
        <v>2461</v>
      </c>
      <c r="AJ72" s="1">
        <v>2297</v>
      </c>
      <c r="AK72" s="1">
        <v>2411</v>
      </c>
      <c r="AL72" s="1">
        <v>2228</v>
      </c>
      <c r="AM72" s="1">
        <v>2220</v>
      </c>
      <c r="AN72" s="1">
        <v>2054</v>
      </c>
      <c r="AO72" s="1">
        <v>2018</v>
      </c>
      <c r="AP72" s="1">
        <v>2075</v>
      </c>
      <c r="AQ72" s="1">
        <v>1878</v>
      </c>
      <c r="AR72" s="1">
        <v>1851</v>
      </c>
      <c r="AS72" s="1">
        <v>1778</v>
      </c>
      <c r="AT72" s="1">
        <v>1732</v>
      </c>
      <c r="AU72" s="1">
        <v>1693</v>
      </c>
      <c r="AV72" s="1">
        <v>1600</v>
      </c>
      <c r="AW72" s="1">
        <v>1661</v>
      </c>
      <c r="AX72" s="1">
        <v>1466</v>
      </c>
      <c r="AY72" s="1">
        <v>1496</v>
      </c>
      <c r="AZ72" s="1">
        <v>1431</v>
      </c>
      <c r="BA72" s="1">
        <v>1436</v>
      </c>
      <c r="BB72" s="1">
        <v>1167</v>
      </c>
      <c r="BC72" s="1">
        <v>1218</v>
      </c>
      <c r="BD72" s="1">
        <f t="shared" si="3"/>
        <v>106292</v>
      </c>
    </row>
    <row r="73" spans="1:56" x14ac:dyDescent="0.35">
      <c r="A73" s="4" t="s">
        <v>19</v>
      </c>
      <c r="B73">
        <v>2</v>
      </c>
      <c r="C73">
        <v>3</v>
      </c>
      <c r="D73">
        <v>4</v>
      </c>
      <c r="E73">
        <v>6</v>
      </c>
      <c r="F73">
        <v>8</v>
      </c>
      <c r="G73">
        <v>7</v>
      </c>
      <c r="H73">
        <v>10</v>
      </c>
      <c r="I73">
        <v>13</v>
      </c>
      <c r="J73">
        <v>18</v>
      </c>
      <c r="K73">
        <v>25</v>
      </c>
      <c r="L73">
        <v>29</v>
      </c>
      <c r="M73">
        <v>32</v>
      </c>
      <c r="N73">
        <v>23</v>
      </c>
      <c r="O73">
        <v>30</v>
      </c>
      <c r="P73">
        <v>33</v>
      </c>
      <c r="Q73">
        <v>34</v>
      </c>
      <c r="R73">
        <v>36</v>
      </c>
      <c r="S73">
        <v>53</v>
      </c>
      <c r="T73">
        <v>42</v>
      </c>
      <c r="U73">
        <v>55</v>
      </c>
      <c r="V73">
        <v>42</v>
      </c>
      <c r="W73">
        <v>61</v>
      </c>
      <c r="X73">
        <v>66</v>
      </c>
      <c r="Y73">
        <v>59</v>
      </c>
      <c r="Z73">
        <v>62</v>
      </c>
      <c r="AA73">
        <v>64</v>
      </c>
      <c r="AB73">
        <v>63</v>
      </c>
      <c r="AC73">
        <v>50</v>
      </c>
      <c r="AD73">
        <v>42</v>
      </c>
      <c r="AE73">
        <v>59</v>
      </c>
      <c r="AF73">
        <v>51</v>
      </c>
      <c r="AG73">
        <v>47</v>
      </c>
      <c r="AH73">
        <v>45</v>
      </c>
      <c r="AI73">
        <v>69</v>
      </c>
      <c r="AJ73">
        <v>81</v>
      </c>
      <c r="AK73">
        <v>71</v>
      </c>
      <c r="AL73">
        <v>86</v>
      </c>
      <c r="AM73">
        <v>84</v>
      </c>
      <c r="AN73">
        <v>104</v>
      </c>
      <c r="AO73">
        <v>102</v>
      </c>
      <c r="AP73">
        <v>96</v>
      </c>
      <c r="AQ73">
        <v>114</v>
      </c>
      <c r="AR73">
        <v>107</v>
      </c>
      <c r="AS73">
        <v>121</v>
      </c>
      <c r="AT73">
        <v>106</v>
      </c>
      <c r="AU73">
        <v>93</v>
      </c>
      <c r="AV73">
        <v>96</v>
      </c>
      <c r="AW73">
        <v>78</v>
      </c>
      <c r="AX73">
        <v>79</v>
      </c>
      <c r="AY73">
        <v>94</v>
      </c>
      <c r="AZ73">
        <v>83</v>
      </c>
      <c r="BA73">
        <v>88</v>
      </c>
      <c r="BB73">
        <v>80</v>
      </c>
      <c r="BC73">
        <v>85</v>
      </c>
      <c r="BD73" s="1">
        <f t="shared" si="3"/>
        <v>3091</v>
      </c>
    </row>
    <row r="74" spans="1:56" x14ac:dyDescent="0.35">
      <c r="A74" s="4" t="s">
        <v>30</v>
      </c>
      <c r="B74">
        <v>444</v>
      </c>
      <c r="C74">
        <v>525</v>
      </c>
      <c r="D74">
        <v>521</v>
      </c>
      <c r="E74">
        <v>486</v>
      </c>
      <c r="F74">
        <v>509</v>
      </c>
      <c r="G74">
        <v>531</v>
      </c>
      <c r="H74">
        <v>507</v>
      </c>
      <c r="I74" s="1">
        <v>519</v>
      </c>
      <c r="J74" s="1">
        <v>544</v>
      </c>
      <c r="K74" s="1">
        <v>800</v>
      </c>
      <c r="L74" s="1">
        <v>785</v>
      </c>
      <c r="M74" s="1">
        <v>875</v>
      </c>
      <c r="N74" s="1">
        <v>1011</v>
      </c>
      <c r="O74" s="1">
        <v>1046</v>
      </c>
      <c r="P74" s="1">
        <v>915</v>
      </c>
      <c r="Q74" s="1">
        <v>927</v>
      </c>
      <c r="R74" s="1">
        <v>1022</v>
      </c>
      <c r="S74" s="1">
        <v>994</v>
      </c>
      <c r="T74" s="1">
        <v>1001</v>
      </c>
      <c r="U74" s="1">
        <v>1041</v>
      </c>
      <c r="V74" s="1">
        <v>1078</v>
      </c>
      <c r="W74" s="1">
        <v>995</v>
      </c>
      <c r="X74" s="1">
        <v>1118</v>
      </c>
      <c r="Y74" s="1">
        <v>1059</v>
      </c>
      <c r="Z74" s="1">
        <v>963</v>
      </c>
      <c r="AA74" s="1">
        <v>951</v>
      </c>
      <c r="AB74" s="1">
        <v>959</v>
      </c>
      <c r="AC74" s="1">
        <v>928</v>
      </c>
      <c r="AD74" s="1">
        <v>746</v>
      </c>
      <c r="AE74" s="1">
        <v>763</v>
      </c>
      <c r="AF74" s="1">
        <v>738</v>
      </c>
      <c r="AG74" s="1">
        <v>752</v>
      </c>
      <c r="AH74" s="1">
        <v>753</v>
      </c>
      <c r="AI74" s="1">
        <v>1211</v>
      </c>
      <c r="AJ74" s="1">
        <v>1216</v>
      </c>
      <c r="AK74" s="1">
        <v>1363</v>
      </c>
      <c r="AL74" s="1">
        <v>1274</v>
      </c>
      <c r="AM74" s="1">
        <v>1201</v>
      </c>
      <c r="AN74" s="1">
        <v>1202</v>
      </c>
      <c r="AO74" s="1">
        <v>1226</v>
      </c>
      <c r="AP74" s="1">
        <v>1191</v>
      </c>
      <c r="AQ74" s="1">
        <v>1283</v>
      </c>
      <c r="AR74" s="1">
        <v>1267</v>
      </c>
      <c r="AS74" s="1">
        <v>1190</v>
      </c>
      <c r="AT74" s="1">
        <v>1177</v>
      </c>
      <c r="AU74" s="1">
        <v>1163</v>
      </c>
      <c r="AV74" s="1">
        <v>1210</v>
      </c>
      <c r="AW74" s="1">
        <v>1178</v>
      </c>
      <c r="AX74" s="1">
        <v>1086</v>
      </c>
      <c r="AY74" s="1">
        <v>1155</v>
      </c>
      <c r="AZ74" s="1">
        <v>1089</v>
      </c>
      <c r="BA74" s="1">
        <v>1051</v>
      </c>
      <c r="BB74">
        <v>775</v>
      </c>
      <c r="BC74">
        <v>773</v>
      </c>
      <c r="BD74" s="1">
        <f t="shared" si="3"/>
        <v>51087</v>
      </c>
    </row>
    <row r="75" spans="1:56" x14ac:dyDescent="0.35">
      <c r="A75" s="4" t="s">
        <v>31</v>
      </c>
      <c r="B75">
        <v>47</v>
      </c>
      <c r="C75">
        <v>47</v>
      </c>
      <c r="D75">
        <v>29</v>
      </c>
      <c r="E75">
        <v>43</v>
      </c>
      <c r="F75">
        <v>37</v>
      </c>
      <c r="G75">
        <v>37</v>
      </c>
      <c r="H75">
        <v>47</v>
      </c>
      <c r="I75">
        <v>36</v>
      </c>
      <c r="J75">
        <v>33</v>
      </c>
      <c r="K75">
        <v>57</v>
      </c>
      <c r="L75">
        <v>74</v>
      </c>
      <c r="M75">
        <v>68</v>
      </c>
      <c r="N75">
        <v>102</v>
      </c>
      <c r="O75">
        <v>90</v>
      </c>
      <c r="P75">
        <v>91</v>
      </c>
      <c r="Q75">
        <v>97</v>
      </c>
      <c r="R75">
        <v>90</v>
      </c>
      <c r="S75">
        <v>80</v>
      </c>
      <c r="T75">
        <v>61</v>
      </c>
      <c r="U75">
        <v>62</v>
      </c>
      <c r="V75">
        <v>76</v>
      </c>
      <c r="W75">
        <v>73</v>
      </c>
      <c r="X75">
        <v>74</v>
      </c>
      <c r="Y75">
        <v>76</v>
      </c>
      <c r="Z75">
        <v>59</v>
      </c>
      <c r="AA75">
        <v>64</v>
      </c>
      <c r="AB75">
        <v>76</v>
      </c>
      <c r="AC75">
        <v>63</v>
      </c>
      <c r="AD75">
        <v>52</v>
      </c>
      <c r="AE75">
        <v>52</v>
      </c>
      <c r="AF75">
        <v>40</v>
      </c>
      <c r="AG75">
        <v>34</v>
      </c>
      <c r="AH75">
        <v>52</v>
      </c>
      <c r="AI75">
        <v>74</v>
      </c>
      <c r="AJ75">
        <v>65</v>
      </c>
      <c r="AK75">
        <v>64</v>
      </c>
      <c r="AL75">
        <v>74</v>
      </c>
      <c r="AM75">
        <v>48</v>
      </c>
      <c r="AN75">
        <v>56</v>
      </c>
      <c r="AO75">
        <v>54</v>
      </c>
      <c r="AP75">
        <v>73</v>
      </c>
      <c r="AQ75">
        <v>74</v>
      </c>
      <c r="AR75">
        <v>66</v>
      </c>
      <c r="AS75">
        <v>55</v>
      </c>
      <c r="AT75">
        <v>71</v>
      </c>
      <c r="AU75">
        <v>71</v>
      </c>
      <c r="AV75">
        <v>66</v>
      </c>
      <c r="AW75">
        <v>85</v>
      </c>
      <c r="AX75">
        <v>83</v>
      </c>
      <c r="AY75">
        <v>78</v>
      </c>
      <c r="AZ75">
        <v>75</v>
      </c>
      <c r="BA75">
        <v>87</v>
      </c>
      <c r="BB75">
        <v>73</v>
      </c>
      <c r="BC75">
        <v>62</v>
      </c>
      <c r="BD75" s="1">
        <f t="shared" si="3"/>
        <v>3473</v>
      </c>
    </row>
    <row r="76" spans="1:56" x14ac:dyDescent="0.35">
      <c r="A76" s="4" t="s">
        <v>20</v>
      </c>
      <c r="B76">
        <v>4</v>
      </c>
      <c r="C76">
        <v>9</v>
      </c>
      <c r="D76" s="1">
        <v>8</v>
      </c>
      <c r="E76" s="1">
        <v>6</v>
      </c>
      <c r="F76" s="1">
        <v>5</v>
      </c>
      <c r="G76" s="1">
        <v>9</v>
      </c>
      <c r="H76" s="1">
        <v>18</v>
      </c>
      <c r="I76" s="1">
        <v>15</v>
      </c>
      <c r="J76" s="1">
        <v>18</v>
      </c>
      <c r="K76" s="1">
        <v>26</v>
      </c>
      <c r="L76" s="1">
        <v>34</v>
      </c>
      <c r="M76" s="1">
        <v>45</v>
      </c>
      <c r="N76" s="1">
        <v>48</v>
      </c>
      <c r="O76" s="1">
        <v>65</v>
      </c>
      <c r="P76" s="1">
        <v>54</v>
      </c>
      <c r="Q76" s="1">
        <v>60</v>
      </c>
      <c r="R76" s="1">
        <v>58</v>
      </c>
      <c r="S76" s="1">
        <v>65</v>
      </c>
      <c r="T76" s="1">
        <v>80</v>
      </c>
      <c r="U76" s="1">
        <v>65</v>
      </c>
      <c r="V76" s="1">
        <v>54</v>
      </c>
      <c r="W76" s="1">
        <v>62</v>
      </c>
      <c r="X76" s="1">
        <v>50</v>
      </c>
      <c r="Y76" s="1">
        <v>56</v>
      </c>
      <c r="Z76" s="1">
        <v>61</v>
      </c>
      <c r="AA76" s="1">
        <v>51</v>
      </c>
      <c r="AB76" s="1">
        <v>45</v>
      </c>
      <c r="AC76" s="1">
        <v>63</v>
      </c>
      <c r="AD76" s="1">
        <v>40</v>
      </c>
      <c r="AE76" s="1">
        <v>37</v>
      </c>
      <c r="AF76" s="1">
        <v>34</v>
      </c>
      <c r="AG76" s="1">
        <v>51</v>
      </c>
      <c r="AH76" s="1">
        <v>49</v>
      </c>
      <c r="AI76" s="1">
        <v>73</v>
      </c>
      <c r="AJ76" s="1">
        <v>85</v>
      </c>
      <c r="AK76" s="1">
        <v>69</v>
      </c>
      <c r="AL76" s="1">
        <v>79</v>
      </c>
      <c r="AM76" s="1">
        <v>67</v>
      </c>
      <c r="AN76" s="1">
        <v>72</v>
      </c>
      <c r="AO76" s="1">
        <v>62</v>
      </c>
      <c r="AP76" s="1">
        <v>58</v>
      </c>
      <c r="AQ76" s="1">
        <v>43</v>
      </c>
      <c r="AR76" s="1">
        <v>66</v>
      </c>
      <c r="AS76" s="1">
        <v>48</v>
      </c>
      <c r="AT76" s="1">
        <v>43</v>
      </c>
      <c r="AU76" s="1">
        <v>41</v>
      </c>
      <c r="AV76" s="1">
        <v>37</v>
      </c>
      <c r="AW76" s="1">
        <v>45</v>
      </c>
      <c r="AX76" s="1">
        <v>49</v>
      </c>
      <c r="AY76" s="1">
        <v>46</v>
      </c>
      <c r="AZ76" s="1">
        <v>54</v>
      </c>
      <c r="BA76">
        <v>37</v>
      </c>
      <c r="BB76">
        <v>50</v>
      </c>
      <c r="BC76">
        <v>47</v>
      </c>
      <c r="BD76" s="1">
        <f t="shared" si="3"/>
        <v>2516</v>
      </c>
    </row>
    <row r="77" spans="1:56" x14ac:dyDescent="0.35">
      <c r="A77" s="4" t="s">
        <v>21</v>
      </c>
      <c r="B77">
        <v>21</v>
      </c>
      <c r="C77">
        <v>31</v>
      </c>
      <c r="D77">
        <v>30</v>
      </c>
      <c r="E77">
        <v>30</v>
      </c>
      <c r="F77">
        <v>28</v>
      </c>
      <c r="G77">
        <v>44</v>
      </c>
      <c r="H77">
        <v>54</v>
      </c>
      <c r="I77">
        <v>52</v>
      </c>
      <c r="J77">
        <v>36</v>
      </c>
      <c r="K77">
        <v>57</v>
      </c>
      <c r="L77">
        <v>71</v>
      </c>
      <c r="M77">
        <v>88</v>
      </c>
      <c r="N77">
        <v>79</v>
      </c>
      <c r="O77">
        <v>101</v>
      </c>
      <c r="P77">
        <v>115</v>
      </c>
      <c r="Q77">
        <v>115</v>
      </c>
      <c r="R77">
        <v>124</v>
      </c>
      <c r="S77">
        <v>110</v>
      </c>
      <c r="T77">
        <v>106</v>
      </c>
      <c r="U77">
        <v>129</v>
      </c>
      <c r="V77">
        <v>125</v>
      </c>
      <c r="W77">
        <v>109</v>
      </c>
      <c r="X77">
        <v>125</v>
      </c>
      <c r="Y77">
        <v>103</v>
      </c>
      <c r="Z77">
        <v>119</v>
      </c>
      <c r="AA77">
        <v>101</v>
      </c>
      <c r="AB77">
        <v>99</v>
      </c>
      <c r="AC77">
        <v>94</v>
      </c>
      <c r="AD77">
        <v>76</v>
      </c>
      <c r="AE77">
        <v>79</v>
      </c>
      <c r="AF77">
        <v>84</v>
      </c>
      <c r="AG77">
        <v>75</v>
      </c>
      <c r="AH77">
        <v>73</v>
      </c>
      <c r="AI77">
        <v>100</v>
      </c>
      <c r="AJ77">
        <v>95</v>
      </c>
      <c r="AK77">
        <v>109</v>
      </c>
      <c r="AL77">
        <v>92</v>
      </c>
      <c r="AM77">
        <v>91</v>
      </c>
      <c r="AN77">
        <v>82</v>
      </c>
      <c r="AO77">
        <v>87</v>
      </c>
      <c r="AP77">
        <v>73</v>
      </c>
      <c r="AQ77">
        <v>63</v>
      </c>
      <c r="AR77">
        <v>67</v>
      </c>
      <c r="AS77">
        <v>69</v>
      </c>
      <c r="AT77">
        <v>86</v>
      </c>
      <c r="AU77">
        <v>64</v>
      </c>
      <c r="AV77">
        <v>61</v>
      </c>
      <c r="AW77">
        <v>63</v>
      </c>
      <c r="AX77">
        <v>72</v>
      </c>
      <c r="AY77">
        <v>82</v>
      </c>
      <c r="AZ77">
        <v>82</v>
      </c>
      <c r="BA77">
        <v>65</v>
      </c>
      <c r="BB77">
        <v>60</v>
      </c>
      <c r="BC77">
        <v>68</v>
      </c>
      <c r="BD77" s="1">
        <f t="shared" si="3"/>
        <v>4314</v>
      </c>
    </row>
    <row r="78" spans="1:56" x14ac:dyDescent="0.35">
      <c r="A78" s="4" t="s">
        <v>22</v>
      </c>
      <c r="B78" s="1">
        <v>403</v>
      </c>
      <c r="C78">
        <v>371</v>
      </c>
      <c r="D78">
        <v>343</v>
      </c>
      <c r="E78">
        <v>297</v>
      </c>
      <c r="F78">
        <v>283</v>
      </c>
      <c r="G78">
        <v>347</v>
      </c>
      <c r="H78">
        <v>348</v>
      </c>
      <c r="I78" s="1">
        <v>248</v>
      </c>
      <c r="J78" s="1">
        <v>349</v>
      </c>
      <c r="K78" s="1">
        <v>446</v>
      </c>
      <c r="L78" s="1">
        <v>412</v>
      </c>
      <c r="M78" s="1">
        <v>398</v>
      </c>
      <c r="N78" s="1">
        <v>470</v>
      </c>
      <c r="O78">
        <v>432</v>
      </c>
      <c r="P78">
        <v>399</v>
      </c>
      <c r="Q78">
        <v>350</v>
      </c>
      <c r="R78">
        <v>394</v>
      </c>
      <c r="S78">
        <v>333</v>
      </c>
      <c r="T78">
        <v>314</v>
      </c>
      <c r="U78">
        <v>352</v>
      </c>
      <c r="V78">
        <v>341</v>
      </c>
      <c r="W78">
        <v>299</v>
      </c>
      <c r="X78">
        <v>329</v>
      </c>
      <c r="Y78">
        <v>314</v>
      </c>
      <c r="Z78">
        <v>283</v>
      </c>
      <c r="AA78">
        <v>304</v>
      </c>
      <c r="AB78">
        <v>268</v>
      </c>
      <c r="AC78">
        <v>220</v>
      </c>
      <c r="AD78">
        <v>182</v>
      </c>
      <c r="AE78">
        <v>193</v>
      </c>
      <c r="AF78">
        <v>146</v>
      </c>
      <c r="AG78">
        <v>153</v>
      </c>
      <c r="AH78">
        <v>164</v>
      </c>
      <c r="AI78">
        <v>238</v>
      </c>
      <c r="AJ78">
        <v>156</v>
      </c>
      <c r="AK78">
        <v>157</v>
      </c>
      <c r="AL78">
        <v>171</v>
      </c>
      <c r="AM78">
        <v>162</v>
      </c>
      <c r="AN78">
        <v>148</v>
      </c>
      <c r="AO78">
        <v>159</v>
      </c>
      <c r="AP78">
        <v>139</v>
      </c>
      <c r="AQ78">
        <v>93</v>
      </c>
      <c r="AR78">
        <v>101</v>
      </c>
      <c r="AS78">
        <v>117</v>
      </c>
      <c r="AT78">
        <v>114</v>
      </c>
      <c r="AU78">
        <v>94</v>
      </c>
      <c r="AV78">
        <v>81</v>
      </c>
      <c r="AW78">
        <v>82</v>
      </c>
      <c r="AX78">
        <v>90</v>
      </c>
      <c r="AY78">
        <v>90</v>
      </c>
      <c r="AZ78">
        <v>110</v>
      </c>
      <c r="BA78">
        <v>97</v>
      </c>
      <c r="BB78">
        <v>80</v>
      </c>
      <c r="BC78">
        <v>95</v>
      </c>
      <c r="BD78" s="1">
        <f t="shared" si="3"/>
        <v>13059</v>
      </c>
    </row>
    <row r="79" spans="1:56" x14ac:dyDescent="0.35">
      <c r="A79" s="4" t="s">
        <v>32</v>
      </c>
      <c r="B79">
        <v>109</v>
      </c>
      <c r="C79">
        <v>122</v>
      </c>
      <c r="D79">
        <v>112</v>
      </c>
      <c r="E79">
        <v>136</v>
      </c>
      <c r="F79">
        <v>150</v>
      </c>
      <c r="G79">
        <v>171</v>
      </c>
      <c r="H79">
        <v>159</v>
      </c>
      <c r="I79">
        <v>155</v>
      </c>
      <c r="J79">
        <v>176</v>
      </c>
      <c r="K79">
        <v>218</v>
      </c>
      <c r="L79">
        <v>224</v>
      </c>
      <c r="M79">
        <v>246</v>
      </c>
      <c r="N79">
        <v>292</v>
      </c>
      <c r="O79">
        <v>305</v>
      </c>
      <c r="P79" s="1">
        <v>266</v>
      </c>
      <c r="Q79" s="1">
        <v>308</v>
      </c>
      <c r="R79" s="1">
        <v>291</v>
      </c>
      <c r="S79" s="1">
        <v>321</v>
      </c>
      <c r="T79" s="1">
        <v>327</v>
      </c>
      <c r="U79" s="1">
        <v>328</v>
      </c>
      <c r="V79">
        <v>334</v>
      </c>
      <c r="W79">
        <v>315</v>
      </c>
      <c r="X79">
        <v>318</v>
      </c>
      <c r="Y79">
        <v>317</v>
      </c>
      <c r="Z79">
        <v>297</v>
      </c>
      <c r="AA79">
        <v>297</v>
      </c>
      <c r="AB79">
        <v>255</v>
      </c>
      <c r="AC79">
        <v>279</v>
      </c>
      <c r="AD79" s="1">
        <v>221</v>
      </c>
      <c r="AE79" s="1">
        <v>215</v>
      </c>
      <c r="AF79">
        <v>226</v>
      </c>
      <c r="AG79">
        <v>217</v>
      </c>
      <c r="AH79">
        <v>185</v>
      </c>
      <c r="AI79">
        <v>318</v>
      </c>
      <c r="AJ79">
        <v>293</v>
      </c>
      <c r="AK79">
        <v>206</v>
      </c>
      <c r="AL79">
        <v>200</v>
      </c>
      <c r="AM79">
        <v>233</v>
      </c>
      <c r="AN79">
        <v>200</v>
      </c>
      <c r="AO79">
        <v>186</v>
      </c>
      <c r="AP79">
        <v>165</v>
      </c>
      <c r="AQ79">
        <v>169</v>
      </c>
      <c r="AR79">
        <v>152</v>
      </c>
      <c r="AS79">
        <v>160</v>
      </c>
      <c r="AT79">
        <v>164</v>
      </c>
      <c r="AU79">
        <v>151</v>
      </c>
      <c r="AV79">
        <v>167</v>
      </c>
      <c r="AW79">
        <v>164</v>
      </c>
      <c r="AX79">
        <v>140</v>
      </c>
      <c r="AY79">
        <v>173</v>
      </c>
      <c r="AZ79">
        <v>172</v>
      </c>
      <c r="BA79">
        <v>165</v>
      </c>
      <c r="BB79">
        <v>137</v>
      </c>
      <c r="BC79">
        <v>170</v>
      </c>
      <c r="BD79" s="1">
        <f t="shared" si="3"/>
        <v>11777</v>
      </c>
    </row>
    <row r="80" spans="1:56" x14ac:dyDescent="0.35">
      <c r="A80" s="4" t="s">
        <v>23</v>
      </c>
      <c r="B80">
        <v>12</v>
      </c>
      <c r="C80">
        <v>21</v>
      </c>
      <c r="D80">
        <v>25</v>
      </c>
      <c r="E80">
        <v>23</v>
      </c>
      <c r="F80">
        <v>21</v>
      </c>
      <c r="G80">
        <v>19</v>
      </c>
      <c r="H80">
        <v>25</v>
      </c>
      <c r="I80">
        <v>34</v>
      </c>
      <c r="J80">
        <v>36</v>
      </c>
      <c r="K80">
        <v>46</v>
      </c>
      <c r="L80">
        <v>40</v>
      </c>
      <c r="M80">
        <v>45</v>
      </c>
      <c r="N80">
        <v>80</v>
      </c>
      <c r="O80">
        <v>76</v>
      </c>
      <c r="P80">
        <v>66</v>
      </c>
      <c r="Q80">
        <v>70</v>
      </c>
      <c r="R80">
        <v>74</v>
      </c>
      <c r="S80">
        <v>68</v>
      </c>
      <c r="T80">
        <v>82</v>
      </c>
      <c r="U80">
        <v>82</v>
      </c>
      <c r="V80">
        <v>75</v>
      </c>
      <c r="W80">
        <v>68</v>
      </c>
      <c r="X80">
        <v>81</v>
      </c>
      <c r="Y80">
        <v>58</v>
      </c>
      <c r="Z80">
        <v>71</v>
      </c>
      <c r="AA80">
        <v>53</v>
      </c>
      <c r="AB80">
        <v>54</v>
      </c>
      <c r="AC80">
        <v>67</v>
      </c>
      <c r="AD80">
        <v>58</v>
      </c>
      <c r="AE80">
        <v>53</v>
      </c>
      <c r="AF80">
        <v>55</v>
      </c>
      <c r="AG80">
        <v>49</v>
      </c>
      <c r="AH80">
        <v>52</v>
      </c>
      <c r="AI80">
        <v>99</v>
      </c>
      <c r="AJ80">
        <v>103</v>
      </c>
      <c r="AK80">
        <v>87</v>
      </c>
      <c r="AL80">
        <v>84</v>
      </c>
      <c r="AM80">
        <v>72</v>
      </c>
      <c r="AN80">
        <v>82</v>
      </c>
      <c r="AO80">
        <v>69</v>
      </c>
      <c r="AP80">
        <v>82</v>
      </c>
      <c r="AQ80">
        <v>75</v>
      </c>
      <c r="AR80">
        <v>68</v>
      </c>
      <c r="AS80">
        <v>49</v>
      </c>
      <c r="AT80">
        <v>60</v>
      </c>
      <c r="AU80">
        <v>59</v>
      </c>
      <c r="AV80">
        <v>52</v>
      </c>
      <c r="AW80">
        <v>62</v>
      </c>
      <c r="AX80">
        <v>53</v>
      </c>
      <c r="AY80">
        <v>67</v>
      </c>
      <c r="AZ80">
        <v>88</v>
      </c>
      <c r="BA80">
        <v>81</v>
      </c>
      <c r="BB80">
        <v>60</v>
      </c>
      <c r="BC80">
        <v>62</v>
      </c>
      <c r="BD80" s="1">
        <f t="shared" si="3"/>
        <v>3253</v>
      </c>
    </row>
    <row r="81" spans="1:56" x14ac:dyDescent="0.35">
      <c r="A81" s="4" t="s">
        <v>24</v>
      </c>
      <c r="B81">
        <v>316</v>
      </c>
      <c r="C81">
        <v>344</v>
      </c>
      <c r="D81">
        <v>341</v>
      </c>
      <c r="E81">
        <v>391</v>
      </c>
      <c r="F81">
        <v>428</v>
      </c>
      <c r="G81">
        <v>458</v>
      </c>
      <c r="H81">
        <v>515</v>
      </c>
      <c r="I81">
        <v>533</v>
      </c>
      <c r="J81">
        <v>551</v>
      </c>
      <c r="K81">
        <v>642</v>
      </c>
      <c r="L81" s="1">
        <v>645</v>
      </c>
      <c r="M81">
        <v>646</v>
      </c>
      <c r="N81">
        <v>735</v>
      </c>
      <c r="O81">
        <v>694</v>
      </c>
      <c r="P81">
        <v>607</v>
      </c>
      <c r="Q81">
        <v>632</v>
      </c>
      <c r="R81">
        <v>639</v>
      </c>
      <c r="S81">
        <v>579</v>
      </c>
      <c r="T81">
        <v>540</v>
      </c>
      <c r="U81">
        <v>529</v>
      </c>
      <c r="V81">
        <v>503</v>
      </c>
      <c r="W81">
        <v>464</v>
      </c>
      <c r="X81">
        <v>495</v>
      </c>
      <c r="Y81">
        <v>469</v>
      </c>
      <c r="Z81">
        <v>472</v>
      </c>
      <c r="AA81">
        <v>498</v>
      </c>
      <c r="AB81">
        <v>450</v>
      </c>
      <c r="AC81">
        <v>498</v>
      </c>
      <c r="AD81">
        <v>408</v>
      </c>
      <c r="AE81" s="1">
        <v>449</v>
      </c>
      <c r="AF81">
        <v>455</v>
      </c>
      <c r="AG81">
        <v>448</v>
      </c>
      <c r="AH81">
        <v>442</v>
      </c>
      <c r="AI81">
        <v>694</v>
      </c>
      <c r="AJ81">
        <v>764</v>
      </c>
      <c r="AK81">
        <v>705</v>
      </c>
      <c r="AL81" s="1">
        <v>704</v>
      </c>
      <c r="AM81">
        <v>761</v>
      </c>
      <c r="AN81">
        <v>666</v>
      </c>
      <c r="AO81">
        <v>708</v>
      </c>
      <c r="AP81">
        <v>714</v>
      </c>
      <c r="AQ81">
        <v>793</v>
      </c>
      <c r="AR81">
        <v>742</v>
      </c>
      <c r="AS81">
        <v>740</v>
      </c>
      <c r="AT81">
        <v>696</v>
      </c>
      <c r="AU81">
        <v>697</v>
      </c>
      <c r="AV81">
        <v>729</v>
      </c>
      <c r="AW81">
        <v>708</v>
      </c>
      <c r="AX81">
        <v>629</v>
      </c>
      <c r="AY81">
        <v>647</v>
      </c>
      <c r="AZ81">
        <v>674</v>
      </c>
      <c r="BA81">
        <v>664</v>
      </c>
      <c r="BB81">
        <v>535</v>
      </c>
      <c r="BC81">
        <v>524</v>
      </c>
      <c r="BD81" s="1">
        <f t="shared" si="3"/>
        <v>31310</v>
      </c>
    </row>
    <row r="82" spans="1:56" x14ac:dyDescent="0.35">
      <c r="BD82" s="1"/>
    </row>
    <row r="83" spans="1:56" x14ac:dyDescent="0.35">
      <c r="A83" t="s">
        <v>2</v>
      </c>
      <c r="B83" s="1">
        <f>SUM(B60:B81)</f>
        <v>8248</v>
      </c>
      <c r="C83" s="1">
        <f t="shared" ref="C83:BC83" si="4">SUM(C60:C81)</f>
        <v>8670</v>
      </c>
      <c r="D83" s="1">
        <f t="shared" si="4"/>
        <v>8372</v>
      </c>
      <c r="E83" s="1">
        <f t="shared" si="4"/>
        <v>8529</v>
      </c>
      <c r="F83" s="1">
        <f t="shared" si="4"/>
        <v>8421</v>
      </c>
      <c r="G83" s="1">
        <f t="shared" si="4"/>
        <v>8708</v>
      </c>
      <c r="H83" s="1">
        <f t="shared" si="4"/>
        <v>8873</v>
      </c>
      <c r="I83" s="1">
        <f t="shared" si="4"/>
        <v>8936</v>
      </c>
      <c r="J83" s="1">
        <f t="shared" si="4"/>
        <v>9510</v>
      </c>
      <c r="K83" s="1">
        <f t="shared" si="4"/>
        <v>11731</v>
      </c>
      <c r="L83" s="1">
        <f t="shared" si="4"/>
        <v>11482</v>
      </c>
      <c r="M83" s="1">
        <f t="shared" si="4"/>
        <v>11884</v>
      </c>
      <c r="N83" s="1">
        <f t="shared" si="4"/>
        <v>14408</v>
      </c>
      <c r="O83" s="1">
        <f t="shared" si="4"/>
        <v>14730</v>
      </c>
      <c r="P83" s="1">
        <f t="shared" si="4"/>
        <v>13277</v>
      </c>
      <c r="Q83" s="1">
        <f t="shared" si="4"/>
        <v>13431</v>
      </c>
      <c r="R83" s="1">
        <f t="shared" si="4"/>
        <v>13471</v>
      </c>
      <c r="S83" s="1">
        <f t="shared" si="4"/>
        <v>13569</v>
      </c>
      <c r="T83" s="1">
        <f t="shared" si="4"/>
        <v>13530</v>
      </c>
      <c r="U83" s="1">
        <f t="shared" si="4"/>
        <v>13492</v>
      </c>
      <c r="V83" s="1">
        <f t="shared" si="4"/>
        <v>13267</v>
      </c>
      <c r="W83" s="1">
        <f t="shared" si="4"/>
        <v>12207</v>
      </c>
      <c r="X83" s="1">
        <f t="shared" si="4"/>
        <v>13149</v>
      </c>
      <c r="Y83" s="1">
        <f t="shared" si="4"/>
        <v>12978</v>
      </c>
      <c r="Z83" s="1">
        <f t="shared" si="4"/>
        <v>12672</v>
      </c>
      <c r="AA83" s="1">
        <f t="shared" si="4"/>
        <v>12317</v>
      </c>
      <c r="AB83" s="1">
        <f t="shared" si="4"/>
        <v>11787</v>
      </c>
      <c r="AC83" s="1">
        <f t="shared" si="4"/>
        <v>11455</v>
      </c>
      <c r="AD83" s="1">
        <f t="shared" si="4"/>
        <v>9599</v>
      </c>
      <c r="AE83" s="1">
        <f t="shared" si="4"/>
        <v>9573</v>
      </c>
      <c r="AF83" s="1">
        <f t="shared" si="4"/>
        <v>9315</v>
      </c>
      <c r="AG83" s="1">
        <f t="shared" si="4"/>
        <v>9184</v>
      </c>
      <c r="AH83" s="1">
        <f t="shared" si="4"/>
        <v>9042</v>
      </c>
      <c r="AI83" s="1">
        <f t="shared" si="4"/>
        <v>14730</v>
      </c>
      <c r="AJ83" s="1">
        <f t="shared" si="4"/>
        <v>14607</v>
      </c>
      <c r="AK83" s="1">
        <f t="shared" si="4"/>
        <v>14308</v>
      </c>
      <c r="AL83" s="1">
        <f t="shared" si="4"/>
        <v>13778</v>
      </c>
      <c r="AM83" s="1">
        <f t="shared" si="4"/>
        <v>13655</v>
      </c>
      <c r="AN83" s="1">
        <f t="shared" si="4"/>
        <v>13162</v>
      </c>
      <c r="AO83" s="1">
        <f t="shared" si="4"/>
        <v>13209</v>
      </c>
      <c r="AP83" s="1">
        <f t="shared" si="4"/>
        <v>13168</v>
      </c>
      <c r="AQ83" s="1">
        <f t="shared" si="4"/>
        <v>13441</v>
      </c>
      <c r="AR83" s="1">
        <f t="shared" si="4"/>
        <v>13845</v>
      </c>
      <c r="AS83" s="1">
        <f t="shared" si="4"/>
        <v>13760</v>
      </c>
      <c r="AT83" s="1">
        <f t="shared" si="4"/>
        <v>13442</v>
      </c>
      <c r="AU83" s="1">
        <f t="shared" si="4"/>
        <v>13172</v>
      </c>
      <c r="AV83" s="1">
        <f t="shared" si="4"/>
        <v>13157</v>
      </c>
      <c r="AW83" s="1">
        <f t="shared" si="4"/>
        <v>13208</v>
      </c>
      <c r="AX83" s="1">
        <f t="shared" si="4"/>
        <v>12265</v>
      </c>
      <c r="AY83" s="1">
        <f t="shared" si="4"/>
        <v>12326</v>
      </c>
      <c r="AZ83" s="1">
        <f t="shared" si="4"/>
        <v>11817</v>
      </c>
      <c r="BA83" s="1">
        <f t="shared" si="4"/>
        <v>11941</v>
      </c>
      <c r="BB83" s="1">
        <f t="shared" si="4"/>
        <v>9989</v>
      </c>
      <c r="BC83" s="1">
        <f t="shared" si="4"/>
        <v>10518</v>
      </c>
      <c r="BD83" s="1">
        <f>SUM(BD60:BD81)</f>
        <v>643315</v>
      </c>
    </row>
    <row r="86" spans="1:56" x14ac:dyDescent="0.35">
      <c r="A86" t="s">
        <v>143</v>
      </c>
      <c r="B86">
        <v>1968</v>
      </c>
      <c r="C86">
        <v>1969</v>
      </c>
      <c r="D86">
        <v>1970</v>
      </c>
      <c r="E86">
        <v>1971</v>
      </c>
      <c r="F86">
        <v>1972</v>
      </c>
      <c r="G86">
        <v>1973</v>
      </c>
      <c r="H86">
        <v>1974</v>
      </c>
      <c r="I86">
        <v>1975</v>
      </c>
      <c r="J86">
        <v>1976</v>
      </c>
      <c r="K86">
        <v>1977</v>
      </c>
      <c r="L86">
        <v>1978</v>
      </c>
      <c r="M86">
        <v>1979</v>
      </c>
      <c r="N86">
        <v>1980</v>
      </c>
      <c r="O86">
        <v>1981</v>
      </c>
      <c r="P86">
        <v>1982</v>
      </c>
      <c r="Q86">
        <v>1983</v>
      </c>
      <c r="R86">
        <v>1984</v>
      </c>
      <c r="S86">
        <v>1985</v>
      </c>
      <c r="T86">
        <v>1986</v>
      </c>
      <c r="U86">
        <v>1987</v>
      </c>
      <c r="V86">
        <v>1988</v>
      </c>
      <c r="W86">
        <v>1989</v>
      </c>
      <c r="X86">
        <v>1990</v>
      </c>
      <c r="Y86">
        <v>1991</v>
      </c>
      <c r="Z86">
        <v>1992</v>
      </c>
      <c r="AA86">
        <v>1993</v>
      </c>
      <c r="AB86">
        <v>1994</v>
      </c>
      <c r="AC86">
        <v>1995</v>
      </c>
      <c r="AD86">
        <v>1996</v>
      </c>
      <c r="AE86">
        <v>1997</v>
      </c>
      <c r="AF86">
        <v>1998</v>
      </c>
      <c r="AG86">
        <v>1999</v>
      </c>
      <c r="AH86">
        <v>2000</v>
      </c>
      <c r="AI86">
        <v>2001</v>
      </c>
      <c r="AJ86">
        <v>2002</v>
      </c>
      <c r="AK86">
        <v>2003</v>
      </c>
      <c r="AL86">
        <v>2004</v>
      </c>
      <c r="AM86">
        <v>2005</v>
      </c>
      <c r="AN86">
        <v>2006</v>
      </c>
      <c r="AO86">
        <v>2007</v>
      </c>
      <c r="AP86">
        <v>2008</v>
      </c>
      <c r="AQ86">
        <v>2009</v>
      </c>
      <c r="AR86">
        <v>2010</v>
      </c>
      <c r="AS86">
        <v>2011</v>
      </c>
      <c r="AT86">
        <v>2012</v>
      </c>
      <c r="AU86">
        <v>2013</v>
      </c>
      <c r="AV86">
        <v>2014</v>
      </c>
      <c r="AW86">
        <v>2015</v>
      </c>
      <c r="AX86">
        <v>2016</v>
      </c>
      <c r="AY86">
        <v>2017</v>
      </c>
      <c r="AZ86">
        <v>2018</v>
      </c>
      <c r="BA86">
        <v>2019</v>
      </c>
      <c r="BB86">
        <v>2020</v>
      </c>
      <c r="BC86">
        <v>2021</v>
      </c>
      <c r="BD86" t="s">
        <v>2</v>
      </c>
    </row>
    <row r="88" spans="1:56" x14ac:dyDescent="0.35">
      <c r="A88" t="s">
        <v>145</v>
      </c>
      <c r="B88" s="2">
        <f>B4/B$27</f>
        <v>0.31123881669169984</v>
      </c>
      <c r="C88" s="2">
        <f t="shared" ref="C88:BD88" si="5">C4/C$27</f>
        <v>0.30414120841819414</v>
      </c>
      <c r="D88" s="2">
        <f t="shared" si="5"/>
        <v>0.29883298259039603</v>
      </c>
      <c r="E88" s="2">
        <f t="shared" si="5"/>
        <v>0.30033894049711274</v>
      </c>
      <c r="F88" s="2">
        <f t="shared" si="5"/>
        <v>0.28861507512415918</v>
      </c>
      <c r="G88" s="2">
        <f t="shared" si="5"/>
        <v>0.28026139000855016</v>
      </c>
      <c r="H88" s="2">
        <f t="shared" si="5"/>
        <v>0.26579104477611942</v>
      </c>
      <c r="I88" s="2">
        <f t="shared" si="5"/>
        <v>0.25594041848918314</v>
      </c>
      <c r="J88" s="2">
        <f t="shared" si="5"/>
        <v>0.24402362943742065</v>
      </c>
      <c r="K88" s="2">
        <f t="shared" si="5"/>
        <v>0.22787797817857938</v>
      </c>
      <c r="L88" s="2">
        <f t="shared" si="5"/>
        <v>0.21392855534033065</v>
      </c>
      <c r="M88" s="2">
        <f t="shared" si="5"/>
        <v>0.20814240394783221</v>
      </c>
      <c r="N88" s="2">
        <f t="shared" si="5"/>
        <v>0.19491463857609881</v>
      </c>
      <c r="O88" s="2">
        <f t="shared" si="5"/>
        <v>0.18713511992684814</v>
      </c>
      <c r="P88" s="2">
        <f t="shared" si="5"/>
        <v>0.18491723351551134</v>
      </c>
      <c r="Q88" s="2">
        <f t="shared" si="5"/>
        <v>0.18275393280248592</v>
      </c>
      <c r="R88" s="2">
        <f t="shared" si="5"/>
        <v>0.17858943042146486</v>
      </c>
      <c r="S88" s="2">
        <f t="shared" si="5"/>
        <v>0.17095170180780944</v>
      </c>
      <c r="T88" s="2">
        <f t="shared" si="5"/>
        <v>0.17020781637717122</v>
      </c>
      <c r="U88" s="2">
        <f t="shared" si="5"/>
        <v>0.16701836654943336</v>
      </c>
      <c r="V88" s="2">
        <f t="shared" si="5"/>
        <v>0.16392988564871602</v>
      </c>
      <c r="W88" s="2">
        <f t="shared" si="5"/>
        <v>0.16034785588827485</v>
      </c>
      <c r="X88" s="2">
        <f t="shared" si="5"/>
        <v>0.15961029588645659</v>
      </c>
      <c r="Y88" s="2">
        <f t="shared" si="5"/>
        <v>0.16476905684754523</v>
      </c>
      <c r="Z88" s="2">
        <f t="shared" si="5"/>
        <v>0.16212968717629997</v>
      </c>
      <c r="AA88" s="2">
        <f t="shared" si="5"/>
        <v>0.16560129549134919</v>
      </c>
      <c r="AB88" s="2">
        <f t="shared" si="5"/>
        <v>0.16462542463794028</v>
      </c>
      <c r="AC88" s="2">
        <f t="shared" si="5"/>
        <v>0.16219084533038022</v>
      </c>
      <c r="AD88" s="2">
        <f t="shared" si="5"/>
        <v>0.15812599549623771</v>
      </c>
      <c r="AE88" s="2">
        <f t="shared" si="5"/>
        <v>0.15391347153093038</v>
      </c>
      <c r="AF88" s="2">
        <f t="shared" si="5"/>
        <v>0.14845891368797898</v>
      </c>
      <c r="AG88" s="2">
        <f t="shared" si="5"/>
        <v>0.15223591147615789</v>
      </c>
      <c r="AH88" s="2">
        <f t="shared" si="5"/>
        <v>0.1466467615985301</v>
      </c>
      <c r="AI88" s="2">
        <f t="shared" si="5"/>
        <v>0.15722539151920351</v>
      </c>
      <c r="AJ88" s="2">
        <f t="shared" si="5"/>
        <v>0.16108771151998819</v>
      </c>
      <c r="AK88" s="2">
        <f t="shared" si="5"/>
        <v>0.17123210461052868</v>
      </c>
      <c r="AL88" s="2">
        <f t="shared" si="5"/>
        <v>0.17641560869226575</v>
      </c>
      <c r="AM88" s="2">
        <f t="shared" si="5"/>
        <v>0.17499214577442665</v>
      </c>
      <c r="AN88" s="2">
        <f t="shared" si="5"/>
        <v>0.17261205814471392</v>
      </c>
      <c r="AO88" s="2">
        <f t="shared" si="5"/>
        <v>0.17104890005266782</v>
      </c>
      <c r="AP88" s="2">
        <f t="shared" si="5"/>
        <v>0.16616020420566427</v>
      </c>
      <c r="AQ88" s="2">
        <f t="shared" si="5"/>
        <v>0.17079769246071216</v>
      </c>
      <c r="AR88" s="2">
        <f t="shared" si="5"/>
        <v>0.1744504963881485</v>
      </c>
      <c r="AS88" s="2">
        <f t="shared" si="5"/>
        <v>0.1842403849915881</v>
      </c>
      <c r="AT88" s="2">
        <f t="shared" si="5"/>
        <v>0.18453875273958956</v>
      </c>
      <c r="AU88" s="2">
        <f t="shared" si="5"/>
        <v>0.18656686385770052</v>
      </c>
      <c r="AV88" s="2">
        <f t="shared" si="5"/>
        <v>0.19113729921704739</v>
      </c>
      <c r="AW88" s="2">
        <f t="shared" si="5"/>
        <v>0.18961059945063824</v>
      </c>
      <c r="AX88" s="2">
        <f t="shared" si="5"/>
        <v>0.18950805398345669</v>
      </c>
      <c r="AY88" s="2">
        <f t="shared" si="5"/>
        <v>0.18043808284536977</v>
      </c>
      <c r="AZ88" s="2">
        <f t="shared" si="5"/>
        <v>0.17795346735938558</v>
      </c>
      <c r="BA88" s="2">
        <f t="shared" si="5"/>
        <v>0.17592509631753428</v>
      </c>
      <c r="BB88" s="2">
        <f t="shared" si="5"/>
        <v>0.17785164081460378</v>
      </c>
      <c r="BC88" s="2">
        <f t="shared" si="5"/>
        <v>0.1862062101910828</v>
      </c>
      <c r="BD88" s="2">
        <f t="shared" si="5"/>
        <v>0.18828957658178458</v>
      </c>
    </row>
    <row r="89" spans="1:56" x14ac:dyDescent="0.35">
      <c r="A89" t="s">
        <v>144</v>
      </c>
      <c r="B89" s="2">
        <f t="shared" ref="B89:BD89" si="6">B5/B$27</f>
        <v>2.0374844903023576E-2</v>
      </c>
      <c r="C89" s="2">
        <f t="shared" si="6"/>
        <v>2.0119730914028265E-2</v>
      </c>
      <c r="D89" s="2">
        <f t="shared" si="6"/>
        <v>2.5827434474842165E-2</v>
      </c>
      <c r="E89" s="2">
        <f t="shared" si="6"/>
        <v>3.9040923926688426E-2</v>
      </c>
      <c r="F89" s="2">
        <f t="shared" si="6"/>
        <v>3.432451122147482E-2</v>
      </c>
      <c r="G89" s="2">
        <f t="shared" si="6"/>
        <v>3.0841578111640407E-2</v>
      </c>
      <c r="H89" s="2">
        <f t="shared" si="6"/>
        <v>3.1701492537313435E-2</v>
      </c>
      <c r="I89" s="2">
        <f t="shared" si="6"/>
        <v>5.9640619458564845E-2</v>
      </c>
      <c r="J89" s="2">
        <f t="shared" si="6"/>
        <v>5.1730801082095733E-2</v>
      </c>
      <c r="K89" s="2">
        <f t="shared" si="6"/>
        <v>5.2594077042974842E-2</v>
      </c>
      <c r="L89" s="2">
        <f t="shared" si="6"/>
        <v>4.2299202666786793E-2</v>
      </c>
      <c r="M89" s="2">
        <f t="shared" si="6"/>
        <v>4.1637292915051111E-2</v>
      </c>
      <c r="N89" s="2">
        <f t="shared" si="6"/>
        <v>4.9400653832183075E-2</v>
      </c>
      <c r="O89" s="2">
        <f t="shared" si="6"/>
        <v>5.6938875993528877E-2</v>
      </c>
      <c r="P89" s="2">
        <f t="shared" si="6"/>
        <v>7.4076986592222699E-2</v>
      </c>
      <c r="Q89" s="2">
        <f t="shared" si="6"/>
        <v>8.9726160419498935E-2</v>
      </c>
      <c r="R89" s="2">
        <f t="shared" si="6"/>
        <v>6.6069559148540194E-2</v>
      </c>
      <c r="S89" s="2">
        <f t="shared" si="6"/>
        <v>5.9476544732683191E-2</v>
      </c>
      <c r="T89" s="2">
        <f t="shared" si="6"/>
        <v>5.8002481389578163E-2</v>
      </c>
      <c r="U89" s="2">
        <f t="shared" si="6"/>
        <v>5.3888237592809689E-2</v>
      </c>
      <c r="V89" s="2">
        <f t="shared" si="6"/>
        <v>4.6808847386538996E-2</v>
      </c>
      <c r="W89" s="2">
        <f t="shared" si="6"/>
        <v>4.4253095146296537E-2</v>
      </c>
      <c r="X89" s="2">
        <f t="shared" si="6"/>
        <v>4.626734022933205E-2</v>
      </c>
      <c r="Y89" s="2">
        <f t="shared" si="6"/>
        <v>5.7574289405684757E-2</v>
      </c>
      <c r="Z89" s="2">
        <f t="shared" si="6"/>
        <v>6.6749533871970163E-2</v>
      </c>
      <c r="AA89" s="2">
        <f t="shared" si="6"/>
        <v>6.1109690616210688E-2</v>
      </c>
      <c r="AB89" s="2">
        <f t="shared" si="6"/>
        <v>5.3772572858930806E-2</v>
      </c>
      <c r="AC89" s="2">
        <f t="shared" si="6"/>
        <v>4.5773348098929495E-2</v>
      </c>
      <c r="AD89" s="2">
        <f t="shared" si="6"/>
        <v>4.6685340802987862E-2</v>
      </c>
      <c r="AE89" s="2">
        <f t="shared" si="6"/>
        <v>4.4358146912432311E-2</v>
      </c>
      <c r="AF89" s="2">
        <f t="shared" si="6"/>
        <v>3.9659898193209149E-2</v>
      </c>
      <c r="AG89" s="2">
        <f t="shared" si="6"/>
        <v>3.6333561487565592E-2</v>
      </c>
      <c r="AH89" s="2">
        <f t="shared" si="6"/>
        <v>3.2326596233348645E-2</v>
      </c>
      <c r="AI89" s="2">
        <f t="shared" si="6"/>
        <v>3.6481232513353438E-2</v>
      </c>
      <c r="AJ89" s="2">
        <f t="shared" si="6"/>
        <v>4.8400206901647827E-2</v>
      </c>
      <c r="AK89" s="2">
        <f t="shared" si="6"/>
        <v>4.9224063427648145E-2</v>
      </c>
      <c r="AL89" s="2">
        <f t="shared" si="6"/>
        <v>4.8368252979203989E-2</v>
      </c>
      <c r="AM89" s="2">
        <f t="shared" si="6"/>
        <v>4.4022934338674206E-2</v>
      </c>
      <c r="AN89" s="2">
        <f t="shared" si="6"/>
        <v>4.1381544317123535E-2</v>
      </c>
      <c r="AO89" s="2">
        <f t="shared" si="6"/>
        <v>3.7961349916946885E-2</v>
      </c>
      <c r="AP89" s="2">
        <f t="shared" si="6"/>
        <v>4.4447145577569791E-2</v>
      </c>
      <c r="AQ89" s="2">
        <f t="shared" si="6"/>
        <v>7.6864929381340763E-2</v>
      </c>
      <c r="AR89" s="2">
        <f t="shared" si="6"/>
        <v>8.3864487966933216E-2</v>
      </c>
      <c r="AS89" s="2">
        <f t="shared" si="6"/>
        <v>7.594193826049532E-2</v>
      </c>
      <c r="AT89" s="2">
        <f t="shared" si="6"/>
        <v>6.9774855548914133E-2</v>
      </c>
      <c r="AU89" s="2">
        <f t="shared" si="6"/>
        <v>6.1974324922532097E-2</v>
      </c>
      <c r="AV89" s="2">
        <f t="shared" si="6"/>
        <v>5.5856001291468241E-2</v>
      </c>
      <c r="AW89" s="2">
        <f t="shared" si="6"/>
        <v>4.6130231055097753E-2</v>
      </c>
      <c r="AX89" s="2">
        <f t="shared" si="6"/>
        <v>4.3839791031780581E-2</v>
      </c>
      <c r="AY89" s="2">
        <f t="shared" si="6"/>
        <v>3.8906961613532853E-2</v>
      </c>
      <c r="AZ89" s="2">
        <f t="shared" si="6"/>
        <v>3.4651005195391917E-2</v>
      </c>
      <c r="BA89" s="2">
        <f t="shared" si="6"/>
        <v>3.247916853328555E-2</v>
      </c>
      <c r="BB89" s="2">
        <f t="shared" si="6"/>
        <v>4.2207449614857021E-2</v>
      </c>
      <c r="BC89" s="2">
        <f t="shared" si="6"/>
        <v>5.17515923566879E-2</v>
      </c>
      <c r="BD89" s="2">
        <f t="shared" si="6"/>
        <v>5.0407087039575554E-2</v>
      </c>
    </row>
    <row r="90" spans="1:56" x14ac:dyDescent="0.35">
      <c r="A90" s="4" t="s">
        <v>25</v>
      </c>
      <c r="B90" s="2">
        <f t="shared" ref="B90:BD90" si="7">B6/B$27</f>
        <v>5.3092143929994125E-2</v>
      </c>
      <c r="C90" s="2">
        <f t="shared" si="7"/>
        <v>5.7026476578411409E-2</v>
      </c>
      <c r="D90" s="2">
        <f t="shared" si="7"/>
        <v>5.7968241821312418E-2</v>
      </c>
      <c r="E90" s="2">
        <f t="shared" si="7"/>
        <v>6.4963595279939737E-2</v>
      </c>
      <c r="F90" s="2">
        <f t="shared" si="7"/>
        <v>5.9030615452316589E-2</v>
      </c>
      <c r="G90" s="2">
        <f t="shared" si="7"/>
        <v>6.3393184316599488E-2</v>
      </c>
      <c r="H90" s="2">
        <f t="shared" si="7"/>
        <v>6.9492537313432842E-2</v>
      </c>
      <c r="I90" s="2">
        <f t="shared" si="7"/>
        <v>6.6733656460574539E-2</v>
      </c>
      <c r="J90" s="2">
        <f t="shared" si="7"/>
        <v>7.0225804670678516E-2</v>
      </c>
      <c r="K90" s="2">
        <f t="shared" si="7"/>
        <v>7.3435760409708312E-2</v>
      </c>
      <c r="L90" s="2">
        <f t="shared" si="7"/>
        <v>7.5318708049912156E-2</v>
      </c>
      <c r="M90" s="2">
        <f t="shared" si="7"/>
        <v>7.5431794148748676E-2</v>
      </c>
      <c r="N90" s="2">
        <f t="shared" si="7"/>
        <v>7.7515437704322551E-2</v>
      </c>
      <c r="O90" s="2">
        <f t="shared" si="7"/>
        <v>7.9904339874797781E-2</v>
      </c>
      <c r="P90" s="2">
        <f t="shared" si="7"/>
        <v>7.702591121770927E-2</v>
      </c>
      <c r="Q90" s="2">
        <f t="shared" si="7"/>
        <v>5.1505146630413674E-2</v>
      </c>
      <c r="R90" s="2">
        <f t="shared" si="7"/>
        <v>5.6143615990074058E-2</v>
      </c>
      <c r="S90" s="2">
        <f t="shared" si="7"/>
        <v>5.9669274948926494E-2</v>
      </c>
      <c r="T90" s="2">
        <f t="shared" si="7"/>
        <v>6.2306141439205959E-2</v>
      </c>
      <c r="U90" s="2">
        <f t="shared" si="7"/>
        <v>6.3266901133255171E-2</v>
      </c>
      <c r="V90" s="2">
        <f t="shared" si="7"/>
        <v>6.5999287777470023E-2</v>
      </c>
      <c r="W90" s="2">
        <f t="shared" si="7"/>
        <v>6.8714389752816685E-2</v>
      </c>
      <c r="X90" s="2">
        <f t="shared" si="7"/>
        <v>6.6594499238232699E-2</v>
      </c>
      <c r="Y90" s="2">
        <f t="shared" si="7"/>
        <v>6.6416343669250644E-2</v>
      </c>
      <c r="Z90" s="2">
        <f t="shared" si="7"/>
        <v>6.3890615288999378E-2</v>
      </c>
      <c r="AA90" s="2">
        <f t="shared" si="7"/>
        <v>6.9078667007585443E-2</v>
      </c>
      <c r="AB90" s="2">
        <f t="shared" si="7"/>
        <v>6.9685320936885398E-2</v>
      </c>
      <c r="AC90" s="2">
        <f t="shared" si="7"/>
        <v>7.3089700996677748E-2</v>
      </c>
      <c r="AD90" s="2">
        <f t="shared" si="7"/>
        <v>7.920030757400999E-2</v>
      </c>
      <c r="AE90" s="2">
        <f t="shared" si="7"/>
        <v>8.1058907181534759E-2</v>
      </c>
      <c r="AF90" s="2">
        <f t="shared" si="7"/>
        <v>8.0662303518487438E-2</v>
      </c>
      <c r="AG90" s="2">
        <f t="shared" si="7"/>
        <v>8.4302988820442626E-2</v>
      </c>
      <c r="AH90" s="2">
        <f t="shared" si="7"/>
        <v>8.555351401010565E-2</v>
      </c>
      <c r="AI90" s="2">
        <f t="shared" si="7"/>
        <v>8.2627811489408093E-2</v>
      </c>
      <c r="AJ90" s="2">
        <f t="shared" si="7"/>
        <v>8.1319736939333476E-2</v>
      </c>
      <c r="AK90" s="2">
        <f t="shared" si="7"/>
        <v>6.7448239582159092E-2</v>
      </c>
      <c r="AL90" s="2">
        <f t="shared" si="7"/>
        <v>6.4724667030142541E-2</v>
      </c>
      <c r="AM90" s="2">
        <f t="shared" si="7"/>
        <v>6.2087653157398684E-2</v>
      </c>
      <c r="AN90" s="2">
        <f t="shared" si="7"/>
        <v>6.7700530428797021E-2</v>
      </c>
      <c r="AO90" s="2">
        <f t="shared" si="7"/>
        <v>6.5996839930316409E-2</v>
      </c>
      <c r="AP90" s="2">
        <f t="shared" si="7"/>
        <v>6.4259957051983313E-2</v>
      </c>
      <c r="AQ90" s="2">
        <f t="shared" si="7"/>
        <v>6.4531529739407206E-2</v>
      </c>
      <c r="AR90" s="2">
        <f t="shared" si="7"/>
        <v>6.2888708618225361E-2</v>
      </c>
      <c r="AS90" s="2">
        <f t="shared" si="7"/>
        <v>6.4986893070933915E-2</v>
      </c>
      <c r="AT90" s="2">
        <f t="shared" si="7"/>
        <v>6.6068938035465236E-2</v>
      </c>
      <c r="AU90" s="2">
        <f t="shared" si="7"/>
        <v>6.7205923779628959E-2</v>
      </c>
      <c r="AV90" s="2">
        <f t="shared" si="7"/>
        <v>6.8246024699330055E-2</v>
      </c>
      <c r="AW90" s="2">
        <f t="shared" si="7"/>
        <v>7.0447568266278876E-2</v>
      </c>
      <c r="AX90" s="2">
        <f t="shared" si="7"/>
        <v>7.440139312146278E-2</v>
      </c>
      <c r="AY90" s="2">
        <f t="shared" si="7"/>
        <v>7.2695727607894167E-2</v>
      </c>
      <c r="AZ90" s="2">
        <f t="shared" si="7"/>
        <v>7.4949175513892033E-2</v>
      </c>
      <c r="BA90" s="2">
        <f t="shared" si="7"/>
        <v>8.0100349431054568E-2</v>
      </c>
      <c r="BB90" s="2">
        <f t="shared" si="7"/>
        <v>8.1091062572544059E-2</v>
      </c>
      <c r="BC90" s="2">
        <f t="shared" si="7"/>
        <v>8.3996815286624199E-2</v>
      </c>
      <c r="BD90" s="2">
        <f t="shared" si="7"/>
        <v>6.9500418969491287E-2</v>
      </c>
    </row>
    <row r="91" spans="1:56" x14ac:dyDescent="0.35">
      <c r="A91" s="4" t="s">
        <v>13</v>
      </c>
      <c r="B91" s="2">
        <f t="shared" ref="B91:BD91" si="8">B7/B$27</f>
        <v>1.4170965846013191E-2</v>
      </c>
      <c r="C91" s="2">
        <f t="shared" si="8"/>
        <v>1.5490958464481886E-2</v>
      </c>
      <c r="D91" s="2">
        <f t="shared" si="8"/>
        <v>1.4603660480836682E-2</v>
      </c>
      <c r="E91" s="2">
        <f t="shared" si="8"/>
        <v>1.2365051468742155E-2</v>
      </c>
      <c r="F91" s="2">
        <f t="shared" si="8"/>
        <v>1.3076004274847551E-2</v>
      </c>
      <c r="G91" s="2">
        <f t="shared" si="8"/>
        <v>1.2275558812751924E-2</v>
      </c>
      <c r="H91" s="2">
        <f t="shared" si="8"/>
        <v>1.408955223880597E-2</v>
      </c>
      <c r="I91" s="2">
        <f t="shared" si="8"/>
        <v>1.4777160420853528E-2</v>
      </c>
      <c r="J91" s="2">
        <f t="shared" si="8"/>
        <v>1.4630375973058024E-2</v>
      </c>
      <c r="K91" s="2">
        <f t="shared" si="8"/>
        <v>1.3092852371409485E-2</v>
      </c>
      <c r="L91" s="2">
        <f t="shared" si="8"/>
        <v>1.6712464525429075E-2</v>
      </c>
      <c r="M91" s="2">
        <f t="shared" si="8"/>
        <v>1.6258371519210432E-2</v>
      </c>
      <c r="N91" s="2">
        <f t="shared" si="8"/>
        <v>1.6781692698873956E-2</v>
      </c>
      <c r="O91" s="2">
        <f t="shared" si="8"/>
        <v>1.6986706056129987E-2</v>
      </c>
      <c r="P91" s="2">
        <f t="shared" si="8"/>
        <v>1.6513977902724807E-2</v>
      </c>
      <c r="Q91" s="2">
        <f t="shared" si="8"/>
        <v>2.5519518353078266E-2</v>
      </c>
      <c r="R91" s="2">
        <f t="shared" si="8"/>
        <v>2.683106510022876E-2</v>
      </c>
      <c r="S91" s="2">
        <f t="shared" si="8"/>
        <v>2.7907335312030219E-2</v>
      </c>
      <c r="T91" s="2">
        <f t="shared" si="8"/>
        <v>2.8070719602977669E-2</v>
      </c>
      <c r="U91" s="2">
        <f t="shared" si="8"/>
        <v>2.8839390386869872E-2</v>
      </c>
      <c r="V91" s="2">
        <f t="shared" si="8"/>
        <v>2.8924148300557909E-2</v>
      </c>
      <c r="W91" s="2">
        <f t="shared" si="8"/>
        <v>2.7117337103200103E-2</v>
      </c>
      <c r="X91" s="2">
        <f t="shared" si="8"/>
        <v>2.9428273594739797E-2</v>
      </c>
      <c r="Y91" s="2">
        <f t="shared" si="8"/>
        <v>2.8181524547803618E-2</v>
      </c>
      <c r="Z91" s="2">
        <f t="shared" si="8"/>
        <v>2.7511912160762379E-2</v>
      </c>
      <c r="AA91" s="2">
        <f t="shared" si="8"/>
        <v>3.0128696837978353E-2</v>
      </c>
      <c r="AB91" s="2">
        <f t="shared" si="8"/>
        <v>2.7579116753084214E-2</v>
      </c>
      <c r="AC91" s="2">
        <f t="shared" si="8"/>
        <v>2.7870062753783682E-2</v>
      </c>
      <c r="AD91" s="2">
        <f t="shared" si="8"/>
        <v>3.0208161696050971E-2</v>
      </c>
      <c r="AE91" s="2">
        <f t="shared" si="8"/>
        <v>2.9863807908986489E-2</v>
      </c>
      <c r="AF91" s="2">
        <f t="shared" si="8"/>
        <v>3.0709850646081557E-2</v>
      </c>
      <c r="AG91" s="2">
        <f t="shared" si="8"/>
        <v>3.0857859913301391E-2</v>
      </c>
      <c r="AH91" s="2">
        <f t="shared" si="8"/>
        <v>3.0144694533762059E-2</v>
      </c>
      <c r="AI91" s="2">
        <f t="shared" si="8"/>
        <v>3.2302605283238257E-2</v>
      </c>
      <c r="AJ91" s="2">
        <f t="shared" si="8"/>
        <v>3.1109140619227076E-2</v>
      </c>
      <c r="AK91" s="2">
        <f t="shared" si="8"/>
        <v>3.0812009168451508E-2</v>
      </c>
      <c r="AL91" s="2">
        <f t="shared" si="8"/>
        <v>3.0493029052106862E-2</v>
      </c>
      <c r="AM91" s="2">
        <f t="shared" si="8"/>
        <v>3.1024191014765945E-2</v>
      </c>
      <c r="AN91" s="2">
        <f t="shared" si="8"/>
        <v>3.0570514637405354E-2</v>
      </c>
      <c r="AO91" s="2">
        <f t="shared" si="8"/>
        <v>3.2816108252643521E-2</v>
      </c>
      <c r="AP91" s="2">
        <f t="shared" si="8"/>
        <v>3.3223937441756814E-2</v>
      </c>
      <c r="AQ91" s="2">
        <f t="shared" si="8"/>
        <v>3.3141038392679532E-2</v>
      </c>
      <c r="AR91" s="2">
        <f t="shared" si="8"/>
        <v>3.2178313439177965E-2</v>
      </c>
      <c r="AS91" s="2">
        <f t="shared" si="8"/>
        <v>3.1887006533901953E-2</v>
      </c>
      <c r="AT91" s="2">
        <f t="shared" si="8"/>
        <v>3.1878860330743178E-2</v>
      </c>
      <c r="AU91" s="2">
        <f t="shared" si="8"/>
        <v>3.3240774276630851E-2</v>
      </c>
      <c r="AV91" s="2">
        <f t="shared" si="8"/>
        <v>3.1721688594721124E-2</v>
      </c>
      <c r="AW91" s="2">
        <f t="shared" si="8"/>
        <v>3.1588301825820002E-2</v>
      </c>
      <c r="AX91" s="2">
        <f t="shared" si="8"/>
        <v>3.3521985198084456E-2</v>
      </c>
      <c r="AY91" s="2">
        <f t="shared" si="8"/>
        <v>3.5003253090435914E-2</v>
      </c>
      <c r="AZ91" s="2">
        <f t="shared" si="8"/>
        <v>3.5012423763270836E-2</v>
      </c>
      <c r="BA91" s="2">
        <f t="shared" si="8"/>
        <v>3.6555864169877252E-2</v>
      </c>
      <c r="BB91" s="2">
        <f t="shared" si="8"/>
        <v>3.8197741901445606E-2</v>
      </c>
      <c r="BC91" s="2">
        <f t="shared" si="8"/>
        <v>3.4434713375796178E-2</v>
      </c>
      <c r="BD91" s="2">
        <f t="shared" si="8"/>
        <v>2.7017159247055497E-2</v>
      </c>
    </row>
    <row r="92" spans="1:56" x14ac:dyDescent="0.35">
      <c r="A92" s="4" t="s">
        <v>26</v>
      </c>
      <c r="B92" s="2">
        <f t="shared" ref="B92:BD92" si="9">B8/B$27</f>
        <v>1.8481029190883562E-2</v>
      </c>
      <c r="C92" s="2">
        <f t="shared" si="9"/>
        <v>1.6972165648336729E-2</v>
      </c>
      <c r="D92" s="2">
        <f t="shared" si="9"/>
        <v>1.6963203877303743E-2</v>
      </c>
      <c r="E92" s="2">
        <f t="shared" si="9"/>
        <v>1.8892794376098417E-2</v>
      </c>
      <c r="F92" s="2">
        <f t="shared" si="9"/>
        <v>1.6785063179732194E-2</v>
      </c>
      <c r="G92" s="2">
        <f t="shared" si="9"/>
        <v>1.587883229510199E-2</v>
      </c>
      <c r="H92" s="2">
        <f t="shared" si="9"/>
        <v>1.6537313432835821E-2</v>
      </c>
      <c r="I92" s="2">
        <f t="shared" si="9"/>
        <v>1.5841115971154982E-2</v>
      </c>
      <c r="J92" s="2">
        <f t="shared" si="9"/>
        <v>1.7390824269861424E-2</v>
      </c>
      <c r="K92" s="2">
        <f t="shared" si="9"/>
        <v>1.5319527944778446E-2</v>
      </c>
      <c r="L92" s="2">
        <f t="shared" si="9"/>
        <v>1.5406099373845669E-2</v>
      </c>
      <c r="M92" s="2">
        <f t="shared" si="9"/>
        <v>1.6654917166020446E-2</v>
      </c>
      <c r="N92" s="2">
        <f t="shared" si="9"/>
        <v>1.73265528514348E-2</v>
      </c>
      <c r="O92" s="2">
        <f t="shared" si="9"/>
        <v>1.6810860237743547E-2</v>
      </c>
      <c r="P92" s="2">
        <f t="shared" si="9"/>
        <v>1.7968780717964847E-2</v>
      </c>
      <c r="Q92" s="2">
        <f t="shared" si="9"/>
        <v>1.70906972227617E-2</v>
      </c>
      <c r="R92" s="2">
        <f t="shared" si="9"/>
        <v>1.9270288084990889E-2</v>
      </c>
      <c r="S92" s="2">
        <f t="shared" si="9"/>
        <v>1.9619936013568207E-2</v>
      </c>
      <c r="T92" s="2">
        <f t="shared" si="9"/>
        <v>2.1324441687344913E-2</v>
      </c>
      <c r="U92" s="2">
        <f t="shared" si="9"/>
        <v>2.024228214146151E-2</v>
      </c>
      <c r="V92" s="2">
        <f t="shared" si="9"/>
        <v>2.3107664305780873E-2</v>
      </c>
      <c r="W92" s="2">
        <f t="shared" si="9"/>
        <v>2.3733024889688557E-2</v>
      </c>
      <c r="X92" s="2">
        <f t="shared" si="9"/>
        <v>2.5859995188838105E-2</v>
      </c>
      <c r="Y92" s="2">
        <f t="shared" si="9"/>
        <v>2.3053940568475453E-2</v>
      </c>
      <c r="Z92" s="2">
        <f t="shared" si="9"/>
        <v>2.2374145431945307E-2</v>
      </c>
      <c r="AA92" s="2">
        <f t="shared" si="9"/>
        <v>2.2585868916730589E-2</v>
      </c>
      <c r="AB92" s="2">
        <f t="shared" si="9"/>
        <v>2.3958519578043985E-2</v>
      </c>
      <c r="AC92" s="2">
        <f t="shared" si="9"/>
        <v>2.560908084163898E-2</v>
      </c>
      <c r="AD92" s="2">
        <f t="shared" si="9"/>
        <v>2.5869171197890922E-2</v>
      </c>
      <c r="AE92" s="2">
        <f t="shared" si="9"/>
        <v>2.9371547339058141E-2</v>
      </c>
      <c r="AF92" s="2">
        <f t="shared" si="9"/>
        <v>2.841640096213011E-2</v>
      </c>
      <c r="AG92" s="2">
        <f t="shared" si="9"/>
        <v>2.9603011635865845E-2</v>
      </c>
      <c r="AH92" s="2">
        <f t="shared" si="9"/>
        <v>3.1982085438677081E-2</v>
      </c>
      <c r="AI92" s="2">
        <f t="shared" si="9"/>
        <v>3.3356346063006428E-2</v>
      </c>
      <c r="AJ92" s="2">
        <f t="shared" si="9"/>
        <v>3.3288997265942512E-2</v>
      </c>
      <c r="AK92" s="2">
        <f t="shared" si="9"/>
        <v>2.5213241648818246E-2</v>
      </c>
      <c r="AL92" s="2">
        <f t="shared" si="9"/>
        <v>2.3950463431731444E-2</v>
      </c>
      <c r="AM92" s="2">
        <f t="shared" si="9"/>
        <v>2.4701539428212377E-2</v>
      </c>
      <c r="AN92" s="2">
        <f t="shared" si="9"/>
        <v>2.5792606389440014E-2</v>
      </c>
      <c r="AO92" s="2">
        <f t="shared" si="9"/>
        <v>2.5969290604869747E-2</v>
      </c>
      <c r="AP92" s="2">
        <f t="shared" si="9"/>
        <v>2.7267938900368705E-2</v>
      </c>
      <c r="AQ92" s="2">
        <f t="shared" si="9"/>
        <v>2.7372190173065445E-2</v>
      </c>
      <c r="AR92" s="2">
        <f t="shared" si="9"/>
        <v>2.5727198980183105E-2</v>
      </c>
      <c r="AS92" s="2">
        <f t="shared" si="9"/>
        <v>2.7113736844164481E-2</v>
      </c>
      <c r="AT92" s="2">
        <f t="shared" si="9"/>
        <v>2.7455668459852561E-2</v>
      </c>
      <c r="AU92" s="2">
        <f t="shared" si="9"/>
        <v>2.7687230874481869E-2</v>
      </c>
      <c r="AV92" s="2">
        <f t="shared" si="9"/>
        <v>2.6232948583420776E-2</v>
      </c>
      <c r="AW92" s="2">
        <f t="shared" si="9"/>
        <v>2.7064146065600259E-2</v>
      </c>
      <c r="AX92" s="2">
        <f t="shared" si="9"/>
        <v>2.9168480626904657E-2</v>
      </c>
      <c r="AY92" s="2">
        <f t="shared" si="9"/>
        <v>2.9971806549555412E-2</v>
      </c>
      <c r="AZ92" s="2">
        <f t="shared" si="9"/>
        <v>3.3386040207815673E-2</v>
      </c>
      <c r="BA92" s="2">
        <f t="shared" si="9"/>
        <v>3.2165576561240035E-2</v>
      </c>
      <c r="BB92" s="2">
        <f t="shared" si="9"/>
        <v>3.5665294924554183E-2</v>
      </c>
      <c r="BC92" s="2">
        <f t="shared" si="9"/>
        <v>3.18968949044586E-2</v>
      </c>
      <c r="BD92" s="2">
        <f t="shared" si="9"/>
        <v>2.3989395425790594E-2</v>
      </c>
    </row>
    <row r="93" spans="1:56" x14ac:dyDescent="0.35">
      <c r="A93" s="4" t="s">
        <v>27</v>
      </c>
      <c r="B93" s="2">
        <f t="shared" ref="B93:BD93" si="10">B9/B$27</f>
        <v>2.5795076079148434E-2</v>
      </c>
      <c r="C93" s="2">
        <f t="shared" si="10"/>
        <v>2.6846880207369007E-2</v>
      </c>
      <c r="D93" s="2">
        <f t="shared" si="10"/>
        <v>2.4615777055034756E-2</v>
      </c>
      <c r="E93" s="2">
        <f t="shared" si="10"/>
        <v>2.1466231483806178E-2</v>
      </c>
      <c r="F93" s="2">
        <f t="shared" si="10"/>
        <v>2.3637392342993651E-2</v>
      </c>
      <c r="G93" s="2">
        <f t="shared" si="10"/>
        <v>2.3818248442652987E-2</v>
      </c>
      <c r="H93" s="2">
        <f t="shared" si="10"/>
        <v>2.3402985074626865E-2</v>
      </c>
      <c r="I93" s="2">
        <f t="shared" si="10"/>
        <v>2.4293651731883203E-2</v>
      </c>
      <c r="J93" s="2">
        <f t="shared" si="10"/>
        <v>2.5175288466847016E-2</v>
      </c>
      <c r="K93" s="2">
        <f t="shared" si="10"/>
        <v>2.6541972834558007E-2</v>
      </c>
      <c r="L93" s="2">
        <f t="shared" si="10"/>
        <v>2.9190504076760215E-2</v>
      </c>
      <c r="M93" s="2">
        <f t="shared" si="10"/>
        <v>2.7317589002467394E-2</v>
      </c>
      <c r="N93" s="2">
        <f t="shared" si="10"/>
        <v>2.9349800217944061E-2</v>
      </c>
      <c r="O93" s="2">
        <f t="shared" si="10"/>
        <v>2.8487022578603079E-2</v>
      </c>
      <c r="P93" s="2">
        <f t="shared" si="10"/>
        <v>2.858490936971651E-2</v>
      </c>
      <c r="Q93" s="2">
        <f t="shared" si="10"/>
        <v>2.7112060594290152E-2</v>
      </c>
      <c r="R93" s="2">
        <f t="shared" si="10"/>
        <v>2.915745802799426E-2</v>
      </c>
      <c r="S93" s="2">
        <f t="shared" si="10"/>
        <v>2.6481131711829781E-2</v>
      </c>
      <c r="T93" s="2">
        <f t="shared" si="10"/>
        <v>2.6791253101736974E-2</v>
      </c>
      <c r="U93" s="2">
        <f t="shared" si="10"/>
        <v>2.6690113325517781E-2</v>
      </c>
      <c r="V93" s="2">
        <f t="shared" si="10"/>
        <v>2.6312665690658016E-2</v>
      </c>
      <c r="W93" s="2">
        <f t="shared" si="10"/>
        <v>2.7160176498307844E-2</v>
      </c>
      <c r="X93" s="2">
        <f t="shared" si="10"/>
        <v>2.4657204714938659E-2</v>
      </c>
      <c r="Y93" s="2">
        <f t="shared" si="10"/>
        <v>2.8060400516795866E-2</v>
      </c>
      <c r="Z93" s="2">
        <f t="shared" si="10"/>
        <v>2.4321524756577586E-2</v>
      </c>
      <c r="AA93" s="2">
        <f t="shared" si="10"/>
        <v>2.5654137901644933E-2</v>
      </c>
      <c r="AB93" s="2">
        <f t="shared" si="10"/>
        <v>2.5612372608617914E-2</v>
      </c>
      <c r="AC93" s="2">
        <f t="shared" si="10"/>
        <v>2.870062753783684E-2</v>
      </c>
      <c r="AD93" s="2">
        <f t="shared" si="10"/>
        <v>3.0592629208546163E-2</v>
      </c>
      <c r="AE93" s="2">
        <f t="shared" si="10"/>
        <v>3.2653284471913797E-2</v>
      </c>
      <c r="AF93" s="2">
        <f t="shared" si="10"/>
        <v>3.3898305084745763E-2</v>
      </c>
      <c r="AG93" s="2">
        <f t="shared" si="10"/>
        <v>3.2569016655258957E-2</v>
      </c>
      <c r="AH93" s="2">
        <f t="shared" si="10"/>
        <v>3.0087276067983462E-2</v>
      </c>
      <c r="AI93" s="2">
        <f t="shared" si="10"/>
        <v>3.2157261727408161E-2</v>
      </c>
      <c r="AJ93" s="2">
        <f t="shared" si="10"/>
        <v>2.9114017586640065E-2</v>
      </c>
      <c r="AK93" s="2">
        <f t="shared" si="10"/>
        <v>3.0436252959080149E-2</v>
      </c>
      <c r="AL93" s="2">
        <f t="shared" si="10"/>
        <v>3.0609860581042137E-2</v>
      </c>
      <c r="AM93" s="2">
        <f t="shared" si="10"/>
        <v>3.1220546654099905E-2</v>
      </c>
      <c r="AN93" s="2">
        <f t="shared" si="10"/>
        <v>3.1704255577600517E-2</v>
      </c>
      <c r="AO93" s="2">
        <f t="shared" si="10"/>
        <v>3.1884292833124016E-2</v>
      </c>
      <c r="AP93" s="2">
        <f t="shared" si="10"/>
        <v>3.2211012519752037E-2</v>
      </c>
      <c r="AQ93" s="2">
        <f t="shared" si="10"/>
        <v>2.9043166898746767E-2</v>
      </c>
      <c r="AR93" s="2">
        <f t="shared" si="10"/>
        <v>3.2719125429752388E-2</v>
      </c>
      <c r="AS93" s="2">
        <f t="shared" si="10"/>
        <v>3.2473883954771313E-2</v>
      </c>
      <c r="AT93" s="2">
        <f t="shared" si="10"/>
        <v>3.1002191671647739E-2</v>
      </c>
      <c r="AU93" s="2">
        <f t="shared" si="10"/>
        <v>3.2073725300816931E-2</v>
      </c>
      <c r="AV93" s="2">
        <f t="shared" si="10"/>
        <v>3.406247477601098E-2</v>
      </c>
      <c r="AW93" s="2">
        <f t="shared" si="10"/>
        <v>3.3608014218775246E-2</v>
      </c>
      <c r="AX93" s="2">
        <f t="shared" si="10"/>
        <v>3.4697431432303007E-2</v>
      </c>
      <c r="AY93" s="2">
        <f t="shared" si="10"/>
        <v>3.5653871177618736E-2</v>
      </c>
      <c r="AZ93" s="2">
        <f t="shared" si="10"/>
        <v>3.6683984639710863E-2</v>
      </c>
      <c r="BA93" s="2">
        <f t="shared" si="10"/>
        <v>4.0453364393871517E-2</v>
      </c>
      <c r="BB93" s="2">
        <f t="shared" si="10"/>
        <v>3.6667721852907037E-2</v>
      </c>
      <c r="BC93" s="2">
        <f t="shared" si="10"/>
        <v>3.3937101910828028E-2</v>
      </c>
      <c r="BD93" s="2">
        <f t="shared" si="10"/>
        <v>2.9561401849715355E-2</v>
      </c>
    </row>
    <row r="94" spans="1:56" x14ac:dyDescent="0.35">
      <c r="A94" s="4" t="s">
        <v>14</v>
      </c>
      <c r="B94" s="2">
        <f t="shared" ref="B94:BD94" si="11">B10/B$27</f>
        <v>7.1181349180434927E-3</v>
      </c>
      <c r="C94" s="2">
        <f t="shared" si="11"/>
        <v>6.9123001913225946E-3</v>
      </c>
      <c r="D94" s="2">
        <f t="shared" si="11"/>
        <v>7.9076589503220465E-3</v>
      </c>
      <c r="E94" s="2">
        <f t="shared" si="11"/>
        <v>7.3437107707757972E-3</v>
      </c>
      <c r="F94" s="2">
        <f t="shared" si="11"/>
        <v>8.2353680769472557E-3</v>
      </c>
      <c r="G94" s="2">
        <f t="shared" si="11"/>
        <v>8.7333577623060956E-3</v>
      </c>
      <c r="H94" s="2">
        <f t="shared" si="11"/>
        <v>1.0626865671641792E-2</v>
      </c>
      <c r="I94" s="2">
        <f t="shared" si="11"/>
        <v>1.0935098711431611E-2</v>
      </c>
      <c r="J94" s="2">
        <f t="shared" si="11"/>
        <v>1.1483464914702148E-2</v>
      </c>
      <c r="K94" s="2">
        <f t="shared" si="11"/>
        <v>1.0465375194834113E-2</v>
      </c>
      <c r="L94" s="2">
        <f t="shared" si="11"/>
        <v>1.1667192215865579E-2</v>
      </c>
      <c r="M94" s="2">
        <f t="shared" si="11"/>
        <v>1.1852308776876984E-2</v>
      </c>
      <c r="N94" s="2">
        <f t="shared" si="11"/>
        <v>1.2350163458045769E-2</v>
      </c>
      <c r="O94" s="2">
        <f t="shared" si="11"/>
        <v>1.2309207287050714E-2</v>
      </c>
      <c r="P94" s="2">
        <f t="shared" si="11"/>
        <v>1.3683010262257697E-2</v>
      </c>
      <c r="Q94" s="2">
        <f t="shared" si="11"/>
        <v>1.1730433093804622E-2</v>
      </c>
      <c r="R94" s="2">
        <f t="shared" si="11"/>
        <v>1.0546314605870265E-2</v>
      </c>
      <c r="S94" s="2">
        <f t="shared" si="11"/>
        <v>1.1833635277338781E-2</v>
      </c>
      <c r="T94" s="2">
        <f t="shared" si="11"/>
        <v>1.1243796526054591E-2</v>
      </c>
      <c r="U94" s="2">
        <f t="shared" si="11"/>
        <v>1.1019929660023447E-2</v>
      </c>
      <c r="V94" s="2">
        <f t="shared" si="11"/>
        <v>1.2107783009535869E-2</v>
      </c>
      <c r="W94" s="2">
        <f t="shared" si="11"/>
        <v>1.2551942766568135E-2</v>
      </c>
      <c r="X94" s="2">
        <f t="shared" si="11"/>
        <v>1.1626974581027984E-2</v>
      </c>
      <c r="Y94" s="2">
        <f t="shared" si="11"/>
        <v>1.0497416020671835E-2</v>
      </c>
      <c r="Z94" s="2">
        <f t="shared" si="11"/>
        <v>1.019266625233064E-2</v>
      </c>
      <c r="AA94" s="2">
        <f t="shared" si="11"/>
        <v>9.5031108838319264E-3</v>
      </c>
      <c r="AB94" s="2">
        <f t="shared" si="11"/>
        <v>9.5655283389951724E-3</v>
      </c>
      <c r="AC94" s="2">
        <f t="shared" si="11"/>
        <v>1.1074197120708749E-2</v>
      </c>
      <c r="AD94" s="2">
        <f t="shared" si="11"/>
        <v>1.1314329653429999E-2</v>
      </c>
      <c r="AE94" s="2">
        <f t="shared" si="11"/>
        <v>1.0775036919542744E-2</v>
      </c>
      <c r="AF94" s="2">
        <f t="shared" si="11"/>
        <v>1.1802875202774515E-2</v>
      </c>
      <c r="AG94" s="2">
        <f t="shared" si="11"/>
        <v>1.0951403148528405E-2</v>
      </c>
      <c r="AH94" s="2">
        <f t="shared" si="11"/>
        <v>1.0737253100597153E-2</v>
      </c>
      <c r="AI94" s="2">
        <f t="shared" si="11"/>
        <v>9.6653464627012107E-3</v>
      </c>
      <c r="AJ94" s="2">
        <f t="shared" si="11"/>
        <v>1.0382029114017586E-2</v>
      </c>
      <c r="AK94" s="2">
        <f t="shared" si="11"/>
        <v>1.1310261902077932E-2</v>
      </c>
      <c r="AL94" s="2">
        <f t="shared" si="11"/>
        <v>1.0943219876937456E-2</v>
      </c>
      <c r="AM94" s="2">
        <f t="shared" si="11"/>
        <v>9.9748664781652528E-3</v>
      </c>
      <c r="AN94" s="2">
        <f t="shared" si="11"/>
        <v>1.0284649957484715E-2</v>
      </c>
      <c r="AO94" s="2">
        <f t="shared" si="11"/>
        <v>1.0290483328606733E-2</v>
      </c>
      <c r="AP94" s="2">
        <f t="shared" si="11"/>
        <v>1.0574936185729914E-2</v>
      </c>
      <c r="AQ94" s="2">
        <f t="shared" si="11"/>
        <v>1.1975333200716132E-2</v>
      </c>
      <c r="AR94" s="2">
        <f t="shared" si="11"/>
        <v>1.0429945532506663E-2</v>
      </c>
      <c r="AS94" s="2">
        <f t="shared" si="11"/>
        <v>1.2285300676865292E-2</v>
      </c>
      <c r="AT94" s="2">
        <f t="shared" si="11"/>
        <v>1.2472604104403267E-2</v>
      </c>
      <c r="AU94" s="2">
        <f t="shared" si="11"/>
        <v>1.1308302144955531E-2</v>
      </c>
      <c r="AV94" s="2">
        <f t="shared" si="11"/>
        <v>1.2712890467350069E-2</v>
      </c>
      <c r="AW94" s="2">
        <f t="shared" si="11"/>
        <v>1.2885765067054451E-2</v>
      </c>
      <c r="AX94" s="2">
        <f t="shared" si="11"/>
        <v>1.4410100130605136E-2</v>
      </c>
      <c r="AY94" s="2">
        <f t="shared" si="11"/>
        <v>1.2621990891346779E-2</v>
      </c>
      <c r="AZ94" s="2">
        <f t="shared" si="11"/>
        <v>1.3824260221368873E-2</v>
      </c>
      <c r="BA94" s="2">
        <f t="shared" si="11"/>
        <v>1.2633276588119344E-2</v>
      </c>
      <c r="BB94" s="2">
        <f t="shared" si="11"/>
        <v>1.3137068692624248E-2</v>
      </c>
      <c r="BC94" s="2">
        <f t="shared" si="11"/>
        <v>1.1693869426751591E-2</v>
      </c>
      <c r="BD94" s="2">
        <f t="shared" si="11"/>
        <v>1.1171149242771234E-2</v>
      </c>
    </row>
    <row r="95" spans="1:56" x14ac:dyDescent="0.35">
      <c r="A95" s="4" t="s">
        <v>28</v>
      </c>
      <c r="B95" s="2">
        <f t="shared" ref="B95:BD95" si="12">B11/B$27</f>
        <v>1.8023901260367008E-2</v>
      </c>
      <c r="C95" s="2">
        <f t="shared" si="12"/>
        <v>1.8453372832191568E-2</v>
      </c>
      <c r="D95" s="2">
        <f t="shared" si="12"/>
        <v>1.7919775524520121E-2</v>
      </c>
      <c r="E95" s="2">
        <f t="shared" si="12"/>
        <v>2.0838563896560382E-2</v>
      </c>
      <c r="F95" s="2">
        <f t="shared" si="12"/>
        <v>2.0619852894951909E-2</v>
      </c>
      <c r="G95" s="2">
        <f t="shared" si="12"/>
        <v>1.9970685232685966E-2</v>
      </c>
      <c r="H95" s="2">
        <f t="shared" si="12"/>
        <v>2.2029850746268658E-2</v>
      </c>
      <c r="I95" s="2">
        <f t="shared" si="12"/>
        <v>2.3288804823265161E-2</v>
      </c>
      <c r="J95" s="2">
        <f t="shared" si="12"/>
        <v>2.252525810191575E-2</v>
      </c>
      <c r="K95" s="2">
        <f t="shared" si="12"/>
        <v>2.4270763749721664E-2</v>
      </c>
      <c r="L95" s="2">
        <f t="shared" si="12"/>
        <v>2.5721879363935312E-2</v>
      </c>
      <c r="M95" s="2">
        <f t="shared" si="12"/>
        <v>2.9256256609094113E-2</v>
      </c>
      <c r="N95" s="2">
        <f t="shared" si="12"/>
        <v>3.1783508899382494E-2</v>
      </c>
      <c r="O95" s="2">
        <f t="shared" si="12"/>
        <v>3.0245480762467469E-2</v>
      </c>
      <c r="P95" s="2">
        <f t="shared" si="12"/>
        <v>3.1651790980222548E-2</v>
      </c>
      <c r="Q95" s="2">
        <f t="shared" si="12"/>
        <v>3.3210332103321034E-2</v>
      </c>
      <c r="R95" s="2">
        <f t="shared" si="12"/>
        <v>3.3810243883525264E-2</v>
      </c>
      <c r="S95" s="2">
        <f t="shared" si="12"/>
        <v>3.4922715183286435E-2</v>
      </c>
      <c r="T95" s="2">
        <f t="shared" si="12"/>
        <v>3.6988213399503721E-2</v>
      </c>
      <c r="U95" s="2">
        <f t="shared" si="12"/>
        <v>3.6694021101992963E-2</v>
      </c>
      <c r="V95" s="2">
        <f t="shared" si="12"/>
        <v>3.5452854825307641E-2</v>
      </c>
      <c r="W95" s="2">
        <f t="shared" si="12"/>
        <v>3.4742749432378012E-2</v>
      </c>
      <c r="X95" s="2">
        <f t="shared" si="12"/>
        <v>3.3998877395557695E-2</v>
      </c>
      <c r="Y95" s="2">
        <f t="shared" si="12"/>
        <v>3.4843346253229976E-2</v>
      </c>
      <c r="Z95" s="2">
        <f t="shared" si="12"/>
        <v>3.4638491816863473E-2</v>
      </c>
      <c r="AA95" s="2">
        <f t="shared" si="12"/>
        <v>3.5285093326514957E-2</v>
      </c>
      <c r="AB95" s="2">
        <f t="shared" si="12"/>
        <v>3.5937779367065978E-2</v>
      </c>
      <c r="AC95" s="2">
        <f t="shared" si="12"/>
        <v>3.668327796234773E-2</v>
      </c>
      <c r="AD95" s="2">
        <f t="shared" si="12"/>
        <v>3.5096391497775582E-2</v>
      </c>
      <c r="AE95" s="2">
        <f t="shared" si="12"/>
        <v>3.7302412076792649E-2</v>
      </c>
      <c r="AF95" s="2">
        <f t="shared" si="12"/>
        <v>3.9436147004530964E-2</v>
      </c>
      <c r="AG95" s="2">
        <f t="shared" si="12"/>
        <v>3.6903947068218118E-2</v>
      </c>
      <c r="AH95" s="2">
        <f t="shared" si="12"/>
        <v>3.5771704180064312E-2</v>
      </c>
      <c r="AI95" s="2">
        <f t="shared" si="12"/>
        <v>4.0950546855128812E-2</v>
      </c>
      <c r="AJ95" s="2">
        <f t="shared" si="12"/>
        <v>4.2895145200620703E-2</v>
      </c>
      <c r="AK95" s="2">
        <f t="shared" si="12"/>
        <v>4.6481043099237215E-2</v>
      </c>
      <c r="AL95" s="2">
        <f t="shared" si="12"/>
        <v>4.8913466780901936E-2</v>
      </c>
      <c r="AM95" s="2">
        <f t="shared" si="12"/>
        <v>4.7596606974552307E-2</v>
      </c>
      <c r="AN95" s="2">
        <f t="shared" si="12"/>
        <v>4.8791351176256229E-2</v>
      </c>
      <c r="AO95" s="2">
        <f t="shared" si="12"/>
        <v>5.2384232062553174E-2</v>
      </c>
      <c r="AP95" s="2">
        <f t="shared" si="12"/>
        <v>5.518414975082047E-2</v>
      </c>
      <c r="AQ95" s="2">
        <f t="shared" si="12"/>
        <v>5.3033618460314305E-2</v>
      </c>
      <c r="AR95" s="2">
        <f t="shared" si="12"/>
        <v>5.7248812145092129E-2</v>
      </c>
      <c r="AS95" s="2">
        <f t="shared" si="12"/>
        <v>5.7357486599632225E-2</v>
      </c>
      <c r="AT95" s="2">
        <f t="shared" si="12"/>
        <v>6.0569834628412034E-2</v>
      </c>
      <c r="AU95" s="2">
        <f t="shared" si="12"/>
        <v>6.2014567990663606E-2</v>
      </c>
      <c r="AV95" s="2">
        <f t="shared" si="12"/>
        <v>6.1788683509564936E-2</v>
      </c>
      <c r="AW95" s="2">
        <f t="shared" si="12"/>
        <v>6.1762804976571335E-2</v>
      </c>
      <c r="AX95" s="2">
        <f t="shared" si="12"/>
        <v>6.2037440139312144E-2</v>
      </c>
      <c r="AY95" s="2">
        <f t="shared" si="12"/>
        <v>6.6883539362394273E-2</v>
      </c>
      <c r="AZ95" s="2">
        <f t="shared" si="12"/>
        <v>6.3067540094872379E-2</v>
      </c>
      <c r="BA95" s="2">
        <f t="shared" si="12"/>
        <v>6.4599946241376216E-2</v>
      </c>
      <c r="BB95" s="2">
        <f t="shared" si="12"/>
        <v>6.7637438007808373E-2</v>
      </c>
      <c r="BC95" s="2">
        <f t="shared" si="12"/>
        <v>6.3644506369426757E-2</v>
      </c>
      <c r="BD95" s="2">
        <f t="shared" si="12"/>
        <v>4.1492370150294514E-2</v>
      </c>
    </row>
    <row r="96" spans="1:56" x14ac:dyDescent="0.35">
      <c r="A96" s="4" t="s">
        <v>15</v>
      </c>
      <c r="B96" s="2">
        <f t="shared" ref="B96:BD96" si="13">B12/B$27</f>
        <v>4.7018872853131326E-3</v>
      </c>
      <c r="C96" s="2">
        <f t="shared" si="13"/>
        <v>6.6654323273467875E-3</v>
      </c>
      <c r="D96" s="2">
        <f t="shared" si="13"/>
        <v>6.2496014284803263E-3</v>
      </c>
      <c r="E96" s="2">
        <f t="shared" si="13"/>
        <v>6.7788099422545819E-3</v>
      </c>
      <c r="F96" s="2">
        <f t="shared" si="13"/>
        <v>7.4809832149368202E-3</v>
      </c>
      <c r="G96" s="2">
        <f t="shared" si="13"/>
        <v>6.7790399413704657E-3</v>
      </c>
      <c r="H96" s="2">
        <f t="shared" si="13"/>
        <v>6.1492537313432832E-3</v>
      </c>
      <c r="I96" s="2">
        <f t="shared" si="13"/>
        <v>6.3837333018087247E-3</v>
      </c>
      <c r="J96" s="2">
        <f t="shared" si="13"/>
        <v>5.7969414232871422E-3</v>
      </c>
      <c r="K96" s="2">
        <f t="shared" si="13"/>
        <v>7.1253618347806727E-3</v>
      </c>
      <c r="L96" s="2">
        <f t="shared" si="13"/>
        <v>5.9011667192215862E-3</v>
      </c>
      <c r="M96" s="2">
        <f t="shared" si="13"/>
        <v>4.7585477617201272E-3</v>
      </c>
      <c r="N96" s="2">
        <f t="shared" si="13"/>
        <v>5.9934616781692701E-3</v>
      </c>
      <c r="O96" s="2">
        <f t="shared" si="13"/>
        <v>5.6622353520433284E-3</v>
      </c>
      <c r="P96" s="2">
        <f t="shared" si="13"/>
        <v>4.7969173907914915E-3</v>
      </c>
      <c r="Q96" s="2">
        <f t="shared" si="13"/>
        <v>5.4379491163332686E-3</v>
      </c>
      <c r="R96" s="2">
        <f t="shared" si="13"/>
        <v>4.4976929936799658E-3</v>
      </c>
      <c r="S96" s="2">
        <f t="shared" si="13"/>
        <v>4.085880584358016E-3</v>
      </c>
      <c r="T96" s="2">
        <f t="shared" si="13"/>
        <v>4.8464640198511164E-3</v>
      </c>
      <c r="U96" s="2">
        <f t="shared" si="13"/>
        <v>3.9859320046893316E-3</v>
      </c>
      <c r="V96" s="2">
        <f t="shared" si="13"/>
        <v>4.6690143631543547E-3</v>
      </c>
      <c r="W96" s="2">
        <f t="shared" si="13"/>
        <v>4.7123334618515188E-3</v>
      </c>
      <c r="X96" s="2">
        <f t="shared" si="13"/>
        <v>5.372464116750862E-3</v>
      </c>
      <c r="Y96" s="2">
        <f t="shared" si="13"/>
        <v>4.1585917312661497E-3</v>
      </c>
      <c r="Z96" s="2">
        <f t="shared" si="13"/>
        <v>4.3919618810855602E-3</v>
      </c>
      <c r="AA96" s="2">
        <f t="shared" si="13"/>
        <v>4.6024034773715162E-3</v>
      </c>
      <c r="AB96" s="2">
        <f t="shared" si="13"/>
        <v>5.1403540139460038E-3</v>
      </c>
      <c r="AC96" s="2">
        <f t="shared" si="13"/>
        <v>5.3986710963455148E-3</v>
      </c>
      <c r="AD96" s="2">
        <f t="shared" si="13"/>
        <v>5.4923930356456305E-3</v>
      </c>
      <c r="AE96" s="2">
        <f t="shared" si="13"/>
        <v>5.79773560137833E-3</v>
      </c>
      <c r="AF96" s="2">
        <f t="shared" si="13"/>
        <v>5.2581529339374615E-3</v>
      </c>
      <c r="AG96" s="2">
        <f t="shared" si="13"/>
        <v>5.4186630161989508E-3</v>
      </c>
      <c r="AH96" s="2">
        <f t="shared" si="13"/>
        <v>5.8566835094166284E-3</v>
      </c>
      <c r="AI96" s="2">
        <f t="shared" si="13"/>
        <v>6.1771011227789684E-3</v>
      </c>
      <c r="AJ96" s="2">
        <f t="shared" si="13"/>
        <v>5.800635483632602E-3</v>
      </c>
      <c r="AK96" s="2">
        <f t="shared" si="13"/>
        <v>7.289670461804381E-3</v>
      </c>
      <c r="AL96" s="2">
        <f t="shared" si="13"/>
        <v>7.5940493807928966E-3</v>
      </c>
      <c r="AM96" s="2">
        <f t="shared" si="13"/>
        <v>7.5793276782909202E-3</v>
      </c>
      <c r="AN96" s="2">
        <f t="shared" si="13"/>
        <v>7.1668623719480101E-3</v>
      </c>
      <c r="AO96" s="2">
        <f t="shared" si="13"/>
        <v>8.3863387756755656E-3</v>
      </c>
      <c r="AP96" s="2">
        <f t="shared" si="13"/>
        <v>7.6171954134759533E-3</v>
      </c>
      <c r="AQ96" s="2">
        <f t="shared" si="13"/>
        <v>8.9516610304356467E-3</v>
      </c>
      <c r="AR96" s="2">
        <f t="shared" si="13"/>
        <v>7.8031444354309115E-3</v>
      </c>
      <c r="AS96" s="2">
        <f t="shared" si="13"/>
        <v>7.707656794084276E-3</v>
      </c>
      <c r="AT96" s="2">
        <f t="shared" si="13"/>
        <v>7.9697150826857945E-3</v>
      </c>
      <c r="AU96" s="2">
        <f t="shared" si="13"/>
        <v>8.3303151032234693E-3</v>
      </c>
      <c r="AV96" s="2">
        <f t="shared" si="13"/>
        <v>8.3541851642586172E-3</v>
      </c>
      <c r="AW96" s="2">
        <f t="shared" si="13"/>
        <v>7.5537243496526093E-3</v>
      </c>
      <c r="AX96" s="2">
        <f t="shared" si="13"/>
        <v>9.1858946451893776E-3</v>
      </c>
      <c r="AY96" s="2">
        <f t="shared" si="13"/>
        <v>7.9375406636304491E-3</v>
      </c>
      <c r="AZ96" s="2">
        <f t="shared" si="13"/>
        <v>6.7314208267449738E-3</v>
      </c>
      <c r="BA96" s="2">
        <f t="shared" si="13"/>
        <v>6.2270405877609533E-3</v>
      </c>
      <c r="BB96" s="2">
        <f t="shared" si="13"/>
        <v>4.0097077134114171E-3</v>
      </c>
      <c r="BC96" s="2">
        <f t="shared" si="13"/>
        <v>3.5330414012738854E-3</v>
      </c>
      <c r="BD96" s="2">
        <f t="shared" si="13"/>
        <v>6.1764079471810628E-3</v>
      </c>
    </row>
    <row r="97" spans="1:56" x14ac:dyDescent="0.35">
      <c r="A97" s="4" t="s">
        <v>29</v>
      </c>
      <c r="B97" s="2">
        <f t="shared" ref="B97:BD97" si="14">B13/B$27</f>
        <v>9.7955985110690269E-4</v>
      </c>
      <c r="C97" s="2">
        <f t="shared" si="14"/>
        <v>1.4812071838548417E-3</v>
      </c>
      <c r="D97" s="2">
        <f t="shared" si="14"/>
        <v>1.0841145335118935E-3</v>
      </c>
      <c r="E97" s="2">
        <f t="shared" si="14"/>
        <v>5.3979412503138337E-3</v>
      </c>
      <c r="F97" s="2">
        <f t="shared" si="14"/>
        <v>5.2178286289055135E-3</v>
      </c>
      <c r="G97" s="2">
        <f t="shared" si="14"/>
        <v>5.0079394161475508E-3</v>
      </c>
      <c r="H97" s="2">
        <f t="shared" si="14"/>
        <v>5.1940298507462688E-3</v>
      </c>
      <c r="I97" s="2">
        <f t="shared" si="14"/>
        <v>6.7383851519092096E-3</v>
      </c>
      <c r="J97" s="2">
        <f t="shared" si="14"/>
        <v>7.9500910947937938E-3</v>
      </c>
      <c r="K97" s="2">
        <f t="shared" si="14"/>
        <v>6.2792251169004679E-3</v>
      </c>
      <c r="L97" s="2">
        <f t="shared" si="14"/>
        <v>6.3516374611468987E-3</v>
      </c>
      <c r="M97" s="2">
        <f t="shared" si="14"/>
        <v>7.842791681353543E-3</v>
      </c>
      <c r="N97" s="2">
        <f t="shared" si="14"/>
        <v>8.1002542680711949E-3</v>
      </c>
      <c r="O97" s="2">
        <f t="shared" si="14"/>
        <v>6.6469719350073855E-3</v>
      </c>
      <c r="P97" s="2">
        <f t="shared" si="14"/>
        <v>5.7798922659536818E-3</v>
      </c>
      <c r="Q97" s="2">
        <f t="shared" si="14"/>
        <v>4.6222567488832782E-3</v>
      </c>
      <c r="R97" s="2">
        <f t="shared" si="14"/>
        <v>5.467023380248924E-3</v>
      </c>
      <c r="S97" s="2">
        <f t="shared" si="14"/>
        <v>5.4735381413097946E-3</v>
      </c>
      <c r="T97" s="2">
        <f t="shared" si="14"/>
        <v>4.4587468982630269E-3</v>
      </c>
      <c r="U97" s="2">
        <f t="shared" si="14"/>
        <v>5.2364204767487302E-3</v>
      </c>
      <c r="V97" s="2">
        <f t="shared" si="14"/>
        <v>5.4208048114588693E-3</v>
      </c>
      <c r="W97" s="2">
        <f t="shared" si="14"/>
        <v>5.0978880178211882E-3</v>
      </c>
      <c r="X97" s="2">
        <f t="shared" si="14"/>
        <v>4.8913479271910833E-3</v>
      </c>
      <c r="Y97" s="2">
        <f t="shared" si="14"/>
        <v>4.6834625322997418E-3</v>
      </c>
      <c r="Z97" s="2">
        <f t="shared" si="14"/>
        <v>8.3281541330018638E-3</v>
      </c>
      <c r="AA97" s="2">
        <f t="shared" si="14"/>
        <v>8.2672803204636488E-3</v>
      </c>
      <c r="AB97" s="2">
        <f t="shared" si="14"/>
        <v>8.2245664223136068E-3</v>
      </c>
      <c r="AC97" s="2">
        <f t="shared" si="14"/>
        <v>8.5363602805463273E-3</v>
      </c>
      <c r="AD97" s="2">
        <f t="shared" si="14"/>
        <v>8.3484374141813596E-3</v>
      </c>
      <c r="AE97" s="2">
        <f t="shared" si="14"/>
        <v>8.7512990209484224E-3</v>
      </c>
      <c r="AF97" s="2">
        <f t="shared" si="14"/>
        <v>8.3906695754321203E-3</v>
      </c>
      <c r="AG97" s="2">
        <f t="shared" si="14"/>
        <v>8.2135523613963042E-3</v>
      </c>
      <c r="AH97" s="2">
        <f t="shared" si="14"/>
        <v>8.727606798346348E-3</v>
      </c>
      <c r="AI97" s="2">
        <f t="shared" si="14"/>
        <v>9.4473311289560696E-3</v>
      </c>
      <c r="AJ97" s="2">
        <f t="shared" si="14"/>
        <v>9.3844675977240825E-3</v>
      </c>
      <c r="AK97" s="2">
        <f t="shared" si="14"/>
        <v>9.393905234283996E-3</v>
      </c>
      <c r="AL97" s="2">
        <f t="shared" si="14"/>
        <v>9.307578471843601E-3</v>
      </c>
      <c r="AM97" s="2">
        <f t="shared" si="14"/>
        <v>9.5821551994973303E-3</v>
      </c>
      <c r="AN97" s="2">
        <f t="shared" si="14"/>
        <v>1.0203668461756488E-2</v>
      </c>
      <c r="AO97" s="2">
        <f t="shared" si="14"/>
        <v>1.0371510756391039E-2</v>
      </c>
      <c r="AP97" s="2">
        <f t="shared" si="14"/>
        <v>1.0534419188849722E-2</v>
      </c>
      <c r="AQ97" s="2">
        <f t="shared" si="14"/>
        <v>1.1219415158146012E-2</v>
      </c>
      <c r="AR97" s="2">
        <f t="shared" si="14"/>
        <v>1.0429945532506663E-2</v>
      </c>
      <c r="AS97" s="2">
        <f t="shared" si="14"/>
        <v>1.1111545835126569E-2</v>
      </c>
      <c r="AT97" s="2">
        <f t="shared" si="14"/>
        <v>1.0201235305837816E-2</v>
      </c>
      <c r="AU97" s="2">
        <f t="shared" si="14"/>
        <v>1.0905871463640388E-2</v>
      </c>
      <c r="AV97" s="2">
        <f t="shared" si="14"/>
        <v>1.1946081201065462E-2</v>
      </c>
      <c r="AW97" s="2">
        <f t="shared" si="14"/>
        <v>1.0502504443367264E-2</v>
      </c>
      <c r="AX97" s="2">
        <f t="shared" si="14"/>
        <v>1.1754462342185459E-2</v>
      </c>
      <c r="AY97" s="2">
        <f t="shared" si="14"/>
        <v>1.1494252873563218E-2</v>
      </c>
      <c r="AZ97" s="2">
        <f t="shared" si="14"/>
        <v>1.2197876665913711E-2</v>
      </c>
      <c r="BA97" s="2">
        <f t="shared" si="14"/>
        <v>1.2678075441268704E-2</v>
      </c>
      <c r="BB97" s="2">
        <f t="shared" si="14"/>
        <v>1.6038830853645668E-2</v>
      </c>
      <c r="BC97" s="2">
        <f t="shared" si="14"/>
        <v>1.6669984076433123E-2</v>
      </c>
      <c r="BD97" s="2">
        <f t="shared" si="14"/>
        <v>8.2223276612785855E-3</v>
      </c>
    </row>
    <row r="98" spans="1:56" x14ac:dyDescent="0.35">
      <c r="A98" s="4" t="s">
        <v>16</v>
      </c>
      <c r="B98" s="2">
        <f t="shared" ref="B98:BD98" si="15">B14/B$27</f>
        <v>3.4741722719258149E-2</v>
      </c>
      <c r="C98" s="2">
        <f t="shared" si="15"/>
        <v>3.7709066222304514E-2</v>
      </c>
      <c r="D98" s="2">
        <f t="shared" si="15"/>
        <v>3.756138001402972E-2</v>
      </c>
      <c r="E98" s="2">
        <f t="shared" si="15"/>
        <v>2.7052473010293749E-2</v>
      </c>
      <c r="F98" s="2">
        <f t="shared" si="15"/>
        <v>2.6780662601370468E-2</v>
      </c>
      <c r="G98" s="2">
        <f t="shared" si="15"/>
        <v>2.516184194454623E-2</v>
      </c>
      <c r="H98" s="2">
        <f t="shared" si="15"/>
        <v>2.4358208955223882E-2</v>
      </c>
      <c r="I98" s="2">
        <f t="shared" si="15"/>
        <v>2.4884738148717344E-2</v>
      </c>
      <c r="J98" s="2">
        <f t="shared" si="15"/>
        <v>2.6555512615248716E-2</v>
      </c>
      <c r="K98" s="2">
        <f t="shared" si="15"/>
        <v>2.4938766421732355E-2</v>
      </c>
      <c r="L98" s="2">
        <f t="shared" si="15"/>
        <v>2.973106896707059E-2</v>
      </c>
      <c r="M98" s="2">
        <f t="shared" si="15"/>
        <v>2.767007402185407E-2</v>
      </c>
      <c r="N98" s="2">
        <f t="shared" si="15"/>
        <v>2.8950236106066108E-2</v>
      </c>
      <c r="O98" s="2">
        <f t="shared" si="15"/>
        <v>3.2988675529295915E-2</v>
      </c>
      <c r="P98" s="2">
        <f t="shared" si="15"/>
        <v>2.960720323988519E-2</v>
      </c>
      <c r="Q98" s="2">
        <f t="shared" si="15"/>
        <v>3.1307049912604391E-2</v>
      </c>
      <c r="R98" s="2">
        <f t="shared" si="15"/>
        <v>3.3073552789732855E-2</v>
      </c>
      <c r="S98" s="2">
        <f t="shared" si="15"/>
        <v>3.2918320934356086E-2</v>
      </c>
      <c r="T98" s="2">
        <f t="shared" si="15"/>
        <v>3.2296836228287842E-2</v>
      </c>
      <c r="U98" s="2">
        <f t="shared" si="15"/>
        <v>3.2278233685033214E-2</v>
      </c>
      <c r="V98" s="2">
        <f t="shared" si="15"/>
        <v>3.2326989277094133E-2</v>
      </c>
      <c r="W98" s="2">
        <f t="shared" si="15"/>
        <v>3.4228676691085119E-2</v>
      </c>
      <c r="X98" s="2">
        <f t="shared" si="15"/>
        <v>3.5642691043220272E-2</v>
      </c>
      <c r="Y98" s="2">
        <f t="shared" si="15"/>
        <v>3.4318475452196386E-2</v>
      </c>
      <c r="Z98" s="2">
        <f t="shared" si="15"/>
        <v>3.5591464677853742E-2</v>
      </c>
      <c r="AA98" s="2">
        <f t="shared" si="15"/>
        <v>3.4432796386260976E-2</v>
      </c>
      <c r="AB98" s="2">
        <f t="shared" si="15"/>
        <v>3.374754156981942E-2</v>
      </c>
      <c r="AC98" s="2">
        <f t="shared" si="15"/>
        <v>3.2530454042081949E-2</v>
      </c>
      <c r="AD98" s="2">
        <f t="shared" si="15"/>
        <v>3.3228977865656067E-2</v>
      </c>
      <c r="AE98" s="2">
        <f t="shared" si="15"/>
        <v>3.2872066947437509E-2</v>
      </c>
      <c r="AF98" s="2">
        <f t="shared" si="15"/>
        <v>3.3394864910219833E-2</v>
      </c>
      <c r="AG98" s="2">
        <f t="shared" si="15"/>
        <v>3.3082363677846227E-2</v>
      </c>
      <c r="AH98" s="2">
        <f t="shared" si="15"/>
        <v>3.3360128617363344E-2</v>
      </c>
      <c r="AI98" s="2">
        <f t="shared" si="15"/>
        <v>3.5027796955052502E-2</v>
      </c>
      <c r="AJ98" s="2">
        <f t="shared" si="15"/>
        <v>3.3880144831153473E-2</v>
      </c>
      <c r="AK98" s="2">
        <f t="shared" si="15"/>
        <v>3.1788975312817047E-2</v>
      </c>
      <c r="AL98" s="2">
        <f t="shared" si="15"/>
        <v>3.1661344341459619E-2</v>
      </c>
      <c r="AM98" s="2">
        <f t="shared" si="15"/>
        <v>3.5344015080113103E-2</v>
      </c>
      <c r="AN98" s="2">
        <f t="shared" si="15"/>
        <v>3.2999959509252136E-2</v>
      </c>
      <c r="AO98" s="2">
        <f t="shared" si="15"/>
        <v>3.4315115666653163E-2</v>
      </c>
      <c r="AP98" s="2">
        <f t="shared" si="15"/>
        <v>3.2494631497913373E-2</v>
      </c>
      <c r="AQ98" s="2">
        <f t="shared" si="15"/>
        <v>3.4851800278496124E-2</v>
      </c>
      <c r="AR98" s="2">
        <f t="shared" si="15"/>
        <v>3.5075520531540928E-2</v>
      </c>
      <c r="AS98" s="2">
        <f t="shared" si="15"/>
        <v>3.450839234711843E-2</v>
      </c>
      <c r="AT98" s="2">
        <f t="shared" si="15"/>
        <v>3.2317194660290892E-2</v>
      </c>
      <c r="AU98" s="2">
        <f t="shared" si="15"/>
        <v>3.3965149502998108E-2</v>
      </c>
      <c r="AV98" s="2">
        <f t="shared" si="15"/>
        <v>3.220598918395351E-2</v>
      </c>
      <c r="AW98" s="2">
        <f t="shared" si="15"/>
        <v>3.5910486346744222E-2</v>
      </c>
      <c r="AX98" s="2">
        <f t="shared" si="15"/>
        <v>3.6351763169351327E-2</v>
      </c>
      <c r="AY98" s="2">
        <f t="shared" si="15"/>
        <v>3.9080459770114942E-2</v>
      </c>
      <c r="AZ98" s="2">
        <f t="shared" si="15"/>
        <v>3.7858594985317372E-2</v>
      </c>
      <c r="BA98" s="2">
        <f t="shared" si="15"/>
        <v>4.0408565540722155E-2</v>
      </c>
      <c r="BB98" s="2">
        <f t="shared" si="15"/>
        <v>4.1416059934578454E-2</v>
      </c>
      <c r="BC98" s="2">
        <f t="shared" si="15"/>
        <v>4.2744824840764334E-2</v>
      </c>
      <c r="BD98" s="2">
        <f t="shared" si="15"/>
        <v>3.3136827459400255E-2</v>
      </c>
    </row>
    <row r="99" spans="1:56" x14ac:dyDescent="0.35">
      <c r="A99" s="4" t="s">
        <v>17</v>
      </c>
      <c r="B99" s="2">
        <f t="shared" ref="B99:BD99" si="16">B15/B$27</f>
        <v>4.6692352902762357E-2</v>
      </c>
      <c r="C99" s="2">
        <f t="shared" si="16"/>
        <v>4.7213478985373078E-2</v>
      </c>
      <c r="D99" s="2">
        <f t="shared" si="16"/>
        <v>4.9231554110069513E-2</v>
      </c>
      <c r="E99" s="2">
        <f t="shared" si="16"/>
        <v>4.6259101180015062E-2</v>
      </c>
      <c r="F99" s="2">
        <f t="shared" si="16"/>
        <v>4.7211919280819768E-2</v>
      </c>
      <c r="G99" s="2">
        <f t="shared" si="16"/>
        <v>5.1239770367656041E-2</v>
      </c>
      <c r="H99" s="2">
        <f t="shared" si="16"/>
        <v>4.8776119402985076E-2</v>
      </c>
      <c r="I99" s="2">
        <f t="shared" si="16"/>
        <v>5.1956496039721009E-2</v>
      </c>
      <c r="J99" s="2">
        <f t="shared" si="16"/>
        <v>5.1289129354607187E-2</v>
      </c>
      <c r="K99" s="2">
        <f t="shared" si="16"/>
        <v>5.3930082386996217E-2</v>
      </c>
      <c r="L99" s="2">
        <f t="shared" si="16"/>
        <v>5.5678183701968559E-2</v>
      </c>
      <c r="M99" s="2">
        <f t="shared" si="16"/>
        <v>5.296087416284808E-2</v>
      </c>
      <c r="N99" s="2">
        <f t="shared" si="16"/>
        <v>5.4013803123864876E-2</v>
      </c>
      <c r="O99" s="2">
        <f t="shared" si="16"/>
        <v>5.3738482098895687E-2</v>
      </c>
      <c r="P99" s="2">
        <f t="shared" si="16"/>
        <v>5.5321825974128103E-2</v>
      </c>
      <c r="Q99" s="2">
        <f t="shared" si="16"/>
        <v>7.4927170324334824E-2</v>
      </c>
      <c r="R99" s="2">
        <f t="shared" si="16"/>
        <v>7.9756504206893883E-2</v>
      </c>
      <c r="S99" s="2">
        <f t="shared" si="16"/>
        <v>8.4570018887561188E-2</v>
      </c>
      <c r="T99" s="2">
        <f t="shared" si="16"/>
        <v>8.5918114143920601E-2</v>
      </c>
      <c r="U99" s="2">
        <f t="shared" si="16"/>
        <v>8.683079327862446E-2</v>
      </c>
      <c r="V99" s="2">
        <f t="shared" si="16"/>
        <v>8.6772444901673726E-2</v>
      </c>
      <c r="W99" s="2">
        <f t="shared" si="16"/>
        <v>8.5935826586128611E-2</v>
      </c>
      <c r="X99" s="2">
        <f t="shared" si="16"/>
        <v>8.5558495710047311E-2</v>
      </c>
      <c r="Y99" s="2">
        <f t="shared" si="16"/>
        <v>8.5755813953488372E-2</v>
      </c>
      <c r="Z99" s="2">
        <f t="shared" si="16"/>
        <v>8.3737310959187905E-2</v>
      </c>
      <c r="AA99" s="2">
        <f t="shared" si="16"/>
        <v>8.8809341174465178E-2</v>
      </c>
      <c r="AB99" s="2">
        <f t="shared" si="16"/>
        <v>8.6492043625961024E-2</v>
      </c>
      <c r="AC99" s="2">
        <f t="shared" si="16"/>
        <v>9.0992986341823553E-2</v>
      </c>
      <c r="AD99" s="2">
        <f t="shared" si="16"/>
        <v>8.9471082550667325E-2</v>
      </c>
      <c r="AE99" s="2">
        <f t="shared" si="16"/>
        <v>9.2271509052124931E-2</v>
      </c>
      <c r="AF99" s="2">
        <f t="shared" si="16"/>
        <v>9.3919561447670191E-2</v>
      </c>
      <c r="AG99" s="2">
        <f t="shared" si="16"/>
        <v>9.3600273785078708E-2</v>
      </c>
      <c r="AH99" s="2">
        <f t="shared" si="16"/>
        <v>8.8309600367478175E-2</v>
      </c>
      <c r="AI99" s="2">
        <f t="shared" si="16"/>
        <v>8.695178227535337E-2</v>
      </c>
      <c r="AJ99" s="2">
        <f t="shared" si="16"/>
        <v>8.3277913249094809E-2</v>
      </c>
      <c r="AK99" s="2">
        <f t="shared" si="16"/>
        <v>8.1013038740465185E-2</v>
      </c>
      <c r="AL99" s="2">
        <f t="shared" si="16"/>
        <v>8.4819690007009896E-2</v>
      </c>
      <c r="AM99" s="2">
        <f t="shared" si="16"/>
        <v>8.2704995287464653E-2</v>
      </c>
      <c r="AN99" s="2">
        <f t="shared" si="16"/>
        <v>8.4747135279588617E-2</v>
      </c>
      <c r="AO99" s="2">
        <f t="shared" si="16"/>
        <v>8.0946400356520676E-2</v>
      </c>
      <c r="AP99" s="2">
        <f t="shared" si="16"/>
        <v>8.4721040476479881E-2</v>
      </c>
      <c r="AQ99" s="2">
        <f t="shared" si="16"/>
        <v>7.5432663616471052E-2</v>
      </c>
      <c r="AR99" s="2">
        <f t="shared" si="16"/>
        <v>7.5172866689844325E-2</v>
      </c>
      <c r="AS99" s="2">
        <f t="shared" si="16"/>
        <v>7.3907429868148203E-2</v>
      </c>
      <c r="AT99" s="2">
        <f t="shared" si="16"/>
        <v>7.3600318788603306E-2</v>
      </c>
      <c r="AU99" s="2">
        <f t="shared" si="16"/>
        <v>7.296068252243551E-2</v>
      </c>
      <c r="AV99" s="2">
        <f t="shared" si="16"/>
        <v>7.6600209863588661E-2</v>
      </c>
      <c r="AW99" s="2">
        <f t="shared" si="16"/>
        <v>7.7476167393763132E-2</v>
      </c>
      <c r="AX99" s="2">
        <f t="shared" si="16"/>
        <v>7.3051806704397038E-2</v>
      </c>
      <c r="AY99" s="2">
        <f t="shared" si="16"/>
        <v>7.5211450878334418E-2</v>
      </c>
      <c r="AZ99" s="2">
        <f t="shared" si="16"/>
        <v>6.7630449514343799E-2</v>
      </c>
      <c r="BA99" s="2">
        <f t="shared" si="16"/>
        <v>7.1409371920078846E-2</v>
      </c>
      <c r="BB99" s="2">
        <f t="shared" si="16"/>
        <v>6.7162604199641235E-2</v>
      </c>
      <c r="BC99" s="2">
        <f t="shared" si="16"/>
        <v>6.5983280254777066E-2</v>
      </c>
      <c r="BD99" s="2">
        <f t="shared" si="16"/>
        <v>7.4102093696215454E-2</v>
      </c>
    </row>
    <row r="100" spans="1:56" x14ac:dyDescent="0.35">
      <c r="A100" s="4" t="s">
        <v>18</v>
      </c>
      <c r="B100" s="2">
        <f t="shared" ref="B100:BD100" si="17">B16/B$27</f>
        <v>0.11656762228172142</v>
      </c>
      <c r="C100" s="2">
        <f t="shared" si="17"/>
        <v>0.11065852002715547</v>
      </c>
      <c r="D100" s="2">
        <f t="shared" si="17"/>
        <v>0.11587271219947708</v>
      </c>
      <c r="E100" s="2">
        <f t="shared" si="17"/>
        <v>0.10864925935224705</v>
      </c>
      <c r="F100" s="2">
        <f t="shared" si="17"/>
        <v>0.11334632551706796</v>
      </c>
      <c r="G100" s="2">
        <f t="shared" si="17"/>
        <v>0.113472578478075</v>
      </c>
      <c r="H100" s="2">
        <f t="shared" si="17"/>
        <v>0.11898507462686567</v>
      </c>
      <c r="I100" s="2">
        <f t="shared" si="17"/>
        <v>0.1189265870670292</v>
      </c>
      <c r="J100" s="2">
        <f t="shared" si="17"/>
        <v>0.12300557610555954</v>
      </c>
      <c r="K100" s="2">
        <f t="shared" si="17"/>
        <v>0.12153195279447784</v>
      </c>
      <c r="L100" s="2">
        <f t="shared" si="17"/>
        <v>0.12356412451011307</v>
      </c>
      <c r="M100" s="2">
        <f t="shared" si="17"/>
        <v>0.12940606274233346</v>
      </c>
      <c r="N100" s="2">
        <f t="shared" si="17"/>
        <v>0.13254631311296766</v>
      </c>
      <c r="O100" s="2">
        <f t="shared" si="17"/>
        <v>0.13139199549834704</v>
      </c>
      <c r="P100" s="2">
        <f t="shared" si="17"/>
        <v>0.13207250422679195</v>
      </c>
      <c r="Q100" s="2">
        <f t="shared" si="17"/>
        <v>0.12499514468828898</v>
      </c>
      <c r="R100" s="2">
        <f t="shared" si="17"/>
        <v>0.11802566786863634</v>
      </c>
      <c r="S100" s="2">
        <f t="shared" si="17"/>
        <v>0.12793431754230428</v>
      </c>
      <c r="T100" s="2">
        <f t="shared" si="17"/>
        <v>0.12837313895781638</v>
      </c>
      <c r="U100" s="2">
        <f t="shared" si="17"/>
        <v>0.12930832356389216</v>
      </c>
      <c r="V100" s="2">
        <f t="shared" si="17"/>
        <v>0.12855616666007202</v>
      </c>
      <c r="W100" s="2">
        <f t="shared" si="17"/>
        <v>0.12560510645589684</v>
      </c>
      <c r="X100" s="2">
        <f t="shared" si="17"/>
        <v>0.12621281372784862</v>
      </c>
      <c r="Y100" s="2">
        <f t="shared" si="17"/>
        <v>0.1229812661498708</v>
      </c>
      <c r="Z100" s="2">
        <f t="shared" si="17"/>
        <v>0.12695255852496373</v>
      </c>
      <c r="AA100" s="2">
        <f t="shared" si="17"/>
        <v>0.11893803801244354</v>
      </c>
      <c r="AB100" s="2">
        <f t="shared" si="17"/>
        <v>0.12444126586804935</v>
      </c>
      <c r="AC100" s="2">
        <f t="shared" si="17"/>
        <v>0.1213547434477667</v>
      </c>
      <c r="AD100" s="2">
        <f t="shared" si="17"/>
        <v>0.11934970066457956</v>
      </c>
      <c r="AE100" s="2">
        <f t="shared" si="17"/>
        <v>0.11365749603456764</v>
      </c>
      <c r="AF100" s="2">
        <f t="shared" si="17"/>
        <v>0.11752531185321922</v>
      </c>
      <c r="AG100" s="2">
        <f t="shared" si="17"/>
        <v>0.11270819073693818</v>
      </c>
      <c r="AH100" s="2">
        <f t="shared" si="17"/>
        <v>0.11822462103812587</v>
      </c>
      <c r="AI100" s="2">
        <f t="shared" si="17"/>
        <v>0.11162385087751171</v>
      </c>
      <c r="AJ100" s="2">
        <f t="shared" si="17"/>
        <v>0.10721938964013893</v>
      </c>
      <c r="AK100" s="2">
        <f t="shared" si="17"/>
        <v>0.11975350392665239</v>
      </c>
      <c r="AL100" s="2">
        <f t="shared" si="17"/>
        <v>0.11394968455487188</v>
      </c>
      <c r="AM100" s="2">
        <f t="shared" si="17"/>
        <v>0.11459315111530004</v>
      </c>
      <c r="AN100" s="2">
        <f t="shared" si="17"/>
        <v>0.11224035307932137</v>
      </c>
      <c r="AO100" s="2">
        <f t="shared" si="17"/>
        <v>0.1088198355143216</v>
      </c>
      <c r="AP100" s="2">
        <f t="shared" si="17"/>
        <v>0.11215104736436936</v>
      </c>
      <c r="AQ100" s="2">
        <f t="shared" si="17"/>
        <v>9.942311517803859E-2</v>
      </c>
      <c r="AR100" s="2">
        <f t="shared" si="17"/>
        <v>0.10047514196314752</v>
      </c>
      <c r="AS100" s="2">
        <f t="shared" si="17"/>
        <v>9.7460777025705228E-2</v>
      </c>
      <c r="AT100" s="2">
        <f t="shared" si="17"/>
        <v>9.8465829846582989E-2</v>
      </c>
      <c r="AU100" s="2">
        <f t="shared" si="17"/>
        <v>9.6422391243108377E-2</v>
      </c>
      <c r="AV100" s="2">
        <f t="shared" si="17"/>
        <v>9.2622487690693353E-2</v>
      </c>
      <c r="AW100" s="2">
        <f t="shared" si="17"/>
        <v>9.9006301502666025E-2</v>
      </c>
      <c r="AX100" s="2">
        <f t="shared" si="17"/>
        <v>9.4906399651719639E-2</v>
      </c>
      <c r="AY100" s="2">
        <f t="shared" si="17"/>
        <v>9.3992626328345263E-2</v>
      </c>
      <c r="AZ100" s="2">
        <f t="shared" si="17"/>
        <v>9.4285068895414506E-2</v>
      </c>
      <c r="BA100" s="2">
        <f t="shared" si="17"/>
        <v>9.4256787026252134E-2</v>
      </c>
      <c r="BB100" s="2">
        <f t="shared" si="17"/>
        <v>9.1959480848369732E-2</v>
      </c>
      <c r="BC100" s="2">
        <f t="shared" si="17"/>
        <v>9.2257165605095545E-2</v>
      </c>
      <c r="BD100" s="2">
        <f t="shared" si="17"/>
        <v>0.11428122679529866</v>
      </c>
    </row>
    <row r="101" spans="1:56" x14ac:dyDescent="0.35">
      <c r="A101" s="4" t="s">
        <v>19</v>
      </c>
      <c r="B101" s="2">
        <f t="shared" ref="B101:BD101" si="18">B17/B$27</f>
        <v>9.3384705805524722E-3</v>
      </c>
      <c r="C101" s="2">
        <f t="shared" si="18"/>
        <v>9.4426957970746156E-3</v>
      </c>
      <c r="D101" s="2">
        <f t="shared" si="18"/>
        <v>1.0458516676232384E-2</v>
      </c>
      <c r="E101" s="2">
        <f t="shared" si="18"/>
        <v>1.3118252573437107E-2</v>
      </c>
      <c r="F101" s="2">
        <f t="shared" si="18"/>
        <v>1.4144716162695669E-2</v>
      </c>
      <c r="G101" s="2">
        <f t="shared" si="18"/>
        <v>1.2519848540368878E-2</v>
      </c>
      <c r="H101" s="2">
        <f t="shared" si="18"/>
        <v>1.2895522388059702E-2</v>
      </c>
      <c r="I101" s="2">
        <f t="shared" si="18"/>
        <v>1.4304291287386216E-2</v>
      </c>
      <c r="J101" s="2">
        <f t="shared" si="18"/>
        <v>1.4519958041185889E-2</v>
      </c>
      <c r="K101" s="2">
        <f t="shared" si="18"/>
        <v>1.3048318859942107E-2</v>
      </c>
      <c r="L101" s="2">
        <f t="shared" si="18"/>
        <v>1.3108698590026578E-2</v>
      </c>
      <c r="M101" s="2">
        <f t="shared" si="18"/>
        <v>1.2513218188227E-2</v>
      </c>
      <c r="N101" s="2">
        <f t="shared" si="18"/>
        <v>1.2023247366509263E-2</v>
      </c>
      <c r="O101" s="2">
        <f t="shared" si="18"/>
        <v>1.2238868959696138E-2</v>
      </c>
      <c r="P101" s="2">
        <f t="shared" si="18"/>
        <v>1.1874336491959266E-2</v>
      </c>
      <c r="Q101" s="2">
        <f t="shared" si="18"/>
        <v>1.1575063119052244E-2</v>
      </c>
      <c r="R101" s="2">
        <f t="shared" si="18"/>
        <v>1.1748284285215772E-2</v>
      </c>
      <c r="S101" s="2">
        <f t="shared" si="18"/>
        <v>1.2797286358555295E-2</v>
      </c>
      <c r="T101" s="2">
        <f t="shared" si="18"/>
        <v>1.2988523573200992E-2</v>
      </c>
      <c r="U101" s="2">
        <f t="shared" si="18"/>
        <v>1.3950762016412661E-2</v>
      </c>
      <c r="V101" s="2">
        <f t="shared" si="18"/>
        <v>1.3176116804494915E-2</v>
      </c>
      <c r="W101" s="2">
        <f t="shared" si="18"/>
        <v>1.4394036756201002E-2</v>
      </c>
      <c r="X101" s="2">
        <f t="shared" si="18"/>
        <v>1.535562505011627E-2</v>
      </c>
      <c r="Y101" s="2">
        <f t="shared" si="18"/>
        <v>1.4494509043927649E-2</v>
      </c>
      <c r="Z101" s="2">
        <f t="shared" si="18"/>
        <v>1.6159105034182723E-2</v>
      </c>
      <c r="AA101" s="2">
        <f t="shared" si="18"/>
        <v>1.7301627887155883E-2</v>
      </c>
      <c r="AB101" s="2">
        <f t="shared" si="18"/>
        <v>1.6896120150187734E-2</v>
      </c>
      <c r="AC101" s="2">
        <f t="shared" si="18"/>
        <v>1.6057585825027684E-2</v>
      </c>
      <c r="AD101" s="2">
        <f t="shared" si="18"/>
        <v>1.4939309056956116E-2</v>
      </c>
      <c r="AE101" s="2">
        <f t="shared" si="18"/>
        <v>1.6408685664278291E-2</v>
      </c>
      <c r="AF101" s="2">
        <f t="shared" si="18"/>
        <v>1.4823516249930078E-2</v>
      </c>
      <c r="AG101" s="2">
        <f t="shared" si="18"/>
        <v>1.7910107232489161E-2</v>
      </c>
      <c r="AH101" s="2">
        <f t="shared" si="18"/>
        <v>1.8833256775378962E-2</v>
      </c>
      <c r="AI101" s="2">
        <f t="shared" si="18"/>
        <v>1.6787180698375787E-2</v>
      </c>
      <c r="AJ101" s="2">
        <f t="shared" si="18"/>
        <v>1.7328013005246435E-2</v>
      </c>
      <c r="AK101" s="2">
        <f t="shared" si="18"/>
        <v>1.5518731447037162E-2</v>
      </c>
      <c r="AL101" s="2">
        <f t="shared" si="18"/>
        <v>1.7680504712205E-2</v>
      </c>
      <c r="AM101" s="2">
        <f t="shared" si="18"/>
        <v>1.7907634307257305E-2</v>
      </c>
      <c r="AN101" s="2">
        <f t="shared" si="18"/>
        <v>1.7208567842248047E-2</v>
      </c>
      <c r="AO101" s="2">
        <f t="shared" si="18"/>
        <v>1.8433739820929385E-2</v>
      </c>
      <c r="AP101" s="2">
        <f t="shared" si="18"/>
        <v>1.831368258984644E-2</v>
      </c>
      <c r="AQ101" s="2">
        <f t="shared" si="18"/>
        <v>1.7266759498706982E-2</v>
      </c>
      <c r="AR101" s="2">
        <f t="shared" si="18"/>
        <v>1.9044307953799203E-2</v>
      </c>
      <c r="AS101" s="2">
        <f t="shared" si="18"/>
        <v>2.011033295512344E-2</v>
      </c>
      <c r="AT101" s="2">
        <f t="shared" si="18"/>
        <v>1.8848376170551902E-2</v>
      </c>
      <c r="AU101" s="2">
        <f t="shared" si="18"/>
        <v>1.8109380659181457E-2</v>
      </c>
      <c r="AV101" s="2">
        <f t="shared" si="18"/>
        <v>1.7515537977237872E-2</v>
      </c>
      <c r="AW101" s="2">
        <f t="shared" si="18"/>
        <v>1.5511391177896268E-2</v>
      </c>
      <c r="AX101" s="2">
        <f t="shared" si="18"/>
        <v>1.7239878101872008E-2</v>
      </c>
      <c r="AY101" s="2">
        <f t="shared" si="18"/>
        <v>1.8217306441119064E-2</v>
      </c>
      <c r="AZ101" s="2">
        <f t="shared" si="18"/>
        <v>1.807092839394624E-2</v>
      </c>
      <c r="BA101" s="2">
        <f t="shared" si="18"/>
        <v>1.7516351581399515E-2</v>
      </c>
      <c r="BB101" s="2">
        <f t="shared" si="18"/>
        <v>1.7621610214202808E-2</v>
      </c>
      <c r="BC101" s="2">
        <f t="shared" si="18"/>
        <v>1.8262340764331211E-2</v>
      </c>
      <c r="BD101" s="2">
        <f t="shared" si="18"/>
        <v>1.5444720285441981E-2</v>
      </c>
    </row>
    <row r="102" spans="1:56" x14ac:dyDescent="0.35">
      <c r="A102" s="4" t="s">
        <v>30</v>
      </c>
      <c r="B102" s="2">
        <f t="shared" ref="B102:BD102" si="19">B18/B$27</f>
        <v>5.4071703781101023E-2</v>
      </c>
      <c r="C102" s="2">
        <f t="shared" si="19"/>
        <v>5.6471023884465843E-2</v>
      </c>
      <c r="D102" s="2">
        <f t="shared" si="19"/>
        <v>5.7585613162425865E-2</v>
      </c>
      <c r="E102" s="2">
        <f t="shared" si="19"/>
        <v>4.9899573186040672E-2</v>
      </c>
      <c r="F102" s="2">
        <f t="shared" si="19"/>
        <v>5.1989690073552523E-2</v>
      </c>
      <c r="G102" s="2">
        <f t="shared" si="19"/>
        <v>5.0262611457188223E-2</v>
      </c>
      <c r="H102" s="2">
        <f t="shared" si="19"/>
        <v>4.7462686567164181E-2</v>
      </c>
      <c r="I102" s="2">
        <f t="shared" si="19"/>
        <v>5.0183236789218585E-2</v>
      </c>
      <c r="J102" s="2">
        <f t="shared" si="19"/>
        <v>5.0019323138077623E-2</v>
      </c>
      <c r="K102" s="2">
        <f t="shared" si="19"/>
        <v>5.980850590069027E-2</v>
      </c>
      <c r="L102" s="2">
        <f t="shared" si="19"/>
        <v>6.0858597234109642E-2</v>
      </c>
      <c r="M102" s="2">
        <f t="shared" si="19"/>
        <v>6.2213605921748329E-2</v>
      </c>
      <c r="N102" s="2">
        <f t="shared" si="19"/>
        <v>5.9898292771521977E-2</v>
      </c>
      <c r="O102" s="2">
        <f t="shared" si="19"/>
        <v>6.2319758036153902E-2</v>
      </c>
      <c r="P102" s="2">
        <f t="shared" si="19"/>
        <v>6.1180356230094761E-2</v>
      </c>
      <c r="Q102" s="2">
        <f t="shared" si="19"/>
        <v>5.581666342979219E-2</v>
      </c>
      <c r="R102" s="2">
        <f t="shared" si="19"/>
        <v>6.1843278663099528E-2</v>
      </c>
      <c r="S102" s="2">
        <f t="shared" si="19"/>
        <v>6.221331380333809E-2</v>
      </c>
      <c r="T102" s="2">
        <f t="shared" si="19"/>
        <v>6.1181761786600494E-2</v>
      </c>
      <c r="U102" s="2">
        <f t="shared" si="19"/>
        <v>6.2368112543962483E-2</v>
      </c>
      <c r="V102" s="2">
        <f t="shared" si="19"/>
        <v>6.5841016104142766E-2</v>
      </c>
      <c r="W102" s="2">
        <f t="shared" si="19"/>
        <v>6.6101186651244481E-2</v>
      </c>
      <c r="X102" s="2">
        <f t="shared" si="19"/>
        <v>6.9120359233421538E-2</v>
      </c>
      <c r="Y102" s="2">
        <f t="shared" si="19"/>
        <v>6.803133074935401E-2</v>
      </c>
      <c r="Z102" s="2">
        <f t="shared" si="19"/>
        <v>6.6790967474621918E-2</v>
      </c>
      <c r="AA102" s="2">
        <f t="shared" si="19"/>
        <v>6.5413790164493307E-2</v>
      </c>
      <c r="AB102" s="2">
        <f t="shared" si="19"/>
        <v>6.8210262828535664E-2</v>
      </c>
      <c r="AC102" s="2">
        <f t="shared" si="19"/>
        <v>6.8613879660391286E-2</v>
      </c>
      <c r="AD102" s="2">
        <f t="shared" si="19"/>
        <v>6.6403031800955678E-2</v>
      </c>
      <c r="AE102" s="2">
        <f t="shared" si="19"/>
        <v>6.6017611989279662E-2</v>
      </c>
      <c r="AF102" s="2">
        <f t="shared" si="19"/>
        <v>6.9139117301560665E-2</v>
      </c>
      <c r="AG102" s="2">
        <f t="shared" si="19"/>
        <v>6.8161076887976277E-2</v>
      </c>
      <c r="AH102" s="2">
        <f t="shared" si="19"/>
        <v>7.2347266881028938E-2</v>
      </c>
      <c r="AI102" s="2">
        <f t="shared" si="19"/>
        <v>6.9401547908869585E-2</v>
      </c>
      <c r="AJ102" s="2">
        <f t="shared" si="19"/>
        <v>6.9940146309022386E-2</v>
      </c>
      <c r="AK102" s="2">
        <f t="shared" si="19"/>
        <v>8.0937887498590919E-2</v>
      </c>
      <c r="AL102" s="2">
        <f t="shared" si="19"/>
        <v>7.8121349014720773E-2</v>
      </c>
      <c r="AM102" s="2">
        <f t="shared" si="19"/>
        <v>7.4575871819038644E-2</v>
      </c>
      <c r="AN102" s="2">
        <f t="shared" si="19"/>
        <v>7.9321375065797464E-2</v>
      </c>
      <c r="AO102" s="2">
        <f t="shared" si="19"/>
        <v>7.8637118664667993E-2</v>
      </c>
      <c r="AP102" s="2">
        <f t="shared" si="19"/>
        <v>7.7914185000607761E-2</v>
      </c>
      <c r="AQ102" s="2">
        <f t="shared" si="19"/>
        <v>8.0167097672568133E-2</v>
      </c>
      <c r="AR102" s="2">
        <f t="shared" si="19"/>
        <v>8.0078804032912274E-2</v>
      </c>
      <c r="AS102" s="2">
        <f t="shared" si="19"/>
        <v>7.6450565358582107E-2</v>
      </c>
      <c r="AT102" s="2">
        <f t="shared" si="19"/>
        <v>7.8421996413628209E-2</v>
      </c>
      <c r="AU102" s="2">
        <f t="shared" si="19"/>
        <v>8.0164191717976577E-2</v>
      </c>
      <c r="AV102" s="2">
        <f t="shared" si="19"/>
        <v>8.1322140608604404E-2</v>
      </c>
      <c r="AW102" s="2">
        <f t="shared" si="19"/>
        <v>7.9899822265309423E-2</v>
      </c>
      <c r="AX102" s="2">
        <f t="shared" si="19"/>
        <v>7.9625598606878539E-2</v>
      </c>
      <c r="AY102" s="2">
        <f t="shared" si="19"/>
        <v>8.0936890045543261E-2</v>
      </c>
      <c r="AZ102" s="2">
        <f t="shared" si="19"/>
        <v>8.1048113846848888E-2</v>
      </c>
      <c r="BA102" s="2">
        <f t="shared" si="19"/>
        <v>7.8173998745632106E-2</v>
      </c>
      <c r="BB102" s="2">
        <f t="shared" si="19"/>
        <v>7.0433681544792653E-2</v>
      </c>
      <c r="BC102" s="2">
        <f t="shared" si="19"/>
        <v>6.3992834394904455E-2</v>
      </c>
      <c r="BD102" s="2">
        <f t="shared" si="19"/>
        <v>6.8220896833182706E-2</v>
      </c>
    </row>
    <row r="103" spans="1:56" x14ac:dyDescent="0.35">
      <c r="A103" s="4" t="s">
        <v>31</v>
      </c>
      <c r="B103" s="2">
        <f t="shared" ref="B103:BD103" si="20">B19/B$27</f>
        <v>1.7827989290145629E-2</v>
      </c>
      <c r="C103" s="2">
        <f t="shared" si="20"/>
        <v>1.6231562056409306E-2</v>
      </c>
      <c r="D103" s="2">
        <f t="shared" si="20"/>
        <v>1.505006058287099E-2</v>
      </c>
      <c r="E103" s="2">
        <f t="shared" si="20"/>
        <v>1.6193823750941503E-2</v>
      </c>
      <c r="F103" s="2">
        <f t="shared" si="20"/>
        <v>1.496196642987364E-2</v>
      </c>
      <c r="G103" s="2">
        <f t="shared" si="20"/>
        <v>1.3680224746549407E-2</v>
      </c>
      <c r="H103" s="2">
        <f t="shared" si="20"/>
        <v>1.6477611940298509E-2</v>
      </c>
      <c r="I103" s="2">
        <f t="shared" si="20"/>
        <v>1.5841115971154982E-2</v>
      </c>
      <c r="J103" s="2">
        <f t="shared" si="20"/>
        <v>1.6231435985203997E-2</v>
      </c>
      <c r="K103" s="2">
        <f t="shared" si="20"/>
        <v>1.9683812068581608E-2</v>
      </c>
      <c r="L103" s="2">
        <f t="shared" si="20"/>
        <v>2.1217171944682194E-2</v>
      </c>
      <c r="M103" s="2">
        <f t="shared" si="20"/>
        <v>2.0488191751850546E-2</v>
      </c>
      <c r="N103" s="2">
        <f t="shared" si="20"/>
        <v>2.1322193970214311E-2</v>
      </c>
      <c r="O103" s="2">
        <f t="shared" si="20"/>
        <v>2.176971231624112E-2</v>
      </c>
      <c r="P103" s="2">
        <f t="shared" si="20"/>
        <v>2.3276845043840678E-2</v>
      </c>
      <c r="Q103" s="2">
        <f t="shared" si="20"/>
        <v>2.4664983491940181E-2</v>
      </c>
      <c r="R103" s="2">
        <f t="shared" si="20"/>
        <v>2.4116940017835681E-2</v>
      </c>
      <c r="S103" s="2">
        <f t="shared" si="20"/>
        <v>2.0005396446054813E-2</v>
      </c>
      <c r="T103" s="2">
        <f t="shared" si="20"/>
        <v>1.8804280397022331E-2</v>
      </c>
      <c r="U103" s="2">
        <f t="shared" si="20"/>
        <v>1.8601016021883549E-2</v>
      </c>
      <c r="V103" s="2">
        <f t="shared" si="20"/>
        <v>2.0258774185890081E-2</v>
      </c>
      <c r="W103" s="2">
        <f t="shared" si="20"/>
        <v>1.9363406588698968E-2</v>
      </c>
      <c r="X103" s="2">
        <f t="shared" si="20"/>
        <v>1.960548472456098E-2</v>
      </c>
      <c r="Y103" s="2">
        <f t="shared" si="20"/>
        <v>1.8491602067183463E-2</v>
      </c>
      <c r="Z103" s="2">
        <f t="shared" si="20"/>
        <v>1.7857882742904497E-2</v>
      </c>
      <c r="AA103" s="2">
        <f t="shared" si="20"/>
        <v>1.7727776357282878E-2</v>
      </c>
      <c r="AB103" s="2">
        <f t="shared" si="20"/>
        <v>1.7834793491864832E-2</v>
      </c>
      <c r="AC103" s="2">
        <f t="shared" si="20"/>
        <v>1.6472868217054265E-2</v>
      </c>
      <c r="AD103" s="2">
        <f t="shared" si="20"/>
        <v>1.7465809853353106E-2</v>
      </c>
      <c r="AE103" s="2">
        <f t="shared" si="20"/>
        <v>1.6518076902040147E-2</v>
      </c>
      <c r="AF103" s="2">
        <f t="shared" si="20"/>
        <v>1.7116965933881522E-2</v>
      </c>
      <c r="AG103" s="2">
        <f t="shared" si="20"/>
        <v>1.6370066164727356E-2</v>
      </c>
      <c r="AH103" s="2">
        <f t="shared" si="20"/>
        <v>1.6766192007349565E-2</v>
      </c>
      <c r="AI103" s="2">
        <f t="shared" si="20"/>
        <v>1.5769775807565133E-2</v>
      </c>
      <c r="AJ103" s="2">
        <f t="shared" si="20"/>
        <v>1.4372275179191606E-2</v>
      </c>
      <c r="AK103" s="2">
        <f t="shared" si="20"/>
        <v>1.5368428963288619E-2</v>
      </c>
      <c r="AL103" s="2">
        <f t="shared" si="20"/>
        <v>1.6706908637744374E-2</v>
      </c>
      <c r="AM103" s="2">
        <f t="shared" si="20"/>
        <v>1.5119384228715048E-2</v>
      </c>
      <c r="AN103" s="2">
        <f t="shared" si="20"/>
        <v>1.6641697372150464E-2</v>
      </c>
      <c r="AO103" s="2">
        <f t="shared" si="20"/>
        <v>1.7380383259733418E-2</v>
      </c>
      <c r="AP103" s="2">
        <f t="shared" si="20"/>
        <v>1.7665410639763381E-2</v>
      </c>
      <c r="AQ103" s="2">
        <f t="shared" si="20"/>
        <v>1.5914064054107818E-2</v>
      </c>
      <c r="AR103" s="2">
        <f t="shared" si="20"/>
        <v>1.6108471433538069E-2</v>
      </c>
      <c r="AS103" s="2">
        <f t="shared" si="20"/>
        <v>1.6393442622950821E-2</v>
      </c>
      <c r="AT103" s="2">
        <f t="shared" si="20"/>
        <v>1.7413827455668461E-2</v>
      </c>
      <c r="AU103" s="2">
        <f t="shared" si="20"/>
        <v>1.7626463841603286E-2</v>
      </c>
      <c r="AV103" s="2">
        <f t="shared" si="20"/>
        <v>1.8928081362498992E-2</v>
      </c>
      <c r="AW103" s="2">
        <f t="shared" si="20"/>
        <v>1.9510421715947648E-2</v>
      </c>
      <c r="AX103" s="2">
        <f t="shared" si="20"/>
        <v>1.8720069656073139E-2</v>
      </c>
      <c r="AY103" s="2">
        <f t="shared" si="20"/>
        <v>1.8087182823682497E-2</v>
      </c>
      <c r="AZ103" s="2">
        <f t="shared" si="20"/>
        <v>1.8477524282810031E-2</v>
      </c>
      <c r="BA103" s="2">
        <f t="shared" si="20"/>
        <v>1.9129110294776454E-2</v>
      </c>
      <c r="BB103" s="2">
        <f t="shared" si="20"/>
        <v>1.735781365410995E-2</v>
      </c>
      <c r="BC103" s="2">
        <f t="shared" si="20"/>
        <v>1.796377388535032E-2</v>
      </c>
      <c r="BD103" s="2">
        <f t="shared" si="20"/>
        <v>1.810737624776022E-2</v>
      </c>
    </row>
    <row r="104" spans="1:56" x14ac:dyDescent="0.35">
      <c r="A104" s="4" t="s">
        <v>20</v>
      </c>
      <c r="B104" s="2">
        <f t="shared" ref="B104:BD104" si="21">B20/B$27</f>
        <v>5.5116567622281724E-2</v>
      </c>
      <c r="C104" s="2">
        <f t="shared" si="21"/>
        <v>5.6656174782447694E-2</v>
      </c>
      <c r="D104" s="2">
        <f t="shared" si="21"/>
        <v>5.5863784197436386E-2</v>
      </c>
      <c r="E104" s="2">
        <f t="shared" si="21"/>
        <v>6.1888024102435352E-2</v>
      </c>
      <c r="F104" s="2">
        <f t="shared" si="21"/>
        <v>6.965486892563022E-2</v>
      </c>
      <c r="G104" s="2">
        <f t="shared" si="21"/>
        <v>7.2004397215097105E-2</v>
      </c>
      <c r="H104" s="2">
        <f t="shared" si="21"/>
        <v>7.5402985074626866E-2</v>
      </c>
      <c r="I104" s="2">
        <f t="shared" si="21"/>
        <v>6.4073767584820904E-2</v>
      </c>
      <c r="J104" s="2">
        <f t="shared" si="21"/>
        <v>6.6747639816706228E-2</v>
      </c>
      <c r="K104" s="2">
        <f t="shared" si="21"/>
        <v>7.2366956134491206E-2</v>
      </c>
      <c r="L104" s="2">
        <f t="shared" si="21"/>
        <v>7.2435695301590164E-2</v>
      </c>
      <c r="M104" s="2">
        <f t="shared" si="21"/>
        <v>7.283221713077194E-2</v>
      </c>
      <c r="N104" s="2">
        <f t="shared" si="21"/>
        <v>7.4936432982201234E-2</v>
      </c>
      <c r="O104" s="2">
        <f t="shared" si="21"/>
        <v>7.6914960962228315E-2</v>
      </c>
      <c r="P104" s="2">
        <f t="shared" si="21"/>
        <v>7.2622183776982666E-2</v>
      </c>
      <c r="Q104" s="2">
        <f t="shared" si="21"/>
        <v>7.0654496018644403E-2</v>
      </c>
      <c r="R104" s="2">
        <f t="shared" si="21"/>
        <v>7.7585204140979414E-2</v>
      </c>
      <c r="S104" s="2">
        <f t="shared" si="21"/>
        <v>8.0522684346451837E-2</v>
      </c>
      <c r="T104" s="2">
        <f t="shared" si="21"/>
        <v>7.9404466501240695E-2</v>
      </c>
      <c r="U104" s="2">
        <f t="shared" si="21"/>
        <v>7.9835873388042197E-2</v>
      </c>
      <c r="V104" s="2">
        <f t="shared" si="21"/>
        <v>7.9096268745301304E-2</v>
      </c>
      <c r="W104" s="2">
        <f t="shared" si="21"/>
        <v>8.276571134815576E-2</v>
      </c>
      <c r="X104" s="2">
        <f t="shared" si="21"/>
        <v>8.1068077940822714E-2</v>
      </c>
      <c r="Y104" s="2">
        <f t="shared" si="21"/>
        <v>7.7882751937984496E-2</v>
      </c>
      <c r="Z104" s="2">
        <f t="shared" si="21"/>
        <v>7.3420343898902007E-2</v>
      </c>
      <c r="AA104" s="2">
        <f t="shared" si="21"/>
        <v>7.0868490582118804E-2</v>
      </c>
      <c r="AB104" s="2">
        <f t="shared" si="21"/>
        <v>7.2546039692472739E-2</v>
      </c>
      <c r="AC104" s="2">
        <f t="shared" si="21"/>
        <v>7.3643410852713184E-2</v>
      </c>
      <c r="AD104" s="2">
        <f t="shared" si="21"/>
        <v>7.3762838468720823E-2</v>
      </c>
      <c r="AE104" s="2">
        <f t="shared" si="21"/>
        <v>7.1924738828419849E-2</v>
      </c>
      <c r="AF104" s="2">
        <f t="shared" si="21"/>
        <v>7.2831011914750804E-2</v>
      </c>
      <c r="AG104" s="2">
        <f t="shared" si="21"/>
        <v>7.5176819530002284E-2</v>
      </c>
      <c r="AH104" s="2">
        <f t="shared" si="21"/>
        <v>7.7916858061552602E-2</v>
      </c>
      <c r="AI104" s="2">
        <f t="shared" si="21"/>
        <v>7.6160023254968928E-2</v>
      </c>
      <c r="AJ104" s="2">
        <f t="shared" si="21"/>
        <v>7.5223527673095397E-2</v>
      </c>
      <c r="AK104" s="2">
        <f t="shared" si="21"/>
        <v>7.6015481155826098E-2</v>
      </c>
      <c r="AL104" s="2">
        <f t="shared" si="21"/>
        <v>7.6213100708777945E-2</v>
      </c>
      <c r="AM104" s="2">
        <f t="shared" si="21"/>
        <v>8.2626453031731065E-2</v>
      </c>
      <c r="AN104" s="2">
        <f t="shared" si="21"/>
        <v>8.1993764424828933E-2</v>
      </c>
      <c r="AO104" s="2">
        <f t="shared" si="21"/>
        <v>8.3620305473402753E-2</v>
      </c>
      <c r="AP104" s="2">
        <f t="shared" si="21"/>
        <v>7.7306430047404881E-2</v>
      </c>
      <c r="AQ104" s="2">
        <f t="shared" si="21"/>
        <v>6.7037994827929187E-2</v>
      </c>
      <c r="AR104" s="2">
        <f t="shared" si="21"/>
        <v>6.4627032873643145E-2</v>
      </c>
      <c r="AS104" s="2">
        <f t="shared" si="21"/>
        <v>6.205250596658711E-2</v>
      </c>
      <c r="AT104" s="2">
        <f t="shared" si="21"/>
        <v>6.2761506276150625E-2</v>
      </c>
      <c r="AU104" s="2">
        <f t="shared" si="21"/>
        <v>5.992192844782486E-2</v>
      </c>
      <c r="AV104" s="2">
        <f t="shared" si="21"/>
        <v>6.0012914682379528E-2</v>
      </c>
      <c r="AW104" s="2">
        <f t="shared" si="21"/>
        <v>6.3015026660203588E-2</v>
      </c>
      <c r="AX104" s="2">
        <f t="shared" si="21"/>
        <v>6.0296038310840225E-2</v>
      </c>
      <c r="AY104" s="2">
        <f t="shared" si="21"/>
        <v>6.3673823465625681E-2</v>
      </c>
      <c r="AZ104" s="2">
        <f t="shared" si="21"/>
        <v>6.4964987576236727E-2</v>
      </c>
      <c r="BA104" s="2">
        <f t="shared" si="21"/>
        <v>6.1777618492966577E-2</v>
      </c>
      <c r="BB104" s="2">
        <f t="shared" si="21"/>
        <v>6.1464598501635541E-2</v>
      </c>
      <c r="BC104" s="2">
        <f t="shared" si="21"/>
        <v>6.4689490445859879E-2</v>
      </c>
      <c r="BD104" s="2">
        <f t="shared" si="21"/>
        <v>7.1561140353546104E-2</v>
      </c>
    </row>
    <row r="105" spans="1:56" x14ac:dyDescent="0.35">
      <c r="A105" s="4" t="s">
        <v>21</v>
      </c>
      <c r="B105" s="2">
        <f t="shared" ref="B105:BD105" si="22">B21/B$27</f>
        <v>2.7297067850845687E-2</v>
      </c>
      <c r="C105" s="2">
        <f t="shared" si="22"/>
        <v>2.8574955255199656E-2</v>
      </c>
      <c r="D105" s="2">
        <f t="shared" si="22"/>
        <v>2.6146291690580959E-2</v>
      </c>
      <c r="E105" s="2">
        <f t="shared" si="22"/>
        <v>2.7617373838814963E-2</v>
      </c>
      <c r="F105" s="2">
        <f t="shared" si="22"/>
        <v>2.6654931791035393E-2</v>
      </c>
      <c r="G105" s="2">
        <f t="shared" si="22"/>
        <v>2.7604739220715768E-2</v>
      </c>
      <c r="H105" s="2">
        <f t="shared" si="22"/>
        <v>2.7940298507462685E-2</v>
      </c>
      <c r="I105" s="2">
        <f t="shared" si="22"/>
        <v>2.5357607282184655E-2</v>
      </c>
      <c r="J105" s="2">
        <f t="shared" si="22"/>
        <v>2.5230497432783085E-2</v>
      </c>
      <c r="K105" s="2">
        <f t="shared" si="22"/>
        <v>2.507236695613449E-2</v>
      </c>
      <c r="L105" s="2">
        <f t="shared" si="22"/>
        <v>2.5451596918780125E-2</v>
      </c>
      <c r="M105" s="2">
        <f t="shared" si="22"/>
        <v>2.6216073316884032E-2</v>
      </c>
      <c r="N105" s="2">
        <f t="shared" si="22"/>
        <v>2.4990918997457319E-2</v>
      </c>
      <c r="O105" s="2">
        <f t="shared" si="22"/>
        <v>2.58493353028065E-2</v>
      </c>
      <c r="P105" s="2">
        <f t="shared" si="22"/>
        <v>2.4535052884048284E-2</v>
      </c>
      <c r="Q105" s="2">
        <f t="shared" si="22"/>
        <v>2.3305496212856866E-2</v>
      </c>
      <c r="R105" s="2">
        <f t="shared" si="22"/>
        <v>2.3690434647745336E-2</v>
      </c>
      <c r="S105" s="2">
        <f t="shared" si="22"/>
        <v>2.2896349689704353E-2</v>
      </c>
      <c r="T105" s="2">
        <f t="shared" si="22"/>
        <v>2.2216191066997518E-2</v>
      </c>
      <c r="U105" s="2">
        <f t="shared" si="22"/>
        <v>2.3094958968347009E-2</v>
      </c>
      <c r="V105" s="2">
        <f t="shared" si="22"/>
        <v>2.3345071815771772E-2</v>
      </c>
      <c r="W105" s="2">
        <f t="shared" si="22"/>
        <v>2.3176112753287924E-2</v>
      </c>
      <c r="X105" s="2">
        <f t="shared" si="22"/>
        <v>2.3213856146259322E-2</v>
      </c>
      <c r="Y105" s="2">
        <f t="shared" si="22"/>
        <v>2.2246447028423773E-2</v>
      </c>
      <c r="Z105" s="2">
        <f t="shared" si="22"/>
        <v>2.2622747047855812E-2</v>
      </c>
      <c r="AA105" s="2">
        <f t="shared" si="22"/>
        <v>2.20318759055655E-2</v>
      </c>
      <c r="AB105" s="2">
        <f t="shared" si="22"/>
        <v>2.1365993205792955E-2</v>
      </c>
      <c r="AC105" s="2">
        <f t="shared" si="22"/>
        <v>2.1825396825396824E-2</v>
      </c>
      <c r="AD105" s="2">
        <f t="shared" si="22"/>
        <v>1.993738671939364E-2</v>
      </c>
      <c r="AE105" s="2">
        <f t="shared" si="22"/>
        <v>2.0948422031395287E-2</v>
      </c>
      <c r="AF105" s="2">
        <f t="shared" si="22"/>
        <v>2.0585109358393465E-2</v>
      </c>
      <c r="AG105" s="2">
        <f t="shared" si="22"/>
        <v>1.8366415697011178E-2</v>
      </c>
      <c r="AH105" s="2">
        <f t="shared" si="22"/>
        <v>1.8144235186035831E-2</v>
      </c>
      <c r="AI105" s="2">
        <f t="shared" si="22"/>
        <v>1.7259547254823589E-2</v>
      </c>
      <c r="AJ105" s="2">
        <f t="shared" si="22"/>
        <v>1.5924037537870393E-2</v>
      </c>
      <c r="AK105" s="2">
        <f t="shared" si="22"/>
        <v>1.5218126479540075E-2</v>
      </c>
      <c r="AL105" s="2">
        <f t="shared" si="22"/>
        <v>1.4292390373082015E-2</v>
      </c>
      <c r="AM105" s="2">
        <f t="shared" si="22"/>
        <v>1.4569588438579957E-2</v>
      </c>
      <c r="AN105" s="2">
        <f t="shared" si="22"/>
        <v>1.3928817265254889E-2</v>
      </c>
      <c r="AO105" s="2">
        <f t="shared" si="22"/>
        <v>1.413928614836122E-2</v>
      </c>
      <c r="AP105" s="2">
        <f t="shared" si="22"/>
        <v>1.3654227948624448E-2</v>
      </c>
      <c r="AQ105" s="2">
        <f t="shared" si="22"/>
        <v>1.1219415158146012E-2</v>
      </c>
      <c r="AR105" s="2">
        <f t="shared" si="22"/>
        <v>1.0275427820913972E-2</v>
      </c>
      <c r="AS105" s="2">
        <f t="shared" si="22"/>
        <v>1.1972299385734967E-2</v>
      </c>
      <c r="AT105" s="2">
        <f t="shared" si="22"/>
        <v>1.119744969117354E-2</v>
      </c>
      <c r="AU105" s="2">
        <f t="shared" si="22"/>
        <v>1.0624169986719787E-2</v>
      </c>
      <c r="AV105" s="2">
        <f t="shared" si="22"/>
        <v>1.0816046492856566E-2</v>
      </c>
      <c r="AW105" s="2">
        <f t="shared" si="22"/>
        <v>1.1229600904831152E-2</v>
      </c>
      <c r="AX105" s="2">
        <f t="shared" si="22"/>
        <v>1.1580322159338267E-2</v>
      </c>
      <c r="AY105" s="2">
        <f t="shared" si="22"/>
        <v>1.1234005638690089E-2</v>
      </c>
      <c r="AZ105" s="2">
        <f t="shared" si="22"/>
        <v>1.1655748814095325E-2</v>
      </c>
      <c r="BA105" s="2">
        <f t="shared" si="22"/>
        <v>1.00349431054565E-2</v>
      </c>
      <c r="BB105" s="2">
        <f t="shared" si="22"/>
        <v>1.0129787907565685E-2</v>
      </c>
      <c r="BC105" s="2">
        <f t="shared" si="22"/>
        <v>1.0051751592356687E-2</v>
      </c>
      <c r="BD105" s="2">
        <f t="shared" si="22"/>
        <v>1.9038236825074686E-2</v>
      </c>
    </row>
    <row r="106" spans="1:56" x14ac:dyDescent="0.35">
      <c r="A106" s="4" t="s">
        <v>22</v>
      </c>
      <c r="B106" s="2">
        <f t="shared" ref="B106:BD106" si="23">B22/B$27</f>
        <v>7.6732188336707377E-2</v>
      </c>
      <c r="C106" s="2">
        <f t="shared" si="23"/>
        <v>7.2887736838857006E-2</v>
      </c>
      <c r="D106" s="2">
        <f t="shared" si="23"/>
        <v>7.1105159109750654E-2</v>
      </c>
      <c r="E106" s="2">
        <f t="shared" si="23"/>
        <v>5.4607080090384133E-2</v>
      </c>
      <c r="F106" s="2">
        <f t="shared" si="23"/>
        <v>5.2555478720060347E-2</v>
      </c>
      <c r="G106" s="2">
        <f t="shared" si="23"/>
        <v>5.7591303285696838E-2</v>
      </c>
      <c r="H106" s="2">
        <f t="shared" si="23"/>
        <v>5.2417910447761194E-2</v>
      </c>
      <c r="I106" s="2">
        <f t="shared" si="23"/>
        <v>4.3681286204043032E-2</v>
      </c>
      <c r="J106" s="2">
        <f t="shared" si="23"/>
        <v>5.0460994865566169E-2</v>
      </c>
      <c r="K106" s="2">
        <f t="shared" si="23"/>
        <v>4.8719661545312848E-2</v>
      </c>
      <c r="L106" s="2">
        <f t="shared" si="23"/>
        <v>4.8921122573088879E-2</v>
      </c>
      <c r="M106" s="2">
        <f t="shared" si="23"/>
        <v>4.7497356362354602E-2</v>
      </c>
      <c r="N106" s="2">
        <f t="shared" si="23"/>
        <v>4.4642208499818377E-2</v>
      </c>
      <c r="O106" s="2">
        <f t="shared" si="23"/>
        <v>4.4242807906027998E-2</v>
      </c>
      <c r="P106" s="2">
        <f t="shared" si="23"/>
        <v>3.9908779931584946E-2</v>
      </c>
      <c r="Q106" s="2">
        <f t="shared" si="23"/>
        <v>3.367644202757817E-2</v>
      </c>
      <c r="R106" s="2">
        <f t="shared" si="23"/>
        <v>3.6330502888604552E-2</v>
      </c>
      <c r="S106" s="2">
        <f t="shared" si="23"/>
        <v>3.3727787842577961E-2</v>
      </c>
      <c r="T106" s="2">
        <f t="shared" si="23"/>
        <v>3.38477047146402E-2</v>
      </c>
      <c r="U106" s="2">
        <f t="shared" si="23"/>
        <v>3.4701055099648298E-2</v>
      </c>
      <c r="V106" s="2">
        <f t="shared" si="23"/>
        <v>3.3909706010366795E-2</v>
      </c>
      <c r="W106" s="2">
        <f t="shared" si="23"/>
        <v>3.4485713061731565E-2</v>
      </c>
      <c r="X106" s="2">
        <f t="shared" si="23"/>
        <v>3.4038970411354341E-2</v>
      </c>
      <c r="Y106" s="2">
        <f t="shared" si="23"/>
        <v>3.3874354005167959E-2</v>
      </c>
      <c r="Z106" s="2">
        <f t="shared" si="23"/>
        <v>3.4431323803604724E-2</v>
      </c>
      <c r="AA106" s="2">
        <f t="shared" si="23"/>
        <v>3.3069121281854595E-2</v>
      </c>
      <c r="AB106" s="2">
        <f t="shared" si="23"/>
        <v>3.3926336492043623E-2</v>
      </c>
      <c r="AC106" s="2">
        <f t="shared" si="23"/>
        <v>3.2253599114064231E-2</v>
      </c>
      <c r="AD106" s="2">
        <f t="shared" si="23"/>
        <v>3.0208161696050971E-2</v>
      </c>
      <c r="AE106" s="2">
        <f t="shared" si="23"/>
        <v>2.8933982388010721E-2</v>
      </c>
      <c r="AF106" s="2">
        <f t="shared" si="23"/>
        <v>2.7409520613078258E-2</v>
      </c>
      <c r="AG106" s="2">
        <f t="shared" si="23"/>
        <v>2.9888204426192107E-2</v>
      </c>
      <c r="AH106" s="2">
        <f t="shared" si="23"/>
        <v>2.9742765273311898E-2</v>
      </c>
      <c r="AI106" s="2">
        <f t="shared" si="23"/>
        <v>2.6052832382544237E-2</v>
      </c>
      <c r="AJ106" s="2">
        <f t="shared" si="23"/>
        <v>2.183551318998005E-2</v>
      </c>
      <c r="AK106" s="2">
        <f t="shared" si="23"/>
        <v>1.9802352233870665E-2</v>
      </c>
      <c r="AL106" s="2">
        <f t="shared" si="23"/>
        <v>2.0172910662824207E-2</v>
      </c>
      <c r="AM106" s="2">
        <f t="shared" si="23"/>
        <v>2.0106817467797675E-2</v>
      </c>
      <c r="AN106" s="2">
        <f t="shared" si="23"/>
        <v>2.0083410940600073E-2</v>
      </c>
      <c r="AO106" s="2">
        <f t="shared" si="23"/>
        <v>2.0945590082242838E-2</v>
      </c>
      <c r="AP106" s="2">
        <f t="shared" si="23"/>
        <v>1.8435233580487015E-2</v>
      </c>
      <c r="AQ106" s="2">
        <f t="shared" si="23"/>
        <v>1.4203302168291227E-2</v>
      </c>
      <c r="AR106" s="2">
        <f t="shared" si="23"/>
        <v>1.5219994591880094E-2</v>
      </c>
      <c r="AS106" s="2">
        <f t="shared" si="23"/>
        <v>1.5963065847646622E-2</v>
      </c>
      <c r="AT106" s="2">
        <f t="shared" si="23"/>
        <v>1.6736401673640166E-2</v>
      </c>
      <c r="AU106" s="2">
        <f t="shared" si="23"/>
        <v>1.7344762364682683E-2</v>
      </c>
      <c r="AV106" s="2">
        <f t="shared" si="23"/>
        <v>1.5336185325692146E-2</v>
      </c>
      <c r="AW106" s="2">
        <f t="shared" si="23"/>
        <v>1.595572790434642E-2</v>
      </c>
      <c r="AX106" s="2">
        <f t="shared" si="23"/>
        <v>1.6195037004788856E-2</v>
      </c>
      <c r="AY106" s="2">
        <f t="shared" si="23"/>
        <v>1.7046193884189979E-2</v>
      </c>
      <c r="AZ106" s="2">
        <f t="shared" si="23"/>
        <v>1.8116105714931104E-2</v>
      </c>
      <c r="BA106" s="2">
        <f t="shared" si="23"/>
        <v>1.6351581399516174E-2</v>
      </c>
      <c r="BB106" s="2">
        <f t="shared" si="23"/>
        <v>1.6144349477682812E-2</v>
      </c>
      <c r="BC106" s="2">
        <f t="shared" si="23"/>
        <v>1.7217356687898089E-2</v>
      </c>
      <c r="BD106" s="2">
        <f t="shared" si="23"/>
        <v>3.1394341979427323E-2</v>
      </c>
    </row>
    <row r="107" spans="1:56" x14ac:dyDescent="0.35">
      <c r="A107" s="4" t="s">
        <v>32</v>
      </c>
      <c r="B107" s="2">
        <f t="shared" ref="B107:BD107" si="24">B23/B$27</f>
        <v>2.4880820218115326E-2</v>
      </c>
      <c r="C107" s="2">
        <f t="shared" si="24"/>
        <v>2.5427389989508116E-2</v>
      </c>
      <c r="D107" s="2">
        <f t="shared" si="24"/>
        <v>2.4105605509852687E-2</v>
      </c>
      <c r="E107" s="2">
        <f t="shared" si="24"/>
        <v>2.9939743911624402E-2</v>
      </c>
      <c r="F107" s="2">
        <f t="shared" si="24"/>
        <v>3.4638838247312502E-2</v>
      </c>
      <c r="G107" s="2">
        <f t="shared" si="24"/>
        <v>3.5544155368266765E-2</v>
      </c>
      <c r="H107" s="2">
        <f t="shared" si="24"/>
        <v>3.2537313432835821E-2</v>
      </c>
      <c r="I107" s="2">
        <f t="shared" si="24"/>
        <v>3.1445797375576311E-2</v>
      </c>
      <c r="J107" s="2">
        <f t="shared" si="24"/>
        <v>3.3070170595704745E-2</v>
      </c>
      <c r="K107" s="2">
        <f t="shared" si="24"/>
        <v>3.36228011578713E-2</v>
      </c>
      <c r="L107" s="2">
        <f t="shared" si="24"/>
        <v>3.4461011757286365E-2</v>
      </c>
      <c r="M107" s="2">
        <f t="shared" si="24"/>
        <v>3.5512865703207615E-2</v>
      </c>
      <c r="N107" s="2">
        <f t="shared" si="24"/>
        <v>3.4507809662186709E-2</v>
      </c>
      <c r="O107" s="2">
        <f t="shared" si="24"/>
        <v>3.3656889639164383E-2</v>
      </c>
      <c r="P107" s="2">
        <f t="shared" si="24"/>
        <v>3.3539102740533955E-2</v>
      </c>
      <c r="Q107" s="2">
        <f t="shared" si="24"/>
        <v>3.7327636434259077E-2</v>
      </c>
      <c r="R107" s="2">
        <f t="shared" si="24"/>
        <v>3.9083401186460393E-2</v>
      </c>
      <c r="S107" s="2">
        <f t="shared" si="24"/>
        <v>3.9625332459623019E-2</v>
      </c>
      <c r="T107" s="2">
        <f t="shared" si="24"/>
        <v>4.074906947890819E-2</v>
      </c>
      <c r="U107" s="2">
        <f t="shared" si="24"/>
        <v>4.3923407581086364E-2</v>
      </c>
      <c r="V107" s="2">
        <f t="shared" si="24"/>
        <v>4.2060697186721008E-2</v>
      </c>
      <c r="W107" s="2">
        <f t="shared" si="24"/>
        <v>4.4938525468020393E-2</v>
      </c>
      <c r="X107" s="2">
        <f t="shared" si="24"/>
        <v>4.2057573570683987E-2</v>
      </c>
      <c r="Y107" s="2">
        <f t="shared" si="24"/>
        <v>4.2272286821705425E-2</v>
      </c>
      <c r="Z107" s="2">
        <f t="shared" si="24"/>
        <v>4.1599337062357571E-2</v>
      </c>
      <c r="AA107" s="2">
        <f t="shared" si="24"/>
        <v>4.2103468848546835E-2</v>
      </c>
      <c r="AB107" s="2">
        <f t="shared" si="24"/>
        <v>4.2463794028249596E-2</v>
      </c>
      <c r="AC107" s="2">
        <f t="shared" si="24"/>
        <v>4.0697674418604654E-2</v>
      </c>
      <c r="AD107" s="2">
        <f t="shared" si="24"/>
        <v>4.0698632394134127E-2</v>
      </c>
      <c r="AE107" s="2">
        <f t="shared" si="24"/>
        <v>4.1678061587266862E-2</v>
      </c>
      <c r="AF107" s="2">
        <f t="shared" si="24"/>
        <v>4.1002405325278289E-2</v>
      </c>
      <c r="AG107" s="2">
        <f t="shared" si="24"/>
        <v>4.2094455852156057E-2</v>
      </c>
      <c r="AH107" s="2">
        <f t="shared" si="24"/>
        <v>3.9618741387230136E-2</v>
      </c>
      <c r="AI107" s="2">
        <f t="shared" si="24"/>
        <v>3.771665273790923E-2</v>
      </c>
      <c r="AJ107" s="2">
        <f t="shared" si="24"/>
        <v>3.7390083499593586E-2</v>
      </c>
      <c r="AK107" s="2">
        <f t="shared" si="24"/>
        <v>2.9121106226280388E-2</v>
      </c>
      <c r="AL107" s="2">
        <f t="shared" si="24"/>
        <v>3.0726692109977412E-2</v>
      </c>
      <c r="AM107" s="2">
        <f t="shared" si="24"/>
        <v>3.1770342444234996E-2</v>
      </c>
      <c r="AN107" s="2">
        <f t="shared" si="24"/>
        <v>2.9760699680123091E-2</v>
      </c>
      <c r="AO107" s="2">
        <f t="shared" si="24"/>
        <v>2.8359599724506745E-2</v>
      </c>
      <c r="AP107" s="2">
        <f t="shared" si="24"/>
        <v>2.8199829828613104E-2</v>
      </c>
      <c r="AQ107" s="2">
        <f t="shared" si="24"/>
        <v>2.8327034016311915E-2</v>
      </c>
      <c r="AR107" s="2">
        <f t="shared" si="24"/>
        <v>2.5070498705914164E-2</v>
      </c>
      <c r="AS107" s="2">
        <f t="shared" si="24"/>
        <v>2.5470480065730272E-2</v>
      </c>
      <c r="AT107" s="2">
        <f t="shared" si="24"/>
        <v>2.7694759912333135E-2</v>
      </c>
      <c r="AU107" s="2">
        <f t="shared" si="24"/>
        <v>2.9981085757978188E-2</v>
      </c>
      <c r="AV107" s="2">
        <f t="shared" si="24"/>
        <v>2.9744127855355556E-2</v>
      </c>
      <c r="AW107" s="2">
        <f t="shared" si="24"/>
        <v>3.0053320407174018E-2</v>
      </c>
      <c r="AX107" s="2">
        <f t="shared" si="24"/>
        <v>2.8950805398345669E-2</v>
      </c>
      <c r="AY107" s="2">
        <f t="shared" si="24"/>
        <v>2.9538061158100194E-2</v>
      </c>
      <c r="AZ107" s="2">
        <f t="shared" si="24"/>
        <v>3.0539868985769145E-2</v>
      </c>
      <c r="BA107" s="2">
        <f t="shared" si="24"/>
        <v>3.1135202938804767E-2</v>
      </c>
      <c r="BB107" s="2">
        <f t="shared" si="24"/>
        <v>3.0916956842882769E-2</v>
      </c>
      <c r="BC107" s="2">
        <f t="shared" si="24"/>
        <v>2.945859872611465E-2</v>
      </c>
      <c r="BD107" s="2">
        <f t="shared" si="24"/>
        <v>3.4367010695851172E-2</v>
      </c>
    </row>
    <row r="108" spans="1:56" x14ac:dyDescent="0.35">
      <c r="A108" s="4" t="s">
        <v>23</v>
      </c>
      <c r="B108" s="2">
        <f t="shared" ref="B108:BD108" si="25">B24/B$27</f>
        <v>3.0301051394240188E-2</v>
      </c>
      <c r="C108" s="2">
        <f t="shared" si="25"/>
        <v>3.0981916928963772E-2</v>
      </c>
      <c r="D108" s="2">
        <f t="shared" si="25"/>
        <v>2.9589949620559913E-2</v>
      </c>
      <c r="E108" s="2">
        <f t="shared" si="25"/>
        <v>2.8872709013306554E-2</v>
      </c>
      <c r="F108" s="2">
        <f t="shared" si="25"/>
        <v>2.841516313572641E-2</v>
      </c>
      <c r="G108" s="2">
        <f t="shared" si="25"/>
        <v>3.023085379259802E-2</v>
      </c>
      <c r="H108" s="2">
        <f t="shared" si="25"/>
        <v>3.0567164179104479E-2</v>
      </c>
      <c r="I108" s="2">
        <f t="shared" si="25"/>
        <v>2.801749615793829E-2</v>
      </c>
      <c r="J108" s="2">
        <f t="shared" si="25"/>
        <v>2.5948213989951969E-2</v>
      </c>
      <c r="K108" s="2">
        <f t="shared" si="25"/>
        <v>2.7165441995101312E-2</v>
      </c>
      <c r="L108" s="2">
        <f t="shared" si="25"/>
        <v>2.8064327221946933E-2</v>
      </c>
      <c r="M108" s="2">
        <f t="shared" si="25"/>
        <v>3.1723651744800845E-2</v>
      </c>
      <c r="N108" s="2">
        <f t="shared" si="25"/>
        <v>2.996730839084635E-2</v>
      </c>
      <c r="O108" s="2">
        <f t="shared" si="25"/>
        <v>2.9366251670535276E-2</v>
      </c>
      <c r="P108" s="2">
        <f t="shared" si="25"/>
        <v>2.8427633389690558E-2</v>
      </c>
      <c r="Q108" s="2">
        <f t="shared" si="25"/>
        <v>2.9559137696640123E-2</v>
      </c>
      <c r="R108" s="2">
        <f t="shared" si="25"/>
        <v>3.1638943817610794E-2</v>
      </c>
      <c r="S108" s="2">
        <f t="shared" si="25"/>
        <v>3.2378676328874839E-2</v>
      </c>
      <c r="T108" s="2">
        <f t="shared" si="25"/>
        <v>3.1792803970223327E-2</v>
      </c>
      <c r="U108" s="2">
        <f t="shared" si="25"/>
        <v>3.079327862446268E-2</v>
      </c>
      <c r="V108" s="2">
        <f t="shared" si="25"/>
        <v>3.5136311478653107E-2</v>
      </c>
      <c r="W108" s="2">
        <f t="shared" si="25"/>
        <v>3.4142997900869637E-2</v>
      </c>
      <c r="X108" s="2">
        <f t="shared" si="25"/>
        <v>3.3998877395557695E-2</v>
      </c>
      <c r="Y108" s="2">
        <f t="shared" si="25"/>
        <v>3.2057493540051676E-2</v>
      </c>
      <c r="Z108" s="2">
        <f t="shared" si="25"/>
        <v>3.1158069194116428E-2</v>
      </c>
      <c r="AA108" s="2">
        <f t="shared" si="25"/>
        <v>2.9702548367851359E-2</v>
      </c>
      <c r="AB108" s="2">
        <f t="shared" si="25"/>
        <v>3.0931521544788128E-2</v>
      </c>
      <c r="AC108" s="2">
        <f t="shared" si="25"/>
        <v>2.9992617201919529E-2</v>
      </c>
      <c r="AD108" s="2">
        <f t="shared" si="25"/>
        <v>3.3283901796012524E-2</v>
      </c>
      <c r="AE108" s="2">
        <f t="shared" si="25"/>
        <v>3.2926762566318435E-2</v>
      </c>
      <c r="AF108" s="2">
        <f t="shared" si="25"/>
        <v>3.1660793197963867E-2</v>
      </c>
      <c r="AG108" s="2">
        <f t="shared" si="25"/>
        <v>3.1086014145562401E-2</v>
      </c>
      <c r="AH108" s="2">
        <f t="shared" si="25"/>
        <v>3.4853008727606799E-2</v>
      </c>
      <c r="AI108" s="2">
        <f t="shared" si="25"/>
        <v>3.2193597616365685E-2</v>
      </c>
      <c r="AJ108" s="2">
        <f t="shared" si="25"/>
        <v>3.2845636592034287E-2</v>
      </c>
      <c r="AK108" s="2">
        <f t="shared" si="25"/>
        <v>3.1901702175628453E-2</v>
      </c>
      <c r="AL108" s="2">
        <f t="shared" si="25"/>
        <v>2.9285769919775682E-2</v>
      </c>
      <c r="AM108" s="2">
        <f t="shared" si="25"/>
        <v>2.9296261388627082E-2</v>
      </c>
      <c r="AN108" s="2">
        <f t="shared" si="25"/>
        <v>2.988217192371543E-2</v>
      </c>
      <c r="AO108" s="2">
        <f t="shared" si="25"/>
        <v>2.9493983713487014E-2</v>
      </c>
      <c r="AP108" s="2">
        <f t="shared" si="25"/>
        <v>2.9901543697581134E-2</v>
      </c>
      <c r="AQ108" s="2">
        <f t="shared" si="25"/>
        <v>2.8287248856176644E-2</v>
      </c>
      <c r="AR108" s="2">
        <f t="shared" si="25"/>
        <v>2.3988874724765328E-2</v>
      </c>
      <c r="AS108" s="2">
        <f t="shared" si="25"/>
        <v>2.386634844868735E-2</v>
      </c>
      <c r="AT108" s="2">
        <f t="shared" si="25"/>
        <v>2.4387328153018528E-2</v>
      </c>
      <c r="AU108" s="2">
        <f t="shared" si="25"/>
        <v>2.5071431445933438E-2</v>
      </c>
      <c r="AV108" s="2">
        <f t="shared" si="25"/>
        <v>2.3932520784566955E-2</v>
      </c>
      <c r="AW108" s="2">
        <f t="shared" si="25"/>
        <v>2.3792211989012765E-2</v>
      </c>
      <c r="AX108" s="2">
        <f t="shared" si="25"/>
        <v>2.5642141924249021E-2</v>
      </c>
      <c r="AY108" s="2">
        <f t="shared" si="25"/>
        <v>2.5590978095857732E-2</v>
      </c>
      <c r="AZ108" s="2">
        <f t="shared" si="25"/>
        <v>2.9139372035238309E-2</v>
      </c>
      <c r="BA108" s="2">
        <f t="shared" si="25"/>
        <v>2.8357674043544487E-2</v>
      </c>
      <c r="BB108" s="2">
        <f t="shared" si="25"/>
        <v>2.6063100137174212E-2</v>
      </c>
      <c r="BC108" s="2">
        <f t="shared" si="25"/>
        <v>2.587579617834395E-2</v>
      </c>
      <c r="BD108" s="2">
        <f t="shared" si="25"/>
        <v>2.9483281924940732E-2</v>
      </c>
    </row>
    <row r="109" spans="1:56" x14ac:dyDescent="0.35">
      <c r="A109" s="4" t="s">
        <v>24</v>
      </c>
      <c r="B109" s="2">
        <f t="shared" ref="B109:BD109" si="26">B25/B$27</f>
        <v>3.2456083066675377E-2</v>
      </c>
      <c r="C109" s="2">
        <f t="shared" si="26"/>
        <v>3.3635746466703698E-2</v>
      </c>
      <c r="D109" s="2">
        <f t="shared" si="26"/>
        <v>3.5456922390153689E-2</v>
      </c>
      <c r="E109" s="2">
        <f t="shared" si="26"/>
        <v>3.8476023098167209E-2</v>
      </c>
      <c r="F109" s="2">
        <f t="shared" si="26"/>
        <v>4.2622744703589614E-2</v>
      </c>
      <c r="G109" s="2">
        <f t="shared" si="26"/>
        <v>4.3727861243434717E-2</v>
      </c>
      <c r="H109" s="2">
        <f t="shared" si="26"/>
        <v>4.7164179104477615E-2</v>
      </c>
      <c r="I109" s="2">
        <f t="shared" si="26"/>
        <v>4.6754935571580565E-2</v>
      </c>
      <c r="J109" s="2">
        <f t="shared" si="26"/>
        <v>4.598906862474466E-2</v>
      </c>
      <c r="K109" s="2">
        <f t="shared" si="26"/>
        <v>4.3108439100423071E-2</v>
      </c>
      <c r="L109" s="2">
        <f t="shared" si="26"/>
        <v>4.4010991486102977E-2</v>
      </c>
      <c r="M109" s="2">
        <f t="shared" si="26"/>
        <v>4.1813535424744447E-2</v>
      </c>
      <c r="N109" s="2">
        <f t="shared" si="26"/>
        <v>3.868507083181983E-2</v>
      </c>
      <c r="O109" s="2">
        <f t="shared" si="26"/>
        <v>3.4395442076387422E-2</v>
      </c>
      <c r="P109" s="2">
        <f t="shared" si="26"/>
        <v>3.2634765855384738E-2</v>
      </c>
      <c r="Q109" s="2">
        <f t="shared" si="26"/>
        <v>3.3482229559137697E-2</v>
      </c>
      <c r="R109" s="2">
        <f t="shared" si="26"/>
        <v>3.2724593850568029E-2</v>
      </c>
      <c r="S109" s="2">
        <f t="shared" si="26"/>
        <v>2.9988821647457888E-2</v>
      </c>
      <c r="T109" s="2">
        <f t="shared" si="26"/>
        <v>2.8187034739454095E-2</v>
      </c>
      <c r="U109" s="2">
        <f t="shared" si="26"/>
        <v>2.743259085580305E-2</v>
      </c>
      <c r="V109" s="2">
        <f t="shared" si="26"/>
        <v>2.6787480710639813E-2</v>
      </c>
      <c r="W109" s="2">
        <f t="shared" si="26"/>
        <v>2.6431906781476246E-2</v>
      </c>
      <c r="X109" s="2">
        <f t="shared" si="26"/>
        <v>2.5819902173041455E-2</v>
      </c>
      <c r="Y109" s="2">
        <f t="shared" si="26"/>
        <v>2.535529715762274E-2</v>
      </c>
      <c r="Z109" s="2">
        <f t="shared" si="26"/>
        <v>2.5150196809612595E-2</v>
      </c>
      <c r="AA109" s="2">
        <f t="shared" si="26"/>
        <v>2.7784880252279893E-2</v>
      </c>
      <c r="AB109" s="2">
        <f t="shared" si="26"/>
        <v>2.7042731986411585E-2</v>
      </c>
      <c r="AC109" s="2">
        <f t="shared" si="26"/>
        <v>3.0638612033960871E-2</v>
      </c>
      <c r="AD109" s="2">
        <f t="shared" si="26"/>
        <v>3.0318009556763881E-2</v>
      </c>
      <c r="AE109" s="2">
        <f t="shared" si="26"/>
        <v>3.199693704534267E-2</v>
      </c>
      <c r="AF109" s="2">
        <f t="shared" si="26"/>
        <v>3.3898305084745763E-2</v>
      </c>
      <c r="AG109" s="2">
        <f t="shared" si="26"/>
        <v>3.4166096281086016E-2</v>
      </c>
      <c r="AH109" s="2">
        <f t="shared" si="26"/>
        <v>3.4049150206706479E-2</v>
      </c>
      <c r="AI109" s="2">
        <f t="shared" si="26"/>
        <v>3.4664438065477275E-2</v>
      </c>
      <c r="AJ109" s="2">
        <f t="shared" si="26"/>
        <v>3.7981231064804555E-2</v>
      </c>
      <c r="AK109" s="2">
        <f t="shared" si="26"/>
        <v>3.4719873745913649E-2</v>
      </c>
      <c r="AL109" s="2">
        <f t="shared" si="26"/>
        <v>3.5049458680582603E-2</v>
      </c>
      <c r="AM109" s="2">
        <f t="shared" si="26"/>
        <v>3.8603518693056865E-2</v>
      </c>
      <c r="AN109" s="2">
        <f t="shared" si="26"/>
        <v>3.4984006154593676E-2</v>
      </c>
      <c r="AO109" s="2">
        <f t="shared" si="26"/>
        <v>3.7799295061378274E-2</v>
      </c>
      <c r="AP109" s="2">
        <f t="shared" si="26"/>
        <v>3.7761841092338239E-2</v>
      </c>
      <c r="AQ109" s="2">
        <f t="shared" si="26"/>
        <v>4.0938929779192362E-2</v>
      </c>
      <c r="AR109" s="2">
        <f t="shared" si="26"/>
        <v>3.7122880210144087E-2</v>
      </c>
      <c r="AS109" s="2">
        <f t="shared" si="26"/>
        <v>3.6738526546422005E-2</v>
      </c>
      <c r="AT109" s="2">
        <f t="shared" si="26"/>
        <v>3.6222355050806933E-2</v>
      </c>
      <c r="AU109" s="2">
        <f t="shared" si="26"/>
        <v>3.650046279528351E-2</v>
      </c>
      <c r="AV109" s="2">
        <f t="shared" si="26"/>
        <v>3.890548066833481E-2</v>
      </c>
      <c r="AW109" s="2">
        <f t="shared" si="26"/>
        <v>3.7485862013249313E-2</v>
      </c>
      <c r="AX109" s="2">
        <f t="shared" si="26"/>
        <v>3.4915106660861991E-2</v>
      </c>
      <c r="AY109" s="2">
        <f t="shared" si="26"/>
        <v>3.5783994795055306E-2</v>
      </c>
      <c r="AZ109" s="2">
        <f t="shared" si="26"/>
        <v>3.9756042466681726E-2</v>
      </c>
      <c r="BA109" s="2">
        <f t="shared" si="26"/>
        <v>3.7631036645461878E-2</v>
      </c>
      <c r="BB109" s="2">
        <f t="shared" si="26"/>
        <v>3.6825999788962754E-2</v>
      </c>
      <c r="BC109" s="2">
        <f t="shared" si="26"/>
        <v>3.3738057324840767E-2</v>
      </c>
      <c r="BD109" s="2">
        <f t="shared" si="26"/>
        <v>3.5035552788922432E-2</v>
      </c>
    </row>
    <row r="110" spans="1:56" x14ac:dyDescent="0.35"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</row>
    <row r="111" spans="1:56" x14ac:dyDescent="0.35">
      <c r="A111" t="s">
        <v>2</v>
      </c>
      <c r="B111" s="1">
        <f>SUM(B88,B90:B109)</f>
        <v>0.97962515509697645</v>
      </c>
      <c r="C111" s="1">
        <f t="shared" ref="C111:BC111" si="27">SUM(C88,C90:C109)</f>
        <v>0.97988026908597159</v>
      </c>
      <c r="D111" s="1">
        <f t="shared" si="27"/>
        <v>0.97417256552515763</v>
      </c>
      <c r="E111" s="1">
        <f t="shared" si="27"/>
        <v>0.96095907607331132</v>
      </c>
      <c r="F111" s="1">
        <f t="shared" si="27"/>
        <v>0.96567548877852527</v>
      </c>
      <c r="G111" s="1">
        <f t="shared" si="27"/>
        <v>0.96915842188835988</v>
      </c>
      <c r="H111" s="1">
        <f t="shared" si="27"/>
        <v>0.96829850746268664</v>
      </c>
      <c r="I111" s="1">
        <f t="shared" si="27"/>
        <v>0.94035938054143509</v>
      </c>
      <c r="J111" s="1">
        <f t="shared" si="27"/>
        <v>0.94826919891790429</v>
      </c>
      <c r="K111" s="1">
        <f t="shared" si="27"/>
        <v>0.94740592295702508</v>
      </c>
      <c r="L111" s="1">
        <f t="shared" si="27"/>
        <v>0.95770079733321345</v>
      </c>
      <c r="M111" s="1">
        <f t="shared" si="27"/>
        <v>0.95836270708494897</v>
      </c>
      <c r="N111" s="1">
        <f t="shared" si="27"/>
        <v>0.95059934616781694</v>
      </c>
      <c r="O111" s="1">
        <f t="shared" si="27"/>
        <v>0.94306112400647113</v>
      </c>
      <c r="P111" s="1">
        <f t="shared" si="27"/>
        <v>0.92592301340777727</v>
      </c>
      <c r="Q111" s="1">
        <f t="shared" si="27"/>
        <v>0.9102738395805009</v>
      </c>
      <c r="R111" s="1">
        <f t="shared" si="27"/>
        <v>0.93393044085145982</v>
      </c>
      <c r="S111" s="1">
        <f t="shared" si="27"/>
        <v>0.94052345526731651</v>
      </c>
      <c r="T111" s="1">
        <f t="shared" si="27"/>
        <v>0.94199751861042191</v>
      </c>
      <c r="U111" s="1">
        <f t="shared" si="27"/>
        <v>0.9461117624071903</v>
      </c>
      <c r="V111" s="1">
        <f t="shared" si="27"/>
        <v>0.95319115261346099</v>
      </c>
      <c r="W111" s="1">
        <f t="shared" si="27"/>
        <v>0.95574690485370317</v>
      </c>
      <c r="X111" s="1">
        <f t="shared" si="27"/>
        <v>0.95373265977066801</v>
      </c>
      <c r="Y111" s="1">
        <f t="shared" si="27"/>
        <v>0.94242571059431524</v>
      </c>
      <c r="Z111" s="1">
        <f t="shared" si="27"/>
        <v>0.93325046612802953</v>
      </c>
      <c r="AA111" s="1">
        <f t="shared" si="27"/>
        <v>0.93889030938378926</v>
      </c>
      <c r="AB111" s="1">
        <f t="shared" si="27"/>
        <v>0.94622742714106922</v>
      </c>
      <c r="AC111" s="1">
        <f t="shared" si="27"/>
        <v>0.95422665190107059</v>
      </c>
      <c r="AD111" s="1">
        <f t="shared" si="27"/>
        <v>0.95331465919701208</v>
      </c>
      <c r="AE111" s="1">
        <f t="shared" si="27"/>
        <v>0.95564185308756755</v>
      </c>
      <c r="AF111" s="1">
        <f t="shared" si="27"/>
        <v>0.96034010180679086</v>
      </c>
      <c r="AG111" s="1">
        <f t="shared" si="27"/>
        <v>0.96366643851243461</v>
      </c>
      <c r="AH111" s="1">
        <f t="shared" si="27"/>
        <v>0.96767340376665123</v>
      </c>
      <c r="AI111" s="1">
        <f t="shared" si="27"/>
        <v>0.96351876748664644</v>
      </c>
      <c r="AJ111" s="1">
        <f t="shared" si="27"/>
        <v>0.95159979309835219</v>
      </c>
      <c r="AK111" s="1">
        <f t="shared" si="27"/>
        <v>0.95077593657235204</v>
      </c>
      <c r="AL111" s="1">
        <f t="shared" si="27"/>
        <v>0.951631747020796</v>
      </c>
      <c r="AM111" s="1">
        <f t="shared" si="27"/>
        <v>0.95597706566132579</v>
      </c>
      <c r="AN111" s="1">
        <f t="shared" si="27"/>
        <v>0.95861845568287651</v>
      </c>
      <c r="AO111" s="1">
        <f t="shared" si="27"/>
        <v>0.96203865008305312</v>
      </c>
      <c r="AP111" s="1">
        <f t="shared" si="27"/>
        <v>0.95555285442243032</v>
      </c>
      <c r="AQ111" s="1">
        <f t="shared" si="27"/>
        <v>0.92313507061865907</v>
      </c>
      <c r="AR111" s="1">
        <f t="shared" si="27"/>
        <v>0.91613551203306665</v>
      </c>
      <c r="AS111" s="1">
        <f t="shared" si="27"/>
        <v>0.92405806173950455</v>
      </c>
      <c r="AT111" s="1">
        <f t="shared" si="27"/>
        <v>0.93022514445108606</v>
      </c>
      <c r="AU111" s="1">
        <f t="shared" si="27"/>
        <v>0.93802567507746792</v>
      </c>
      <c r="AV111" s="1">
        <f t="shared" si="27"/>
        <v>0.94414399870853194</v>
      </c>
      <c r="AW111" s="1">
        <f t="shared" si="27"/>
        <v>0.95386976894490216</v>
      </c>
      <c r="AX111" s="1">
        <f t="shared" si="27"/>
        <v>0.95616020896821941</v>
      </c>
      <c r="AY111" s="1">
        <f t="shared" si="27"/>
        <v>0.96109303838646709</v>
      </c>
      <c r="AZ111" s="1">
        <f t="shared" si="27"/>
        <v>0.9653489948046079</v>
      </c>
      <c r="BA111" s="1">
        <f t="shared" si="27"/>
        <v>0.96752083146671475</v>
      </c>
      <c r="BB111" s="1">
        <f t="shared" si="27"/>
        <v>0.95779255038514299</v>
      </c>
      <c r="BC111" s="1">
        <f t="shared" si="27"/>
        <v>0.9482484076433122</v>
      </c>
      <c r="BD111" s="1">
        <f>SUM(BD88,BD90:BD109)</f>
        <v>0.94959291296042436</v>
      </c>
    </row>
    <row r="114" spans="1:56" x14ac:dyDescent="0.35">
      <c r="A114" t="s">
        <v>146</v>
      </c>
      <c r="B114">
        <v>1968</v>
      </c>
      <c r="C114">
        <v>1969</v>
      </c>
      <c r="D114">
        <v>1970</v>
      </c>
      <c r="E114">
        <v>1971</v>
      </c>
      <c r="F114">
        <v>1972</v>
      </c>
      <c r="G114">
        <v>1973</v>
      </c>
      <c r="H114">
        <v>1974</v>
      </c>
      <c r="I114">
        <v>1975</v>
      </c>
      <c r="J114">
        <v>1976</v>
      </c>
      <c r="K114">
        <v>1977</v>
      </c>
      <c r="L114">
        <v>1978</v>
      </c>
      <c r="M114">
        <v>1979</v>
      </c>
      <c r="N114">
        <v>1980</v>
      </c>
      <c r="O114">
        <v>1981</v>
      </c>
      <c r="P114">
        <v>1982</v>
      </c>
      <c r="Q114">
        <v>1983</v>
      </c>
      <c r="R114">
        <v>1984</v>
      </c>
      <c r="S114">
        <v>1985</v>
      </c>
      <c r="T114">
        <v>1986</v>
      </c>
      <c r="U114">
        <v>1987</v>
      </c>
      <c r="V114">
        <v>1988</v>
      </c>
      <c r="W114">
        <v>1989</v>
      </c>
      <c r="X114">
        <v>1990</v>
      </c>
      <c r="Y114">
        <v>1991</v>
      </c>
      <c r="Z114">
        <v>1992</v>
      </c>
      <c r="AA114">
        <v>1993</v>
      </c>
      <c r="AB114">
        <v>1994</v>
      </c>
      <c r="AC114">
        <v>1995</v>
      </c>
      <c r="AD114">
        <v>1996</v>
      </c>
      <c r="AE114">
        <v>1997</v>
      </c>
      <c r="AF114">
        <v>1998</v>
      </c>
      <c r="AG114">
        <v>1999</v>
      </c>
      <c r="AH114">
        <v>2000</v>
      </c>
      <c r="AI114">
        <v>2001</v>
      </c>
      <c r="AJ114">
        <v>2002</v>
      </c>
      <c r="AK114">
        <v>2003</v>
      </c>
      <c r="AL114">
        <v>2004</v>
      </c>
      <c r="AM114">
        <v>2005</v>
      </c>
      <c r="AN114">
        <v>2006</v>
      </c>
      <c r="AO114">
        <v>2007</v>
      </c>
      <c r="AP114">
        <v>2008</v>
      </c>
      <c r="AQ114">
        <v>2009</v>
      </c>
      <c r="AR114">
        <v>2010</v>
      </c>
      <c r="AS114">
        <v>2011</v>
      </c>
      <c r="AT114">
        <v>2012</v>
      </c>
      <c r="AU114">
        <v>2013</v>
      </c>
      <c r="AV114">
        <v>2014</v>
      </c>
      <c r="AW114">
        <v>2015</v>
      </c>
      <c r="AX114">
        <v>2016</v>
      </c>
      <c r="AY114">
        <v>2017</v>
      </c>
      <c r="AZ114">
        <v>2018</v>
      </c>
      <c r="BA114">
        <v>2019</v>
      </c>
      <c r="BB114">
        <v>2020</v>
      </c>
      <c r="BC114">
        <v>2021</v>
      </c>
      <c r="BD114" t="s">
        <v>2</v>
      </c>
    </row>
    <row r="116" spans="1:56" x14ac:dyDescent="0.35">
      <c r="A116" t="s">
        <v>145</v>
      </c>
      <c r="B116" s="2">
        <f>B32/B$55</f>
        <v>2.7459306440198158E-2</v>
      </c>
      <c r="C116" s="2">
        <f t="shared" ref="C116:BD116" si="28">C32/C$55</f>
        <v>2.7744590468604804E-2</v>
      </c>
      <c r="D116" s="2">
        <f t="shared" si="28"/>
        <v>2.9142153509372007E-2</v>
      </c>
      <c r="E116" s="2">
        <f t="shared" si="28"/>
        <v>3.7822504390112116E-2</v>
      </c>
      <c r="F116" s="2">
        <f t="shared" si="28"/>
        <v>3.767031792679669E-2</v>
      </c>
      <c r="G116" s="2">
        <f t="shared" si="28"/>
        <v>4.3699452126271847E-2</v>
      </c>
      <c r="H116" s="2">
        <f t="shared" si="28"/>
        <v>4.0624603275358641E-2</v>
      </c>
      <c r="I116" s="2">
        <f t="shared" si="28"/>
        <v>4.1718867451766471E-2</v>
      </c>
      <c r="J116" s="2">
        <f t="shared" si="28"/>
        <v>4.3938161106590726E-2</v>
      </c>
      <c r="K116" s="2">
        <f t="shared" si="28"/>
        <v>4.2055203282357331E-2</v>
      </c>
      <c r="L116" s="2">
        <f t="shared" si="28"/>
        <v>4.4788653541102917E-2</v>
      </c>
      <c r="M116" s="2">
        <f t="shared" si="28"/>
        <v>4.5782463928967815E-2</v>
      </c>
      <c r="N116" s="2">
        <f t="shared" si="28"/>
        <v>4.4886450236244477E-2</v>
      </c>
      <c r="O116" s="2">
        <f t="shared" si="28"/>
        <v>4.5242265032107411E-2</v>
      </c>
      <c r="P116" s="2">
        <f t="shared" si="28"/>
        <v>4.7630799605133264E-2</v>
      </c>
      <c r="Q116" s="2">
        <f t="shared" si="28"/>
        <v>5.1323696605489688E-2</v>
      </c>
      <c r="R116" s="2">
        <f t="shared" si="28"/>
        <v>5.5113636363636365E-2</v>
      </c>
      <c r="S116" s="2">
        <f t="shared" si="28"/>
        <v>5.2610311944399545E-2</v>
      </c>
      <c r="T116" s="2">
        <f t="shared" si="28"/>
        <v>5.2927744250530095E-2</v>
      </c>
      <c r="U116" s="2">
        <f t="shared" si="28"/>
        <v>5.6372954207306994E-2</v>
      </c>
      <c r="V116" s="2">
        <f t="shared" si="28"/>
        <v>5.6888222555388973E-2</v>
      </c>
      <c r="W116" s="2">
        <f t="shared" si="28"/>
        <v>5.4956896551724137E-2</v>
      </c>
      <c r="X116" s="2">
        <f t="shared" si="28"/>
        <v>5.3930297634189772E-2</v>
      </c>
      <c r="Y116" s="2">
        <f t="shared" si="28"/>
        <v>6.1238337574215436E-2</v>
      </c>
      <c r="Z116" s="2">
        <f t="shared" si="28"/>
        <v>5.9234057402076247E-2</v>
      </c>
      <c r="AA116" s="2">
        <f t="shared" si="28"/>
        <v>6.4759171226118933E-2</v>
      </c>
      <c r="AB116" s="2">
        <f t="shared" si="28"/>
        <v>6.7926310817194149E-2</v>
      </c>
      <c r="AC116" s="2">
        <f t="shared" si="28"/>
        <v>6.7632377410198688E-2</v>
      </c>
      <c r="AD116" s="2">
        <f t="shared" si="28"/>
        <v>6.3197026022304828E-2</v>
      </c>
      <c r="AE116" s="2">
        <f t="shared" si="28"/>
        <v>6.7967853042479903E-2</v>
      </c>
      <c r="AF116" s="2">
        <f t="shared" si="28"/>
        <v>6.3069376313945338E-2</v>
      </c>
      <c r="AG116" s="2">
        <f t="shared" si="28"/>
        <v>6.6842357450886444E-2</v>
      </c>
      <c r="AH116" s="2">
        <f t="shared" si="28"/>
        <v>6.1738715070456175E-2</v>
      </c>
      <c r="AI116" s="2">
        <f t="shared" si="28"/>
        <v>6.707841451020248E-2</v>
      </c>
      <c r="AJ116" s="2">
        <f t="shared" si="28"/>
        <v>6.6056665864034025E-2</v>
      </c>
      <c r="AK116" s="2">
        <f t="shared" si="28"/>
        <v>7.7448191791954488E-2</v>
      </c>
      <c r="AL116" s="2">
        <f t="shared" si="28"/>
        <v>8.1596638655462184E-2</v>
      </c>
      <c r="AM116" s="2">
        <f t="shared" si="28"/>
        <v>8.129392835972564E-2</v>
      </c>
      <c r="AN116" s="2">
        <f t="shared" si="28"/>
        <v>7.5942782834850453E-2</v>
      </c>
      <c r="AO116" s="2">
        <f t="shared" si="28"/>
        <v>7.5039219104061361E-2</v>
      </c>
      <c r="AP116" s="2">
        <f t="shared" si="28"/>
        <v>8.0343959002866325E-2</v>
      </c>
      <c r="AQ116" s="2">
        <f t="shared" si="28"/>
        <v>8.5342910894475793E-2</v>
      </c>
      <c r="AR116" s="2">
        <f t="shared" si="28"/>
        <v>9.1263909649559868E-2</v>
      </c>
      <c r="AS116" s="2">
        <f t="shared" si="28"/>
        <v>0.10111026358165946</v>
      </c>
      <c r="AT116" s="2">
        <f t="shared" si="28"/>
        <v>9.9974255556509059E-2</v>
      </c>
      <c r="AU116" s="2">
        <f t="shared" si="28"/>
        <v>9.9254945619594068E-2</v>
      </c>
      <c r="AV116" s="2">
        <f t="shared" si="28"/>
        <v>0.10928491523965235</v>
      </c>
      <c r="AW116" s="2">
        <f t="shared" si="28"/>
        <v>0.10374090751645307</v>
      </c>
      <c r="AX116" s="2">
        <f t="shared" si="28"/>
        <v>0.10499766464269034</v>
      </c>
      <c r="AY116" s="2">
        <f t="shared" si="28"/>
        <v>0.10457638176903719</v>
      </c>
      <c r="AZ116" s="2">
        <f t="shared" si="28"/>
        <v>0.10098856367513084</v>
      </c>
      <c r="BA116" s="2">
        <f t="shared" si="28"/>
        <v>9.9894037183315673E-2</v>
      </c>
      <c r="BB116" s="2">
        <f t="shared" si="28"/>
        <v>0.10942554378137201</v>
      </c>
      <c r="BC116" s="2">
        <f t="shared" si="28"/>
        <v>0.11996241386510755</v>
      </c>
      <c r="BD116" s="2">
        <f t="shared" si="28"/>
        <v>6.814324922655754E-2</v>
      </c>
    </row>
    <row r="117" spans="1:56" x14ac:dyDescent="0.35">
      <c r="A117" t="s">
        <v>144</v>
      </c>
      <c r="B117" s="2">
        <f t="shared" ref="B117:BD117" si="29">B33/B$55</f>
        <v>1.8966737438075018E-2</v>
      </c>
      <c r="C117" s="2">
        <f t="shared" si="29"/>
        <v>2.0443382450550909E-2</v>
      </c>
      <c r="D117" s="2">
        <f t="shared" si="29"/>
        <v>2.9689423997810917E-2</v>
      </c>
      <c r="E117" s="2">
        <f t="shared" si="29"/>
        <v>4.4036201539916248E-2</v>
      </c>
      <c r="F117" s="2">
        <f t="shared" si="29"/>
        <v>3.8738979428266096E-2</v>
      </c>
      <c r="G117" s="2">
        <f t="shared" si="29"/>
        <v>3.391599269501696E-2</v>
      </c>
      <c r="H117" s="2">
        <f t="shared" si="29"/>
        <v>3.516567221023232E-2</v>
      </c>
      <c r="I117" s="2">
        <f t="shared" si="29"/>
        <v>7.2538210974693054E-2</v>
      </c>
      <c r="J117" s="2">
        <f t="shared" si="29"/>
        <v>5.9281645937463677E-2</v>
      </c>
      <c r="K117" s="2">
        <f t="shared" si="29"/>
        <v>5.9119731443491232E-2</v>
      </c>
      <c r="L117" s="2">
        <f t="shared" si="29"/>
        <v>4.6281608659139682E-2</v>
      </c>
      <c r="M117" s="2">
        <f t="shared" si="29"/>
        <v>4.5689974102848689E-2</v>
      </c>
      <c r="N117" s="2">
        <f t="shared" si="29"/>
        <v>5.7918000304831581E-2</v>
      </c>
      <c r="O117" s="2">
        <f t="shared" si="29"/>
        <v>6.7279626386456515E-2</v>
      </c>
      <c r="P117" s="2">
        <f t="shared" si="29"/>
        <v>9.3945376768673899E-2</v>
      </c>
      <c r="Q117" s="2">
        <f t="shared" si="29"/>
        <v>0.11604677602728601</v>
      </c>
      <c r="R117" s="2">
        <f t="shared" si="29"/>
        <v>7.7759740259740265E-2</v>
      </c>
      <c r="S117" s="2">
        <f t="shared" si="29"/>
        <v>6.8288346533053171E-2</v>
      </c>
      <c r="T117" s="2">
        <f t="shared" si="29"/>
        <v>6.4916000652422118E-2</v>
      </c>
      <c r="U117" s="2">
        <f t="shared" si="29"/>
        <v>6.2407009423045133E-2</v>
      </c>
      <c r="V117" s="2">
        <f t="shared" si="29"/>
        <v>5.6555055805430618E-2</v>
      </c>
      <c r="W117" s="2">
        <f t="shared" si="29"/>
        <v>5.1275143678160919E-2</v>
      </c>
      <c r="X117" s="2">
        <f t="shared" si="29"/>
        <v>5.2997540914101589E-2</v>
      </c>
      <c r="Y117" s="2">
        <f t="shared" si="29"/>
        <v>7.2519083969465645E-2</v>
      </c>
      <c r="Z117" s="2">
        <f t="shared" si="29"/>
        <v>8.2962575242083225E-2</v>
      </c>
      <c r="AA117" s="2">
        <f t="shared" si="29"/>
        <v>7.4894609382007357E-2</v>
      </c>
      <c r="AB117" s="2">
        <f t="shared" si="29"/>
        <v>6.2352385451110062E-2</v>
      </c>
      <c r="AC117" s="2">
        <f t="shared" si="29"/>
        <v>5.0210433591073703E-2</v>
      </c>
      <c r="AD117" s="2">
        <f t="shared" si="29"/>
        <v>5.6807620817843865E-2</v>
      </c>
      <c r="AE117" s="2">
        <f t="shared" si="29"/>
        <v>4.8105625717566013E-2</v>
      </c>
      <c r="AF117" s="2">
        <f t="shared" si="29"/>
        <v>4.3214202289184767E-2</v>
      </c>
      <c r="AG117" s="2">
        <f t="shared" si="29"/>
        <v>3.6775275515093436E-2</v>
      </c>
      <c r="AH117" s="2">
        <f t="shared" si="29"/>
        <v>3.6064007642703608E-2</v>
      </c>
      <c r="AI117" s="2">
        <f t="shared" si="29"/>
        <v>4.2139003987178486E-2</v>
      </c>
      <c r="AJ117" s="2">
        <f t="shared" si="29"/>
        <v>5.8351392567621799E-2</v>
      </c>
      <c r="AK117" s="2">
        <f t="shared" si="29"/>
        <v>5.7537586347013406E-2</v>
      </c>
      <c r="AL117" s="2">
        <f t="shared" si="29"/>
        <v>5.7310924369747898E-2</v>
      </c>
      <c r="AM117" s="2">
        <f t="shared" si="29"/>
        <v>5.0893386400203237E-2</v>
      </c>
      <c r="AN117" s="2">
        <f t="shared" si="29"/>
        <v>4.5860424794104897E-2</v>
      </c>
      <c r="AO117" s="2">
        <f t="shared" si="29"/>
        <v>4.4622625065365171E-2</v>
      </c>
      <c r="AP117" s="2">
        <f t="shared" si="29"/>
        <v>5.2462433770520282E-2</v>
      </c>
      <c r="AQ117" s="2">
        <f t="shared" si="29"/>
        <v>0.10184710107747563</v>
      </c>
      <c r="AR117" s="2">
        <f t="shared" si="29"/>
        <v>0.10837070254110613</v>
      </c>
      <c r="AS117" s="2">
        <f t="shared" si="29"/>
        <v>8.924485125858124E-2</v>
      </c>
      <c r="AT117" s="2">
        <f t="shared" si="29"/>
        <v>8.3240367287393799E-2</v>
      </c>
      <c r="AU117" s="2">
        <f t="shared" si="29"/>
        <v>7.3049584653592528E-2</v>
      </c>
      <c r="AV117" s="2">
        <f t="shared" si="29"/>
        <v>6.2817313484209616E-2</v>
      </c>
      <c r="AW117" s="2">
        <f t="shared" si="29"/>
        <v>5.4035330793210948E-2</v>
      </c>
      <c r="AX117" s="2">
        <f t="shared" si="29"/>
        <v>5.0070060719290051E-2</v>
      </c>
      <c r="AY117" s="2">
        <f t="shared" si="29"/>
        <v>4.6323049678441607E-2</v>
      </c>
      <c r="AZ117" s="2">
        <f t="shared" si="29"/>
        <v>4.0027137042062413E-2</v>
      </c>
      <c r="BA117" s="2">
        <f t="shared" si="29"/>
        <v>3.5449378672574895E-2</v>
      </c>
      <c r="BB117" s="2">
        <f t="shared" si="29"/>
        <v>4.8633575013943109E-2</v>
      </c>
      <c r="BC117" s="2">
        <f t="shared" si="29"/>
        <v>5.7736479432031737E-2</v>
      </c>
      <c r="BD117" s="2">
        <f t="shared" si="29"/>
        <v>5.9335083908904893E-2</v>
      </c>
    </row>
    <row r="118" spans="1:56" x14ac:dyDescent="0.35">
      <c r="A118" s="4" t="s">
        <v>25</v>
      </c>
      <c r="B118" s="2">
        <f t="shared" ref="B118:BD118" si="30">B34/B$55</f>
        <v>0.10304317055909412</v>
      </c>
      <c r="C118" s="2">
        <f t="shared" si="30"/>
        <v>0.1087216248506571</v>
      </c>
      <c r="D118" s="2">
        <f t="shared" si="30"/>
        <v>0.11177999726364755</v>
      </c>
      <c r="E118" s="2">
        <f t="shared" si="30"/>
        <v>0.12197757665811157</v>
      </c>
      <c r="F118" s="2">
        <f t="shared" si="30"/>
        <v>0.10780122896072669</v>
      </c>
      <c r="G118" s="2">
        <f t="shared" si="30"/>
        <v>0.11505348291155752</v>
      </c>
      <c r="H118" s="2">
        <f t="shared" si="30"/>
        <v>0.12276247302272439</v>
      </c>
      <c r="I118" s="2">
        <f t="shared" si="30"/>
        <v>0.11550989726885492</v>
      </c>
      <c r="J118" s="2">
        <f t="shared" si="30"/>
        <v>0.12123677786818551</v>
      </c>
      <c r="K118" s="2">
        <f t="shared" si="30"/>
        <v>0.12196941439761283</v>
      </c>
      <c r="L118" s="2">
        <f t="shared" si="30"/>
        <v>0.11831669310441355</v>
      </c>
      <c r="M118" s="2">
        <f t="shared" si="30"/>
        <v>0.11672216056233814</v>
      </c>
      <c r="N118" s="2">
        <f t="shared" si="30"/>
        <v>0.11385459533607682</v>
      </c>
      <c r="O118" s="2">
        <f t="shared" si="30"/>
        <v>0.11507589025102161</v>
      </c>
      <c r="P118" s="2">
        <f t="shared" si="30"/>
        <v>0.10949325435998684</v>
      </c>
      <c r="Q118" s="2">
        <f t="shared" si="30"/>
        <v>6.7321747604352764E-2</v>
      </c>
      <c r="R118" s="2">
        <f t="shared" si="30"/>
        <v>7.1185064935064934E-2</v>
      </c>
      <c r="S118" s="2">
        <f t="shared" si="30"/>
        <v>7.8632616777113307E-2</v>
      </c>
      <c r="T118" s="2">
        <f t="shared" si="30"/>
        <v>7.8616865111727288E-2</v>
      </c>
      <c r="U118" s="2">
        <f t="shared" si="30"/>
        <v>7.7946768060836502E-2</v>
      </c>
      <c r="V118" s="2">
        <f t="shared" si="30"/>
        <v>7.7544561052806923E-2</v>
      </c>
      <c r="W118" s="2">
        <f t="shared" si="30"/>
        <v>7.8663793103448273E-2</v>
      </c>
      <c r="X118" s="2">
        <f t="shared" si="30"/>
        <v>7.5044517934367852E-2</v>
      </c>
      <c r="Y118" s="2">
        <f t="shared" si="30"/>
        <v>7.4385072094995758E-2</v>
      </c>
      <c r="Z118" s="2">
        <f t="shared" si="30"/>
        <v>7.0836604728256133E-2</v>
      </c>
      <c r="AA118" s="2">
        <f t="shared" si="30"/>
        <v>7.893084581576823E-2</v>
      </c>
      <c r="AB118" s="2">
        <f t="shared" si="30"/>
        <v>7.4728389230042519E-2</v>
      </c>
      <c r="AC118" s="2">
        <f t="shared" si="30"/>
        <v>8.2020162474307531E-2</v>
      </c>
      <c r="AD118" s="2">
        <f t="shared" si="30"/>
        <v>8.9567843866171004E-2</v>
      </c>
      <c r="AE118" s="2">
        <f t="shared" si="30"/>
        <v>9.334098737083811E-2</v>
      </c>
      <c r="AF118" s="2">
        <f t="shared" si="30"/>
        <v>8.9581873394066813E-2</v>
      </c>
      <c r="AG118" s="2">
        <f t="shared" si="30"/>
        <v>9.1279348346909442E-2</v>
      </c>
      <c r="AH118" s="2">
        <f t="shared" si="30"/>
        <v>9.3503701934559355E-2</v>
      </c>
      <c r="AI118" s="2">
        <f t="shared" si="30"/>
        <v>9.2096005003518097E-2</v>
      </c>
      <c r="AJ118" s="2">
        <f t="shared" si="30"/>
        <v>8.7808010273697723E-2</v>
      </c>
      <c r="AK118" s="2">
        <f t="shared" si="30"/>
        <v>7.9479886225111748E-2</v>
      </c>
      <c r="AL118" s="2">
        <f t="shared" si="30"/>
        <v>7.6134453781512609E-2</v>
      </c>
      <c r="AM118" s="2">
        <f t="shared" si="30"/>
        <v>7.0962824964010504E-2</v>
      </c>
      <c r="AN118" s="2">
        <f t="shared" si="30"/>
        <v>8.2358040745556998E-2</v>
      </c>
      <c r="AO118" s="2">
        <f t="shared" si="30"/>
        <v>7.8612515251873807E-2</v>
      </c>
      <c r="AP118" s="2">
        <f t="shared" si="30"/>
        <v>7.5566750629722929E-2</v>
      </c>
      <c r="AQ118" s="2">
        <f t="shared" si="30"/>
        <v>7.550880793569352E-2</v>
      </c>
      <c r="AR118" s="2">
        <f t="shared" si="30"/>
        <v>7.4406244809832253E-2</v>
      </c>
      <c r="AS118" s="2">
        <f t="shared" si="30"/>
        <v>7.0768709212645137E-2</v>
      </c>
      <c r="AT118" s="2">
        <f t="shared" si="30"/>
        <v>7.5173774993563883E-2</v>
      </c>
      <c r="AU118" s="2">
        <f t="shared" si="30"/>
        <v>7.6475122034769208E-2</v>
      </c>
      <c r="AV118" s="2">
        <f t="shared" si="30"/>
        <v>7.8048360726271401E-2</v>
      </c>
      <c r="AW118" s="2">
        <f t="shared" si="30"/>
        <v>8.0100450294423281E-2</v>
      </c>
      <c r="AX118" s="2">
        <f t="shared" si="30"/>
        <v>8.3886034563288178E-2</v>
      </c>
      <c r="AY118" s="2">
        <f t="shared" si="30"/>
        <v>7.8851710317830184E-2</v>
      </c>
      <c r="AZ118" s="2">
        <f t="shared" si="30"/>
        <v>7.9182012017832912E-2</v>
      </c>
      <c r="BA118" s="2">
        <f t="shared" si="30"/>
        <v>8.4866583180811098E-2</v>
      </c>
      <c r="BB118" s="2">
        <f t="shared" si="30"/>
        <v>8.533184606804238E-2</v>
      </c>
      <c r="BC118" s="2">
        <f t="shared" si="30"/>
        <v>8.9267070369596996E-2</v>
      </c>
      <c r="BD118" s="2">
        <f t="shared" si="30"/>
        <v>8.8156727727301293E-2</v>
      </c>
    </row>
    <row r="119" spans="1:56" x14ac:dyDescent="0.35">
      <c r="A119" s="4" t="s">
        <v>13</v>
      </c>
      <c r="B119" s="2">
        <f t="shared" ref="B119:BD119" si="31">B35/B$55</f>
        <v>2.5477707006369428E-2</v>
      </c>
      <c r="C119" s="2">
        <f t="shared" si="31"/>
        <v>2.8142838178680473E-2</v>
      </c>
      <c r="D119" s="2">
        <f t="shared" si="31"/>
        <v>2.654261868928718E-2</v>
      </c>
      <c r="E119" s="2">
        <f t="shared" si="31"/>
        <v>2.1883020397136296E-2</v>
      </c>
      <c r="F119" s="2">
        <f t="shared" si="31"/>
        <v>2.3644135720010687E-2</v>
      </c>
      <c r="G119" s="2">
        <f t="shared" si="31"/>
        <v>2.10018262457605E-2</v>
      </c>
      <c r="H119" s="2">
        <f t="shared" si="31"/>
        <v>2.4755617620921672E-2</v>
      </c>
      <c r="I119" s="2">
        <f t="shared" si="31"/>
        <v>2.4931094963668254E-2</v>
      </c>
      <c r="J119" s="2">
        <f t="shared" si="31"/>
        <v>2.3247704289201442E-2</v>
      </c>
      <c r="K119" s="2">
        <f t="shared" si="31"/>
        <v>2.1074226035061545E-2</v>
      </c>
      <c r="L119" s="2">
        <f t="shared" si="31"/>
        <v>2.3887281888588224E-2</v>
      </c>
      <c r="M119" s="2">
        <f t="shared" si="31"/>
        <v>2.4972253052164262E-2</v>
      </c>
      <c r="N119" s="2">
        <f t="shared" si="31"/>
        <v>2.4005486968449931E-2</v>
      </c>
      <c r="O119" s="2">
        <f t="shared" si="31"/>
        <v>2.0213076474022183E-2</v>
      </c>
      <c r="P119" s="2">
        <f t="shared" si="31"/>
        <v>2.0483711747285291E-2</v>
      </c>
      <c r="Q119" s="2">
        <f t="shared" si="31"/>
        <v>3.0940393048562612E-2</v>
      </c>
      <c r="R119" s="2">
        <f t="shared" si="31"/>
        <v>3.1331168831168828E-2</v>
      </c>
      <c r="S119" s="2">
        <f t="shared" si="31"/>
        <v>2.8689187005010507E-2</v>
      </c>
      <c r="T119" s="2">
        <f t="shared" si="31"/>
        <v>2.8869678682107325E-2</v>
      </c>
      <c r="U119" s="2">
        <f t="shared" si="31"/>
        <v>2.9591668044304843E-2</v>
      </c>
      <c r="V119" s="2">
        <f t="shared" si="31"/>
        <v>2.8818923871397634E-2</v>
      </c>
      <c r="W119" s="2">
        <f t="shared" si="31"/>
        <v>2.7478448275862068E-2</v>
      </c>
      <c r="X119" s="2">
        <f t="shared" si="31"/>
        <v>3.0017807173747139E-2</v>
      </c>
      <c r="Y119" s="2">
        <f t="shared" si="31"/>
        <v>2.6463104325699746E-2</v>
      </c>
      <c r="Z119" s="2">
        <f t="shared" si="31"/>
        <v>2.4775364215301403E-2</v>
      </c>
      <c r="AA119" s="2">
        <f t="shared" si="31"/>
        <v>2.8163960893353664E-2</v>
      </c>
      <c r="AB119" s="2">
        <f t="shared" si="31"/>
        <v>2.5413320736891828E-2</v>
      </c>
      <c r="AC119" s="2">
        <f t="shared" si="31"/>
        <v>2.5154154839972593E-2</v>
      </c>
      <c r="AD119" s="2">
        <f t="shared" si="31"/>
        <v>2.2769516728624536E-2</v>
      </c>
      <c r="AE119" s="2">
        <f t="shared" si="31"/>
        <v>2.399540757749713E-2</v>
      </c>
      <c r="AF119" s="2">
        <f t="shared" si="31"/>
        <v>2.6746087362765708E-2</v>
      </c>
      <c r="AG119" s="2">
        <f t="shared" si="31"/>
        <v>2.6712985146142787E-2</v>
      </c>
      <c r="AH119" s="2">
        <f t="shared" si="31"/>
        <v>2.3764031526152377E-2</v>
      </c>
      <c r="AI119" s="2">
        <f t="shared" si="31"/>
        <v>2.6815729810022674E-2</v>
      </c>
      <c r="AJ119" s="2">
        <f t="shared" si="31"/>
        <v>2.7530299381972871E-2</v>
      </c>
      <c r="AK119" s="2">
        <f t="shared" si="31"/>
        <v>2.657456318569687E-2</v>
      </c>
      <c r="AL119" s="2">
        <f t="shared" si="31"/>
        <v>2.823529411764706E-2</v>
      </c>
      <c r="AM119" s="2">
        <f t="shared" si="31"/>
        <v>2.7690744347531545E-2</v>
      </c>
      <c r="AN119" s="2">
        <f t="shared" si="31"/>
        <v>2.6788036410923276E-2</v>
      </c>
      <c r="AO119" s="2">
        <f t="shared" si="31"/>
        <v>2.8673522747080356E-2</v>
      </c>
      <c r="AP119" s="2">
        <f t="shared" si="31"/>
        <v>2.7968383566403198E-2</v>
      </c>
      <c r="AQ119" s="2">
        <f t="shared" si="31"/>
        <v>3.1127073713015221E-2</v>
      </c>
      <c r="AR119" s="2">
        <f t="shared" si="31"/>
        <v>2.6822786912473012E-2</v>
      </c>
      <c r="AS119" s="2">
        <f t="shared" si="31"/>
        <v>3.1104330875497924E-2</v>
      </c>
      <c r="AT119" s="2">
        <f t="shared" si="31"/>
        <v>2.9005406333133098E-2</v>
      </c>
      <c r="AU119" s="2">
        <f t="shared" si="31"/>
        <v>3.0401644257942964E-2</v>
      </c>
      <c r="AV119" s="2">
        <f t="shared" si="31"/>
        <v>2.9429481111780398E-2</v>
      </c>
      <c r="AW119" s="2">
        <f t="shared" si="31"/>
        <v>3.2126775199168685E-2</v>
      </c>
      <c r="AX119" s="2">
        <f t="shared" si="31"/>
        <v>3.1854273703876695E-2</v>
      </c>
      <c r="AY119" s="2">
        <f t="shared" si="31"/>
        <v>3.3833535278217912E-2</v>
      </c>
      <c r="AZ119" s="2">
        <f t="shared" si="31"/>
        <v>3.440589261484784E-2</v>
      </c>
      <c r="BA119" s="2">
        <f t="shared" si="31"/>
        <v>3.583469800597245E-2</v>
      </c>
      <c r="BB119" s="2">
        <f t="shared" si="31"/>
        <v>3.5917456776352483E-2</v>
      </c>
      <c r="BC119" s="2">
        <f t="shared" si="31"/>
        <v>3.1217373146794739E-2</v>
      </c>
      <c r="BD119" s="2">
        <f t="shared" si="31"/>
        <v>2.750347438037307E-2</v>
      </c>
    </row>
    <row r="120" spans="1:56" x14ac:dyDescent="0.35">
      <c r="A120" s="4" t="s">
        <v>26</v>
      </c>
      <c r="B120" s="2">
        <f t="shared" ref="B120:BD120" si="32">B36/B$55</f>
        <v>3.9773531493276719E-2</v>
      </c>
      <c r="C120" s="2">
        <f t="shared" si="32"/>
        <v>3.5576795433426255E-2</v>
      </c>
      <c r="D120" s="2">
        <f t="shared" si="32"/>
        <v>3.5162128882200029E-2</v>
      </c>
      <c r="E120" s="2">
        <f t="shared" si="32"/>
        <v>3.8903147372686749E-2</v>
      </c>
      <c r="F120" s="2">
        <f t="shared" si="32"/>
        <v>3.4865081485439486E-2</v>
      </c>
      <c r="G120" s="2">
        <f t="shared" si="32"/>
        <v>3.2481085311766238E-2</v>
      </c>
      <c r="H120" s="2">
        <f t="shared" si="32"/>
        <v>3.3134442046464388E-2</v>
      </c>
      <c r="I120" s="2">
        <f t="shared" si="32"/>
        <v>3.1195189175645201E-2</v>
      </c>
      <c r="J120" s="2">
        <f t="shared" si="32"/>
        <v>3.3941648262234107E-2</v>
      </c>
      <c r="K120" s="2">
        <f t="shared" si="32"/>
        <v>2.9559865721745616E-2</v>
      </c>
      <c r="L120" s="2">
        <f t="shared" si="32"/>
        <v>2.90193151068396E-2</v>
      </c>
      <c r="M120" s="2">
        <f t="shared" si="32"/>
        <v>3.2648908620051792E-2</v>
      </c>
      <c r="N120" s="2">
        <f t="shared" si="32"/>
        <v>3.2998018594726411E-2</v>
      </c>
      <c r="O120" s="2">
        <f t="shared" si="32"/>
        <v>3.0939871570344425E-2</v>
      </c>
      <c r="P120" s="2">
        <f t="shared" si="32"/>
        <v>3.1589338598223098E-2</v>
      </c>
      <c r="Q120" s="2">
        <f t="shared" si="32"/>
        <v>2.8991391911645282E-2</v>
      </c>
      <c r="R120" s="2">
        <f t="shared" si="32"/>
        <v>3.3603896103896101E-2</v>
      </c>
      <c r="S120" s="2">
        <f t="shared" si="32"/>
        <v>3.4588653628576049E-2</v>
      </c>
      <c r="T120" s="2">
        <f t="shared" si="32"/>
        <v>3.6780296852063285E-2</v>
      </c>
      <c r="U120" s="2">
        <f t="shared" si="32"/>
        <v>3.3393949413126137E-2</v>
      </c>
      <c r="V120" s="2">
        <f t="shared" si="32"/>
        <v>3.8480759620189903E-2</v>
      </c>
      <c r="W120" s="2">
        <f t="shared" si="32"/>
        <v>3.90625E-2</v>
      </c>
      <c r="X120" s="2">
        <f t="shared" si="32"/>
        <v>4.1210887814805391E-2</v>
      </c>
      <c r="Y120" s="2">
        <f t="shared" si="32"/>
        <v>3.5368956743002541E-2</v>
      </c>
      <c r="Z120" s="2">
        <f t="shared" si="32"/>
        <v>3.7424757916775714E-2</v>
      </c>
      <c r="AA120" s="2">
        <f t="shared" si="32"/>
        <v>3.6326127903847878E-2</v>
      </c>
      <c r="AB120" s="2">
        <f t="shared" si="32"/>
        <v>3.9962210675484174E-2</v>
      </c>
      <c r="AC120" s="2">
        <f t="shared" si="32"/>
        <v>4.2771850836840562E-2</v>
      </c>
      <c r="AD120" s="2">
        <f t="shared" si="32"/>
        <v>4.12407063197026E-2</v>
      </c>
      <c r="AE120" s="2">
        <f t="shared" si="32"/>
        <v>4.6268656716417909E-2</v>
      </c>
      <c r="AF120" s="2">
        <f t="shared" si="32"/>
        <v>4.6718056528848396E-2</v>
      </c>
      <c r="AG120" s="2">
        <f t="shared" si="32"/>
        <v>4.7436511739338764E-2</v>
      </c>
      <c r="AH120" s="2">
        <f t="shared" si="32"/>
        <v>4.9438738953904944E-2</v>
      </c>
      <c r="AI120" s="2">
        <f t="shared" si="32"/>
        <v>5.3162379798295675E-2</v>
      </c>
      <c r="AJ120" s="2">
        <f t="shared" si="32"/>
        <v>5.4579019182919977E-2</v>
      </c>
      <c r="AK120" s="2">
        <f t="shared" si="32"/>
        <v>4.1527834213734252E-2</v>
      </c>
      <c r="AL120" s="2">
        <f t="shared" si="32"/>
        <v>4.0252100840336133E-2</v>
      </c>
      <c r="AM120" s="2">
        <f t="shared" si="32"/>
        <v>4.0731645355237531E-2</v>
      </c>
      <c r="AN120" s="2">
        <f t="shared" si="32"/>
        <v>4.1265713047247507E-2</v>
      </c>
      <c r="AO120" s="2">
        <f t="shared" si="32"/>
        <v>4.2356632386264595E-2</v>
      </c>
      <c r="AP120" s="2">
        <f t="shared" si="32"/>
        <v>4.534005037783375E-2</v>
      </c>
      <c r="AQ120" s="2">
        <f t="shared" si="32"/>
        <v>4.4723789977766375E-2</v>
      </c>
      <c r="AR120" s="2">
        <f t="shared" si="32"/>
        <v>4.3265238332502905E-2</v>
      </c>
      <c r="AS120" s="2">
        <f t="shared" si="32"/>
        <v>4.5088566827697261E-2</v>
      </c>
      <c r="AT120" s="2">
        <f t="shared" si="32"/>
        <v>4.3250665064790181E-2</v>
      </c>
      <c r="AU120" s="2">
        <f t="shared" si="32"/>
        <v>4.3846878479061401E-2</v>
      </c>
      <c r="AV120" s="2">
        <f t="shared" si="32"/>
        <v>4.1734790465536527E-2</v>
      </c>
      <c r="AW120" s="2">
        <f t="shared" si="32"/>
        <v>4.476965708347766E-2</v>
      </c>
      <c r="AX120" s="2">
        <f t="shared" si="32"/>
        <v>4.9042503503035961E-2</v>
      </c>
      <c r="AY120" s="2">
        <f t="shared" si="32"/>
        <v>4.7814334979960856E-2</v>
      </c>
      <c r="AZ120" s="2">
        <f t="shared" si="32"/>
        <v>5.3014150029075405E-2</v>
      </c>
      <c r="BA120" s="2">
        <f t="shared" si="32"/>
        <v>5.3077738175512958E-2</v>
      </c>
      <c r="BB120" s="2">
        <f t="shared" si="32"/>
        <v>5.4545454545454543E-2</v>
      </c>
      <c r="BC120" s="2">
        <f t="shared" si="32"/>
        <v>4.980162873251201E-2</v>
      </c>
      <c r="BD120" s="2">
        <f t="shared" si="32"/>
        <v>4.0426772632358179E-2</v>
      </c>
    </row>
    <row r="121" spans="1:56" x14ac:dyDescent="0.35">
      <c r="A121" s="4" t="s">
        <v>27</v>
      </c>
      <c r="B121" s="2">
        <f t="shared" ref="B121:BD121" si="33">B37/B$55</f>
        <v>3.8499646142958248E-2</v>
      </c>
      <c r="C121" s="2">
        <f t="shared" si="33"/>
        <v>3.9824771007566706E-2</v>
      </c>
      <c r="D121" s="2">
        <f t="shared" si="33"/>
        <v>3.6393487481187578E-2</v>
      </c>
      <c r="E121" s="2">
        <f t="shared" si="33"/>
        <v>3.2824530595704442E-2</v>
      </c>
      <c r="F121" s="2">
        <f t="shared" si="33"/>
        <v>3.4330750734704783E-2</v>
      </c>
      <c r="G121" s="2">
        <f t="shared" si="33"/>
        <v>3.391599269501696E-2</v>
      </c>
      <c r="H121" s="2">
        <f t="shared" si="33"/>
        <v>3.2499682620286914E-2</v>
      </c>
      <c r="I121" s="2">
        <f t="shared" si="33"/>
        <v>3.3951390628915057E-2</v>
      </c>
      <c r="J121" s="2">
        <f t="shared" si="33"/>
        <v>3.4639079390910148E-2</v>
      </c>
      <c r="K121" s="2">
        <f t="shared" si="33"/>
        <v>3.5807534502051472E-2</v>
      </c>
      <c r="L121" s="2">
        <f t="shared" si="33"/>
        <v>3.7137258561164503E-2</v>
      </c>
      <c r="M121" s="2">
        <f t="shared" si="33"/>
        <v>3.477617462079171E-2</v>
      </c>
      <c r="N121" s="2">
        <f t="shared" si="33"/>
        <v>3.8408779149519894E-2</v>
      </c>
      <c r="O121" s="2">
        <f t="shared" si="33"/>
        <v>3.604786923525978E-2</v>
      </c>
      <c r="P121" s="2">
        <f t="shared" si="33"/>
        <v>3.2741033234616648E-2</v>
      </c>
      <c r="Q121" s="2">
        <f t="shared" si="33"/>
        <v>3.3539061231119049E-2</v>
      </c>
      <c r="R121" s="2">
        <f t="shared" si="33"/>
        <v>3.3766233766233764E-2</v>
      </c>
      <c r="S121" s="2">
        <f t="shared" si="33"/>
        <v>2.9901406174236301E-2</v>
      </c>
      <c r="T121" s="2">
        <f t="shared" si="33"/>
        <v>3.0011417387049422E-2</v>
      </c>
      <c r="U121" s="2">
        <f t="shared" si="33"/>
        <v>3.0004959497437592E-2</v>
      </c>
      <c r="V121" s="2">
        <f t="shared" si="33"/>
        <v>3.0151590871231052E-2</v>
      </c>
      <c r="W121" s="2">
        <f t="shared" si="33"/>
        <v>2.9992816091954023E-2</v>
      </c>
      <c r="X121" s="2">
        <f t="shared" si="33"/>
        <v>2.6541168489782073E-2</v>
      </c>
      <c r="Y121" s="2">
        <f t="shared" si="33"/>
        <v>2.909245122985581E-2</v>
      </c>
      <c r="Z121" s="2">
        <f t="shared" si="33"/>
        <v>2.4339178225595393E-2</v>
      </c>
      <c r="AA121" s="2">
        <f t="shared" si="33"/>
        <v>2.852273746524352E-2</v>
      </c>
      <c r="AB121" s="2">
        <f t="shared" si="33"/>
        <v>2.8436466698157772E-2</v>
      </c>
      <c r="AC121" s="2">
        <f t="shared" si="33"/>
        <v>2.9069198394832144E-2</v>
      </c>
      <c r="AD121" s="2">
        <f t="shared" si="33"/>
        <v>2.7764869888475836E-2</v>
      </c>
      <c r="AE121" s="2">
        <f t="shared" si="33"/>
        <v>3.478760045924225E-2</v>
      </c>
      <c r="AF121" s="2">
        <f t="shared" si="33"/>
        <v>3.608969866853539E-2</v>
      </c>
      <c r="AG121" s="2">
        <f t="shared" si="33"/>
        <v>3.4020124580737901E-2</v>
      </c>
      <c r="AH121" s="2">
        <f t="shared" si="33"/>
        <v>2.8779555767852877E-2</v>
      </c>
      <c r="AI121" s="2">
        <f t="shared" si="33"/>
        <v>3.2444687671018685E-2</v>
      </c>
      <c r="AJ121" s="2">
        <f t="shared" si="33"/>
        <v>2.9938197287101693E-2</v>
      </c>
      <c r="AK121" s="2">
        <f t="shared" si="33"/>
        <v>3.3075985371800079E-2</v>
      </c>
      <c r="AL121" s="2">
        <f t="shared" si="33"/>
        <v>3.1680672268907563E-2</v>
      </c>
      <c r="AM121" s="2">
        <f t="shared" si="33"/>
        <v>3.0061817258023541E-2</v>
      </c>
      <c r="AN121" s="2">
        <f t="shared" si="33"/>
        <v>3.0602514087559603E-2</v>
      </c>
      <c r="AO121" s="2">
        <f t="shared" si="33"/>
        <v>3.2246818894892802E-2</v>
      </c>
      <c r="AP121" s="2">
        <f t="shared" si="33"/>
        <v>3.0139841917832016E-2</v>
      </c>
      <c r="AQ121" s="2">
        <f t="shared" si="33"/>
        <v>2.7877544039678466E-2</v>
      </c>
      <c r="AR121" s="2">
        <f t="shared" si="33"/>
        <v>2.9812323534296629E-2</v>
      </c>
      <c r="AS121" s="2">
        <f t="shared" si="33"/>
        <v>3.2206119162640899E-2</v>
      </c>
      <c r="AT121" s="2">
        <f t="shared" si="33"/>
        <v>2.8747961898223633E-2</v>
      </c>
      <c r="AU121" s="2">
        <f t="shared" si="33"/>
        <v>2.9373983043589964E-2</v>
      </c>
      <c r="AV121" s="2">
        <f t="shared" si="33"/>
        <v>3.1494707856466742E-2</v>
      </c>
      <c r="AW121" s="2">
        <f t="shared" si="33"/>
        <v>3.1434014547973677E-2</v>
      </c>
      <c r="AX121" s="2">
        <f t="shared" si="33"/>
        <v>3.3722559551611395E-2</v>
      </c>
      <c r="AY121" s="2">
        <f t="shared" si="33"/>
        <v>3.3460713952838103E-2</v>
      </c>
      <c r="AZ121" s="2">
        <f t="shared" si="33"/>
        <v>3.6538088776894746E-2</v>
      </c>
      <c r="BA121" s="2">
        <f t="shared" si="33"/>
        <v>3.6316347172719393E-2</v>
      </c>
      <c r="BB121" s="2">
        <f t="shared" si="33"/>
        <v>3.5359732292247627E-2</v>
      </c>
      <c r="BC121" s="2">
        <f t="shared" si="33"/>
        <v>2.9442472332428481E-2</v>
      </c>
      <c r="BD121" s="2">
        <f t="shared" si="33"/>
        <v>3.2076038298496416E-2</v>
      </c>
    </row>
    <row r="122" spans="1:56" x14ac:dyDescent="0.35">
      <c r="A122" s="4" t="s">
        <v>14</v>
      </c>
      <c r="B122" s="2">
        <f t="shared" ref="B122:BD122" si="34">B38/B$55</f>
        <v>1.4295824486907289E-2</v>
      </c>
      <c r="C122" s="2">
        <f t="shared" si="34"/>
        <v>1.4071419089340237E-2</v>
      </c>
      <c r="D122" s="2">
        <f t="shared" si="34"/>
        <v>1.6007661786838146E-2</v>
      </c>
      <c r="E122" s="2">
        <f t="shared" si="34"/>
        <v>1.4318519519113873E-2</v>
      </c>
      <c r="F122" s="2">
        <f t="shared" si="34"/>
        <v>1.5362009083622763E-2</v>
      </c>
      <c r="G122" s="2">
        <f t="shared" si="34"/>
        <v>1.6436211844508219E-2</v>
      </c>
      <c r="H122" s="2">
        <f t="shared" si="34"/>
        <v>2.0439253522914817E-2</v>
      </c>
      <c r="I122" s="2">
        <f t="shared" si="34"/>
        <v>2.0922074668003006E-2</v>
      </c>
      <c r="J122" s="2">
        <f t="shared" si="34"/>
        <v>2.1736603510403348E-2</v>
      </c>
      <c r="K122" s="2">
        <f t="shared" si="34"/>
        <v>1.9302499067512122E-2</v>
      </c>
      <c r="L122" s="2">
        <f t="shared" si="34"/>
        <v>2.2114397685919569E-2</v>
      </c>
      <c r="M122" s="2">
        <f t="shared" si="34"/>
        <v>2.1272660007399188E-2</v>
      </c>
      <c r="N122" s="2">
        <f t="shared" si="34"/>
        <v>2.118579484834629E-2</v>
      </c>
      <c r="O122" s="2">
        <f t="shared" si="34"/>
        <v>2.10887332165791E-2</v>
      </c>
      <c r="P122" s="2">
        <f t="shared" si="34"/>
        <v>2.3609740046067786E-2</v>
      </c>
      <c r="Q122" s="2">
        <f t="shared" si="34"/>
        <v>1.8840344323534187E-2</v>
      </c>
      <c r="R122" s="2">
        <f t="shared" si="34"/>
        <v>1.7045454545454544E-2</v>
      </c>
      <c r="S122" s="2">
        <f t="shared" si="34"/>
        <v>1.7375141425569743E-2</v>
      </c>
      <c r="T122" s="2">
        <f t="shared" si="34"/>
        <v>1.6718316750937857E-2</v>
      </c>
      <c r="U122" s="2">
        <f t="shared" si="34"/>
        <v>1.7027607869069268E-2</v>
      </c>
      <c r="V122" s="2">
        <f t="shared" si="34"/>
        <v>1.7824421122771949E-2</v>
      </c>
      <c r="W122" s="2">
        <f t="shared" si="34"/>
        <v>1.9127155172413791E-2</v>
      </c>
      <c r="X122" s="2">
        <f t="shared" si="34"/>
        <v>1.7213601288900194E-2</v>
      </c>
      <c r="Y122" s="2">
        <f t="shared" si="34"/>
        <v>1.5012722646310433E-2</v>
      </c>
      <c r="Z122" s="2">
        <f t="shared" si="34"/>
        <v>1.4655849254121958E-2</v>
      </c>
      <c r="AA122" s="2">
        <f t="shared" si="34"/>
        <v>1.3185039016952192E-2</v>
      </c>
      <c r="AB122" s="2">
        <f t="shared" si="34"/>
        <v>1.3320736891828059E-2</v>
      </c>
      <c r="AC122" s="2">
        <f t="shared" si="34"/>
        <v>1.4192032886365861E-2</v>
      </c>
      <c r="AD122" s="2">
        <f t="shared" si="34"/>
        <v>1.3475836431226766E-2</v>
      </c>
      <c r="AE122" s="2">
        <f t="shared" si="34"/>
        <v>1.3662456946039035E-2</v>
      </c>
      <c r="AF122" s="2">
        <f t="shared" si="34"/>
        <v>1.3548236393366036E-2</v>
      </c>
      <c r="AG122" s="2">
        <f t="shared" si="34"/>
        <v>1.2937230474365118E-2</v>
      </c>
      <c r="AH122" s="2">
        <f t="shared" si="34"/>
        <v>1.289706233580129E-2</v>
      </c>
      <c r="AI122" s="2">
        <f t="shared" si="34"/>
        <v>1.0554295989367524E-2</v>
      </c>
      <c r="AJ122" s="2">
        <f t="shared" si="34"/>
        <v>1.2039489525644112E-2</v>
      </c>
      <c r="AK122" s="2">
        <f t="shared" si="34"/>
        <v>1.357171881349045E-2</v>
      </c>
      <c r="AL122" s="2">
        <f t="shared" si="34"/>
        <v>1.3781512605042017E-2</v>
      </c>
      <c r="AM122" s="2">
        <f t="shared" si="34"/>
        <v>1.1686002201710561E-2</v>
      </c>
      <c r="AN122" s="2">
        <f t="shared" si="34"/>
        <v>1.1356740355439965E-2</v>
      </c>
      <c r="AO122" s="2">
        <f t="shared" si="34"/>
        <v>1.2462959735053163E-2</v>
      </c>
      <c r="AP122" s="2">
        <f t="shared" si="34"/>
        <v>1.1378441761487015E-2</v>
      </c>
      <c r="AQ122" s="2">
        <f t="shared" si="34"/>
        <v>1.2399521121942876E-2</v>
      </c>
      <c r="AR122" s="2">
        <f t="shared" si="34"/>
        <v>1.14598903836572E-2</v>
      </c>
      <c r="AS122" s="2">
        <f t="shared" si="34"/>
        <v>1.3136706500550894E-2</v>
      </c>
      <c r="AT122" s="2">
        <f t="shared" si="34"/>
        <v>1.4502703166566549E-2</v>
      </c>
      <c r="AU122" s="2">
        <f t="shared" si="34"/>
        <v>1.421598013188319E-2</v>
      </c>
      <c r="AV122" s="2">
        <f t="shared" si="34"/>
        <v>1.488684278461406E-2</v>
      </c>
      <c r="AW122" s="2">
        <f t="shared" si="34"/>
        <v>1.3855213023900243E-2</v>
      </c>
      <c r="AX122" s="2">
        <f t="shared" si="34"/>
        <v>1.5693601120971509E-2</v>
      </c>
      <c r="AY122" s="2">
        <f t="shared" si="34"/>
        <v>1.3141951719638363E-2</v>
      </c>
      <c r="AZ122" s="2">
        <f t="shared" si="34"/>
        <v>1.415002907540221E-2</v>
      </c>
      <c r="BA122" s="2">
        <f t="shared" si="34"/>
        <v>1.3678836335613139E-2</v>
      </c>
      <c r="BB122" s="2">
        <f t="shared" si="34"/>
        <v>1.271611823759063E-2</v>
      </c>
      <c r="BC122" s="2">
        <f t="shared" si="34"/>
        <v>1.2319899770306954E-2</v>
      </c>
      <c r="BD122" s="2">
        <f t="shared" si="34"/>
        <v>1.5453136021118646E-2</v>
      </c>
    </row>
    <row r="123" spans="1:56" x14ac:dyDescent="0.35">
      <c r="A123" s="4" t="s">
        <v>28</v>
      </c>
      <c r="B123" s="2">
        <f t="shared" ref="B123:BD123" si="35">B39/B$55</f>
        <v>3.6801132342533615E-3</v>
      </c>
      <c r="C123" s="2">
        <f t="shared" si="35"/>
        <v>5.3099694676755609E-3</v>
      </c>
      <c r="D123" s="2">
        <f t="shared" si="35"/>
        <v>4.9254343959501982E-3</v>
      </c>
      <c r="E123" s="2">
        <f t="shared" si="35"/>
        <v>4.1874915574766983E-3</v>
      </c>
      <c r="F123" s="2">
        <f t="shared" si="35"/>
        <v>7.2134651349185144E-3</v>
      </c>
      <c r="G123" s="2">
        <f t="shared" si="35"/>
        <v>5.4787372815027395E-3</v>
      </c>
      <c r="H123" s="2">
        <f t="shared" si="35"/>
        <v>7.1093055731877618E-3</v>
      </c>
      <c r="I123" s="2">
        <f t="shared" si="35"/>
        <v>9.2708594337258827E-3</v>
      </c>
      <c r="J123" s="2">
        <f t="shared" si="35"/>
        <v>7.6717424154364756E-3</v>
      </c>
      <c r="K123" s="2">
        <f t="shared" si="35"/>
        <v>8.019395747855278E-3</v>
      </c>
      <c r="L123" s="2">
        <f t="shared" si="35"/>
        <v>8.3045628440795004E-3</v>
      </c>
      <c r="M123" s="2">
        <f t="shared" si="35"/>
        <v>8.7865334813170548E-3</v>
      </c>
      <c r="N123" s="2">
        <f t="shared" si="35"/>
        <v>8.9925316262764819E-3</v>
      </c>
      <c r="O123" s="2">
        <f t="shared" si="35"/>
        <v>9.9241097489784005E-3</v>
      </c>
      <c r="P123" s="2">
        <f t="shared" si="35"/>
        <v>1.0447515630141494E-2</v>
      </c>
      <c r="Q123" s="2">
        <f t="shared" si="35"/>
        <v>1.0881923014455092E-2</v>
      </c>
      <c r="R123" s="2">
        <f t="shared" si="35"/>
        <v>9.0097402597402593E-3</v>
      </c>
      <c r="S123" s="2">
        <f t="shared" si="35"/>
        <v>1.1233230968159043E-2</v>
      </c>
      <c r="T123" s="2">
        <f t="shared" si="35"/>
        <v>1.1417387049420975E-2</v>
      </c>
      <c r="U123" s="2">
        <f t="shared" si="35"/>
        <v>1.0166969747065631E-2</v>
      </c>
      <c r="V123" s="2">
        <f t="shared" si="35"/>
        <v>1.0494752623688156E-2</v>
      </c>
      <c r="W123" s="2">
        <f t="shared" si="35"/>
        <v>1.0506465517241379E-2</v>
      </c>
      <c r="X123" s="2">
        <f t="shared" si="35"/>
        <v>8.8187908081065036E-3</v>
      </c>
      <c r="Y123" s="2">
        <f t="shared" si="35"/>
        <v>9.8388464800678536E-3</v>
      </c>
      <c r="Z123" s="2">
        <f t="shared" si="35"/>
        <v>8.6364825961790116E-3</v>
      </c>
      <c r="AA123" s="2">
        <f t="shared" si="35"/>
        <v>8.3415552964391428E-3</v>
      </c>
      <c r="AB123" s="2">
        <f t="shared" si="35"/>
        <v>1.0297590930562116E-2</v>
      </c>
      <c r="AC123" s="2">
        <f t="shared" si="35"/>
        <v>1.0668493686992268E-2</v>
      </c>
      <c r="AD123" s="2">
        <f t="shared" si="35"/>
        <v>8.4804832713754642E-3</v>
      </c>
      <c r="AE123" s="2">
        <f t="shared" si="35"/>
        <v>1.1595866819747417E-2</v>
      </c>
      <c r="AF123" s="2">
        <f t="shared" si="35"/>
        <v>1.3314646110721794E-2</v>
      </c>
      <c r="AG123" s="2">
        <f t="shared" si="35"/>
        <v>9.1039770004791559E-3</v>
      </c>
      <c r="AH123" s="2">
        <f t="shared" si="35"/>
        <v>1.0389300214951038E-2</v>
      </c>
      <c r="AI123" s="2">
        <f t="shared" si="35"/>
        <v>1.2743335157532639E-2</v>
      </c>
      <c r="AJ123" s="2">
        <f t="shared" si="35"/>
        <v>1.2922385424191347E-2</v>
      </c>
      <c r="AK123" s="2">
        <f t="shared" si="35"/>
        <v>1.23527021535961E-2</v>
      </c>
      <c r="AL123" s="2">
        <f t="shared" si="35"/>
        <v>1.2773109243697478E-2</v>
      </c>
      <c r="AM123" s="2">
        <f t="shared" si="35"/>
        <v>1.270217630620713E-2</v>
      </c>
      <c r="AN123" s="2">
        <f t="shared" si="35"/>
        <v>1.5344603381014304E-2</v>
      </c>
      <c r="AO123" s="2">
        <f t="shared" si="35"/>
        <v>1.2985881122537912E-2</v>
      </c>
      <c r="AP123" s="2">
        <f t="shared" si="35"/>
        <v>1.4765916789715974E-2</v>
      </c>
      <c r="AQ123" s="2">
        <f t="shared" si="35"/>
        <v>1.2998118693347015E-2</v>
      </c>
      <c r="AR123" s="2">
        <f t="shared" si="35"/>
        <v>1.5778109948513537E-2</v>
      </c>
      <c r="AS123" s="2">
        <f t="shared" si="35"/>
        <v>1.6781083142639208E-2</v>
      </c>
      <c r="AT123" s="2">
        <f t="shared" si="35"/>
        <v>1.4931777224748992E-2</v>
      </c>
      <c r="AU123" s="2">
        <f t="shared" si="35"/>
        <v>1.8754817161942279E-2</v>
      </c>
      <c r="AV123" s="2">
        <f t="shared" si="35"/>
        <v>1.9791756303244128E-2</v>
      </c>
      <c r="AW123" s="2">
        <f t="shared" si="35"/>
        <v>1.8011776931070315E-2</v>
      </c>
      <c r="AX123" s="2">
        <f t="shared" si="35"/>
        <v>1.625408687529192E-2</v>
      </c>
      <c r="AY123" s="2">
        <f t="shared" si="35"/>
        <v>2.1903252866063937E-2</v>
      </c>
      <c r="AZ123" s="2">
        <f t="shared" si="35"/>
        <v>1.9286683465787942E-2</v>
      </c>
      <c r="BA123" s="2">
        <f t="shared" si="35"/>
        <v>2.0325594836720931E-2</v>
      </c>
      <c r="BB123" s="2">
        <f t="shared" si="35"/>
        <v>2.1305075292805353E-2</v>
      </c>
      <c r="BC123" s="2">
        <f t="shared" si="35"/>
        <v>1.994153267905617E-2</v>
      </c>
      <c r="BD123" s="2">
        <f t="shared" si="35"/>
        <v>1.203462508118527E-2</v>
      </c>
    </row>
    <row r="124" spans="1:56" x14ac:dyDescent="0.35">
      <c r="A124" s="4" t="s">
        <v>15</v>
      </c>
      <c r="B124" s="2">
        <f t="shared" ref="B124:BD124" si="36">B40/B$55</f>
        <v>7.6433121019108281E-3</v>
      </c>
      <c r="C124" s="2">
        <f t="shared" si="36"/>
        <v>1.1681932828886235E-2</v>
      </c>
      <c r="D124" s="2">
        <f t="shared" si="36"/>
        <v>1.0398139280339308E-2</v>
      </c>
      <c r="E124" s="2">
        <f t="shared" si="36"/>
        <v>1.1211670944211806E-2</v>
      </c>
      <c r="F124" s="2">
        <f t="shared" si="36"/>
        <v>1.1354528453112477E-2</v>
      </c>
      <c r="G124" s="2">
        <f t="shared" si="36"/>
        <v>1.0044351682755023E-2</v>
      </c>
      <c r="H124" s="2">
        <f t="shared" si="36"/>
        <v>8.5057763107782153E-3</v>
      </c>
      <c r="I124" s="2">
        <f t="shared" si="36"/>
        <v>9.8972688549235788E-3</v>
      </c>
      <c r="J124" s="2">
        <f t="shared" si="36"/>
        <v>7.3230268510984537E-3</v>
      </c>
      <c r="K124" s="2">
        <f t="shared" si="36"/>
        <v>9.0451324132786275E-3</v>
      </c>
      <c r="L124" s="2">
        <f t="shared" si="36"/>
        <v>7.3714658953065223E-3</v>
      </c>
      <c r="M124" s="2">
        <f t="shared" si="36"/>
        <v>6.5667776544580097E-3</v>
      </c>
      <c r="N124" s="2">
        <f t="shared" si="36"/>
        <v>7.2397500381039476E-3</v>
      </c>
      <c r="O124" s="2">
        <f t="shared" si="36"/>
        <v>6.7133683596030357E-3</v>
      </c>
      <c r="P124" s="2">
        <f t="shared" si="36"/>
        <v>5.3471536689700559E-3</v>
      </c>
      <c r="Q124" s="2">
        <f t="shared" si="36"/>
        <v>6.3342536949813222E-3</v>
      </c>
      <c r="R124" s="2">
        <f t="shared" si="36"/>
        <v>5.1948051948051948E-3</v>
      </c>
      <c r="S124" s="2">
        <f t="shared" si="36"/>
        <v>4.2831743979311462E-3</v>
      </c>
      <c r="T124" s="2">
        <f t="shared" si="36"/>
        <v>5.5455879954330453E-3</v>
      </c>
      <c r="U124" s="2">
        <f t="shared" si="36"/>
        <v>5.4554471813522895E-3</v>
      </c>
      <c r="V124" s="2">
        <f t="shared" si="36"/>
        <v>5.2473763118440781E-3</v>
      </c>
      <c r="W124" s="2">
        <f t="shared" si="36"/>
        <v>4.5797413793103444E-3</v>
      </c>
      <c r="X124" s="2">
        <f t="shared" si="36"/>
        <v>6.6140931060798781E-3</v>
      </c>
      <c r="Y124" s="2">
        <f t="shared" si="36"/>
        <v>4.6649703138252757E-3</v>
      </c>
      <c r="Z124" s="2">
        <f t="shared" si="36"/>
        <v>5.5831806682369364E-3</v>
      </c>
      <c r="AA124" s="2">
        <f t="shared" si="36"/>
        <v>4.753789577540587E-3</v>
      </c>
      <c r="AB124" s="2">
        <f t="shared" si="36"/>
        <v>5.3849787435049602E-3</v>
      </c>
      <c r="AC124" s="2">
        <f t="shared" si="36"/>
        <v>7.0470783987471863E-3</v>
      </c>
      <c r="AD124" s="2">
        <f t="shared" si="36"/>
        <v>7.2026022304832711E-3</v>
      </c>
      <c r="AE124" s="2">
        <f t="shared" si="36"/>
        <v>7.2330654420206661E-3</v>
      </c>
      <c r="AF124" s="2">
        <f t="shared" si="36"/>
        <v>5.9565522074281714E-3</v>
      </c>
      <c r="AG124" s="2">
        <f t="shared" si="36"/>
        <v>5.7498802108289409E-3</v>
      </c>
      <c r="AH124" s="2">
        <f t="shared" si="36"/>
        <v>5.0155242417005011E-3</v>
      </c>
      <c r="AI124" s="2">
        <f t="shared" si="36"/>
        <v>7.27073723711985E-3</v>
      </c>
      <c r="AJ124" s="2">
        <f t="shared" si="36"/>
        <v>6.6618508708564091E-3</v>
      </c>
      <c r="AK124" s="2">
        <f t="shared" si="36"/>
        <v>7.9642421779764321E-3</v>
      </c>
      <c r="AL124" s="2">
        <f t="shared" si="36"/>
        <v>9.4957983193277307E-3</v>
      </c>
      <c r="AM124" s="2">
        <f t="shared" si="36"/>
        <v>8.8068422389702763E-3</v>
      </c>
      <c r="AN124" s="2">
        <f t="shared" si="36"/>
        <v>6.9354139575205894E-3</v>
      </c>
      <c r="AO124" s="2">
        <f t="shared" si="36"/>
        <v>9.4997385393062583E-3</v>
      </c>
      <c r="AP124" s="2">
        <f t="shared" si="36"/>
        <v>9.0332667419438899E-3</v>
      </c>
      <c r="AQ124" s="2">
        <f t="shared" si="36"/>
        <v>9.9196168975543009E-3</v>
      </c>
      <c r="AR124" s="2">
        <f t="shared" si="36"/>
        <v>8.802524497591762E-3</v>
      </c>
      <c r="AS124" s="2">
        <f t="shared" si="36"/>
        <v>8.3057886261547597E-3</v>
      </c>
      <c r="AT124" s="2">
        <f t="shared" si="36"/>
        <v>7.2084441774650301E-3</v>
      </c>
      <c r="AU124" s="2">
        <f t="shared" si="36"/>
        <v>9.163312494647597E-3</v>
      </c>
      <c r="AV124" s="2">
        <f t="shared" si="36"/>
        <v>9.6377248085362712E-3</v>
      </c>
      <c r="AW124" s="2">
        <f t="shared" si="36"/>
        <v>7.2739868375476273E-3</v>
      </c>
      <c r="AX124" s="2">
        <f t="shared" si="36"/>
        <v>8.3138720224194308E-3</v>
      </c>
      <c r="AY124" s="2">
        <f t="shared" si="36"/>
        <v>7.1768105135613753E-3</v>
      </c>
      <c r="AZ124" s="2">
        <f t="shared" si="36"/>
        <v>6.4935064935064939E-3</v>
      </c>
      <c r="BA124" s="2">
        <f t="shared" si="36"/>
        <v>6.9357480011559584E-3</v>
      </c>
      <c r="BB124" s="2">
        <f t="shared" si="36"/>
        <v>3.1232571109871725E-3</v>
      </c>
      <c r="BC124" s="2">
        <f t="shared" si="36"/>
        <v>3.1321779077051574E-3</v>
      </c>
      <c r="BD124" s="2">
        <f t="shared" si="36"/>
        <v>7.1809680776026424E-3</v>
      </c>
    </row>
    <row r="125" spans="1:56" x14ac:dyDescent="0.35">
      <c r="A125" s="4" t="s">
        <v>29</v>
      </c>
      <c r="B125" s="2">
        <f t="shared" ref="B125:BD125" si="37">B41/B$55</f>
        <v>0</v>
      </c>
      <c r="C125" s="2">
        <f t="shared" si="37"/>
        <v>3.9824771007566706E-4</v>
      </c>
      <c r="D125" s="2">
        <f t="shared" si="37"/>
        <v>2.7363524421945547E-4</v>
      </c>
      <c r="E125" s="2">
        <f t="shared" si="37"/>
        <v>2.5665270836147508E-3</v>
      </c>
      <c r="F125" s="2">
        <f t="shared" si="37"/>
        <v>3.0724018167245523E-3</v>
      </c>
      <c r="G125" s="2">
        <f t="shared" si="37"/>
        <v>3.1307070180015655E-3</v>
      </c>
      <c r="H125" s="2">
        <f t="shared" si="37"/>
        <v>2.4120858194744193E-3</v>
      </c>
      <c r="I125" s="2">
        <f t="shared" si="37"/>
        <v>4.6354297168629413E-3</v>
      </c>
      <c r="J125" s="2">
        <f t="shared" si="37"/>
        <v>4.3008252935022671E-3</v>
      </c>
      <c r="K125" s="2">
        <f t="shared" si="37"/>
        <v>2.9839612085042896E-3</v>
      </c>
      <c r="L125" s="2">
        <f t="shared" si="37"/>
        <v>3.0792199309508258E-3</v>
      </c>
      <c r="M125" s="2">
        <f t="shared" si="37"/>
        <v>3.4221235664076951E-3</v>
      </c>
      <c r="N125" s="2">
        <f t="shared" si="37"/>
        <v>2.9721079103795151E-3</v>
      </c>
      <c r="O125" s="2">
        <f t="shared" si="37"/>
        <v>2.3350846468184472E-3</v>
      </c>
      <c r="P125" s="2">
        <f t="shared" si="37"/>
        <v>2.6324448831852583E-3</v>
      </c>
      <c r="Q125" s="2">
        <f t="shared" si="37"/>
        <v>1.867792756212441E-3</v>
      </c>
      <c r="R125" s="2">
        <f t="shared" si="37"/>
        <v>2.3538961038961038E-3</v>
      </c>
      <c r="S125" s="2">
        <f t="shared" si="37"/>
        <v>1.9395506707612737E-3</v>
      </c>
      <c r="T125" s="2">
        <f t="shared" si="37"/>
        <v>1.5495025281357037E-3</v>
      </c>
      <c r="U125" s="2">
        <f t="shared" si="37"/>
        <v>1.570507521904447E-3</v>
      </c>
      <c r="V125" s="2">
        <f t="shared" si="37"/>
        <v>1.9157088122605363E-3</v>
      </c>
      <c r="W125" s="2">
        <f t="shared" si="37"/>
        <v>1.3469827586206897E-3</v>
      </c>
      <c r="X125" s="2">
        <f t="shared" si="37"/>
        <v>1.6111252437886882E-3</v>
      </c>
      <c r="Y125" s="2">
        <f t="shared" si="37"/>
        <v>1.611535199321459E-3</v>
      </c>
      <c r="Z125" s="2">
        <f t="shared" si="37"/>
        <v>1.7447439588240425E-3</v>
      </c>
      <c r="AA125" s="2">
        <f t="shared" si="37"/>
        <v>2.7805184321463808E-3</v>
      </c>
      <c r="AB125" s="2">
        <f t="shared" si="37"/>
        <v>3.0231459612659424E-3</v>
      </c>
      <c r="AC125" s="2">
        <f t="shared" si="37"/>
        <v>2.25115004404424E-3</v>
      </c>
      <c r="AD125" s="2">
        <f t="shared" si="37"/>
        <v>1.2778810408921933E-3</v>
      </c>
      <c r="AE125" s="2">
        <f t="shared" si="37"/>
        <v>1.8369690011481056E-3</v>
      </c>
      <c r="AF125" s="2">
        <f t="shared" si="37"/>
        <v>1.4015416958654519E-3</v>
      </c>
      <c r="AG125" s="2">
        <f t="shared" si="37"/>
        <v>2.1562050790608529E-3</v>
      </c>
      <c r="AH125" s="2">
        <f t="shared" si="37"/>
        <v>3.4631000716503465E-3</v>
      </c>
      <c r="AI125" s="2">
        <f t="shared" si="37"/>
        <v>2.4235790790399499E-3</v>
      </c>
      <c r="AJ125" s="2">
        <f t="shared" si="37"/>
        <v>3.2907938036760573E-3</v>
      </c>
      <c r="AK125" s="2">
        <f t="shared" si="37"/>
        <v>3.819585534335636E-3</v>
      </c>
      <c r="AL125" s="2">
        <f t="shared" si="37"/>
        <v>4.4537815126050422E-3</v>
      </c>
      <c r="AM125" s="2">
        <f t="shared" si="37"/>
        <v>4.4034211194851382E-3</v>
      </c>
      <c r="AN125" s="2">
        <f t="shared" si="37"/>
        <v>4.9414824447334199E-3</v>
      </c>
      <c r="AO125" s="2">
        <f t="shared" si="37"/>
        <v>4.1833710998779852E-3</v>
      </c>
      <c r="AP125" s="2">
        <f t="shared" si="37"/>
        <v>5.1246417093720143E-3</v>
      </c>
      <c r="AQ125" s="2">
        <f t="shared" si="37"/>
        <v>4.190182999828972E-3</v>
      </c>
      <c r="AR125" s="2">
        <f t="shared" si="37"/>
        <v>3.8199634612190664E-3</v>
      </c>
      <c r="AS125" s="2">
        <f t="shared" si="37"/>
        <v>5.0004237647258238E-3</v>
      </c>
      <c r="AT125" s="2">
        <f t="shared" si="37"/>
        <v>4.8056294516433534E-3</v>
      </c>
      <c r="AU125" s="2">
        <f t="shared" si="37"/>
        <v>4.795752333647341E-3</v>
      </c>
      <c r="AV125" s="2">
        <f t="shared" si="37"/>
        <v>5.5933224335255145E-3</v>
      </c>
      <c r="AW125" s="2">
        <f t="shared" si="37"/>
        <v>4.2431589885694489E-3</v>
      </c>
      <c r="AX125" s="2">
        <f t="shared" si="37"/>
        <v>5.137786081270434E-3</v>
      </c>
      <c r="AY125" s="2">
        <f t="shared" si="37"/>
        <v>6.3379625314567995E-3</v>
      </c>
      <c r="AZ125" s="2">
        <f t="shared" si="37"/>
        <v>5.9119984493118819E-3</v>
      </c>
      <c r="BA125" s="2">
        <f t="shared" si="37"/>
        <v>4.4311723340718619E-3</v>
      </c>
      <c r="BB125" s="2">
        <f t="shared" si="37"/>
        <v>8.0312325711098722E-3</v>
      </c>
      <c r="BC125" s="2">
        <f t="shared" si="37"/>
        <v>8.9789100020881193E-3</v>
      </c>
      <c r="BD125" s="2">
        <f t="shared" si="37"/>
        <v>3.3294690308748455E-3</v>
      </c>
    </row>
    <row r="126" spans="1:56" x14ac:dyDescent="0.35">
      <c r="A126" s="4" t="s">
        <v>16</v>
      </c>
      <c r="B126" s="2">
        <f t="shared" ref="B126:BD126" si="38">B42/B$55</f>
        <v>5.9731068648266099E-2</v>
      </c>
      <c r="C126" s="2">
        <f t="shared" si="38"/>
        <v>6.1595645825036509E-2</v>
      </c>
      <c r="D126" s="2">
        <f t="shared" si="38"/>
        <v>6.0336571350389931E-2</v>
      </c>
      <c r="E126" s="2">
        <f t="shared" si="38"/>
        <v>4.1604754829123326E-2</v>
      </c>
      <c r="F126" s="2">
        <f t="shared" si="38"/>
        <v>3.9273310179000799E-2</v>
      </c>
      <c r="G126" s="2">
        <f t="shared" si="38"/>
        <v>3.5481346204017744E-2</v>
      </c>
      <c r="H126" s="2">
        <f t="shared" si="38"/>
        <v>3.3769201472641869E-2</v>
      </c>
      <c r="I126" s="2">
        <f t="shared" si="38"/>
        <v>3.3700826860435983E-2</v>
      </c>
      <c r="J126" s="2">
        <f t="shared" si="38"/>
        <v>3.359293269789608E-2</v>
      </c>
      <c r="K126" s="2">
        <f t="shared" si="38"/>
        <v>3.1518090264826555E-2</v>
      </c>
      <c r="L126" s="2">
        <f t="shared" si="38"/>
        <v>3.6484090697023422E-2</v>
      </c>
      <c r="M126" s="2">
        <f t="shared" si="38"/>
        <v>3.4406215316315207E-2</v>
      </c>
      <c r="N126" s="2">
        <f t="shared" si="38"/>
        <v>3.3683889650967844E-2</v>
      </c>
      <c r="O126" s="2">
        <f t="shared" si="38"/>
        <v>3.7507297139521306E-2</v>
      </c>
      <c r="P126" s="2">
        <f t="shared" si="38"/>
        <v>3.3974991773609742E-2</v>
      </c>
      <c r="Q126" s="2">
        <f t="shared" si="38"/>
        <v>3.4675978560987496E-2</v>
      </c>
      <c r="R126" s="2">
        <f t="shared" si="38"/>
        <v>3.530844155844156E-2</v>
      </c>
      <c r="S126" s="2">
        <f t="shared" si="38"/>
        <v>3.5558428963956681E-2</v>
      </c>
      <c r="T126" s="2">
        <f t="shared" si="38"/>
        <v>3.4823030500733973E-2</v>
      </c>
      <c r="U126" s="2">
        <f t="shared" si="38"/>
        <v>3.1988758472474788E-2</v>
      </c>
      <c r="V126" s="2">
        <f t="shared" si="38"/>
        <v>3.481592537064801E-2</v>
      </c>
      <c r="W126" s="2">
        <f t="shared" si="38"/>
        <v>3.6548132183908046E-2</v>
      </c>
      <c r="X126" s="2">
        <f t="shared" si="38"/>
        <v>3.8073433392690578E-2</v>
      </c>
      <c r="Y126" s="2">
        <f t="shared" si="38"/>
        <v>3.7065309584393552E-2</v>
      </c>
      <c r="Z126" s="2">
        <f t="shared" si="38"/>
        <v>3.9169501875599755E-2</v>
      </c>
      <c r="AA126" s="2">
        <f t="shared" si="38"/>
        <v>3.6864292761682661E-2</v>
      </c>
      <c r="AB126" s="2">
        <f t="shared" si="38"/>
        <v>3.3160132262635804E-2</v>
      </c>
      <c r="AC126" s="2">
        <f t="shared" si="38"/>
        <v>3.5137515904864441E-2</v>
      </c>
      <c r="AD126" s="2">
        <f t="shared" si="38"/>
        <v>3.3573420074349443E-2</v>
      </c>
      <c r="AE126" s="2">
        <f t="shared" si="38"/>
        <v>3.3295063145809413E-2</v>
      </c>
      <c r="AF126" s="2">
        <f t="shared" si="38"/>
        <v>3.2819434711516E-2</v>
      </c>
      <c r="AG126" s="2">
        <f t="shared" si="38"/>
        <v>3.4259702922855774E-2</v>
      </c>
      <c r="AH126" s="2">
        <f t="shared" si="38"/>
        <v>3.1884404107953186E-2</v>
      </c>
      <c r="AI126" s="2">
        <f t="shared" si="38"/>
        <v>3.4868266750058635E-2</v>
      </c>
      <c r="AJ126" s="2">
        <f t="shared" si="38"/>
        <v>3.3309254354282045E-2</v>
      </c>
      <c r="AK126" s="2">
        <f t="shared" si="38"/>
        <v>3.6326696464851684E-2</v>
      </c>
      <c r="AL126" s="2">
        <f t="shared" si="38"/>
        <v>3.6386554621848741E-2</v>
      </c>
      <c r="AM126" s="2">
        <f t="shared" si="38"/>
        <v>3.9546108899991529E-2</v>
      </c>
      <c r="AN126" s="2">
        <f t="shared" si="38"/>
        <v>3.6410923276983094E-2</v>
      </c>
      <c r="AO126" s="2">
        <f t="shared" si="38"/>
        <v>3.7301725640578702E-2</v>
      </c>
      <c r="AP126" s="2">
        <f t="shared" si="38"/>
        <v>3.7783375314861464E-2</v>
      </c>
      <c r="AQ126" s="2">
        <f t="shared" si="38"/>
        <v>3.9165383957585086E-2</v>
      </c>
      <c r="AR126" s="2">
        <f t="shared" si="38"/>
        <v>3.7369207772795218E-2</v>
      </c>
      <c r="AS126" s="2">
        <f t="shared" si="38"/>
        <v>3.7969319433850325E-2</v>
      </c>
      <c r="AT126" s="2">
        <f t="shared" si="38"/>
        <v>3.7758517120054923E-2</v>
      </c>
      <c r="AU126" s="2">
        <f t="shared" si="38"/>
        <v>4.0164425794296479E-2</v>
      </c>
      <c r="AV126" s="2">
        <f t="shared" si="38"/>
        <v>3.7088030289992253E-2</v>
      </c>
      <c r="AW126" s="2">
        <f t="shared" si="38"/>
        <v>3.8361621059923794E-2</v>
      </c>
      <c r="AX126" s="2">
        <f t="shared" si="38"/>
        <v>4.2036431574030829E-2</v>
      </c>
      <c r="AY126" s="2">
        <f t="shared" si="38"/>
        <v>4.6882281666511323E-2</v>
      </c>
      <c r="AZ126" s="2">
        <f t="shared" si="38"/>
        <v>4.3516185307230081E-2</v>
      </c>
      <c r="BA126" s="2">
        <f t="shared" si="38"/>
        <v>4.7972257007995379E-2</v>
      </c>
      <c r="BB126" s="2">
        <f t="shared" si="38"/>
        <v>4.8522030117122139E-2</v>
      </c>
      <c r="BC126" s="2">
        <f t="shared" si="38"/>
        <v>5.0114846523282519E-2</v>
      </c>
      <c r="BD126" s="2">
        <f t="shared" si="38"/>
        <v>3.7973755333784942E-2</v>
      </c>
    </row>
    <row r="127" spans="1:56" x14ac:dyDescent="0.35">
      <c r="A127" s="4" t="s">
        <v>17</v>
      </c>
      <c r="B127" s="2">
        <f t="shared" ref="B127:BD127" si="39">B43/B$55</f>
        <v>6.6949752300070775E-2</v>
      </c>
      <c r="C127" s="2">
        <f t="shared" si="39"/>
        <v>6.6640116819328285E-2</v>
      </c>
      <c r="D127" s="2">
        <f t="shared" si="39"/>
        <v>6.6356546723217946E-2</v>
      </c>
      <c r="E127" s="2">
        <f t="shared" si="39"/>
        <v>6.5108739700121571E-2</v>
      </c>
      <c r="F127" s="2">
        <f t="shared" si="39"/>
        <v>6.5054768901950305E-2</v>
      </c>
      <c r="G127" s="2">
        <f t="shared" si="39"/>
        <v>6.8614662144534308E-2</v>
      </c>
      <c r="H127" s="2">
        <f t="shared" si="39"/>
        <v>6.296813507680589E-2</v>
      </c>
      <c r="I127" s="2">
        <f t="shared" si="39"/>
        <v>6.4019042846404403E-2</v>
      </c>
      <c r="J127" s="2">
        <f t="shared" si="39"/>
        <v>6.4977333488318023E-2</v>
      </c>
      <c r="K127" s="2">
        <f t="shared" si="39"/>
        <v>6.303618052965311E-2</v>
      </c>
      <c r="L127" s="2">
        <f t="shared" si="39"/>
        <v>6.2237566483157598E-2</v>
      </c>
      <c r="M127" s="2">
        <f t="shared" si="39"/>
        <v>5.7158712541620423E-2</v>
      </c>
      <c r="N127" s="2">
        <f t="shared" si="39"/>
        <v>5.8603871361073007E-2</v>
      </c>
      <c r="O127" s="2">
        <f t="shared" si="39"/>
        <v>5.5458260361938121E-2</v>
      </c>
      <c r="P127" s="2">
        <f t="shared" si="39"/>
        <v>5.7831523527476142E-2</v>
      </c>
      <c r="Q127" s="2">
        <f t="shared" si="39"/>
        <v>8.9085593633262947E-2</v>
      </c>
      <c r="R127" s="2">
        <f t="shared" si="39"/>
        <v>9.4074675324675325E-2</v>
      </c>
      <c r="S127" s="2">
        <f t="shared" si="39"/>
        <v>9.7947308873444314E-2</v>
      </c>
      <c r="T127" s="2">
        <f t="shared" si="39"/>
        <v>0.10039145327026586</v>
      </c>
      <c r="U127" s="2">
        <f t="shared" si="39"/>
        <v>0.10365349644569351</v>
      </c>
      <c r="V127" s="2">
        <f t="shared" si="39"/>
        <v>9.6535065800433112E-2</v>
      </c>
      <c r="W127" s="2">
        <f t="shared" si="39"/>
        <v>9.2762212643678163E-2</v>
      </c>
      <c r="X127" s="2">
        <f t="shared" si="39"/>
        <v>9.2936487746968541E-2</v>
      </c>
      <c r="Y127" s="2">
        <f t="shared" si="39"/>
        <v>9.4741306191687871E-2</v>
      </c>
      <c r="Z127" s="2">
        <f t="shared" si="39"/>
        <v>9.351827619296868E-2</v>
      </c>
      <c r="AA127" s="2">
        <f t="shared" si="39"/>
        <v>9.9022333841600141E-2</v>
      </c>
      <c r="AB127" s="2">
        <f t="shared" si="39"/>
        <v>9.4378837978271138E-2</v>
      </c>
      <c r="AC127" s="2">
        <f t="shared" si="39"/>
        <v>0.10208476069296271</v>
      </c>
      <c r="AD127" s="2">
        <f t="shared" si="39"/>
        <v>9.7235130111524168E-2</v>
      </c>
      <c r="AE127" s="2">
        <f t="shared" si="39"/>
        <v>9.6555683122847305E-2</v>
      </c>
      <c r="AF127" s="2">
        <f t="shared" si="39"/>
        <v>0.102312543798178</v>
      </c>
      <c r="AG127" s="2">
        <f t="shared" si="39"/>
        <v>0.10146142788691902</v>
      </c>
      <c r="AH127" s="2">
        <f t="shared" si="39"/>
        <v>9.2787198471459276E-2</v>
      </c>
      <c r="AI127" s="2">
        <f t="shared" si="39"/>
        <v>9.4050504260808382E-2</v>
      </c>
      <c r="AJ127" s="2">
        <f t="shared" si="39"/>
        <v>8.7005377638654791E-2</v>
      </c>
      <c r="AK127" s="2">
        <f t="shared" si="39"/>
        <v>8.825680617635108E-2</v>
      </c>
      <c r="AL127" s="2">
        <f t="shared" si="39"/>
        <v>9.4789915966386556E-2</v>
      </c>
      <c r="AM127" s="2">
        <f t="shared" si="39"/>
        <v>9.2471843509187912E-2</v>
      </c>
      <c r="AN127" s="2">
        <f t="shared" si="39"/>
        <v>9.3107932379713917E-2</v>
      </c>
      <c r="AO127" s="2">
        <f t="shared" si="39"/>
        <v>8.7676485968276097E-2</v>
      </c>
      <c r="AP127" s="2">
        <f t="shared" si="39"/>
        <v>9.0766959089724653E-2</v>
      </c>
      <c r="AQ127" s="2">
        <f t="shared" si="39"/>
        <v>8.1238241833418851E-2</v>
      </c>
      <c r="AR127" s="2">
        <f t="shared" si="39"/>
        <v>7.8724464374688594E-2</v>
      </c>
      <c r="AS127" s="2">
        <f t="shared" si="39"/>
        <v>7.882023900330537E-2</v>
      </c>
      <c r="AT127" s="2">
        <f t="shared" si="39"/>
        <v>8.1524071054664041E-2</v>
      </c>
      <c r="AU127" s="2">
        <f t="shared" si="39"/>
        <v>8.0157574719534122E-2</v>
      </c>
      <c r="AV127" s="2">
        <f t="shared" si="39"/>
        <v>8.3211427587987261E-2</v>
      </c>
      <c r="AW127" s="2">
        <f t="shared" si="39"/>
        <v>8.157256667821268E-2</v>
      </c>
      <c r="AX127" s="2">
        <f t="shared" si="39"/>
        <v>7.6319476879962628E-2</v>
      </c>
      <c r="AY127" s="2">
        <f t="shared" si="39"/>
        <v>7.8944915649175135E-2</v>
      </c>
      <c r="AZ127" s="2">
        <f t="shared" si="39"/>
        <v>6.9296375266524518E-2</v>
      </c>
      <c r="BA127" s="2">
        <f t="shared" si="39"/>
        <v>7.6485887679414319E-2</v>
      </c>
      <c r="BB127" s="2">
        <f t="shared" si="39"/>
        <v>7.2504182933630784E-2</v>
      </c>
      <c r="BC127" s="2">
        <f t="shared" si="39"/>
        <v>6.8490290248486116E-2</v>
      </c>
      <c r="BD127" s="2">
        <f t="shared" si="39"/>
        <v>8.2561054814897589E-2</v>
      </c>
    </row>
    <row r="128" spans="1:56" x14ac:dyDescent="0.35">
      <c r="A128" s="4" t="s">
        <v>18</v>
      </c>
      <c r="B128" s="2">
        <f t="shared" ref="B128:BD128" si="40">B44/B$55</f>
        <v>7.5725406935598025E-2</v>
      </c>
      <c r="C128" s="2">
        <f t="shared" si="40"/>
        <v>6.4914376742333732E-2</v>
      </c>
      <c r="D128" s="2">
        <f t="shared" si="40"/>
        <v>6.8271993432754141E-2</v>
      </c>
      <c r="E128" s="2">
        <f t="shared" si="40"/>
        <v>6.5108739700121571E-2</v>
      </c>
      <c r="F128" s="2">
        <f t="shared" si="40"/>
        <v>6.4654020838899276E-2</v>
      </c>
      <c r="G128" s="2">
        <f t="shared" si="40"/>
        <v>5.948343334202974E-2</v>
      </c>
      <c r="H128" s="2">
        <f t="shared" si="40"/>
        <v>6.0429097372095973E-2</v>
      </c>
      <c r="I128" s="2">
        <f t="shared" si="40"/>
        <v>6.1262841393134551E-2</v>
      </c>
      <c r="J128" s="2">
        <f t="shared" si="40"/>
        <v>5.777054515866558E-2</v>
      </c>
      <c r="K128" s="2">
        <f t="shared" si="40"/>
        <v>5.5203282357329353E-2</v>
      </c>
      <c r="L128" s="2">
        <f t="shared" si="40"/>
        <v>5.4959410282728376E-2</v>
      </c>
      <c r="M128" s="2">
        <f t="shared" si="40"/>
        <v>5.7343692193858674E-2</v>
      </c>
      <c r="N128" s="2">
        <f t="shared" si="40"/>
        <v>5.6317634506934916E-2</v>
      </c>
      <c r="O128" s="2">
        <f t="shared" si="40"/>
        <v>5.2320490367775835E-2</v>
      </c>
      <c r="P128" s="2">
        <f t="shared" si="40"/>
        <v>5.3471536689700561E-2</v>
      </c>
      <c r="Q128" s="2">
        <f t="shared" si="40"/>
        <v>5.1567321747604353E-2</v>
      </c>
      <c r="R128" s="2">
        <f t="shared" si="40"/>
        <v>4.6509740259740258E-2</v>
      </c>
      <c r="S128" s="2">
        <f t="shared" si="40"/>
        <v>4.8731210602877002E-2</v>
      </c>
      <c r="T128" s="2">
        <f t="shared" si="40"/>
        <v>5.3253955309084978E-2</v>
      </c>
      <c r="U128" s="2">
        <f t="shared" si="40"/>
        <v>5.0917507025954704E-2</v>
      </c>
      <c r="V128" s="2">
        <f t="shared" si="40"/>
        <v>4.8725637181409293E-2</v>
      </c>
      <c r="W128" s="2">
        <f t="shared" si="40"/>
        <v>4.8491379310344827E-2</v>
      </c>
      <c r="X128" s="2">
        <f t="shared" si="40"/>
        <v>5.2064784194013398E-2</v>
      </c>
      <c r="Y128" s="2">
        <f t="shared" si="40"/>
        <v>4.783715012722646E-2</v>
      </c>
      <c r="Z128" s="2">
        <f t="shared" si="40"/>
        <v>5.2255081566780076E-2</v>
      </c>
      <c r="AA128" s="2">
        <f t="shared" si="40"/>
        <v>5.1035967351331958E-2</v>
      </c>
      <c r="AB128" s="2">
        <f t="shared" si="40"/>
        <v>5.5928200283419931E-2</v>
      </c>
      <c r="AC128" s="2">
        <f t="shared" si="40"/>
        <v>5.2755211901732407E-2</v>
      </c>
      <c r="AD128" s="2">
        <f t="shared" si="40"/>
        <v>5.7736988847583645E-2</v>
      </c>
      <c r="AE128" s="2">
        <f t="shared" si="40"/>
        <v>5.2353616532721012E-2</v>
      </c>
      <c r="AF128" s="2">
        <f t="shared" si="40"/>
        <v>5.3024994160242936E-2</v>
      </c>
      <c r="AG128" s="2">
        <f t="shared" si="40"/>
        <v>5.01916626736943E-2</v>
      </c>
      <c r="AH128" s="2">
        <f t="shared" si="40"/>
        <v>5.5170766658705517E-2</v>
      </c>
      <c r="AI128" s="2">
        <f t="shared" si="40"/>
        <v>4.7767961848174501E-2</v>
      </c>
      <c r="AJ128" s="2">
        <f t="shared" si="40"/>
        <v>4.8559274420097921E-2</v>
      </c>
      <c r="AK128" s="2">
        <f t="shared" si="40"/>
        <v>6.306379520520114E-2</v>
      </c>
      <c r="AL128" s="2">
        <f t="shared" si="40"/>
        <v>5.8655462184873948E-2</v>
      </c>
      <c r="AM128" s="2">
        <f t="shared" si="40"/>
        <v>5.910746041155051E-2</v>
      </c>
      <c r="AN128" s="2">
        <f t="shared" si="40"/>
        <v>6.2245340268747291E-2</v>
      </c>
      <c r="AO128" s="2">
        <f t="shared" si="40"/>
        <v>5.8218581139968625E-2</v>
      </c>
      <c r="AP128" s="2">
        <f t="shared" si="40"/>
        <v>6.0192825501606879E-2</v>
      </c>
      <c r="AQ128" s="2">
        <f t="shared" si="40"/>
        <v>5.3104155977424322E-2</v>
      </c>
      <c r="AR128" s="2">
        <f t="shared" si="40"/>
        <v>6.2282012954658697E-2</v>
      </c>
      <c r="AS128" s="2">
        <f t="shared" si="40"/>
        <v>6.042884990253411E-2</v>
      </c>
      <c r="AT128" s="2">
        <f t="shared" si="40"/>
        <v>6.3417145799364971E-2</v>
      </c>
      <c r="AU128" s="2">
        <f t="shared" si="40"/>
        <v>6.0203819474180013E-2</v>
      </c>
      <c r="AV128" s="2">
        <f t="shared" si="40"/>
        <v>5.9805524481542034E-2</v>
      </c>
      <c r="AW128" s="2">
        <f t="shared" si="40"/>
        <v>6.8410114305507447E-2</v>
      </c>
      <c r="AX128" s="2">
        <f t="shared" si="40"/>
        <v>6.6697804764128912E-2</v>
      </c>
      <c r="AY128" s="2">
        <f t="shared" si="40"/>
        <v>6.2540777332463424E-2</v>
      </c>
      <c r="AZ128" s="2">
        <f t="shared" si="40"/>
        <v>6.3578212831944175E-2</v>
      </c>
      <c r="BA128" s="2">
        <f t="shared" si="40"/>
        <v>6.4348328677391389E-2</v>
      </c>
      <c r="BB128" s="2">
        <f t="shared" si="40"/>
        <v>6.4249860568878978E-2</v>
      </c>
      <c r="BC128" s="2">
        <f t="shared" si="40"/>
        <v>6.6402171643349342E-2</v>
      </c>
      <c r="BD128" s="2">
        <f t="shared" si="40"/>
        <v>5.7061896348234178E-2</v>
      </c>
    </row>
    <row r="129" spans="1:56" x14ac:dyDescent="0.35">
      <c r="A129" s="4" t="s">
        <v>19</v>
      </c>
      <c r="B129" s="2">
        <f t="shared" ref="B129:BD129" si="41">B45/B$55</f>
        <v>1.9957537154989383E-2</v>
      </c>
      <c r="C129" s="2">
        <f t="shared" si="41"/>
        <v>1.9912385503783353E-2</v>
      </c>
      <c r="D129" s="2">
        <f t="shared" si="41"/>
        <v>2.1890819537556436E-2</v>
      </c>
      <c r="E129" s="2">
        <f t="shared" si="41"/>
        <v>2.7421315682831286E-2</v>
      </c>
      <c r="F129" s="2">
        <f t="shared" si="41"/>
        <v>2.8987443227357735E-2</v>
      </c>
      <c r="G129" s="2">
        <f t="shared" si="41"/>
        <v>2.5828332898512916E-2</v>
      </c>
      <c r="H129" s="2">
        <f t="shared" si="41"/>
        <v>2.6152088358512123E-2</v>
      </c>
      <c r="I129" s="2">
        <f t="shared" si="41"/>
        <v>2.8689551490854424E-2</v>
      </c>
      <c r="J129" s="2">
        <f t="shared" si="41"/>
        <v>2.8478437754271765E-2</v>
      </c>
      <c r="K129" s="2">
        <f t="shared" si="41"/>
        <v>2.4990675121223424E-2</v>
      </c>
      <c r="L129" s="2">
        <f t="shared" si="41"/>
        <v>2.4447140057852011E-2</v>
      </c>
      <c r="M129" s="2">
        <f t="shared" si="41"/>
        <v>2.3307436182019976E-2</v>
      </c>
      <c r="N129" s="2">
        <f t="shared" si="41"/>
        <v>2.3472031702484377E-2</v>
      </c>
      <c r="O129" s="2">
        <f t="shared" si="41"/>
        <v>2.3204903677758317E-2</v>
      </c>
      <c r="P129" s="2">
        <f t="shared" si="41"/>
        <v>2.2128989799276078E-2</v>
      </c>
      <c r="Q129" s="2">
        <f t="shared" si="41"/>
        <v>2.1439012506090628E-2</v>
      </c>
      <c r="R129" s="2">
        <f t="shared" si="41"/>
        <v>2.1672077922077922E-2</v>
      </c>
      <c r="S129" s="2">
        <f t="shared" si="41"/>
        <v>2.2547276547599807E-2</v>
      </c>
      <c r="T129" s="2">
        <f t="shared" si="41"/>
        <v>2.3894960039145326E-2</v>
      </c>
      <c r="U129" s="2">
        <f t="shared" si="41"/>
        <v>2.4962803769218053E-2</v>
      </c>
      <c r="V129" s="2">
        <f t="shared" si="41"/>
        <v>2.4237881059470265E-2</v>
      </c>
      <c r="W129" s="2">
        <f t="shared" si="41"/>
        <v>2.4694683908045977E-2</v>
      </c>
      <c r="X129" s="2">
        <f t="shared" si="41"/>
        <v>2.6880352751632326E-2</v>
      </c>
      <c r="Y129" s="2">
        <f t="shared" si="41"/>
        <v>2.5445292620865138E-2</v>
      </c>
      <c r="Z129" s="2">
        <f t="shared" si="41"/>
        <v>2.8613800924714296E-2</v>
      </c>
      <c r="AA129" s="2">
        <f t="shared" si="41"/>
        <v>3.0675396896582652E-2</v>
      </c>
      <c r="AB129" s="2">
        <f t="shared" si="41"/>
        <v>2.9759093056211619E-2</v>
      </c>
      <c r="AC129" s="2">
        <f t="shared" si="41"/>
        <v>2.916707448370363E-2</v>
      </c>
      <c r="AD129" s="2">
        <f t="shared" si="41"/>
        <v>2.6719330855018587E-2</v>
      </c>
      <c r="AE129" s="2">
        <f t="shared" si="41"/>
        <v>2.766934557979334E-2</v>
      </c>
      <c r="AF129" s="2">
        <f t="shared" si="41"/>
        <v>2.4994160242933893E-2</v>
      </c>
      <c r="AG129" s="2">
        <f t="shared" si="41"/>
        <v>3.1983708672735985E-2</v>
      </c>
      <c r="AH129" s="2">
        <f t="shared" si="41"/>
        <v>3.3795080009553377E-2</v>
      </c>
      <c r="AI129" s="2">
        <f t="shared" si="41"/>
        <v>3.0724728324603236E-2</v>
      </c>
      <c r="AJ129" s="2">
        <f t="shared" si="41"/>
        <v>3.1142146239666105E-2</v>
      </c>
      <c r="AK129" s="2">
        <f t="shared" si="41"/>
        <v>2.7793579845591224E-2</v>
      </c>
      <c r="AL129" s="2">
        <f t="shared" si="41"/>
        <v>3.0924369747899159E-2</v>
      </c>
      <c r="AM129" s="2">
        <f t="shared" si="41"/>
        <v>3.1501397239393686E-2</v>
      </c>
      <c r="AN129" s="2">
        <f t="shared" si="41"/>
        <v>2.7828348504551365E-2</v>
      </c>
      <c r="AO129" s="2">
        <f t="shared" si="41"/>
        <v>3.0765208297019349E-2</v>
      </c>
      <c r="AP129" s="2">
        <f t="shared" si="41"/>
        <v>3.0921566924346392E-2</v>
      </c>
      <c r="AQ129" s="2">
        <f t="shared" si="41"/>
        <v>2.7364460407046348E-2</v>
      </c>
      <c r="AR129" s="2">
        <f t="shared" si="41"/>
        <v>3.2054476000664342E-2</v>
      </c>
      <c r="AS129" s="2">
        <f t="shared" si="41"/>
        <v>3.3307907449783881E-2</v>
      </c>
      <c r="AT129" s="2">
        <f t="shared" si="41"/>
        <v>3.1494035870591262E-2</v>
      </c>
      <c r="AU129" s="2">
        <f t="shared" si="41"/>
        <v>3.0572921127001797E-2</v>
      </c>
      <c r="AV129" s="2">
        <f t="shared" si="41"/>
        <v>2.9085276654332675E-2</v>
      </c>
      <c r="AW129" s="2">
        <f t="shared" si="41"/>
        <v>2.6498094908209213E-2</v>
      </c>
      <c r="AX129" s="2">
        <f t="shared" si="41"/>
        <v>2.9612330686595047E-2</v>
      </c>
      <c r="AY129" s="2">
        <f t="shared" si="41"/>
        <v>3.0384938018454655E-2</v>
      </c>
      <c r="AZ129" s="2">
        <f t="shared" si="41"/>
        <v>3.0723008334948634E-2</v>
      </c>
      <c r="BA129" s="2">
        <f t="shared" si="41"/>
        <v>2.9187939504864657E-2</v>
      </c>
      <c r="BB129" s="2">
        <f t="shared" si="41"/>
        <v>2.8332403792526491E-2</v>
      </c>
      <c r="BC129" s="2">
        <f t="shared" si="41"/>
        <v>2.9442472332428481E-2</v>
      </c>
      <c r="BD129" s="2">
        <f t="shared" si="41"/>
        <v>2.7395227353674462E-2</v>
      </c>
    </row>
    <row r="130" spans="1:56" x14ac:dyDescent="0.35">
      <c r="A130" s="4" t="s">
        <v>30</v>
      </c>
      <c r="B130" s="2">
        <f t="shared" ref="B130:BD130" si="42">B46/B$55</f>
        <v>5.4352441613588112E-2</v>
      </c>
      <c r="C130" s="2">
        <f t="shared" si="42"/>
        <v>5.1772202309836715E-2</v>
      </c>
      <c r="D130" s="2">
        <f t="shared" si="42"/>
        <v>5.2264331645915992E-2</v>
      </c>
      <c r="E130" s="2">
        <f t="shared" si="42"/>
        <v>4.1739835201945158E-2</v>
      </c>
      <c r="F130" s="2">
        <f t="shared" si="42"/>
        <v>4.2479294683409032E-2</v>
      </c>
      <c r="G130" s="2">
        <f t="shared" si="42"/>
        <v>3.8090268719019042E-2</v>
      </c>
      <c r="H130" s="2">
        <f t="shared" si="42"/>
        <v>3.6562142947822777E-2</v>
      </c>
      <c r="I130" s="2">
        <f t="shared" si="42"/>
        <v>4.1343021799047856E-2</v>
      </c>
      <c r="J130" s="2">
        <f t="shared" si="42"/>
        <v>4.2078344763454609E-2</v>
      </c>
      <c r="K130" s="2">
        <f t="shared" si="42"/>
        <v>5.0634091756807165E-2</v>
      </c>
      <c r="L130" s="2">
        <f t="shared" si="42"/>
        <v>5.2813287300550529E-2</v>
      </c>
      <c r="M130" s="2">
        <f t="shared" si="42"/>
        <v>4.9667036625971141E-2</v>
      </c>
      <c r="N130" s="2">
        <f t="shared" si="42"/>
        <v>4.862063709800335E-2</v>
      </c>
      <c r="O130" s="2">
        <f t="shared" si="42"/>
        <v>5.2977232924693522E-2</v>
      </c>
      <c r="P130" s="2">
        <f t="shared" si="42"/>
        <v>5.2731161566304703E-2</v>
      </c>
      <c r="Q130" s="2">
        <f t="shared" si="42"/>
        <v>4.1416274159493262E-2</v>
      </c>
      <c r="R130" s="2">
        <f t="shared" si="42"/>
        <v>4.6509740259740258E-2</v>
      </c>
      <c r="S130" s="2">
        <f t="shared" si="42"/>
        <v>5.0105058994666232E-2</v>
      </c>
      <c r="T130" s="2">
        <f t="shared" si="42"/>
        <v>4.7055945196542159E-2</v>
      </c>
      <c r="U130" s="2">
        <f t="shared" si="42"/>
        <v>4.5875351297735165E-2</v>
      </c>
      <c r="V130" s="2">
        <f t="shared" si="42"/>
        <v>4.8808928868898885E-2</v>
      </c>
      <c r="W130" s="2">
        <f t="shared" si="42"/>
        <v>4.9209770114942528E-2</v>
      </c>
      <c r="X130" s="2">
        <f t="shared" si="42"/>
        <v>5.13864156703129E-2</v>
      </c>
      <c r="Y130" s="2">
        <f t="shared" si="42"/>
        <v>5.3095843935538595E-2</v>
      </c>
      <c r="Z130" s="2">
        <f t="shared" si="42"/>
        <v>5.6616941463840179E-2</v>
      </c>
      <c r="AA130" s="2">
        <f t="shared" si="42"/>
        <v>5.2381379495918916E-2</v>
      </c>
      <c r="AB130" s="2">
        <f t="shared" si="42"/>
        <v>5.356636750118092E-2</v>
      </c>
      <c r="AC130" s="2">
        <f t="shared" si="42"/>
        <v>5.4712733679162177E-2</v>
      </c>
      <c r="AD130" s="2">
        <f t="shared" si="42"/>
        <v>5.3787174721189594E-2</v>
      </c>
      <c r="AE130" s="2">
        <f t="shared" si="42"/>
        <v>5.0975889781859934E-2</v>
      </c>
      <c r="AF130" s="2">
        <f t="shared" si="42"/>
        <v>5.8163980378416261E-2</v>
      </c>
      <c r="AG130" s="2">
        <f t="shared" si="42"/>
        <v>5.3066602779108768E-2</v>
      </c>
      <c r="AH130" s="2">
        <f t="shared" si="42"/>
        <v>6.0544542631956057E-2</v>
      </c>
      <c r="AI130" s="2">
        <f t="shared" si="42"/>
        <v>5.4647799233836294E-2</v>
      </c>
      <c r="AJ130" s="2">
        <f t="shared" si="42"/>
        <v>5.4338229392407095E-2</v>
      </c>
      <c r="AK130" s="2">
        <f t="shared" si="42"/>
        <v>6.4282811865095491E-2</v>
      </c>
      <c r="AL130" s="2">
        <f t="shared" si="42"/>
        <v>6.1512605042016805E-2</v>
      </c>
      <c r="AM130" s="2">
        <f t="shared" si="42"/>
        <v>5.910746041155051E-2</v>
      </c>
      <c r="AN130" s="2">
        <f t="shared" si="42"/>
        <v>6.5626354573038573E-2</v>
      </c>
      <c r="AO130" s="2">
        <f t="shared" si="42"/>
        <v>6.231479867526582E-2</v>
      </c>
      <c r="AP130" s="2">
        <f t="shared" si="42"/>
        <v>6.3580300529835834E-2</v>
      </c>
      <c r="AQ130" s="2">
        <f t="shared" si="42"/>
        <v>6.2596203181118526E-2</v>
      </c>
      <c r="AR130" s="2">
        <f t="shared" si="42"/>
        <v>6.6932403255273207E-2</v>
      </c>
      <c r="AS130" s="2">
        <f t="shared" si="42"/>
        <v>6.4751250105941183E-2</v>
      </c>
      <c r="AT130" s="2">
        <f t="shared" si="42"/>
        <v>6.7879516004462376E-2</v>
      </c>
      <c r="AU130" s="2">
        <f t="shared" si="42"/>
        <v>7.0994262224886528E-2</v>
      </c>
      <c r="AV130" s="2">
        <f t="shared" si="42"/>
        <v>6.9271147061354441E-2</v>
      </c>
      <c r="AW130" s="2">
        <f t="shared" si="42"/>
        <v>6.9276065119501212E-2</v>
      </c>
      <c r="AX130" s="2">
        <f t="shared" si="42"/>
        <v>6.9406819243344228E-2</v>
      </c>
      <c r="AY130" s="2">
        <f t="shared" si="42"/>
        <v>6.6268990586261539E-2</v>
      </c>
      <c r="AZ130" s="2">
        <f t="shared" si="42"/>
        <v>6.8327195192866841E-2</v>
      </c>
      <c r="BA130" s="2">
        <f t="shared" si="42"/>
        <v>6.6852904344475481E-2</v>
      </c>
      <c r="BB130" s="2">
        <f t="shared" si="42"/>
        <v>6.2465142219743447E-2</v>
      </c>
      <c r="BC130" s="2">
        <f t="shared" si="42"/>
        <v>5.3560242221758196E-2</v>
      </c>
      <c r="BD130" s="2">
        <f t="shared" si="42"/>
        <v>5.5651193161581382E-2</v>
      </c>
    </row>
    <row r="131" spans="1:56" x14ac:dyDescent="0.35">
      <c r="A131" s="4" t="s">
        <v>31</v>
      </c>
      <c r="B131" s="2">
        <f t="shared" ref="B131:BD131" si="43">B47/B$55</f>
        <v>3.1988676574663838E-2</v>
      </c>
      <c r="C131" s="2">
        <f t="shared" si="43"/>
        <v>2.8673835125448029E-2</v>
      </c>
      <c r="D131" s="2">
        <f t="shared" si="43"/>
        <v>2.8321247776713642E-2</v>
      </c>
      <c r="E131" s="2">
        <f t="shared" si="43"/>
        <v>2.9042280156693231E-2</v>
      </c>
      <c r="F131" s="2">
        <f t="shared" si="43"/>
        <v>2.6850120224418916E-2</v>
      </c>
      <c r="G131" s="2">
        <f t="shared" si="43"/>
        <v>2.4393425515262197E-2</v>
      </c>
      <c r="H131" s="2">
        <f t="shared" si="43"/>
        <v>2.9071981718928525E-2</v>
      </c>
      <c r="I131" s="2">
        <f t="shared" si="43"/>
        <v>2.9065397143573039E-2</v>
      </c>
      <c r="J131" s="2">
        <f t="shared" si="43"/>
        <v>3.0338254097407882E-2</v>
      </c>
      <c r="K131" s="2">
        <f t="shared" si="43"/>
        <v>3.5900783289817231E-2</v>
      </c>
      <c r="L131" s="2">
        <f t="shared" si="43"/>
        <v>3.7043948866287209E-2</v>
      </c>
      <c r="M131" s="2">
        <f t="shared" si="43"/>
        <v>3.6718460969293376E-2</v>
      </c>
      <c r="N131" s="2">
        <f t="shared" si="43"/>
        <v>3.6960829141899104E-2</v>
      </c>
      <c r="O131" s="2">
        <f t="shared" si="43"/>
        <v>3.8601868067717454E-2</v>
      </c>
      <c r="P131" s="2">
        <f t="shared" si="43"/>
        <v>4.1214215202369203E-2</v>
      </c>
      <c r="Q131" s="2">
        <f t="shared" si="43"/>
        <v>4.3690108819230147E-2</v>
      </c>
      <c r="R131" s="2">
        <f t="shared" si="43"/>
        <v>4.3181818181818182E-2</v>
      </c>
      <c r="S131" s="2">
        <f t="shared" si="43"/>
        <v>3.5477614352674963E-2</v>
      </c>
      <c r="T131" s="2">
        <f t="shared" si="43"/>
        <v>3.4578372206817809E-2</v>
      </c>
      <c r="U131" s="2">
        <f t="shared" si="43"/>
        <v>3.4220532319391636E-2</v>
      </c>
      <c r="V131" s="2">
        <f t="shared" si="43"/>
        <v>3.6315175745460601E-2</v>
      </c>
      <c r="W131" s="2">
        <f t="shared" si="43"/>
        <v>3.4033764367816091E-2</v>
      </c>
      <c r="X131" s="2">
        <f t="shared" si="43"/>
        <v>3.519036716696345E-2</v>
      </c>
      <c r="Y131" s="2">
        <f t="shared" si="43"/>
        <v>3.2400339270568276E-2</v>
      </c>
      <c r="Z131" s="2">
        <f t="shared" si="43"/>
        <v>3.245223763412719E-2</v>
      </c>
      <c r="AA131" s="2">
        <f t="shared" si="43"/>
        <v>3.1572338326307292E-2</v>
      </c>
      <c r="AB131" s="2">
        <f t="shared" si="43"/>
        <v>3.0514879546528106E-2</v>
      </c>
      <c r="AC131" s="2">
        <f t="shared" si="43"/>
        <v>2.8775570128217676E-2</v>
      </c>
      <c r="AD131" s="2">
        <f t="shared" si="43"/>
        <v>3.0901486988847583E-2</v>
      </c>
      <c r="AE131" s="2">
        <f t="shared" si="43"/>
        <v>2.8702640642939151E-2</v>
      </c>
      <c r="AF131" s="2">
        <f t="shared" si="43"/>
        <v>3.1067507591684185E-2</v>
      </c>
      <c r="AG131" s="2">
        <f t="shared" si="43"/>
        <v>3.0306660277910877E-2</v>
      </c>
      <c r="AH131" s="2">
        <f t="shared" si="43"/>
        <v>2.8660138524002867E-2</v>
      </c>
      <c r="AI131" s="2">
        <f t="shared" si="43"/>
        <v>2.8144789304980065E-2</v>
      </c>
      <c r="AJ131" s="2">
        <f t="shared" si="43"/>
        <v>2.6005297375391284E-2</v>
      </c>
      <c r="AK131" s="2">
        <f t="shared" si="43"/>
        <v>2.8037383177570093E-2</v>
      </c>
      <c r="AL131" s="2">
        <f t="shared" si="43"/>
        <v>2.9831932773109245E-2</v>
      </c>
      <c r="AM131" s="2">
        <f t="shared" si="43"/>
        <v>2.8537556101278685E-2</v>
      </c>
      <c r="AN131" s="2">
        <f t="shared" si="43"/>
        <v>3.0775899436497615E-2</v>
      </c>
      <c r="AO131" s="2">
        <f t="shared" si="43"/>
        <v>3.2682586717796759E-2</v>
      </c>
      <c r="AP131" s="2">
        <f t="shared" si="43"/>
        <v>3.1529575262746461E-2</v>
      </c>
      <c r="AQ131" s="2">
        <f t="shared" si="43"/>
        <v>2.7877544039678466E-2</v>
      </c>
      <c r="AR131" s="2">
        <f t="shared" si="43"/>
        <v>2.914798206278027E-2</v>
      </c>
      <c r="AS131" s="2">
        <f t="shared" si="43"/>
        <v>3.0850072040003389E-2</v>
      </c>
      <c r="AT131" s="2">
        <f t="shared" si="43"/>
        <v>3.1408221058954779E-2</v>
      </c>
      <c r="AU131" s="2">
        <f t="shared" si="43"/>
        <v>3.1429305472295964E-2</v>
      </c>
      <c r="AV131" s="2">
        <f t="shared" si="43"/>
        <v>3.467859908785819E-2</v>
      </c>
      <c r="AW131" s="2">
        <f t="shared" si="43"/>
        <v>3.4464842396951856E-2</v>
      </c>
      <c r="AX131" s="2">
        <f t="shared" si="43"/>
        <v>3.2414759458197107E-2</v>
      </c>
      <c r="AY131" s="2">
        <f t="shared" si="43"/>
        <v>3.1596607325939045E-2</v>
      </c>
      <c r="AZ131" s="2">
        <f t="shared" si="43"/>
        <v>3.2370614460166702E-2</v>
      </c>
      <c r="BA131" s="2">
        <f t="shared" si="43"/>
        <v>3.2752143338792027E-2</v>
      </c>
      <c r="BB131" s="2">
        <f t="shared" si="43"/>
        <v>2.8555493586168434E-2</v>
      </c>
      <c r="BC131" s="2">
        <f t="shared" si="43"/>
        <v>3.1217373146794739E-2</v>
      </c>
      <c r="BD131" s="2">
        <f t="shared" si="43"/>
        <v>3.2381574260952152E-2</v>
      </c>
    </row>
    <row r="132" spans="1:56" x14ac:dyDescent="0.35">
      <c r="A132" s="4" t="s">
        <v>20</v>
      </c>
      <c r="B132" s="2">
        <f t="shared" ref="B132:BD132" si="44">B48/B$55</f>
        <v>0.11889596602972399</v>
      </c>
      <c r="C132" s="2">
        <f t="shared" si="44"/>
        <v>0.12066905615292713</v>
      </c>
      <c r="D132" s="2">
        <f t="shared" si="44"/>
        <v>0.11875769599124367</v>
      </c>
      <c r="E132" s="2">
        <f t="shared" si="44"/>
        <v>0.13237876536539242</v>
      </c>
      <c r="F132" s="2">
        <f t="shared" si="44"/>
        <v>0.14734170451509485</v>
      </c>
      <c r="G132" s="2">
        <f t="shared" si="44"/>
        <v>0.15262196712757631</v>
      </c>
      <c r="H132" s="2">
        <f t="shared" si="44"/>
        <v>0.15805509711819221</v>
      </c>
      <c r="I132" s="2">
        <f t="shared" si="44"/>
        <v>0.13392633425206715</v>
      </c>
      <c r="J132" s="2">
        <f t="shared" si="44"/>
        <v>0.13844007904219457</v>
      </c>
      <c r="K132" s="2">
        <f t="shared" si="44"/>
        <v>0.14910481163744871</v>
      </c>
      <c r="L132" s="2">
        <f t="shared" si="44"/>
        <v>0.14686945973686666</v>
      </c>
      <c r="M132" s="2">
        <f t="shared" si="44"/>
        <v>0.14872364039955605</v>
      </c>
      <c r="N132" s="2">
        <f t="shared" si="44"/>
        <v>0.15355890870294162</v>
      </c>
      <c r="O132" s="2">
        <f t="shared" si="44"/>
        <v>0.15484530064214827</v>
      </c>
      <c r="P132" s="2">
        <f t="shared" si="44"/>
        <v>0.14749917736097401</v>
      </c>
      <c r="Q132" s="2">
        <f t="shared" si="44"/>
        <v>0.14284554165989929</v>
      </c>
      <c r="R132" s="2">
        <f t="shared" si="44"/>
        <v>0.15771103896103897</v>
      </c>
      <c r="S132" s="2">
        <f t="shared" si="44"/>
        <v>0.16356877323420074</v>
      </c>
      <c r="T132" s="2">
        <f t="shared" si="44"/>
        <v>0.16049584080900342</v>
      </c>
      <c r="U132" s="2">
        <f t="shared" si="44"/>
        <v>0.1634980988593156</v>
      </c>
      <c r="V132" s="2">
        <f t="shared" si="44"/>
        <v>0.16200233216724971</v>
      </c>
      <c r="W132" s="2">
        <f t="shared" si="44"/>
        <v>0.16792385057471265</v>
      </c>
      <c r="X132" s="2">
        <f t="shared" si="44"/>
        <v>0.16721784109217333</v>
      </c>
      <c r="Y132" s="2">
        <f t="shared" si="44"/>
        <v>0.15886344359626803</v>
      </c>
      <c r="Z132" s="2">
        <f t="shared" si="44"/>
        <v>0.14926284567739684</v>
      </c>
      <c r="AA132" s="2">
        <f t="shared" si="44"/>
        <v>0.14458695847161179</v>
      </c>
      <c r="AB132" s="2">
        <f t="shared" si="44"/>
        <v>0.14907888521492679</v>
      </c>
      <c r="AC132" s="2">
        <f t="shared" si="44"/>
        <v>0.15004404423999218</v>
      </c>
      <c r="AD132" s="2">
        <f t="shared" si="44"/>
        <v>0.15137081784386616</v>
      </c>
      <c r="AE132" s="2">
        <f t="shared" si="44"/>
        <v>0.14672789896670493</v>
      </c>
      <c r="AF132" s="2">
        <f t="shared" si="44"/>
        <v>0.14809623919644943</v>
      </c>
      <c r="AG132" s="2">
        <f t="shared" si="44"/>
        <v>0.15177287973167225</v>
      </c>
      <c r="AH132" s="2">
        <f t="shared" si="44"/>
        <v>0.15619775495581562</v>
      </c>
      <c r="AI132" s="2">
        <f t="shared" si="44"/>
        <v>0.15815807989992964</v>
      </c>
      <c r="AJ132" s="2">
        <f t="shared" si="44"/>
        <v>0.15659362709687777</v>
      </c>
      <c r="AK132" s="2">
        <f t="shared" si="44"/>
        <v>0.1587972368955709</v>
      </c>
      <c r="AL132" s="2">
        <f t="shared" si="44"/>
        <v>0.15781512605042017</v>
      </c>
      <c r="AM132" s="2">
        <f t="shared" si="44"/>
        <v>0.17249555423829283</v>
      </c>
      <c r="AN132" s="2">
        <f t="shared" si="44"/>
        <v>0.16931079323797138</v>
      </c>
      <c r="AO132" s="2">
        <f t="shared" si="44"/>
        <v>0.17448143629074428</v>
      </c>
      <c r="AP132" s="2">
        <f t="shared" si="44"/>
        <v>0.16068791800573265</v>
      </c>
      <c r="AQ132" s="2">
        <f t="shared" si="44"/>
        <v>0.14041388746365657</v>
      </c>
      <c r="AR132" s="2">
        <f t="shared" si="44"/>
        <v>0.13344959309084869</v>
      </c>
      <c r="AS132" s="2">
        <f t="shared" si="44"/>
        <v>0.13035002966353082</v>
      </c>
      <c r="AT132" s="2">
        <f t="shared" si="44"/>
        <v>0.13146829142710031</v>
      </c>
      <c r="AU132" s="2">
        <f t="shared" si="44"/>
        <v>0.12400445319859553</v>
      </c>
      <c r="AV132" s="2">
        <f t="shared" si="44"/>
        <v>0.12477411582479993</v>
      </c>
      <c r="AW132" s="2">
        <f t="shared" si="44"/>
        <v>0.13119154832005542</v>
      </c>
      <c r="AX132" s="2">
        <f t="shared" si="44"/>
        <v>0.12480149462867819</v>
      </c>
      <c r="AY132" s="2">
        <f t="shared" si="44"/>
        <v>0.13253798117252308</v>
      </c>
      <c r="AZ132" s="2">
        <f t="shared" si="44"/>
        <v>0.1341345221942237</v>
      </c>
      <c r="BA132" s="2">
        <f t="shared" si="44"/>
        <v>0.1292746363548791</v>
      </c>
      <c r="BB132" s="2">
        <f t="shared" si="44"/>
        <v>0.12437255995538204</v>
      </c>
      <c r="BC132" s="2">
        <f t="shared" si="44"/>
        <v>0.13082063061181876</v>
      </c>
      <c r="BD132" s="2">
        <f t="shared" si="44"/>
        <v>0.14754418922977003</v>
      </c>
    </row>
    <row r="133" spans="1:56" x14ac:dyDescent="0.35">
      <c r="A133" s="4" t="s">
        <v>21</v>
      </c>
      <c r="B133" s="2">
        <f t="shared" ref="B133:BD133" si="45">B49/B$55</f>
        <v>5.6192498230714788E-2</v>
      </c>
      <c r="C133" s="2">
        <f t="shared" si="45"/>
        <v>5.7347670250896057E-2</v>
      </c>
      <c r="D133" s="2">
        <f t="shared" si="45"/>
        <v>5.199069640169654E-2</v>
      </c>
      <c r="E133" s="2">
        <f t="shared" si="45"/>
        <v>5.5382952856949885E-2</v>
      </c>
      <c r="F133" s="2">
        <f t="shared" si="45"/>
        <v>5.2898744322735773E-2</v>
      </c>
      <c r="G133" s="2">
        <f t="shared" si="45"/>
        <v>5.3222019306026609E-2</v>
      </c>
      <c r="H133" s="2">
        <f t="shared" si="45"/>
        <v>5.2558080487495239E-2</v>
      </c>
      <c r="I133" s="2">
        <f t="shared" si="45"/>
        <v>4.7231270358306189E-2</v>
      </c>
      <c r="J133" s="2">
        <f t="shared" si="45"/>
        <v>4.8936417528769031E-2</v>
      </c>
      <c r="K133" s="2">
        <f t="shared" si="45"/>
        <v>4.7183886609474077E-2</v>
      </c>
      <c r="L133" s="2">
        <f t="shared" si="45"/>
        <v>4.6094989269385087E-2</v>
      </c>
      <c r="M133" s="2">
        <f t="shared" si="45"/>
        <v>4.6892341842397336E-2</v>
      </c>
      <c r="N133" s="2">
        <f t="shared" si="45"/>
        <v>4.6410608139003204E-2</v>
      </c>
      <c r="O133" s="2">
        <f t="shared" si="45"/>
        <v>4.6263864565090483E-2</v>
      </c>
      <c r="P133" s="2">
        <f t="shared" si="45"/>
        <v>4.1872326423165518E-2</v>
      </c>
      <c r="Q133" s="2">
        <f t="shared" si="45"/>
        <v>3.9386064641871041E-2</v>
      </c>
      <c r="R133" s="2">
        <f t="shared" si="45"/>
        <v>3.9529220779220782E-2</v>
      </c>
      <c r="S133" s="2">
        <f t="shared" si="45"/>
        <v>3.9114271860352351E-2</v>
      </c>
      <c r="T133" s="2">
        <f t="shared" si="45"/>
        <v>3.8085141086282824E-2</v>
      </c>
      <c r="U133" s="2">
        <f t="shared" si="45"/>
        <v>3.8188130269466027E-2</v>
      </c>
      <c r="V133" s="2">
        <f t="shared" si="45"/>
        <v>3.8730634682658673E-2</v>
      </c>
      <c r="W133" s="2">
        <f t="shared" si="45"/>
        <v>3.8793103448275863E-2</v>
      </c>
      <c r="X133" s="2">
        <f t="shared" si="45"/>
        <v>3.8497413720003391E-2</v>
      </c>
      <c r="Y133" s="2">
        <f t="shared" si="45"/>
        <v>3.7998303647158609E-2</v>
      </c>
      <c r="Z133" s="2">
        <f t="shared" si="45"/>
        <v>3.725028352089331E-2</v>
      </c>
      <c r="AA133" s="2">
        <f t="shared" si="45"/>
        <v>3.7312763476544983E-2</v>
      </c>
      <c r="AB133" s="2">
        <f t="shared" si="45"/>
        <v>3.5805384978743506E-2</v>
      </c>
      <c r="AC133" s="2">
        <f t="shared" si="45"/>
        <v>3.7095037682294218E-2</v>
      </c>
      <c r="AD133" s="2">
        <f t="shared" si="45"/>
        <v>3.3341078066914498E-2</v>
      </c>
      <c r="AE133" s="2">
        <f t="shared" si="45"/>
        <v>3.490241102181401E-2</v>
      </c>
      <c r="AF133" s="2">
        <f t="shared" si="45"/>
        <v>3.3169820135482364E-2</v>
      </c>
      <c r="AG133" s="2">
        <f t="shared" si="45"/>
        <v>2.9587925251557259E-2</v>
      </c>
      <c r="AH133" s="2">
        <f t="shared" si="45"/>
        <v>2.9018390255552903E-2</v>
      </c>
      <c r="AI133" s="2">
        <f t="shared" si="45"/>
        <v>2.9317488859354233E-2</v>
      </c>
      <c r="AJ133" s="2">
        <f t="shared" si="45"/>
        <v>2.6968456537442811E-2</v>
      </c>
      <c r="AK133" s="2">
        <f t="shared" si="45"/>
        <v>2.4055262088581879E-2</v>
      </c>
      <c r="AL133" s="2">
        <f t="shared" si="45"/>
        <v>2.3109243697478993E-2</v>
      </c>
      <c r="AM133" s="2">
        <f t="shared" si="45"/>
        <v>2.3710729104919975E-2</v>
      </c>
      <c r="AN133" s="2">
        <f t="shared" si="45"/>
        <v>2.2713480710879929E-2</v>
      </c>
      <c r="AO133" s="2">
        <f t="shared" si="45"/>
        <v>2.2834233920167334E-2</v>
      </c>
      <c r="AP133" s="2">
        <f t="shared" si="45"/>
        <v>2.2930600191088335E-2</v>
      </c>
      <c r="AQ133" s="2">
        <f t="shared" si="45"/>
        <v>1.8727552591072345E-2</v>
      </c>
      <c r="AR133" s="2">
        <f t="shared" si="45"/>
        <v>1.6525494103969439E-2</v>
      </c>
      <c r="AS133" s="2">
        <f t="shared" si="45"/>
        <v>2.0086448004068141E-2</v>
      </c>
      <c r="AT133" s="2">
        <f t="shared" si="45"/>
        <v>1.673388826911525E-2</v>
      </c>
      <c r="AU133" s="2">
        <f t="shared" si="45"/>
        <v>1.7127686905883361E-2</v>
      </c>
      <c r="AV133" s="2">
        <f t="shared" si="45"/>
        <v>1.7812580672919714E-2</v>
      </c>
      <c r="AW133" s="2">
        <f t="shared" si="45"/>
        <v>1.8617942500865951E-2</v>
      </c>
      <c r="AX133" s="2">
        <f t="shared" si="45"/>
        <v>1.8122372723026622E-2</v>
      </c>
      <c r="AY133" s="2">
        <f t="shared" si="45"/>
        <v>1.6497343648056668E-2</v>
      </c>
      <c r="AZ133" s="2">
        <f t="shared" si="45"/>
        <v>1.7057569296375266E-2</v>
      </c>
      <c r="BA133" s="2">
        <f t="shared" si="45"/>
        <v>1.531644350255274E-2</v>
      </c>
      <c r="BB133" s="2">
        <f t="shared" si="45"/>
        <v>1.4723926380368098E-2</v>
      </c>
      <c r="BC133" s="2">
        <f t="shared" si="45"/>
        <v>1.3990394654416372E-2</v>
      </c>
      <c r="BD133" s="2">
        <f t="shared" si="45"/>
        <v>3.2889636918521419E-2</v>
      </c>
    </row>
    <row r="134" spans="1:56" x14ac:dyDescent="0.35">
      <c r="A134" s="4" t="s">
        <v>22</v>
      </c>
      <c r="B134" s="2">
        <f t="shared" ref="B134:BD134" si="46">B50/B$55</f>
        <v>0.10927105449398443</v>
      </c>
      <c r="C134" s="2">
        <f t="shared" si="46"/>
        <v>0.10752688172043011</v>
      </c>
      <c r="D134" s="2">
        <f t="shared" si="46"/>
        <v>0.10562320426870982</v>
      </c>
      <c r="E134" s="2">
        <f t="shared" si="46"/>
        <v>7.7401053626908009E-2</v>
      </c>
      <c r="F134" s="2">
        <f t="shared" si="46"/>
        <v>7.387122628907293E-2</v>
      </c>
      <c r="G134" s="2">
        <f t="shared" si="46"/>
        <v>7.7745890947038876E-2</v>
      </c>
      <c r="H134" s="2">
        <f t="shared" si="46"/>
        <v>6.7284499174812745E-2</v>
      </c>
      <c r="I134" s="2">
        <f t="shared" si="46"/>
        <v>6.1513405161613632E-2</v>
      </c>
      <c r="J134" s="2">
        <f t="shared" si="46"/>
        <v>6.5674764616994077E-2</v>
      </c>
      <c r="K134" s="2">
        <f t="shared" si="46"/>
        <v>6.0425214472211858E-2</v>
      </c>
      <c r="L134" s="2">
        <f t="shared" si="46"/>
        <v>6.289073434729868E-2</v>
      </c>
      <c r="M134" s="2">
        <f t="shared" si="46"/>
        <v>6.2893081761006289E-2</v>
      </c>
      <c r="N134" s="2">
        <f t="shared" si="46"/>
        <v>5.7841792409693643E-2</v>
      </c>
      <c r="O134" s="2">
        <f t="shared" si="46"/>
        <v>6.0274372446001166E-2</v>
      </c>
      <c r="P134" s="2">
        <f t="shared" si="46"/>
        <v>5.0674564001316223E-2</v>
      </c>
      <c r="Q134" s="2">
        <f t="shared" si="46"/>
        <v>4.1984732824427481E-2</v>
      </c>
      <c r="R134" s="2">
        <f t="shared" si="46"/>
        <v>4.4074675324675322E-2</v>
      </c>
      <c r="S134" s="2">
        <f t="shared" si="46"/>
        <v>4.3801519314692096E-2</v>
      </c>
      <c r="T134" s="2">
        <f t="shared" si="46"/>
        <v>4.5587995433045182E-2</v>
      </c>
      <c r="U134" s="2">
        <f t="shared" si="46"/>
        <v>4.4304843775830716E-2</v>
      </c>
      <c r="V134" s="2">
        <f t="shared" si="46"/>
        <v>4.2978510744627683E-2</v>
      </c>
      <c r="W134" s="2">
        <f t="shared" si="46"/>
        <v>4.5438218390804599E-2</v>
      </c>
      <c r="X134" s="2">
        <f t="shared" si="46"/>
        <v>4.4093954040532519E-2</v>
      </c>
      <c r="Y134" s="2">
        <f t="shared" si="46"/>
        <v>4.4529262086513997E-2</v>
      </c>
      <c r="Z134" s="2">
        <f t="shared" si="46"/>
        <v>4.7805984471778765E-2</v>
      </c>
      <c r="AA134" s="2">
        <f t="shared" si="46"/>
        <v>4.233563548300296E-2</v>
      </c>
      <c r="AB134" s="2">
        <f t="shared" si="46"/>
        <v>4.6386395843174305E-2</v>
      </c>
      <c r="AC134" s="2">
        <f t="shared" si="46"/>
        <v>4.6882646569443083E-2</v>
      </c>
      <c r="AD134" s="2">
        <f t="shared" si="46"/>
        <v>4.2750929368029739E-2</v>
      </c>
      <c r="AE134" s="2">
        <f t="shared" si="46"/>
        <v>3.8576349024110217E-2</v>
      </c>
      <c r="AF134" s="2">
        <f t="shared" si="46"/>
        <v>4.0177528614809624E-2</v>
      </c>
      <c r="AG134" s="2">
        <f t="shared" si="46"/>
        <v>4.4441782462865356E-2</v>
      </c>
      <c r="AH134" s="2">
        <f t="shared" si="46"/>
        <v>4.2273704322904226E-2</v>
      </c>
      <c r="AI134" s="2">
        <f t="shared" si="46"/>
        <v>3.744820576968181E-2</v>
      </c>
      <c r="AJ134" s="2">
        <f t="shared" si="46"/>
        <v>3.4914519624367923E-2</v>
      </c>
      <c r="AK134" s="2">
        <f t="shared" si="46"/>
        <v>3.0069077610727347E-2</v>
      </c>
      <c r="AL134" s="2">
        <f t="shared" si="46"/>
        <v>2.9159663865546217E-2</v>
      </c>
      <c r="AM134" s="2">
        <f t="shared" si="46"/>
        <v>2.9638411381149969E-2</v>
      </c>
      <c r="AN134" s="2">
        <f t="shared" si="46"/>
        <v>3.0169050715214564E-2</v>
      </c>
      <c r="AO134" s="2">
        <f t="shared" si="46"/>
        <v>3.1200976119923306E-2</v>
      </c>
      <c r="AP134" s="2">
        <f t="shared" si="46"/>
        <v>2.7447233562060278E-2</v>
      </c>
      <c r="AQ134" s="2">
        <f t="shared" si="46"/>
        <v>2.2575679835813236E-2</v>
      </c>
      <c r="AR134" s="2">
        <f t="shared" si="46"/>
        <v>2.4331506394286662E-2</v>
      </c>
      <c r="AS134" s="2">
        <f t="shared" si="46"/>
        <v>2.4663107042969742E-2</v>
      </c>
      <c r="AT134" s="2">
        <f t="shared" si="46"/>
        <v>2.6259332360765469E-2</v>
      </c>
      <c r="AU134" s="2">
        <f t="shared" si="46"/>
        <v>2.8860152436413461E-2</v>
      </c>
      <c r="AV134" s="2">
        <f t="shared" si="46"/>
        <v>2.5729283194217367E-2</v>
      </c>
      <c r="AW134" s="2">
        <f t="shared" si="46"/>
        <v>2.7104260478004849E-2</v>
      </c>
      <c r="AX134" s="2">
        <f t="shared" si="46"/>
        <v>2.6342830453059317E-2</v>
      </c>
      <c r="AY134" s="2">
        <f t="shared" si="46"/>
        <v>2.8241215397520739E-2</v>
      </c>
      <c r="AZ134" s="2">
        <f t="shared" si="46"/>
        <v>2.8203140143438651E-2</v>
      </c>
      <c r="BA134" s="2">
        <f t="shared" si="46"/>
        <v>2.5816395337636067E-2</v>
      </c>
      <c r="BB134" s="2">
        <f t="shared" si="46"/>
        <v>2.520914668153932E-2</v>
      </c>
      <c r="BC134" s="2">
        <f t="shared" si="46"/>
        <v>2.6205888494466485E-2</v>
      </c>
      <c r="BD134" s="2">
        <f t="shared" si="46"/>
        <v>4.3855759091004323E-2</v>
      </c>
    </row>
    <row r="135" spans="1:56" x14ac:dyDescent="0.35">
      <c r="A135" s="4" t="s">
        <v>32</v>
      </c>
      <c r="B135" s="2">
        <f t="shared" ref="B135:BD135" si="47">B51/B$55</f>
        <v>3.8499646142958248E-2</v>
      </c>
      <c r="C135" s="2">
        <f t="shared" si="47"/>
        <v>3.8497278640647815E-2</v>
      </c>
      <c r="D135" s="2">
        <f t="shared" si="47"/>
        <v>3.6393487481187578E-2</v>
      </c>
      <c r="E135" s="2">
        <f t="shared" si="47"/>
        <v>4.6062407132243688E-2</v>
      </c>
      <c r="F135" s="2">
        <f t="shared" si="47"/>
        <v>5.3566657761154157E-2</v>
      </c>
      <c r="G135" s="2">
        <f t="shared" si="47"/>
        <v>5.3613357683276804E-2</v>
      </c>
      <c r="H135" s="2">
        <f t="shared" si="47"/>
        <v>4.900342770090136E-2</v>
      </c>
      <c r="I135" s="2">
        <f t="shared" si="47"/>
        <v>4.7231270358306189E-2</v>
      </c>
      <c r="J135" s="2">
        <f t="shared" si="47"/>
        <v>4.916889457166105E-2</v>
      </c>
      <c r="K135" s="2">
        <f t="shared" si="47"/>
        <v>5.0074599030212608E-2</v>
      </c>
      <c r="L135" s="2">
        <f t="shared" si="47"/>
        <v>5.048054492861808E-2</v>
      </c>
      <c r="M135" s="2">
        <f t="shared" si="47"/>
        <v>5.1794302626711058E-2</v>
      </c>
      <c r="N135" s="2">
        <f t="shared" si="47"/>
        <v>5.0144795000762077E-2</v>
      </c>
      <c r="O135" s="2">
        <f t="shared" si="47"/>
        <v>4.7577349678925858E-2</v>
      </c>
      <c r="P135" s="2">
        <f t="shared" si="47"/>
        <v>4.8288910825929579E-2</v>
      </c>
      <c r="Q135" s="2">
        <f t="shared" si="47"/>
        <v>5.3029072600292347E-2</v>
      </c>
      <c r="R135" s="2">
        <f t="shared" si="47"/>
        <v>5.819805194805195E-2</v>
      </c>
      <c r="S135" s="2">
        <f t="shared" si="47"/>
        <v>5.7135930176175853E-2</v>
      </c>
      <c r="T135" s="2">
        <f t="shared" si="47"/>
        <v>5.9044201598434189E-2</v>
      </c>
      <c r="U135" s="2">
        <f t="shared" si="47"/>
        <v>6.5795999338733674E-2</v>
      </c>
      <c r="V135" s="2">
        <f t="shared" si="47"/>
        <v>6.0719640179910044E-2</v>
      </c>
      <c r="W135" s="2">
        <f t="shared" si="47"/>
        <v>6.5912356321839075E-2</v>
      </c>
      <c r="X135" s="2">
        <f t="shared" si="47"/>
        <v>6.1985923853133215E-2</v>
      </c>
      <c r="Y135" s="2">
        <f t="shared" si="47"/>
        <v>6.1916878710771839E-2</v>
      </c>
      <c r="Z135" s="2">
        <f t="shared" si="47"/>
        <v>6.1676698944429904E-2</v>
      </c>
      <c r="AA135" s="2">
        <f t="shared" si="47"/>
        <v>6.1978652793972557E-2</v>
      </c>
      <c r="AB135" s="2">
        <f t="shared" si="47"/>
        <v>6.5658951346244693E-2</v>
      </c>
      <c r="AC135" s="2">
        <f t="shared" si="47"/>
        <v>5.9019281589507686E-2</v>
      </c>
      <c r="AD135" s="2">
        <f t="shared" si="47"/>
        <v>6.0408921933085502E-2</v>
      </c>
      <c r="AE135" s="2">
        <f t="shared" si="47"/>
        <v>6.2801377726750859E-2</v>
      </c>
      <c r="AF135" s="2">
        <f t="shared" si="47"/>
        <v>5.9215136650315345E-2</v>
      </c>
      <c r="AG135" s="2">
        <f t="shared" si="47"/>
        <v>6.2410158121705799E-2</v>
      </c>
      <c r="AH135" s="2">
        <f t="shared" si="47"/>
        <v>6.030570814425603E-2</v>
      </c>
      <c r="AI135" s="2">
        <f t="shared" si="47"/>
        <v>5.6289578609960131E-2</v>
      </c>
      <c r="AJ135" s="2">
        <f t="shared" si="47"/>
        <v>5.770928645958745E-2</v>
      </c>
      <c r="AK135" s="2">
        <f t="shared" si="47"/>
        <v>4.6241365298659083E-2</v>
      </c>
      <c r="AL135" s="2">
        <f t="shared" si="47"/>
        <v>4.9495798319327731E-2</v>
      </c>
      <c r="AM135" s="2">
        <f t="shared" si="47"/>
        <v>4.8776357015835381E-2</v>
      </c>
      <c r="AN135" s="2">
        <f t="shared" si="47"/>
        <v>4.6380580840918943E-2</v>
      </c>
      <c r="AO135" s="2">
        <f t="shared" si="47"/>
        <v>4.4796932194526753E-2</v>
      </c>
      <c r="AP135" s="2">
        <f t="shared" si="47"/>
        <v>4.6121775384348127E-2</v>
      </c>
      <c r="AQ135" s="2">
        <f t="shared" si="47"/>
        <v>4.643406875320677E-2</v>
      </c>
      <c r="AR135" s="2">
        <f t="shared" si="47"/>
        <v>4.1272213917953826E-2</v>
      </c>
      <c r="AS135" s="2">
        <f t="shared" si="47"/>
        <v>4.1613696075938636E-2</v>
      </c>
      <c r="AT135" s="2">
        <f t="shared" si="47"/>
        <v>4.5567664978975374E-2</v>
      </c>
      <c r="AU135" s="2">
        <f t="shared" si="47"/>
        <v>5.0869230110473583E-2</v>
      </c>
      <c r="AV135" s="2">
        <f t="shared" si="47"/>
        <v>4.9049135186300663E-2</v>
      </c>
      <c r="AW135" s="2">
        <f t="shared" si="47"/>
        <v>5.0225147211638378E-2</v>
      </c>
      <c r="AX135" s="2">
        <f t="shared" si="47"/>
        <v>4.9042503503035961E-2</v>
      </c>
      <c r="AY135" s="2">
        <f t="shared" si="47"/>
        <v>4.7348308323236089E-2</v>
      </c>
      <c r="AZ135" s="2">
        <f t="shared" si="47"/>
        <v>4.8846675712347354E-2</v>
      </c>
      <c r="BA135" s="2">
        <f t="shared" si="47"/>
        <v>5.1054811675175803E-2</v>
      </c>
      <c r="BB135" s="2">
        <f t="shared" si="47"/>
        <v>5.008365867261573E-2</v>
      </c>
      <c r="BC135" s="2">
        <f t="shared" si="47"/>
        <v>4.4059302568385882E-2</v>
      </c>
      <c r="BD135" s="2">
        <f t="shared" si="47"/>
        <v>5.2405528280408682E-2</v>
      </c>
    </row>
    <row r="136" spans="1:56" x14ac:dyDescent="0.35">
      <c r="A136" s="4" t="s">
        <v>23</v>
      </c>
      <c r="B136" s="2">
        <f t="shared" ref="B136:BD136" si="48">B52/B$55</f>
        <v>6.3977353149327676E-2</v>
      </c>
      <c r="C136" s="2">
        <f t="shared" si="48"/>
        <v>6.3852382848798614E-2</v>
      </c>
      <c r="D136" s="2">
        <f t="shared" si="48"/>
        <v>6.0062936106170473E-2</v>
      </c>
      <c r="E136" s="2">
        <f t="shared" si="48"/>
        <v>5.9030122923139271E-2</v>
      </c>
      <c r="F136" s="2">
        <f t="shared" si="48"/>
        <v>5.7574138391664441E-2</v>
      </c>
      <c r="G136" s="2">
        <f t="shared" si="48"/>
        <v>6.2092355857031045E-2</v>
      </c>
      <c r="H136" s="2">
        <f t="shared" si="48"/>
        <v>6.1825568109686431E-2</v>
      </c>
      <c r="I136" s="2">
        <f t="shared" si="48"/>
        <v>5.5124029065397144E-2</v>
      </c>
      <c r="J136" s="2">
        <f t="shared" si="48"/>
        <v>5.0447518307567128E-2</v>
      </c>
      <c r="K136" s="2">
        <f t="shared" si="48"/>
        <v>5.2592316299888101E-2</v>
      </c>
      <c r="L136" s="2">
        <f t="shared" si="48"/>
        <v>5.4399552113464589E-2</v>
      </c>
      <c r="M136" s="2">
        <f t="shared" si="48"/>
        <v>6.2430632630410654E-2</v>
      </c>
      <c r="N136" s="2">
        <f t="shared" si="48"/>
        <v>5.6774881877762536E-2</v>
      </c>
      <c r="O136" s="2">
        <f t="shared" si="48"/>
        <v>5.5385288966725045E-2</v>
      </c>
      <c r="P136" s="2">
        <f t="shared" si="48"/>
        <v>5.4047384007897332E-2</v>
      </c>
      <c r="Q136" s="2">
        <f t="shared" si="48"/>
        <v>5.6114991067078124E-2</v>
      </c>
      <c r="R136" s="2">
        <f t="shared" si="48"/>
        <v>6.0227272727272727E-2</v>
      </c>
      <c r="S136" s="2">
        <f t="shared" si="48"/>
        <v>6.2388879909487632E-2</v>
      </c>
      <c r="T136" s="2">
        <f t="shared" si="48"/>
        <v>6.0185940303376283E-2</v>
      </c>
      <c r="U136" s="2">
        <f t="shared" si="48"/>
        <v>5.8356753182344186E-2</v>
      </c>
      <c r="V136" s="2">
        <f t="shared" si="48"/>
        <v>6.7716141929035481E-2</v>
      </c>
      <c r="W136" s="2">
        <f t="shared" si="48"/>
        <v>6.5463362068965511E-2</v>
      </c>
      <c r="X136" s="2">
        <f t="shared" si="48"/>
        <v>6.5038582209785464E-2</v>
      </c>
      <c r="Y136" s="2">
        <f t="shared" si="48"/>
        <v>6.2425784563189146E-2</v>
      </c>
      <c r="Z136" s="2">
        <f t="shared" si="48"/>
        <v>5.9408531797958651E-2</v>
      </c>
      <c r="AA136" s="2">
        <f t="shared" si="48"/>
        <v>5.7763028074266753E-2</v>
      </c>
      <c r="AB136" s="2">
        <f t="shared" si="48"/>
        <v>6.0273972602739728E-2</v>
      </c>
      <c r="AC136" s="2">
        <f t="shared" si="48"/>
        <v>5.7061759812077908E-2</v>
      </c>
      <c r="AD136" s="2">
        <f t="shared" si="48"/>
        <v>6.3661710037174718E-2</v>
      </c>
      <c r="AE136" s="2">
        <f t="shared" si="48"/>
        <v>6.3030998851894379E-2</v>
      </c>
      <c r="AF136" s="2">
        <f t="shared" si="48"/>
        <v>5.9682317215603832E-2</v>
      </c>
      <c r="AG136" s="2">
        <f t="shared" si="48"/>
        <v>5.941542884523239E-2</v>
      </c>
      <c r="AH136" s="2">
        <f t="shared" si="48"/>
        <v>6.6276570336756629E-2</v>
      </c>
      <c r="AI136" s="2">
        <f t="shared" si="48"/>
        <v>6.1527636619498081E-2</v>
      </c>
      <c r="AJ136" s="2">
        <f t="shared" si="48"/>
        <v>6.308692511437515E-2</v>
      </c>
      <c r="AK136" s="2">
        <f t="shared" si="48"/>
        <v>6.1926046322633078E-2</v>
      </c>
      <c r="AL136" s="2">
        <f t="shared" si="48"/>
        <v>5.6134453781512605E-2</v>
      </c>
      <c r="AM136" s="2">
        <f t="shared" si="48"/>
        <v>5.7075112202557371E-2</v>
      </c>
      <c r="AN136" s="2">
        <f t="shared" si="48"/>
        <v>5.6870394451668832E-2</v>
      </c>
      <c r="AO136" s="2">
        <f t="shared" si="48"/>
        <v>5.7434199058741503E-2</v>
      </c>
      <c r="AP136" s="2">
        <f t="shared" si="48"/>
        <v>5.6979067141492229E-2</v>
      </c>
      <c r="AQ136" s="2">
        <f t="shared" si="48"/>
        <v>5.438686505900462E-2</v>
      </c>
      <c r="AR136" s="2">
        <f t="shared" si="48"/>
        <v>4.5922604218568343E-2</v>
      </c>
      <c r="AS136" s="2">
        <f t="shared" si="48"/>
        <v>4.7546402237477754E-2</v>
      </c>
      <c r="AT136" s="2">
        <f t="shared" si="48"/>
        <v>4.736977602334163E-2</v>
      </c>
      <c r="AU136" s="2">
        <f t="shared" si="48"/>
        <v>4.8300077074591073E-2</v>
      </c>
      <c r="AV136" s="2">
        <f t="shared" si="48"/>
        <v>4.6553652869804667E-2</v>
      </c>
      <c r="AW136" s="2">
        <f t="shared" si="48"/>
        <v>4.5635607897471425E-2</v>
      </c>
      <c r="AX136" s="2">
        <f t="shared" si="48"/>
        <v>5.0070060719290051E-2</v>
      </c>
      <c r="AY136" s="2">
        <f t="shared" si="48"/>
        <v>4.8746388293410381E-2</v>
      </c>
      <c r="AZ136" s="2">
        <f t="shared" si="48"/>
        <v>5.3983330102733089E-2</v>
      </c>
      <c r="BA136" s="2">
        <f t="shared" si="48"/>
        <v>5.3174068008862346E-2</v>
      </c>
      <c r="BB136" s="2">
        <f t="shared" si="48"/>
        <v>4.8410485220301169E-2</v>
      </c>
      <c r="BC136" s="2">
        <f t="shared" si="48"/>
        <v>4.7817916057632075E-2</v>
      </c>
      <c r="BD136" s="2">
        <f t="shared" si="48"/>
        <v>5.6918730925826347E-2</v>
      </c>
    </row>
    <row r="137" spans="1:56" x14ac:dyDescent="0.35">
      <c r="A137" s="4" t="s">
        <v>24</v>
      </c>
      <c r="B137" s="2">
        <f t="shared" ref="B137:BD137" si="49">B53/B$55</f>
        <v>2.5619249823071479E-2</v>
      </c>
      <c r="C137" s="2">
        <f t="shared" si="49"/>
        <v>2.6682596575069693E-2</v>
      </c>
      <c r="D137" s="2">
        <f t="shared" si="49"/>
        <v>2.9415788753591462E-2</v>
      </c>
      <c r="E137" s="2">
        <f t="shared" si="49"/>
        <v>2.9987842766446036E-2</v>
      </c>
      <c r="F137" s="2">
        <f t="shared" si="49"/>
        <v>3.3395671920919051E-2</v>
      </c>
      <c r="G137" s="2">
        <f t="shared" si="49"/>
        <v>3.3655100443516828E-2</v>
      </c>
      <c r="H137" s="2">
        <f t="shared" si="49"/>
        <v>3.4911768439761327E-2</v>
      </c>
      <c r="I137" s="2">
        <f t="shared" si="49"/>
        <v>3.232272613380105E-2</v>
      </c>
      <c r="J137" s="2">
        <f t="shared" si="49"/>
        <v>3.2779263047774031E-2</v>
      </c>
      <c r="K137" s="2">
        <f t="shared" si="49"/>
        <v>3.0399104811637448E-2</v>
      </c>
      <c r="L137" s="2">
        <f t="shared" si="49"/>
        <v>3.0978818699262854E-2</v>
      </c>
      <c r="M137" s="2">
        <f t="shared" si="49"/>
        <v>2.802441731409545E-2</v>
      </c>
      <c r="N137" s="2">
        <f t="shared" si="49"/>
        <v>2.5148605395518976E-2</v>
      </c>
      <c r="O137" s="2">
        <f t="shared" si="49"/>
        <v>2.0723876240513719E-2</v>
      </c>
      <c r="P137" s="2">
        <f t="shared" si="49"/>
        <v>1.8344850279697268E-2</v>
      </c>
      <c r="Q137" s="2">
        <f t="shared" si="49"/>
        <v>1.867792756212441E-2</v>
      </c>
      <c r="R137" s="2">
        <f t="shared" si="49"/>
        <v>1.6639610389610388E-2</v>
      </c>
      <c r="S137" s="2">
        <f t="shared" si="49"/>
        <v>1.6082107645062228E-2</v>
      </c>
      <c r="T137" s="2">
        <f t="shared" si="49"/>
        <v>1.5250366987440873E-2</v>
      </c>
      <c r="U137" s="2">
        <f t="shared" si="49"/>
        <v>1.4299884278393123E-2</v>
      </c>
      <c r="V137" s="2">
        <f t="shared" si="49"/>
        <v>1.4492753623188406E-2</v>
      </c>
      <c r="W137" s="2">
        <f t="shared" si="49"/>
        <v>1.3739224137931034E-2</v>
      </c>
      <c r="X137" s="2">
        <f t="shared" si="49"/>
        <v>1.2634613753921818E-2</v>
      </c>
      <c r="Y137" s="2">
        <f t="shared" si="49"/>
        <v>1.3486005089058525E-2</v>
      </c>
      <c r="Z137" s="2">
        <f t="shared" si="49"/>
        <v>1.1777021722062287E-2</v>
      </c>
      <c r="AA137" s="2">
        <f t="shared" si="49"/>
        <v>1.381289801775944E-2</v>
      </c>
      <c r="AB137" s="2">
        <f t="shared" si="49"/>
        <v>1.4643363249881908E-2</v>
      </c>
      <c r="AC137" s="2">
        <f t="shared" si="49"/>
        <v>1.6247430752667123E-2</v>
      </c>
      <c r="AD137" s="2">
        <f t="shared" si="49"/>
        <v>1.6728624535315983E-2</v>
      </c>
      <c r="AE137" s="2">
        <f t="shared" si="49"/>
        <v>1.5614236509758898E-2</v>
      </c>
      <c r="AF137" s="2">
        <f t="shared" si="49"/>
        <v>1.763606633964027E-2</v>
      </c>
      <c r="AG137" s="2">
        <f t="shared" si="49"/>
        <v>1.8088164829899379E-2</v>
      </c>
      <c r="AH137" s="2">
        <f t="shared" si="49"/>
        <v>1.8032003821351804E-2</v>
      </c>
      <c r="AI137" s="2">
        <f t="shared" si="49"/>
        <v>2.0326792275818937E-2</v>
      </c>
      <c r="AJ137" s="2">
        <f t="shared" si="49"/>
        <v>2.1189501565133637E-2</v>
      </c>
      <c r="AK137" s="2">
        <f t="shared" si="49"/>
        <v>1.7797643234457539E-2</v>
      </c>
      <c r="AL137" s="2">
        <f t="shared" si="49"/>
        <v>1.6470588235294119E-2</v>
      </c>
      <c r="AM137" s="2">
        <f t="shared" si="49"/>
        <v>1.8799220933186554E-2</v>
      </c>
      <c r="AN137" s="2">
        <f t="shared" si="49"/>
        <v>1.7165149544863458E-2</v>
      </c>
      <c r="AO137" s="2">
        <f t="shared" si="49"/>
        <v>1.9609552030678056E-2</v>
      </c>
      <c r="AP137" s="2">
        <f t="shared" si="49"/>
        <v>1.8935116824459308E-2</v>
      </c>
      <c r="AQ137" s="2">
        <f t="shared" si="49"/>
        <v>2.0181289550196681E-2</v>
      </c>
      <c r="AR137" s="2">
        <f t="shared" si="49"/>
        <v>1.8186347782760338E-2</v>
      </c>
      <c r="AS137" s="2">
        <f t="shared" si="49"/>
        <v>1.6865836087804051E-2</v>
      </c>
      <c r="AT137" s="2">
        <f t="shared" si="49"/>
        <v>1.827855487857204E-2</v>
      </c>
      <c r="AU137" s="2">
        <f t="shared" si="49"/>
        <v>1.7984071251177527E-2</v>
      </c>
      <c r="AV137" s="2">
        <f t="shared" si="49"/>
        <v>2.0222011875053781E-2</v>
      </c>
      <c r="AW137" s="2">
        <f t="shared" si="49"/>
        <v>1.9050917907862834E-2</v>
      </c>
      <c r="AX137" s="2">
        <f t="shared" si="49"/>
        <v>1.6160672582905183E-2</v>
      </c>
      <c r="AY137" s="2">
        <f t="shared" si="49"/>
        <v>1.6590548979401622E-2</v>
      </c>
      <c r="AZ137" s="2">
        <f t="shared" si="49"/>
        <v>1.9965109517348322E-2</v>
      </c>
      <c r="BA137" s="2">
        <f t="shared" si="49"/>
        <v>1.6954050669492342E-2</v>
      </c>
      <c r="BB137" s="2">
        <f t="shared" si="49"/>
        <v>1.8181818181818181E-2</v>
      </c>
      <c r="BC137" s="2">
        <f t="shared" si="49"/>
        <v>1.6078513259553142E-2</v>
      </c>
      <c r="BD137" s="2">
        <f t="shared" si="49"/>
        <v>1.9721909896571712E-2</v>
      </c>
    </row>
    <row r="138" spans="1:56" x14ac:dyDescent="0.35"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</row>
    <row r="139" spans="1:56" x14ac:dyDescent="0.35">
      <c r="A139" t="s">
        <v>2</v>
      </c>
      <c r="B139" s="1">
        <f>SUM(B116,B118:B137)</f>
        <v>0.98103326256192502</v>
      </c>
      <c r="C139" s="1">
        <f t="shared" ref="C139:BC139" si="50">SUM(C116,C118:C137)</f>
        <v>0.979556617549449</v>
      </c>
      <c r="D139" s="1">
        <f t="shared" si="50"/>
        <v>0.97031057600218917</v>
      </c>
      <c r="E139" s="1">
        <f t="shared" si="50"/>
        <v>0.95596379846008372</v>
      </c>
      <c r="F139" s="1">
        <f t="shared" si="50"/>
        <v>0.96126102057173402</v>
      </c>
      <c r="G139" s="1">
        <f t="shared" si="50"/>
        <v>0.96608400730498301</v>
      </c>
      <c r="H139" s="1">
        <f t="shared" si="50"/>
        <v>0.96483432778976763</v>
      </c>
      <c r="I139" s="1">
        <f t="shared" si="50"/>
        <v>0.92746178902530696</v>
      </c>
      <c r="J139" s="1">
        <f t="shared" si="50"/>
        <v>0.94071835406253634</v>
      </c>
      <c r="K139" s="1">
        <f t="shared" si="50"/>
        <v>0.94088026855650886</v>
      </c>
      <c r="L139" s="1">
        <f t="shared" si="50"/>
        <v>0.95371839134086023</v>
      </c>
      <c r="M139" s="1">
        <f t="shared" si="50"/>
        <v>0.95431002589715119</v>
      </c>
      <c r="N139" s="1">
        <f t="shared" si="50"/>
        <v>0.94208199969516859</v>
      </c>
      <c r="O139" s="1">
        <f t="shared" si="50"/>
        <v>0.93272037361354354</v>
      </c>
      <c r="P139" s="1">
        <f t="shared" si="50"/>
        <v>0.90605462323132602</v>
      </c>
      <c r="Q139" s="1">
        <f t="shared" si="50"/>
        <v>0.88395322397271403</v>
      </c>
      <c r="R139" s="1">
        <f t="shared" si="50"/>
        <v>0.9222402597402598</v>
      </c>
      <c r="S139" s="1">
        <f t="shared" si="50"/>
        <v>0.93171165346694684</v>
      </c>
      <c r="T139" s="1">
        <f t="shared" si="50"/>
        <v>0.93508399934757769</v>
      </c>
      <c r="U139" s="1">
        <f t="shared" si="50"/>
        <v>0.93759299057695478</v>
      </c>
      <c r="V139" s="1">
        <f t="shared" si="50"/>
        <v>0.94344494419456948</v>
      </c>
      <c r="W139" s="1">
        <f t="shared" si="50"/>
        <v>0.94872485632183923</v>
      </c>
      <c r="X139" s="1">
        <f t="shared" si="50"/>
        <v>0.94700245908589831</v>
      </c>
      <c r="Y139" s="1">
        <f t="shared" si="50"/>
        <v>0.92748091603053417</v>
      </c>
      <c r="Z139" s="1">
        <f t="shared" si="50"/>
        <v>0.91703742475791672</v>
      </c>
      <c r="AA139" s="1">
        <f t="shared" si="50"/>
        <v>0.92510539061799246</v>
      </c>
      <c r="AB139" s="1">
        <f t="shared" si="50"/>
        <v>0.93764761454889001</v>
      </c>
      <c r="AC139" s="1">
        <f t="shared" si="50"/>
        <v>0.9497895664089262</v>
      </c>
      <c r="AD139" s="1">
        <f t="shared" si="50"/>
        <v>0.94319237918215604</v>
      </c>
      <c r="AE139" s="1">
        <f t="shared" si="50"/>
        <v>0.95189437428243395</v>
      </c>
      <c r="AF139" s="1">
        <f t="shared" si="50"/>
        <v>0.95678579771081529</v>
      </c>
      <c r="AG139" s="1">
        <f t="shared" si="50"/>
        <v>0.9632247244849067</v>
      </c>
      <c r="AH139" s="1">
        <f t="shared" si="50"/>
        <v>0.96393599235729632</v>
      </c>
      <c r="AI139" s="1">
        <f t="shared" si="50"/>
        <v>0.95786099601282149</v>
      </c>
      <c r="AJ139" s="1">
        <f t="shared" si="50"/>
        <v>0.94164860743237822</v>
      </c>
      <c r="AK139" s="1">
        <f t="shared" si="50"/>
        <v>0.94246241365298655</v>
      </c>
      <c r="AL139" s="1">
        <f t="shared" si="50"/>
        <v>0.94268907563025217</v>
      </c>
      <c r="AM139" s="1">
        <f t="shared" si="50"/>
        <v>0.94910661359979687</v>
      </c>
      <c r="AN139" s="1">
        <f t="shared" si="50"/>
        <v>0.9541395752058951</v>
      </c>
      <c r="AO139" s="1">
        <f t="shared" si="50"/>
        <v>0.95537737493463482</v>
      </c>
      <c r="AP139" s="1">
        <f t="shared" si="50"/>
        <v>0.9475375662294796</v>
      </c>
      <c r="AQ139" s="1">
        <f t="shared" si="50"/>
        <v>0.89815289892252437</v>
      </c>
      <c r="AR139" s="1">
        <f>SUM(AR116,AR118:AR137)</f>
        <v>0.89162929745889363</v>
      </c>
      <c r="AS139" s="1">
        <f t="shared" si="50"/>
        <v>0.91075514874141861</v>
      </c>
      <c r="AT139" s="1">
        <f t="shared" si="50"/>
        <v>0.91675963271260608</v>
      </c>
      <c r="AU139" s="1">
        <f t="shared" si="50"/>
        <v>0.92695041534640743</v>
      </c>
      <c r="AV139" s="1">
        <f t="shared" si="50"/>
        <v>0.93718268651579029</v>
      </c>
      <c r="AW139" s="1">
        <f t="shared" si="50"/>
        <v>0.94596466920678912</v>
      </c>
      <c r="AX139" s="1">
        <f t="shared" si="50"/>
        <v>0.94992993928071001</v>
      </c>
      <c r="AY139" s="1">
        <f t="shared" si="50"/>
        <v>0.95367695032155864</v>
      </c>
      <c r="AZ139" s="1">
        <f t="shared" si="50"/>
        <v>0.95997286295793749</v>
      </c>
      <c r="BA139" s="1">
        <f t="shared" si="50"/>
        <v>0.96455062132742519</v>
      </c>
      <c r="BB139" s="1">
        <f t="shared" si="50"/>
        <v>0.95136642498605684</v>
      </c>
      <c r="BC139" s="1">
        <f t="shared" si="50"/>
        <v>0.94226352056796836</v>
      </c>
      <c r="BD139" s="1">
        <f>SUM(BD116,BD118:BD137)</f>
        <v>0.94066491609109515</v>
      </c>
    </row>
    <row r="142" spans="1:56" x14ac:dyDescent="0.35">
      <c r="A142" t="s">
        <v>147</v>
      </c>
      <c r="B142">
        <v>1968</v>
      </c>
      <c r="C142">
        <v>1969</v>
      </c>
      <c r="D142">
        <v>1970</v>
      </c>
      <c r="E142">
        <v>1971</v>
      </c>
      <c r="F142">
        <v>1972</v>
      </c>
      <c r="G142">
        <v>1973</v>
      </c>
      <c r="H142">
        <v>1974</v>
      </c>
      <c r="I142">
        <v>1975</v>
      </c>
      <c r="J142">
        <v>1976</v>
      </c>
      <c r="K142">
        <v>1977</v>
      </c>
      <c r="L142">
        <v>1978</v>
      </c>
      <c r="M142">
        <v>1979</v>
      </c>
      <c r="N142">
        <v>1980</v>
      </c>
      <c r="O142">
        <v>1981</v>
      </c>
      <c r="P142">
        <v>1982</v>
      </c>
      <c r="Q142">
        <v>1983</v>
      </c>
      <c r="R142">
        <v>1984</v>
      </c>
      <c r="S142">
        <v>1985</v>
      </c>
      <c r="T142">
        <v>1986</v>
      </c>
      <c r="U142">
        <v>1987</v>
      </c>
      <c r="V142">
        <v>1988</v>
      </c>
      <c r="W142">
        <v>1989</v>
      </c>
      <c r="X142">
        <v>1990</v>
      </c>
      <c r="Y142">
        <v>1991</v>
      </c>
      <c r="Z142">
        <v>1992</v>
      </c>
      <c r="AA142">
        <v>1993</v>
      </c>
      <c r="AB142">
        <v>1994</v>
      </c>
      <c r="AC142">
        <v>1995</v>
      </c>
      <c r="AD142">
        <v>1996</v>
      </c>
      <c r="AE142">
        <v>1997</v>
      </c>
      <c r="AF142">
        <v>1998</v>
      </c>
      <c r="AG142">
        <v>1999</v>
      </c>
      <c r="AH142">
        <v>2000</v>
      </c>
      <c r="AI142">
        <v>2001</v>
      </c>
      <c r="AJ142">
        <v>2002</v>
      </c>
      <c r="AK142">
        <v>2003</v>
      </c>
      <c r="AL142">
        <v>2004</v>
      </c>
      <c r="AM142">
        <v>2005</v>
      </c>
      <c r="AN142">
        <v>2006</v>
      </c>
      <c r="AO142">
        <v>2007</v>
      </c>
      <c r="AP142">
        <v>2008</v>
      </c>
      <c r="AQ142">
        <v>2009</v>
      </c>
      <c r="AR142">
        <v>2010</v>
      </c>
      <c r="AS142">
        <v>2011</v>
      </c>
      <c r="AT142">
        <v>2012</v>
      </c>
      <c r="AU142">
        <v>2013</v>
      </c>
      <c r="AV142">
        <v>2014</v>
      </c>
      <c r="AW142">
        <v>2015</v>
      </c>
      <c r="AX142">
        <v>2016</v>
      </c>
      <c r="AY142">
        <v>2017</v>
      </c>
      <c r="AZ142">
        <v>2018</v>
      </c>
      <c r="BA142">
        <v>2019</v>
      </c>
      <c r="BB142">
        <v>2020</v>
      </c>
      <c r="BC142">
        <v>2021</v>
      </c>
      <c r="BD142" t="s">
        <v>2</v>
      </c>
    </row>
    <row r="144" spans="1:56" x14ac:dyDescent="0.35">
      <c r="A144" t="s">
        <v>145</v>
      </c>
      <c r="B144" s="2">
        <f>B60/B$83</f>
        <v>0.55431619786614938</v>
      </c>
      <c r="C144" s="2">
        <f t="shared" ref="C144:BD144" si="51">C60/C$83</f>
        <v>0.54429065743944638</v>
      </c>
      <c r="D144" s="2">
        <f t="shared" si="51"/>
        <v>0.53428093645484953</v>
      </c>
      <c r="E144" s="2">
        <f t="shared" si="51"/>
        <v>0.5281979130026967</v>
      </c>
      <c r="F144" s="2">
        <f t="shared" si="51"/>
        <v>0.5116969481059257</v>
      </c>
      <c r="G144" s="2">
        <f t="shared" si="51"/>
        <v>0.4885163068442811</v>
      </c>
      <c r="H144" s="2">
        <f t="shared" si="51"/>
        <v>0.46568240730305421</v>
      </c>
      <c r="I144" s="2">
        <f t="shared" si="51"/>
        <v>0.44729185317815578</v>
      </c>
      <c r="J144" s="2">
        <f t="shared" si="51"/>
        <v>0.42502628811777077</v>
      </c>
      <c r="K144" s="2">
        <f t="shared" si="51"/>
        <v>0.39774955246782029</v>
      </c>
      <c r="L144" s="2">
        <f t="shared" si="51"/>
        <v>0.37179933809440863</v>
      </c>
      <c r="M144" s="2">
        <f t="shared" si="51"/>
        <v>0.35585661393470214</v>
      </c>
      <c r="N144" s="2">
        <f t="shared" si="51"/>
        <v>0.33155191560244307</v>
      </c>
      <c r="O144" s="2">
        <f t="shared" si="51"/>
        <v>0.31914460285132384</v>
      </c>
      <c r="P144" s="2">
        <f t="shared" si="51"/>
        <v>0.31061233712435038</v>
      </c>
      <c r="Q144" s="2">
        <f t="shared" si="51"/>
        <v>0.30325366689003053</v>
      </c>
      <c r="R144" s="2">
        <f t="shared" si="51"/>
        <v>0.29151510652512808</v>
      </c>
      <c r="S144" s="2">
        <f t="shared" si="51"/>
        <v>0.27887095585525828</v>
      </c>
      <c r="T144" s="2">
        <f t="shared" si="51"/>
        <v>0.27649667405764966</v>
      </c>
      <c r="U144" s="2">
        <f t="shared" si="51"/>
        <v>0.26623184109101689</v>
      </c>
      <c r="V144" s="2">
        <f t="shared" si="51"/>
        <v>0.26079746740031656</v>
      </c>
      <c r="W144" s="2">
        <f t="shared" si="51"/>
        <v>0.25649217661997215</v>
      </c>
      <c r="X144" s="2">
        <f t="shared" si="51"/>
        <v>0.2543919689710244</v>
      </c>
      <c r="Y144" s="2">
        <f t="shared" si="51"/>
        <v>0.25882262290029279</v>
      </c>
      <c r="Z144" s="2">
        <f t="shared" si="51"/>
        <v>0.25520833333333331</v>
      </c>
      <c r="AA144" s="2">
        <f t="shared" si="51"/>
        <v>0.25688073394495414</v>
      </c>
      <c r="AB144" s="2">
        <f t="shared" si="51"/>
        <v>0.25146347671163144</v>
      </c>
      <c r="AC144" s="2">
        <f t="shared" si="51"/>
        <v>0.24652989960715846</v>
      </c>
      <c r="AD144" s="2">
        <f t="shared" si="51"/>
        <v>0.24325450567767476</v>
      </c>
      <c r="AE144" s="2">
        <f t="shared" si="51"/>
        <v>0.23211114593126503</v>
      </c>
      <c r="AF144" s="2">
        <f t="shared" si="51"/>
        <v>0.22694578636607621</v>
      </c>
      <c r="AG144" s="2">
        <f t="shared" si="51"/>
        <v>0.22985627177700349</v>
      </c>
      <c r="AH144" s="2">
        <f t="shared" si="51"/>
        <v>0.22528201725282018</v>
      </c>
      <c r="AI144" s="2">
        <f t="shared" si="51"/>
        <v>0.23550577053632044</v>
      </c>
      <c r="AJ144" s="2">
        <f t="shared" si="51"/>
        <v>0.24214417744916822</v>
      </c>
      <c r="AK144" s="2">
        <f t="shared" si="51"/>
        <v>0.25188705619233998</v>
      </c>
      <c r="AL144" s="2">
        <f t="shared" si="51"/>
        <v>0.25831034983306722</v>
      </c>
      <c r="AM144" s="2">
        <f t="shared" si="51"/>
        <v>0.25602343463932625</v>
      </c>
      <c r="AN144" s="2">
        <f t="shared" si="51"/>
        <v>0.2573317125056982</v>
      </c>
      <c r="AO144" s="2">
        <f t="shared" si="51"/>
        <v>0.2544477250359603</v>
      </c>
      <c r="AP144" s="2">
        <f t="shared" si="51"/>
        <v>0.24119076549210205</v>
      </c>
      <c r="AQ144" s="2">
        <f t="shared" si="51"/>
        <v>0.24514545048731493</v>
      </c>
      <c r="AR144" s="2">
        <f t="shared" si="51"/>
        <v>0.24680390032502708</v>
      </c>
      <c r="AS144" s="2">
        <f t="shared" si="51"/>
        <v>0.25552325581395346</v>
      </c>
      <c r="AT144" s="2">
        <f t="shared" si="51"/>
        <v>0.25784853444427913</v>
      </c>
      <c r="AU144" s="2">
        <f t="shared" si="51"/>
        <v>0.26396902520498028</v>
      </c>
      <c r="AV144" s="2">
        <f t="shared" si="51"/>
        <v>0.26343391350611839</v>
      </c>
      <c r="AW144" s="2">
        <f t="shared" si="51"/>
        <v>0.26468806783767412</v>
      </c>
      <c r="AX144" s="2">
        <f t="shared" si="51"/>
        <v>0.26326946596004891</v>
      </c>
      <c r="AY144" s="2">
        <f t="shared" si="51"/>
        <v>0.24647087457407107</v>
      </c>
      <c r="AZ144" s="2">
        <f t="shared" si="51"/>
        <v>0.24515528475924517</v>
      </c>
      <c r="BA144" s="2">
        <f t="shared" si="51"/>
        <v>0.24202328113223348</v>
      </c>
      <c r="BB144" s="2">
        <f t="shared" si="51"/>
        <v>0.23926318950845932</v>
      </c>
      <c r="BC144" s="2">
        <f t="shared" si="51"/>
        <v>0.24652975850922229</v>
      </c>
      <c r="BD144" s="2">
        <f t="shared" si="51"/>
        <v>0.29525970947358604</v>
      </c>
    </row>
    <row r="145" spans="1:56" x14ac:dyDescent="0.35">
      <c r="A145" t="s">
        <v>144</v>
      </c>
      <c r="B145" s="2">
        <f t="shared" ref="B145:BD145" si="52">B61/B$83</f>
        <v>2.1580989330746848E-2</v>
      </c>
      <c r="C145" s="2">
        <f t="shared" si="52"/>
        <v>1.9838523644752019E-2</v>
      </c>
      <c r="D145" s="2">
        <f t="shared" si="52"/>
        <v>2.2455805064500716E-2</v>
      </c>
      <c r="E145" s="2">
        <f t="shared" si="52"/>
        <v>3.4705123695626686E-2</v>
      </c>
      <c r="F145" s="2">
        <f t="shared" si="52"/>
        <v>3.0400190001187509E-2</v>
      </c>
      <c r="G145" s="2">
        <f t="shared" si="52"/>
        <v>2.8135048231511254E-2</v>
      </c>
      <c r="H145" s="2">
        <f t="shared" si="52"/>
        <v>2.8626169277583682E-2</v>
      </c>
      <c r="I145" s="2">
        <f t="shared" si="52"/>
        <v>4.8119964189794091E-2</v>
      </c>
      <c r="J145" s="2">
        <f t="shared" si="52"/>
        <v>4.490010515247108E-2</v>
      </c>
      <c r="K145" s="2">
        <f t="shared" si="52"/>
        <v>4.6628590912965645E-2</v>
      </c>
      <c r="L145" s="2">
        <f t="shared" si="52"/>
        <v>3.858212854903327E-2</v>
      </c>
      <c r="M145" s="2">
        <f t="shared" si="52"/>
        <v>3.7950185122854259E-2</v>
      </c>
      <c r="N145" s="2">
        <f t="shared" si="52"/>
        <v>4.1643531371460298E-2</v>
      </c>
      <c r="O145" s="2">
        <f t="shared" si="52"/>
        <v>4.7318397827562794E-2</v>
      </c>
      <c r="P145" s="2">
        <f t="shared" si="52"/>
        <v>5.5886118852150335E-2</v>
      </c>
      <c r="Q145" s="2">
        <f t="shared" si="52"/>
        <v>6.5594520139974688E-2</v>
      </c>
      <c r="R145" s="2">
        <f t="shared" si="52"/>
        <v>5.5378219879741668E-2</v>
      </c>
      <c r="S145" s="2">
        <f t="shared" si="52"/>
        <v>5.1440784140319849E-2</v>
      </c>
      <c r="T145" s="2">
        <f t="shared" si="52"/>
        <v>5.1736881005173686E-2</v>
      </c>
      <c r="U145" s="2">
        <f t="shared" si="52"/>
        <v>4.6249629410020754E-2</v>
      </c>
      <c r="V145" s="2">
        <f t="shared" si="52"/>
        <v>3.7988995251375592E-2</v>
      </c>
      <c r="W145" s="2">
        <f t="shared" si="52"/>
        <v>3.7847136888670432E-2</v>
      </c>
      <c r="X145" s="2">
        <f t="shared" si="52"/>
        <v>4.0231196288691158E-2</v>
      </c>
      <c r="Y145" s="2">
        <f t="shared" si="52"/>
        <v>4.3997534288796422E-2</v>
      </c>
      <c r="Z145" s="2">
        <f t="shared" si="52"/>
        <v>5.2083333333333336E-2</v>
      </c>
      <c r="AA145" s="2">
        <f t="shared" si="52"/>
        <v>4.8631972071121216E-2</v>
      </c>
      <c r="AB145" s="2">
        <f t="shared" si="52"/>
        <v>4.6067701705268513E-2</v>
      </c>
      <c r="AC145" s="2">
        <f t="shared" si="52"/>
        <v>4.1815800960279356E-2</v>
      </c>
      <c r="AD145" s="2">
        <f t="shared" si="52"/>
        <v>3.7608084175434944E-2</v>
      </c>
      <c r="AE145" s="2">
        <f t="shared" si="52"/>
        <v>4.0948500992374383E-2</v>
      </c>
      <c r="AF145" s="2">
        <f t="shared" si="52"/>
        <v>3.639291465378422E-2</v>
      </c>
      <c r="AG145" s="2">
        <f t="shared" si="52"/>
        <v>3.5932055749128923E-2</v>
      </c>
      <c r="AH145" s="2">
        <f t="shared" si="52"/>
        <v>2.8865295288652951E-2</v>
      </c>
      <c r="AI145" s="2">
        <f t="shared" si="52"/>
        <v>3.1568228105906315E-2</v>
      </c>
      <c r="AJ145" s="2">
        <f t="shared" si="52"/>
        <v>3.9912370781132335E-2</v>
      </c>
      <c r="AK145" s="2">
        <f t="shared" si="52"/>
        <v>4.2074363992172209E-2</v>
      </c>
      <c r="AL145" s="2">
        <f t="shared" si="52"/>
        <v>4.0644505733778487E-2</v>
      </c>
      <c r="AM145" s="2">
        <f t="shared" si="52"/>
        <v>3.8081288905162942E-2</v>
      </c>
      <c r="AN145" s="2">
        <f t="shared" si="52"/>
        <v>3.7456313630147391E-2</v>
      </c>
      <c r="AO145" s="2">
        <f t="shared" si="52"/>
        <v>3.2175032175032175E-2</v>
      </c>
      <c r="AP145" s="2">
        <f t="shared" si="52"/>
        <v>3.7439246658566218E-2</v>
      </c>
      <c r="AQ145" s="2">
        <f t="shared" si="52"/>
        <v>5.5129826649802843E-2</v>
      </c>
      <c r="AR145" s="2">
        <f t="shared" si="52"/>
        <v>6.2549656915854096E-2</v>
      </c>
      <c r="AS145" s="2">
        <f t="shared" si="52"/>
        <v>6.4534883720930233E-2</v>
      </c>
      <c r="AT145" s="2">
        <f t="shared" si="52"/>
        <v>5.8101472995090019E-2</v>
      </c>
      <c r="AU145" s="2">
        <f t="shared" si="52"/>
        <v>5.2156088672942608E-2</v>
      </c>
      <c r="AV145" s="2">
        <f t="shared" si="52"/>
        <v>4.9707380101846922E-2</v>
      </c>
      <c r="AW145" s="2">
        <f t="shared" si="52"/>
        <v>3.9218655360387641E-2</v>
      </c>
      <c r="AX145" s="2">
        <f t="shared" si="52"/>
        <v>3.8401956787607008E-2</v>
      </c>
      <c r="AY145" s="2">
        <f t="shared" si="52"/>
        <v>3.2451728054518902E-2</v>
      </c>
      <c r="AZ145" s="2">
        <f t="shared" si="52"/>
        <v>2.9956841838029956E-2</v>
      </c>
      <c r="BA145" s="2">
        <f t="shared" si="52"/>
        <v>2.9896993551628843E-2</v>
      </c>
      <c r="BB145" s="2">
        <f t="shared" si="52"/>
        <v>3.6440084092501754E-2</v>
      </c>
      <c r="BC145" s="2">
        <f t="shared" si="52"/>
        <v>4.6301578246814981E-2</v>
      </c>
      <c r="BD145" s="2">
        <f t="shared" si="52"/>
        <v>4.2458204767493374E-2</v>
      </c>
    </row>
    <row r="146" spans="1:56" x14ac:dyDescent="0.35">
      <c r="A146" s="4" t="s">
        <v>25</v>
      </c>
      <c r="B146" s="2">
        <f t="shared" ref="B146:BD146" si="53">B62/B$83</f>
        <v>1.030552861299709E-2</v>
      </c>
      <c r="C146" s="2">
        <f t="shared" si="53"/>
        <v>1.2110726643598616E-2</v>
      </c>
      <c r="D146" s="2">
        <f t="shared" si="53"/>
        <v>1.098901098901099E-2</v>
      </c>
      <c r="E146" s="2">
        <f t="shared" si="53"/>
        <v>1.5476609215617306E-2</v>
      </c>
      <c r="F146" s="2">
        <f t="shared" si="53"/>
        <v>1.5675097969362308E-2</v>
      </c>
      <c r="G146" s="2">
        <f t="shared" si="53"/>
        <v>1.7914561322921452E-2</v>
      </c>
      <c r="H146" s="2">
        <f t="shared" si="53"/>
        <v>2.2202186408204667E-2</v>
      </c>
      <c r="I146" s="2">
        <f t="shared" si="53"/>
        <v>2.3164726947179946E-2</v>
      </c>
      <c r="J146" s="2">
        <f t="shared" si="53"/>
        <v>2.4079915878023134E-2</v>
      </c>
      <c r="K146" s="2">
        <f t="shared" si="53"/>
        <v>2.9068280623987724E-2</v>
      </c>
      <c r="L146" s="2">
        <f t="shared" si="53"/>
        <v>3.5185507751262848E-2</v>
      </c>
      <c r="M146" s="2">
        <f t="shared" si="53"/>
        <v>3.7866038370918884E-2</v>
      </c>
      <c r="N146" s="2">
        <f t="shared" si="53"/>
        <v>4.4419766796224322E-2</v>
      </c>
      <c r="O146" s="2">
        <f t="shared" si="53"/>
        <v>4.7182620502376101E-2</v>
      </c>
      <c r="P146" s="2">
        <f t="shared" si="53"/>
        <v>4.7299841831739096E-2</v>
      </c>
      <c r="Q146" s="2">
        <f t="shared" si="53"/>
        <v>3.7003946094855189E-2</v>
      </c>
      <c r="R146" s="2">
        <f t="shared" si="53"/>
        <v>4.2387350605003343E-2</v>
      </c>
      <c r="S146" s="2">
        <f t="shared" si="53"/>
        <v>4.2376004127054313E-2</v>
      </c>
      <c r="T146" s="2">
        <f t="shared" si="53"/>
        <v>4.7524020694752402E-2</v>
      </c>
      <c r="U146" s="2">
        <f t="shared" si="53"/>
        <v>5.0103765194189152E-2</v>
      </c>
      <c r="V146" s="2">
        <f t="shared" si="53"/>
        <v>5.5551368056078992E-2</v>
      </c>
      <c r="W146" s="2">
        <f t="shared" si="53"/>
        <v>5.9637912673056445E-2</v>
      </c>
      <c r="X146" s="2">
        <f t="shared" si="53"/>
        <v>5.9015894744847516E-2</v>
      </c>
      <c r="Y146" s="2">
        <f t="shared" si="53"/>
        <v>5.9177068885806747E-2</v>
      </c>
      <c r="Z146" s="2">
        <f t="shared" si="53"/>
        <v>5.7607323232323232E-2</v>
      </c>
      <c r="AA146" s="2">
        <f t="shared" si="53"/>
        <v>6.01607534302184E-2</v>
      </c>
      <c r="AB146" s="2">
        <f t="shared" si="53"/>
        <v>6.5156528378722323E-2</v>
      </c>
      <c r="AC146" s="2">
        <f t="shared" si="53"/>
        <v>6.5124399825403759E-2</v>
      </c>
      <c r="AD146" s="2">
        <f t="shared" si="53"/>
        <v>6.9903114907802891E-2</v>
      </c>
      <c r="AE146" s="2">
        <f t="shared" si="53"/>
        <v>6.9884048887496081E-2</v>
      </c>
      <c r="AF146" s="2">
        <f t="shared" si="53"/>
        <v>7.2463768115942032E-2</v>
      </c>
      <c r="AG146" s="2">
        <f t="shared" si="53"/>
        <v>7.7961672473867594E-2</v>
      </c>
      <c r="AH146" s="2">
        <f t="shared" si="53"/>
        <v>7.8190665781906657E-2</v>
      </c>
      <c r="AI146" s="2">
        <f t="shared" si="53"/>
        <v>7.4405974202308212E-2</v>
      </c>
      <c r="AJ146" s="2">
        <f t="shared" si="53"/>
        <v>7.5785582255083181E-2</v>
      </c>
      <c r="AK146" s="2">
        <f t="shared" si="53"/>
        <v>5.7100922560805144E-2</v>
      </c>
      <c r="AL146" s="2">
        <f t="shared" si="53"/>
        <v>5.4870082740600956E-2</v>
      </c>
      <c r="AM146" s="2">
        <f t="shared" si="53"/>
        <v>5.4412303185646285E-2</v>
      </c>
      <c r="AN146" s="2">
        <f t="shared" si="53"/>
        <v>5.4854885275793949E-2</v>
      </c>
      <c r="AO146" s="2">
        <f t="shared" si="53"/>
        <v>5.5038231508819743E-2</v>
      </c>
      <c r="AP146" s="2">
        <f t="shared" si="53"/>
        <v>5.4374240583232078E-2</v>
      </c>
      <c r="AQ146" s="2">
        <f t="shared" si="53"/>
        <v>5.4981028197306749E-2</v>
      </c>
      <c r="AR146" s="2">
        <f t="shared" si="53"/>
        <v>5.2871072589382451E-2</v>
      </c>
      <c r="AS146" s="2">
        <f t="shared" si="53"/>
        <v>6.0029069767441857E-2</v>
      </c>
      <c r="AT146" s="2">
        <f t="shared" si="53"/>
        <v>5.8175866686504984E-2</v>
      </c>
      <c r="AU146" s="2">
        <f t="shared" si="53"/>
        <v>5.8988764044943819E-2</v>
      </c>
      <c r="AV146" s="2">
        <f t="shared" si="53"/>
        <v>5.9588051987535154E-2</v>
      </c>
      <c r="AW146" s="2">
        <f t="shared" si="53"/>
        <v>6.2007874015748032E-2</v>
      </c>
      <c r="AX146" s="2">
        <f t="shared" si="53"/>
        <v>6.6123114553607823E-2</v>
      </c>
      <c r="AY146" s="2">
        <f t="shared" si="53"/>
        <v>6.7337335713126723E-2</v>
      </c>
      <c r="AZ146" s="2">
        <f t="shared" si="53"/>
        <v>7.125327917407126E-2</v>
      </c>
      <c r="BA146" s="2">
        <f t="shared" si="53"/>
        <v>7.5956787538732098E-2</v>
      </c>
      <c r="BB146" s="2">
        <f t="shared" si="53"/>
        <v>7.7285013514866358E-2</v>
      </c>
      <c r="BC146" s="2">
        <f t="shared" si="53"/>
        <v>7.9197566077200993E-2</v>
      </c>
      <c r="BD146" s="2">
        <f t="shared" si="53"/>
        <v>5.2890108267334042E-2</v>
      </c>
    </row>
    <row r="147" spans="1:56" x14ac:dyDescent="0.35">
      <c r="A147" s="4" t="s">
        <v>13</v>
      </c>
      <c r="B147" s="2">
        <f t="shared" ref="B147:BD147" si="54">B63/B$83</f>
        <v>4.485935984481086E-3</v>
      </c>
      <c r="C147" s="2">
        <f t="shared" si="54"/>
        <v>4.498269896193772E-3</v>
      </c>
      <c r="D147" s="2">
        <f t="shared" si="54"/>
        <v>4.180602006688963E-3</v>
      </c>
      <c r="E147" s="2">
        <f t="shared" si="54"/>
        <v>4.1036463829288309E-3</v>
      </c>
      <c r="F147" s="2">
        <f t="shared" si="54"/>
        <v>3.6812730079562998E-3</v>
      </c>
      <c r="G147" s="2">
        <f t="shared" si="54"/>
        <v>4.5934772622875514E-3</v>
      </c>
      <c r="H147" s="2">
        <f t="shared" si="54"/>
        <v>4.6207596077989408E-3</v>
      </c>
      <c r="I147" s="2">
        <f t="shared" si="54"/>
        <v>5.7072515666965083E-3</v>
      </c>
      <c r="J147" s="2">
        <f t="shared" si="54"/>
        <v>6.8349106203995794E-3</v>
      </c>
      <c r="K147" s="2">
        <f t="shared" si="54"/>
        <v>5.7966072798567893E-3</v>
      </c>
      <c r="L147" s="2">
        <f t="shared" si="54"/>
        <v>1.0015676711374325E-2</v>
      </c>
      <c r="M147" s="2">
        <f t="shared" si="54"/>
        <v>8.3305284416021544E-3</v>
      </c>
      <c r="N147" s="2">
        <f t="shared" si="54"/>
        <v>1.0202665186007773E-2</v>
      </c>
      <c r="O147" s="2">
        <f t="shared" si="54"/>
        <v>1.3985064494229463E-2</v>
      </c>
      <c r="P147" s="2">
        <f t="shared" si="54"/>
        <v>1.2879415530616856E-2</v>
      </c>
      <c r="Q147" s="2">
        <f t="shared" si="54"/>
        <v>2.0549475094929642E-2</v>
      </c>
      <c r="R147" s="2">
        <f t="shared" si="54"/>
        <v>2.2715462846113876E-2</v>
      </c>
      <c r="S147" s="2">
        <f t="shared" si="54"/>
        <v>2.7194340039796594E-2</v>
      </c>
      <c r="T147" s="2">
        <f t="shared" si="54"/>
        <v>2.7346637102734665E-2</v>
      </c>
      <c r="U147" s="2">
        <f t="shared" si="54"/>
        <v>2.816483842276905E-2</v>
      </c>
      <c r="V147" s="2">
        <f t="shared" si="54"/>
        <v>2.9019371372578578E-2</v>
      </c>
      <c r="W147" s="2">
        <f t="shared" si="54"/>
        <v>2.6787908577045959E-2</v>
      </c>
      <c r="X147" s="2">
        <f t="shared" si="54"/>
        <v>2.8899536086394402E-2</v>
      </c>
      <c r="Y147" s="2">
        <f t="shared" si="54"/>
        <v>2.974264139312683E-2</v>
      </c>
      <c r="Z147" s="2">
        <f t="shared" si="54"/>
        <v>2.9987373737373736E-2</v>
      </c>
      <c r="AA147" s="2">
        <f t="shared" si="54"/>
        <v>3.1907120240318262E-2</v>
      </c>
      <c r="AB147" s="2">
        <f t="shared" si="54"/>
        <v>2.9524051921608552E-2</v>
      </c>
      <c r="AC147" s="2">
        <f t="shared" si="54"/>
        <v>3.0292448712352683E-2</v>
      </c>
      <c r="AD147" s="2">
        <f t="shared" si="54"/>
        <v>3.6878841545994377E-2</v>
      </c>
      <c r="AE147" s="2">
        <f t="shared" si="54"/>
        <v>3.5203175598036145E-2</v>
      </c>
      <c r="AF147" s="2">
        <f t="shared" si="54"/>
        <v>3.4353193773483628E-2</v>
      </c>
      <c r="AG147" s="2">
        <f t="shared" si="54"/>
        <v>3.4625435540069686E-2</v>
      </c>
      <c r="AH147" s="2">
        <f t="shared" si="54"/>
        <v>3.6053970360539707E-2</v>
      </c>
      <c r="AI147" s="2">
        <f t="shared" si="54"/>
        <v>3.7067209775967412E-2</v>
      </c>
      <c r="AJ147" s="2">
        <f t="shared" si="54"/>
        <v>3.4161703292941742E-2</v>
      </c>
      <c r="AK147" s="2">
        <f t="shared" si="54"/>
        <v>3.4456248252725745E-2</v>
      </c>
      <c r="AL147" s="2">
        <f t="shared" si="54"/>
        <v>3.2443025112498185E-2</v>
      </c>
      <c r="AM147" s="2">
        <f t="shared" si="54"/>
        <v>3.3906993775173928E-2</v>
      </c>
      <c r="AN147" s="2">
        <f t="shared" si="54"/>
        <v>3.388542774654308E-2</v>
      </c>
      <c r="AO147" s="2">
        <f t="shared" si="54"/>
        <v>3.6414565826330535E-2</v>
      </c>
      <c r="AP147" s="2">
        <f t="shared" si="54"/>
        <v>3.7818955042527337E-2</v>
      </c>
      <c r="AQ147" s="2">
        <f t="shared" si="54"/>
        <v>3.4893237110334055E-2</v>
      </c>
      <c r="AR147" s="2">
        <f t="shared" si="54"/>
        <v>3.6836403033586131E-2</v>
      </c>
      <c r="AS147" s="2">
        <f t="shared" si="54"/>
        <v>3.255813953488372E-2</v>
      </c>
      <c r="AT147" s="2">
        <f t="shared" si="54"/>
        <v>3.4369885433715219E-2</v>
      </c>
      <c r="AU147" s="2">
        <f t="shared" si="54"/>
        <v>3.5757667780139689E-2</v>
      </c>
      <c r="AV147" s="2">
        <f t="shared" si="54"/>
        <v>3.3746294748042867E-2</v>
      </c>
      <c r="AW147" s="2">
        <f t="shared" si="54"/>
        <v>3.1117504542701391E-2</v>
      </c>
      <c r="AX147" s="2">
        <f t="shared" si="54"/>
        <v>3.4977578475336321E-2</v>
      </c>
      <c r="AY147" s="2">
        <f t="shared" si="54"/>
        <v>3.602141814051598E-2</v>
      </c>
      <c r="AZ147" s="2">
        <f t="shared" si="54"/>
        <v>3.5542015740035543E-2</v>
      </c>
      <c r="BA147" s="2">
        <f t="shared" si="54"/>
        <v>3.718281550958881E-2</v>
      </c>
      <c r="BB147" s="2">
        <f t="shared" si="54"/>
        <v>4.0244268695565119E-2</v>
      </c>
      <c r="BC147" s="2">
        <f t="shared" si="54"/>
        <v>3.7364517969195668E-2</v>
      </c>
      <c r="BD147" s="2">
        <f t="shared" si="54"/>
        <v>2.6584177269300419E-2</v>
      </c>
    </row>
    <row r="148" spans="1:56" x14ac:dyDescent="0.35">
      <c r="A148" s="4" t="s">
        <v>26</v>
      </c>
      <c r="B148" s="2">
        <f t="shared" ref="B148:BD148" si="55">B64/B$83</f>
        <v>2.4248302618816683E-4</v>
      </c>
      <c r="C148" s="2">
        <f t="shared" si="55"/>
        <v>8.0738177623990777E-4</v>
      </c>
      <c r="D148" s="2">
        <f t="shared" si="55"/>
        <v>1.075011944577162E-3</v>
      </c>
      <c r="E148" s="2">
        <f t="shared" si="55"/>
        <v>1.5242115136592802E-3</v>
      </c>
      <c r="F148" s="2">
        <f t="shared" si="55"/>
        <v>7.1250445315283219E-4</v>
      </c>
      <c r="G148" s="2">
        <f t="shared" si="55"/>
        <v>1.2632062471290768E-3</v>
      </c>
      <c r="H148" s="2">
        <f t="shared" si="55"/>
        <v>1.8032232615800743E-3</v>
      </c>
      <c r="I148" s="2">
        <f t="shared" si="55"/>
        <v>2.1262309758281108E-3</v>
      </c>
      <c r="J148" s="2">
        <f t="shared" si="55"/>
        <v>2.4185068349106202E-3</v>
      </c>
      <c r="K148" s="2">
        <f t="shared" si="55"/>
        <v>2.3015940670019605E-3</v>
      </c>
      <c r="L148" s="2">
        <f t="shared" si="55"/>
        <v>2.6998780700226441E-3</v>
      </c>
      <c r="M148" s="2">
        <f t="shared" si="55"/>
        <v>2.1036687983843824E-3</v>
      </c>
      <c r="N148" s="2">
        <f t="shared" si="55"/>
        <v>3.0538589672404219E-3</v>
      </c>
      <c r="O148" s="2">
        <f t="shared" si="55"/>
        <v>3.6659877800407333E-3</v>
      </c>
      <c r="P148" s="2">
        <f t="shared" si="55"/>
        <v>5.4982300218422838E-3</v>
      </c>
      <c r="Q148" s="2">
        <f t="shared" si="55"/>
        <v>6.1797334524607249E-3</v>
      </c>
      <c r="R148" s="2">
        <f t="shared" si="55"/>
        <v>6.1613837131616065E-3</v>
      </c>
      <c r="S148" s="2">
        <f t="shared" si="55"/>
        <v>5.9694892770285205E-3</v>
      </c>
      <c r="T148" s="2">
        <f t="shared" si="55"/>
        <v>7.3170731707317077E-3</v>
      </c>
      <c r="U148" s="2">
        <f t="shared" si="55"/>
        <v>8.4494515268307147E-3</v>
      </c>
      <c r="V148" s="2">
        <f t="shared" si="55"/>
        <v>9.1957488505313937E-3</v>
      </c>
      <c r="W148" s="2">
        <f t="shared" si="55"/>
        <v>9.7485049561726878E-3</v>
      </c>
      <c r="X148" s="2">
        <f t="shared" si="55"/>
        <v>1.2092174309833448E-2</v>
      </c>
      <c r="Y148" s="2">
        <f t="shared" si="55"/>
        <v>1.1866235167206042E-2</v>
      </c>
      <c r="Z148" s="2">
        <f t="shared" si="55"/>
        <v>8.7594696969696961E-3</v>
      </c>
      <c r="AA148" s="2">
        <f t="shared" si="55"/>
        <v>1.0148575140050338E-2</v>
      </c>
      <c r="AB148" s="2">
        <f t="shared" si="55"/>
        <v>9.5868329515568004E-3</v>
      </c>
      <c r="AC148" s="2">
        <f t="shared" si="55"/>
        <v>1.030117852466172E-2</v>
      </c>
      <c r="AD148" s="2">
        <f t="shared" si="55"/>
        <v>1.2084592145015106E-2</v>
      </c>
      <c r="AE148" s="2">
        <f t="shared" si="55"/>
        <v>1.3997701869842265E-2</v>
      </c>
      <c r="AF148" s="2">
        <f t="shared" si="55"/>
        <v>1.1594202898550725E-2</v>
      </c>
      <c r="AG148" s="2">
        <f t="shared" si="55"/>
        <v>1.3392857142857142E-2</v>
      </c>
      <c r="AH148" s="2">
        <f t="shared" si="55"/>
        <v>1.5815085158150853E-2</v>
      </c>
      <c r="AI148" s="2">
        <f t="shared" si="55"/>
        <v>1.6157501697216563E-2</v>
      </c>
      <c r="AJ148" s="2">
        <f t="shared" si="55"/>
        <v>1.5129732320120491E-2</v>
      </c>
      <c r="AK148" s="2">
        <f t="shared" si="55"/>
        <v>1.1182555213866369E-2</v>
      </c>
      <c r="AL148" s="2">
        <f t="shared" si="55"/>
        <v>9.8708085353462049E-3</v>
      </c>
      <c r="AM148" s="2">
        <f t="shared" si="55"/>
        <v>1.083852068839253E-2</v>
      </c>
      <c r="AN148" s="2">
        <f t="shared" si="55"/>
        <v>1.2232183558729676E-2</v>
      </c>
      <c r="AO148" s="2">
        <f t="shared" si="55"/>
        <v>1.1734423499129381E-2</v>
      </c>
      <c r="AP148" s="2">
        <f t="shared" si="55"/>
        <v>1.1467193195625759E-2</v>
      </c>
      <c r="AQ148" s="2">
        <f t="shared" si="55"/>
        <v>1.2275872330927758E-2</v>
      </c>
      <c r="AR148" s="2">
        <f t="shared" si="55"/>
        <v>1.0473094980137234E-2</v>
      </c>
      <c r="AS148" s="2">
        <f t="shared" si="55"/>
        <v>1.1700581395348837E-2</v>
      </c>
      <c r="AT148" s="2">
        <f t="shared" si="55"/>
        <v>1.3762832911769081E-2</v>
      </c>
      <c r="AU148" s="2">
        <f t="shared" si="55"/>
        <v>1.3361676283024598E-2</v>
      </c>
      <c r="AV148" s="2">
        <f t="shared" si="55"/>
        <v>1.2540852777988904E-2</v>
      </c>
      <c r="AW148" s="2">
        <f t="shared" si="55"/>
        <v>1.158388855239249E-2</v>
      </c>
      <c r="AX148" s="2">
        <f t="shared" si="55"/>
        <v>1.1822258459029759E-2</v>
      </c>
      <c r="AY148" s="2">
        <f t="shared" si="55"/>
        <v>1.4441018984260912E-2</v>
      </c>
      <c r="AZ148" s="2">
        <f t="shared" si="55"/>
        <v>1.6247778624016249E-2</v>
      </c>
      <c r="BA148" s="2">
        <f t="shared" si="55"/>
        <v>1.398542835608408E-2</v>
      </c>
      <c r="BB148" s="2">
        <f t="shared" si="55"/>
        <v>1.8720592651917108E-2</v>
      </c>
      <c r="BC148" s="2">
        <f t="shared" si="55"/>
        <v>1.5592317931165622E-2</v>
      </c>
      <c r="BD148" s="2">
        <f t="shared" si="55"/>
        <v>9.3546707289585973E-3</v>
      </c>
    </row>
    <row r="149" spans="1:56" x14ac:dyDescent="0.35">
      <c r="A149" s="4" t="s">
        <v>27</v>
      </c>
      <c r="B149" s="2">
        <f t="shared" ref="B149:BD149" si="56">B65/B$83</f>
        <v>1.4912706110572259E-2</v>
      </c>
      <c r="C149" s="2">
        <f t="shared" si="56"/>
        <v>1.5570934256055362E-2</v>
      </c>
      <c r="D149" s="2">
        <f t="shared" si="56"/>
        <v>1.433349259436216E-2</v>
      </c>
      <c r="E149" s="2">
        <f t="shared" si="56"/>
        <v>1.160745691171298E-2</v>
      </c>
      <c r="F149" s="2">
        <f t="shared" si="56"/>
        <v>1.4131338320864505E-2</v>
      </c>
      <c r="G149" s="2">
        <f t="shared" si="56"/>
        <v>1.4928801102434544E-2</v>
      </c>
      <c r="H149" s="2">
        <f t="shared" si="56"/>
        <v>1.5327397723430633E-2</v>
      </c>
      <c r="I149" s="2">
        <f t="shared" si="56"/>
        <v>1.566696508504924E-2</v>
      </c>
      <c r="J149" s="2">
        <f t="shared" si="56"/>
        <v>1.661409043112513E-2</v>
      </c>
      <c r="K149" s="2">
        <f t="shared" si="56"/>
        <v>1.8071775637200579E-2</v>
      </c>
      <c r="L149" s="2">
        <f t="shared" si="56"/>
        <v>2.1773210242118098E-2</v>
      </c>
      <c r="M149" s="2">
        <f t="shared" si="56"/>
        <v>2.0531807472231572E-2</v>
      </c>
      <c r="N149" s="2">
        <f t="shared" si="56"/>
        <v>2.1099389228206551E-2</v>
      </c>
      <c r="O149" s="2">
        <f t="shared" si="56"/>
        <v>2.1452817379497623E-2</v>
      </c>
      <c r="P149" s="2">
        <f t="shared" si="56"/>
        <v>2.4779694208028922E-2</v>
      </c>
      <c r="Q149" s="2">
        <f t="shared" si="56"/>
        <v>2.1219566674112129E-2</v>
      </c>
      <c r="R149" s="2">
        <f t="shared" si="56"/>
        <v>2.4942469007497588E-2</v>
      </c>
      <c r="S149" s="2">
        <f t="shared" si="56"/>
        <v>2.3362075318741248E-2</v>
      </c>
      <c r="T149" s="2">
        <f t="shared" si="56"/>
        <v>2.3872875092387287E-2</v>
      </c>
      <c r="U149" s="2">
        <f t="shared" si="56"/>
        <v>2.3717758671805516E-2</v>
      </c>
      <c r="V149" s="2">
        <f t="shared" si="56"/>
        <v>2.2838622145172231E-2</v>
      </c>
      <c r="W149" s="2">
        <f t="shared" si="56"/>
        <v>2.4576062914721062E-2</v>
      </c>
      <c r="X149" s="2">
        <f t="shared" si="56"/>
        <v>2.2967526047608183E-2</v>
      </c>
      <c r="Y149" s="2">
        <f t="shared" si="56"/>
        <v>2.7122823239328093E-2</v>
      </c>
      <c r="Z149" s="2">
        <f t="shared" si="56"/>
        <v>2.4305555555555556E-2</v>
      </c>
      <c r="AA149" s="2">
        <f t="shared" si="56"/>
        <v>2.3057562718194365E-2</v>
      </c>
      <c r="AB149" s="2">
        <f t="shared" si="56"/>
        <v>2.3076270467464157E-2</v>
      </c>
      <c r="AC149" s="2">
        <f t="shared" si="56"/>
        <v>2.8371890004364905E-2</v>
      </c>
      <c r="AD149" s="2">
        <f t="shared" si="56"/>
        <v>3.3128450880300031E-2</v>
      </c>
      <c r="AE149" s="2">
        <f t="shared" si="56"/>
        <v>3.0711375744280789E-2</v>
      </c>
      <c r="AF149" s="2">
        <f t="shared" si="56"/>
        <v>3.1884057971014491E-2</v>
      </c>
      <c r="AG149" s="2">
        <f t="shared" si="56"/>
        <v>3.125E-2</v>
      </c>
      <c r="AH149" s="2">
        <f t="shared" si="56"/>
        <v>3.1298385312983852E-2</v>
      </c>
      <c r="AI149" s="2">
        <f t="shared" si="56"/>
        <v>3.1907671418873046E-2</v>
      </c>
      <c r="AJ149" s="2">
        <f t="shared" si="56"/>
        <v>2.8411035804751145E-2</v>
      </c>
      <c r="AK149" s="2">
        <f t="shared" si="56"/>
        <v>2.8166060944925915E-2</v>
      </c>
      <c r="AL149" s="2">
        <f t="shared" si="56"/>
        <v>2.9685005080563216E-2</v>
      </c>
      <c r="AM149" s="2">
        <f t="shared" si="56"/>
        <v>3.2222629073599414E-2</v>
      </c>
      <c r="AN149" s="2">
        <f t="shared" si="56"/>
        <v>3.2669807020209697E-2</v>
      </c>
      <c r="AO149" s="2">
        <f t="shared" si="56"/>
        <v>3.1569384510560981E-2</v>
      </c>
      <c r="AP149" s="2">
        <f t="shared" si="56"/>
        <v>3.4021871202916158E-2</v>
      </c>
      <c r="AQ149" s="2">
        <f t="shared" si="56"/>
        <v>3.0057287404210997E-2</v>
      </c>
      <c r="AR149" s="2">
        <f t="shared" si="56"/>
        <v>3.5247381726254967E-2</v>
      </c>
      <c r="AS149" s="2">
        <f t="shared" si="56"/>
        <v>3.2703488372093026E-2</v>
      </c>
      <c r="AT149" s="2">
        <f t="shared" si="56"/>
        <v>3.2956405296830832E-2</v>
      </c>
      <c r="AU149" s="2">
        <f t="shared" si="56"/>
        <v>3.4467051320983905E-2</v>
      </c>
      <c r="AV149" s="2">
        <f t="shared" si="56"/>
        <v>3.6330470471992095E-2</v>
      </c>
      <c r="AW149" s="2">
        <f t="shared" si="56"/>
        <v>3.5508782556026651E-2</v>
      </c>
      <c r="AX149" s="2">
        <f t="shared" si="56"/>
        <v>3.5548308194048105E-2</v>
      </c>
      <c r="AY149" s="2">
        <f t="shared" si="56"/>
        <v>3.7562875223105634E-2</v>
      </c>
      <c r="AZ149" s="2">
        <f t="shared" si="56"/>
        <v>3.6811373445036814E-2</v>
      </c>
      <c r="BA149" s="2">
        <f t="shared" si="56"/>
        <v>4.4049912067666022E-2</v>
      </c>
      <c r="BB149" s="2">
        <f t="shared" si="56"/>
        <v>3.7841625788367202E-2</v>
      </c>
      <c r="BC149" s="2">
        <f t="shared" si="56"/>
        <v>3.8030043734550295E-2</v>
      </c>
      <c r="BD149" s="2">
        <f t="shared" si="56"/>
        <v>2.7322540279645275E-2</v>
      </c>
    </row>
    <row r="150" spans="1:56" x14ac:dyDescent="0.35">
      <c r="A150" s="4" t="s">
        <v>14</v>
      </c>
      <c r="B150" s="2">
        <f t="shared" ref="B150:BD150" si="57">B66/B$83</f>
        <v>9.6993210475266732E-4</v>
      </c>
      <c r="C150" s="2">
        <f t="shared" si="57"/>
        <v>6.9204152249134946E-4</v>
      </c>
      <c r="D150" s="2">
        <f t="shared" si="57"/>
        <v>8.3612040133779263E-4</v>
      </c>
      <c r="E150" s="2">
        <f t="shared" si="57"/>
        <v>1.2897174346347756E-3</v>
      </c>
      <c r="F150" s="2">
        <f t="shared" si="57"/>
        <v>1.9000118750742193E-3</v>
      </c>
      <c r="G150" s="2">
        <f t="shared" si="57"/>
        <v>1.9522278364722094E-3</v>
      </c>
      <c r="H150" s="2">
        <f t="shared" si="57"/>
        <v>1.9159247154288291E-3</v>
      </c>
      <c r="I150" s="2">
        <f t="shared" si="57"/>
        <v>2.0143240823634737E-3</v>
      </c>
      <c r="J150" s="2">
        <f t="shared" si="57"/>
        <v>2.2082018927444794E-3</v>
      </c>
      <c r="K150" s="2">
        <f t="shared" si="57"/>
        <v>2.3868382917057369E-3</v>
      </c>
      <c r="L150" s="2">
        <f t="shared" si="57"/>
        <v>1.9160425013063926E-3</v>
      </c>
      <c r="M150" s="2">
        <f t="shared" si="57"/>
        <v>3.2817233254796366E-3</v>
      </c>
      <c r="N150" s="2">
        <f t="shared" si="57"/>
        <v>4.3031649083842306E-3</v>
      </c>
      <c r="O150" s="2">
        <f t="shared" si="57"/>
        <v>4.141208418194162E-3</v>
      </c>
      <c r="P150" s="2">
        <f t="shared" si="57"/>
        <v>4.5944113881147847E-3</v>
      </c>
      <c r="Q150" s="2">
        <f t="shared" si="57"/>
        <v>5.211823393641575E-3</v>
      </c>
      <c r="R150" s="2">
        <f t="shared" si="57"/>
        <v>4.6024794001930068E-3</v>
      </c>
      <c r="S150" s="2">
        <f t="shared" si="57"/>
        <v>6.7801606603286905E-3</v>
      </c>
      <c r="T150" s="2">
        <f t="shared" si="57"/>
        <v>6.282335550628234E-3</v>
      </c>
      <c r="U150" s="2">
        <f t="shared" si="57"/>
        <v>5.6329676845538095E-3</v>
      </c>
      <c r="V150" s="2">
        <f t="shared" si="57"/>
        <v>6.9344991331876087E-3</v>
      </c>
      <c r="W150" s="2">
        <f t="shared" si="57"/>
        <v>6.5536167772589499E-3</v>
      </c>
      <c r="X150" s="2">
        <f t="shared" si="57"/>
        <v>6.6164727355692444E-3</v>
      </c>
      <c r="Y150" s="2">
        <f t="shared" si="57"/>
        <v>6.3954384342733853E-3</v>
      </c>
      <c r="Z150" s="2">
        <f t="shared" si="57"/>
        <v>6.15530303030303E-3</v>
      </c>
      <c r="AA150" s="2">
        <f t="shared" si="57"/>
        <v>6.1703336851506047E-3</v>
      </c>
      <c r="AB150" s="2">
        <f t="shared" si="57"/>
        <v>6.1932637651650121E-3</v>
      </c>
      <c r="AC150" s="2">
        <f t="shared" si="57"/>
        <v>8.2933216935835875E-3</v>
      </c>
      <c r="AD150" s="2">
        <f t="shared" si="57"/>
        <v>9.3759766642358584E-3</v>
      </c>
      <c r="AE150" s="2">
        <f t="shared" si="57"/>
        <v>8.1479160137887807E-3</v>
      </c>
      <c r="AF150" s="2">
        <f t="shared" si="57"/>
        <v>1.0198604401502952E-2</v>
      </c>
      <c r="AG150" s="2">
        <f t="shared" si="57"/>
        <v>9.1463414634146336E-3</v>
      </c>
      <c r="AH150" s="2">
        <f t="shared" si="57"/>
        <v>8.7370050873700512E-3</v>
      </c>
      <c r="AI150" s="2">
        <f t="shared" si="57"/>
        <v>8.8934147997284455E-3</v>
      </c>
      <c r="AJ150" s="2">
        <f t="shared" si="57"/>
        <v>8.9683028684877115E-3</v>
      </c>
      <c r="AK150" s="2">
        <f t="shared" si="57"/>
        <v>9.3653899916130833E-3</v>
      </c>
      <c r="AL150" s="2">
        <f t="shared" si="57"/>
        <v>8.4917985193787189E-3</v>
      </c>
      <c r="AM150" s="2">
        <f t="shared" si="57"/>
        <v>8.4950567557671181E-3</v>
      </c>
      <c r="AN150" s="2">
        <f t="shared" si="57"/>
        <v>9.3450843336878898E-3</v>
      </c>
      <c r="AO150" s="2">
        <f t="shared" si="57"/>
        <v>8.4033613445378148E-3</v>
      </c>
      <c r="AP150" s="2">
        <f t="shared" si="57"/>
        <v>9.8724179829890648E-3</v>
      </c>
      <c r="AQ150" s="2">
        <f t="shared" si="57"/>
        <v>1.1606279294695335E-2</v>
      </c>
      <c r="AR150" s="2">
        <f t="shared" si="57"/>
        <v>9.5341278439869982E-3</v>
      </c>
      <c r="AS150" s="2">
        <f t="shared" si="57"/>
        <v>1.1555232558139535E-2</v>
      </c>
      <c r="AT150" s="2">
        <f t="shared" si="57"/>
        <v>1.0712691563755393E-2</v>
      </c>
      <c r="AU150" s="2">
        <f t="shared" si="57"/>
        <v>8.7306407531126638E-3</v>
      </c>
      <c r="AV150" s="2">
        <f t="shared" si="57"/>
        <v>1.0792733905905601E-2</v>
      </c>
      <c r="AW150" s="2">
        <f t="shared" si="57"/>
        <v>1.2038158691701998E-2</v>
      </c>
      <c r="AX150" s="2">
        <f t="shared" si="57"/>
        <v>1.3289849164288626E-2</v>
      </c>
      <c r="AY150" s="2">
        <f t="shared" si="57"/>
        <v>1.2169398020444588E-2</v>
      </c>
      <c r="AZ150" s="2">
        <f t="shared" si="57"/>
        <v>1.3539815520013539E-2</v>
      </c>
      <c r="BA150" s="2">
        <f t="shared" si="57"/>
        <v>1.1724311196717192E-2</v>
      </c>
      <c r="BB150" s="2">
        <f t="shared" si="57"/>
        <v>1.3514866352988287E-2</v>
      </c>
      <c r="BC150" s="2">
        <f t="shared" si="57"/>
        <v>1.1123787792355962E-2</v>
      </c>
      <c r="BD150" s="2">
        <f t="shared" si="57"/>
        <v>7.3587589283632439E-3</v>
      </c>
    </row>
    <row r="151" spans="1:56" x14ac:dyDescent="0.35">
      <c r="A151" s="4" t="s">
        <v>28</v>
      </c>
      <c r="B151" s="2">
        <f t="shared" ref="B151:BD151" si="58">B67/B$83</f>
        <v>3.0310378273520854E-2</v>
      </c>
      <c r="C151" s="2">
        <f t="shared" si="58"/>
        <v>2.9873125720876584E-2</v>
      </c>
      <c r="D151" s="2">
        <f t="shared" si="58"/>
        <v>2.9264214046822744E-2</v>
      </c>
      <c r="E151" s="2">
        <f t="shared" si="58"/>
        <v>3.5291358893187949E-2</v>
      </c>
      <c r="F151" s="2">
        <f t="shared" si="58"/>
        <v>3.2537703360646007E-2</v>
      </c>
      <c r="G151" s="2">
        <f t="shared" si="58"/>
        <v>3.2728525493798809E-2</v>
      </c>
      <c r="H151" s="2">
        <f t="shared" si="58"/>
        <v>3.5275555054660207E-2</v>
      </c>
      <c r="I151" s="2">
        <f t="shared" si="58"/>
        <v>3.5810205908683973E-2</v>
      </c>
      <c r="J151" s="2">
        <f t="shared" si="58"/>
        <v>3.5962145110410092E-2</v>
      </c>
      <c r="K151" s="2">
        <f t="shared" si="58"/>
        <v>3.9127099139033332E-2</v>
      </c>
      <c r="L151" s="2">
        <f t="shared" si="58"/>
        <v>4.1978749346803693E-2</v>
      </c>
      <c r="M151" s="2">
        <f t="shared" si="58"/>
        <v>4.7879501851228544E-2</v>
      </c>
      <c r="N151" s="2">
        <f t="shared" si="58"/>
        <v>5.254025541365908E-2</v>
      </c>
      <c r="O151" s="2">
        <f t="shared" si="58"/>
        <v>4.9151391717583162E-2</v>
      </c>
      <c r="P151" s="2">
        <f t="shared" si="58"/>
        <v>5.1065752805603673E-2</v>
      </c>
      <c r="Q151" s="2">
        <f t="shared" si="58"/>
        <v>5.3681780954508228E-2</v>
      </c>
      <c r="R151" s="2">
        <f t="shared" si="58"/>
        <v>5.6491722960433526E-2</v>
      </c>
      <c r="S151" s="2">
        <f t="shared" si="58"/>
        <v>5.6525904635566365E-2</v>
      </c>
      <c r="T151" s="2">
        <f t="shared" si="58"/>
        <v>6.0162601626016263E-2</v>
      </c>
      <c r="U151" s="2">
        <f t="shared" si="58"/>
        <v>6.0480284613104063E-2</v>
      </c>
      <c r="V151" s="2">
        <f t="shared" si="58"/>
        <v>5.8038742745157156E-2</v>
      </c>
      <c r="W151" s="2">
        <f t="shared" si="58"/>
        <v>5.6852625542721393E-2</v>
      </c>
      <c r="X151" s="2">
        <f t="shared" si="58"/>
        <v>5.6582249600730092E-2</v>
      </c>
      <c r="Y151" s="2">
        <f t="shared" si="58"/>
        <v>5.7558945908460474E-2</v>
      </c>
      <c r="Z151" s="2">
        <f t="shared" si="58"/>
        <v>5.8159722222222224E-2</v>
      </c>
      <c r="AA151" s="2">
        <f t="shared" si="58"/>
        <v>5.9673621823495983E-2</v>
      </c>
      <c r="AB151" s="2">
        <f t="shared" si="58"/>
        <v>5.896326461355731E-2</v>
      </c>
      <c r="AC151" s="2">
        <f t="shared" si="58"/>
        <v>5.9886512439982539E-2</v>
      </c>
      <c r="AD151" s="2">
        <f t="shared" si="58"/>
        <v>5.8964475466194398E-2</v>
      </c>
      <c r="AE151" s="2">
        <f t="shared" si="58"/>
        <v>6.0691528256554897E-2</v>
      </c>
      <c r="AF151" s="2">
        <f t="shared" si="58"/>
        <v>6.3446054750402575E-2</v>
      </c>
      <c r="AG151" s="2">
        <f t="shared" si="58"/>
        <v>6.2173344947735194E-2</v>
      </c>
      <c r="AH151" s="2">
        <f t="shared" si="58"/>
        <v>5.9278920592789205E-2</v>
      </c>
      <c r="AI151" s="2">
        <f t="shared" si="58"/>
        <v>6.5444670739986416E-2</v>
      </c>
      <c r="AJ151" s="2">
        <f t="shared" si="58"/>
        <v>6.8460327240364202E-2</v>
      </c>
      <c r="AK151" s="2">
        <f t="shared" si="58"/>
        <v>7.5831702544031307E-2</v>
      </c>
      <c r="AL151" s="2">
        <f t="shared" si="58"/>
        <v>8.0127739875163306E-2</v>
      </c>
      <c r="AM151" s="2">
        <f t="shared" si="58"/>
        <v>7.7773709264005855E-2</v>
      </c>
      <c r="AN151" s="2">
        <f t="shared" si="58"/>
        <v>7.8103631666919915E-2</v>
      </c>
      <c r="AO151" s="2">
        <f t="shared" si="58"/>
        <v>8.6607616019380732E-2</v>
      </c>
      <c r="AP151" s="2">
        <f t="shared" si="58"/>
        <v>9.05224787363305E-2</v>
      </c>
      <c r="AQ151" s="2">
        <f t="shared" si="58"/>
        <v>8.7865486198943535E-2</v>
      </c>
      <c r="AR151" s="2">
        <f t="shared" si="58"/>
        <v>9.3318887685084867E-2</v>
      </c>
      <c r="AS151" s="2">
        <f t="shared" si="58"/>
        <v>9.2151162790697669E-2</v>
      </c>
      <c r="AT151" s="2">
        <f t="shared" si="58"/>
        <v>0.10013390864454694</v>
      </c>
      <c r="AU151" s="2">
        <f t="shared" si="58"/>
        <v>0.10036440935317339</v>
      </c>
      <c r="AV151" s="2">
        <f t="shared" si="58"/>
        <v>9.8882724025233709E-2</v>
      </c>
      <c r="AW151" s="2">
        <f t="shared" si="58"/>
        <v>0.10001514233797698</v>
      </c>
      <c r="AX151" s="2">
        <f t="shared" si="58"/>
        <v>0.10199755401549124</v>
      </c>
      <c r="AY151" s="2">
        <f t="shared" si="58"/>
        <v>0.10603602141814052</v>
      </c>
      <c r="AZ151" s="2">
        <f t="shared" si="58"/>
        <v>0.1012947448591013</v>
      </c>
      <c r="BA151" s="2">
        <f t="shared" si="58"/>
        <v>0.10309019345113475</v>
      </c>
      <c r="BB151" s="2">
        <f t="shared" si="58"/>
        <v>0.109220142156372</v>
      </c>
      <c r="BC151" s="2">
        <f t="shared" si="58"/>
        <v>0.1034417189579768</v>
      </c>
      <c r="BD151" s="2">
        <f t="shared" si="58"/>
        <v>6.7719546411944387E-2</v>
      </c>
    </row>
    <row r="152" spans="1:56" x14ac:dyDescent="0.35">
      <c r="A152" s="4" t="s">
        <v>15</v>
      </c>
      <c r="B152" s="2">
        <f t="shared" ref="B152:BD152" si="59">B68/B$83</f>
        <v>2.1823472356935015E-3</v>
      </c>
      <c r="C152" s="2">
        <f t="shared" si="59"/>
        <v>2.306805074971165E-3</v>
      </c>
      <c r="D152" s="2">
        <f t="shared" si="59"/>
        <v>2.6278069756330625E-3</v>
      </c>
      <c r="E152" s="2">
        <f t="shared" si="59"/>
        <v>2.9311759878063079E-3</v>
      </c>
      <c r="F152" s="2">
        <f t="shared" si="59"/>
        <v>4.0375252345327154E-3</v>
      </c>
      <c r="G152" s="2">
        <f t="shared" si="59"/>
        <v>3.9044556729444188E-3</v>
      </c>
      <c r="H152" s="2">
        <f t="shared" si="59"/>
        <v>4.0572523385551673E-3</v>
      </c>
      <c r="I152" s="2">
        <f t="shared" si="59"/>
        <v>3.2452999104744854E-3</v>
      </c>
      <c r="J152" s="2">
        <f t="shared" si="59"/>
        <v>4.4164037854889588E-3</v>
      </c>
      <c r="K152" s="2">
        <f t="shared" si="59"/>
        <v>5.3703861563379083E-3</v>
      </c>
      <c r="L152" s="2">
        <f t="shared" si="59"/>
        <v>4.5288277303605646E-3</v>
      </c>
      <c r="M152" s="2">
        <f t="shared" si="59"/>
        <v>3.113429821608886E-3</v>
      </c>
      <c r="N152" s="2">
        <f t="shared" si="59"/>
        <v>4.858411993337035E-3</v>
      </c>
      <c r="O152" s="2">
        <f t="shared" si="59"/>
        <v>4.6843177189409366E-3</v>
      </c>
      <c r="P152" s="2">
        <f t="shared" si="59"/>
        <v>4.2931385102056184E-3</v>
      </c>
      <c r="Q152" s="2">
        <f t="shared" si="59"/>
        <v>4.6161864343682527E-3</v>
      </c>
      <c r="R152" s="2">
        <f t="shared" si="59"/>
        <v>3.8601440130651026E-3</v>
      </c>
      <c r="S152" s="2">
        <f t="shared" si="59"/>
        <v>3.9059621195371803E-3</v>
      </c>
      <c r="T152" s="2">
        <f t="shared" si="59"/>
        <v>4.2128603104212865E-3</v>
      </c>
      <c r="U152" s="2">
        <f t="shared" si="59"/>
        <v>2.6682478505781204E-3</v>
      </c>
      <c r="V152" s="2">
        <f t="shared" si="59"/>
        <v>4.1456244817969397E-3</v>
      </c>
      <c r="W152" s="2">
        <f t="shared" si="59"/>
        <v>4.8332923732284754E-3</v>
      </c>
      <c r="X152" s="2">
        <f t="shared" si="59"/>
        <v>4.2588790022054911E-3</v>
      </c>
      <c r="Y152" s="2">
        <f t="shared" si="59"/>
        <v>3.6985668053629217E-3</v>
      </c>
      <c r="Z152" s="2">
        <f t="shared" si="59"/>
        <v>3.3143939393939395E-3</v>
      </c>
      <c r="AA152" s="2">
        <f t="shared" si="59"/>
        <v>4.4653730616221483E-3</v>
      </c>
      <c r="AB152" s="2">
        <f t="shared" si="59"/>
        <v>4.9206753202680918E-3</v>
      </c>
      <c r="AC152" s="2">
        <f t="shared" si="59"/>
        <v>3.9284155390659102E-3</v>
      </c>
      <c r="AD152" s="2">
        <f t="shared" si="59"/>
        <v>3.9587457026773621E-3</v>
      </c>
      <c r="AE152" s="2">
        <f t="shared" si="59"/>
        <v>4.4917998537553532E-3</v>
      </c>
      <c r="AF152" s="2">
        <f t="shared" si="59"/>
        <v>4.616210413311863E-3</v>
      </c>
      <c r="AG152" s="2">
        <f t="shared" si="59"/>
        <v>5.1175958188153306E-3</v>
      </c>
      <c r="AH152" s="2">
        <f t="shared" si="59"/>
        <v>6.6357000663570011E-3</v>
      </c>
      <c r="AI152" s="2">
        <f t="shared" si="59"/>
        <v>5.2274270196877122E-3</v>
      </c>
      <c r="AJ152" s="2">
        <f t="shared" si="59"/>
        <v>5.0660642157869511E-3</v>
      </c>
      <c r="AK152" s="2">
        <f t="shared" si="59"/>
        <v>6.7095331283198211E-3</v>
      </c>
      <c r="AL152" s="2">
        <f t="shared" si="59"/>
        <v>5.9515169110175639E-3</v>
      </c>
      <c r="AM152" s="2">
        <f t="shared" si="59"/>
        <v>6.5177590626144272E-3</v>
      </c>
      <c r="AN152" s="2">
        <f t="shared" si="59"/>
        <v>7.36970065339614E-3</v>
      </c>
      <c r="AO152" s="2">
        <f t="shared" si="59"/>
        <v>7.4191838897721251E-3</v>
      </c>
      <c r="AP152" s="2">
        <f t="shared" si="59"/>
        <v>6.3791008505467801E-3</v>
      </c>
      <c r="AQ152" s="2">
        <f t="shared" si="59"/>
        <v>8.1095156610371255E-3</v>
      </c>
      <c r="AR152" s="2">
        <f t="shared" si="59"/>
        <v>6.9339111592632719E-3</v>
      </c>
      <c r="AS152" s="2">
        <f t="shared" si="59"/>
        <v>7.1947674418604652E-3</v>
      </c>
      <c r="AT152" s="2">
        <f t="shared" si="59"/>
        <v>8.6296682041362895E-3</v>
      </c>
      <c r="AU152" s="2">
        <f t="shared" si="59"/>
        <v>7.5918615244457942E-3</v>
      </c>
      <c r="AV152" s="2">
        <f t="shared" si="59"/>
        <v>7.2204909933875506E-3</v>
      </c>
      <c r="AW152" s="2">
        <f t="shared" si="59"/>
        <v>7.7983040581465777E-3</v>
      </c>
      <c r="AX152" s="2">
        <f t="shared" si="59"/>
        <v>9.947003668976764E-3</v>
      </c>
      <c r="AY152" s="2">
        <f t="shared" si="59"/>
        <v>8.5997079344475088E-3</v>
      </c>
      <c r="AZ152" s="2">
        <f t="shared" si="59"/>
        <v>6.9391554540069395E-3</v>
      </c>
      <c r="BA152" s="2">
        <f t="shared" si="59"/>
        <v>5.6109203584289421E-3</v>
      </c>
      <c r="BB152" s="2">
        <f t="shared" si="59"/>
        <v>4.8052858143958358E-3</v>
      </c>
      <c r="BC152" s="2">
        <f t="shared" si="59"/>
        <v>3.8980794827914054E-3</v>
      </c>
      <c r="BD152" s="2">
        <f t="shared" si="59"/>
        <v>5.282015808740664E-3</v>
      </c>
    </row>
    <row r="153" spans="1:56" x14ac:dyDescent="0.35">
      <c r="A153" s="4" t="s">
        <v>29</v>
      </c>
      <c r="B153" s="2">
        <f t="shared" ref="B153:BD153" si="60">B69/B$83</f>
        <v>1.8186226964112511E-3</v>
      </c>
      <c r="C153" s="2">
        <f t="shared" si="60"/>
        <v>2.422145328719723E-3</v>
      </c>
      <c r="D153" s="2">
        <f t="shared" si="60"/>
        <v>1.79168657429527E-3</v>
      </c>
      <c r="E153" s="2">
        <f t="shared" si="60"/>
        <v>7.8555516473209058E-3</v>
      </c>
      <c r="F153" s="2">
        <f t="shared" si="60"/>
        <v>7.1250445315283219E-3</v>
      </c>
      <c r="G153" s="2">
        <f t="shared" si="60"/>
        <v>6.6605420303169497E-3</v>
      </c>
      <c r="H153" s="2">
        <f t="shared" si="60"/>
        <v>7.6636988617153163E-3</v>
      </c>
      <c r="I153" s="2">
        <f t="shared" si="60"/>
        <v>8.6168307967770807E-3</v>
      </c>
      <c r="J153" s="2">
        <f t="shared" si="60"/>
        <v>1.1251314405888538E-2</v>
      </c>
      <c r="K153" s="2">
        <f t="shared" si="60"/>
        <v>9.2916204927116185E-3</v>
      </c>
      <c r="L153" s="2">
        <f t="shared" si="60"/>
        <v>9.4060268245950186E-3</v>
      </c>
      <c r="M153" s="2">
        <f t="shared" si="60"/>
        <v>1.1864692022887917E-2</v>
      </c>
      <c r="N153" s="2">
        <f t="shared" si="60"/>
        <v>1.2770682953914493E-2</v>
      </c>
      <c r="O153" s="2">
        <f t="shared" si="60"/>
        <v>1.0658520027155465E-2</v>
      </c>
      <c r="P153" s="2">
        <f t="shared" si="60"/>
        <v>8.6615952398885285E-3</v>
      </c>
      <c r="Q153" s="2">
        <f t="shared" si="60"/>
        <v>7.1476435112798747E-3</v>
      </c>
      <c r="R153" s="2">
        <f t="shared" si="60"/>
        <v>8.3141563358325298E-3</v>
      </c>
      <c r="S153" s="2">
        <f t="shared" si="60"/>
        <v>8.6962930208563643E-3</v>
      </c>
      <c r="T153" s="2">
        <f t="shared" si="60"/>
        <v>7.0953436807095344E-3</v>
      </c>
      <c r="U153" s="2">
        <f t="shared" si="60"/>
        <v>8.5235695226801075E-3</v>
      </c>
      <c r="V153" s="2">
        <f t="shared" si="60"/>
        <v>8.5927489259063836E-3</v>
      </c>
      <c r="W153" s="2">
        <f t="shared" si="60"/>
        <v>8.5197018104366355E-3</v>
      </c>
      <c r="X153" s="2">
        <f t="shared" si="60"/>
        <v>7.8332953076279566E-3</v>
      </c>
      <c r="Y153" s="2">
        <f t="shared" si="60"/>
        <v>7.4741870858375716E-3</v>
      </c>
      <c r="Z153" s="2">
        <f t="shared" si="60"/>
        <v>1.4283459595959596E-2</v>
      </c>
      <c r="AA153" s="2">
        <f t="shared" si="60"/>
        <v>1.3233741982625639E-2</v>
      </c>
      <c r="AB153" s="2">
        <f t="shared" si="60"/>
        <v>1.2895562908288792E-2</v>
      </c>
      <c r="AC153" s="2">
        <f t="shared" si="60"/>
        <v>1.4142295940637276E-2</v>
      </c>
      <c r="AD153" s="2">
        <f t="shared" si="60"/>
        <v>1.4689030107302844E-2</v>
      </c>
      <c r="AE153" s="2">
        <f t="shared" si="60"/>
        <v>1.5042306486994672E-2</v>
      </c>
      <c r="AF153" s="2">
        <f t="shared" si="60"/>
        <v>1.4814814814814815E-2</v>
      </c>
      <c r="AG153" s="2">
        <f t="shared" si="60"/>
        <v>1.3719512195121951E-2</v>
      </c>
      <c r="AH153" s="2">
        <f t="shared" si="60"/>
        <v>1.3603185136031851E-2</v>
      </c>
      <c r="AI153" s="2">
        <f t="shared" si="60"/>
        <v>1.5546503733876442E-2</v>
      </c>
      <c r="AJ153" s="2">
        <f t="shared" si="60"/>
        <v>1.4582049702197576E-2</v>
      </c>
      <c r="AK153" s="2">
        <f t="shared" si="60"/>
        <v>1.4187866927592954E-2</v>
      </c>
      <c r="AL153" s="2">
        <f t="shared" si="60"/>
        <v>1.3499782261576426E-2</v>
      </c>
      <c r="AM153" s="2">
        <f t="shared" si="60"/>
        <v>1.4060783595752472E-2</v>
      </c>
      <c r="AN153" s="2">
        <f t="shared" si="60"/>
        <v>1.4815377602188116E-2</v>
      </c>
      <c r="AO153" s="2">
        <f t="shared" si="60"/>
        <v>1.5746839276251041E-2</v>
      </c>
      <c r="AP153" s="2">
        <f t="shared" si="60"/>
        <v>1.5264277035236938E-2</v>
      </c>
      <c r="AQ153" s="2">
        <f t="shared" si="60"/>
        <v>1.7335019715794955E-2</v>
      </c>
      <c r="AR153" s="2">
        <f t="shared" si="60"/>
        <v>1.6179126038280967E-2</v>
      </c>
      <c r="AS153" s="2">
        <f t="shared" si="60"/>
        <v>1.6351744186046513E-2</v>
      </c>
      <c r="AT153" s="2">
        <f t="shared" si="60"/>
        <v>1.4878738282993602E-2</v>
      </c>
      <c r="AU153" s="2">
        <f t="shared" si="60"/>
        <v>1.6322502277558458E-2</v>
      </c>
      <c r="AV153" s="2">
        <f t="shared" si="60"/>
        <v>1.7557193889184464E-2</v>
      </c>
      <c r="AW153" s="2">
        <f t="shared" si="60"/>
        <v>1.5975166565717746E-2</v>
      </c>
      <c r="AX153" s="2">
        <f t="shared" si="60"/>
        <v>1.7529555646147575E-2</v>
      </c>
      <c r="AY153" s="2">
        <f t="shared" si="60"/>
        <v>1.5982476066850559E-2</v>
      </c>
      <c r="AZ153" s="2">
        <f t="shared" si="60"/>
        <v>1.7686384023017688E-2</v>
      </c>
      <c r="BA153" s="2">
        <f t="shared" si="60"/>
        <v>1.9847583954442676E-2</v>
      </c>
      <c r="BB153" s="2">
        <f t="shared" si="60"/>
        <v>2.3225548102913204E-2</v>
      </c>
      <c r="BC153" s="2">
        <f t="shared" si="60"/>
        <v>2.3673702224757558E-2</v>
      </c>
      <c r="BD153" s="2">
        <f t="shared" si="60"/>
        <v>1.2578596799390657E-2</v>
      </c>
    </row>
    <row r="154" spans="1:56" x14ac:dyDescent="0.35">
      <c r="A154" s="4" t="s">
        <v>16</v>
      </c>
      <c r="B154" s="2">
        <f t="shared" ref="B154:BD154" si="61">B70/B$83</f>
        <v>1.3336566440349175E-2</v>
      </c>
      <c r="C154" s="2">
        <f t="shared" si="61"/>
        <v>1.6955017301038062E-2</v>
      </c>
      <c r="D154" s="2">
        <f t="shared" si="61"/>
        <v>1.7677974199713332E-2</v>
      </c>
      <c r="E154" s="2">
        <f t="shared" si="61"/>
        <v>1.4421385860007034E-2</v>
      </c>
      <c r="F154" s="2">
        <f t="shared" si="61"/>
        <v>1.5675097969362308E-2</v>
      </c>
      <c r="G154" s="2">
        <f t="shared" si="61"/>
        <v>1.607717041800643E-2</v>
      </c>
      <c r="H154" s="2">
        <f t="shared" si="61"/>
        <v>1.6003606446523159E-2</v>
      </c>
      <c r="I154" s="2">
        <f t="shared" si="61"/>
        <v>1.7009847806624886E-2</v>
      </c>
      <c r="J154" s="2">
        <f t="shared" si="61"/>
        <v>2.0189274447949528E-2</v>
      </c>
      <c r="K154" s="2">
        <f t="shared" si="61"/>
        <v>1.8924217884238342E-2</v>
      </c>
      <c r="L154" s="2">
        <f t="shared" si="61"/>
        <v>2.3427974220519072E-2</v>
      </c>
      <c r="M154" s="2">
        <f t="shared" si="61"/>
        <v>2.1541568495456076E-2</v>
      </c>
      <c r="N154" s="2">
        <f t="shared" si="61"/>
        <v>2.4639089394780676E-2</v>
      </c>
      <c r="O154" s="2">
        <f t="shared" si="61"/>
        <v>2.8784792939579092E-2</v>
      </c>
      <c r="P154" s="2">
        <f t="shared" si="61"/>
        <v>2.5608194622279128E-2</v>
      </c>
      <c r="Q154" s="2">
        <f t="shared" si="61"/>
        <v>2.8218300945573673E-2</v>
      </c>
      <c r="R154" s="2">
        <f t="shared" si="61"/>
        <v>3.1029619181946404E-2</v>
      </c>
      <c r="S154" s="2">
        <f t="shared" si="61"/>
        <v>3.0510722971479106E-2</v>
      </c>
      <c r="T154" s="2">
        <f t="shared" si="61"/>
        <v>3.0007390983000738E-2</v>
      </c>
      <c r="U154" s="2">
        <f t="shared" si="61"/>
        <v>3.2537800177883193E-2</v>
      </c>
      <c r="V154" s="2">
        <f t="shared" si="61"/>
        <v>3.0074621240672346E-2</v>
      </c>
      <c r="W154" s="2">
        <f t="shared" si="61"/>
        <v>3.2112722208568853E-2</v>
      </c>
      <c r="X154" s="2">
        <f t="shared" si="61"/>
        <v>3.3462620731614573E-2</v>
      </c>
      <c r="Y154" s="2">
        <f t="shared" si="61"/>
        <v>3.1823085221143473E-2</v>
      </c>
      <c r="Z154" s="2">
        <f t="shared" si="61"/>
        <v>3.2354797979797977E-2</v>
      </c>
      <c r="AA154" s="2">
        <f t="shared" si="61"/>
        <v>3.2231874644799867E-2</v>
      </c>
      <c r="AB154" s="2">
        <f t="shared" si="61"/>
        <v>3.4275048782557056E-2</v>
      </c>
      <c r="AC154" s="2">
        <f t="shared" si="61"/>
        <v>3.020515058926233E-2</v>
      </c>
      <c r="AD154" s="2">
        <f t="shared" si="61"/>
        <v>3.292009584331701E-2</v>
      </c>
      <c r="AE154" s="2">
        <f t="shared" si="61"/>
        <v>3.248720359343988E-2</v>
      </c>
      <c r="AF154" s="2">
        <f t="shared" si="61"/>
        <v>3.3923778851315083E-2</v>
      </c>
      <c r="AG154" s="2">
        <f t="shared" si="61"/>
        <v>3.201219512195122E-2</v>
      </c>
      <c r="AH154" s="2">
        <f t="shared" si="61"/>
        <v>3.4726830347268305E-2</v>
      </c>
      <c r="AI154" s="2">
        <f t="shared" si="61"/>
        <v>3.5166327223353701E-2</v>
      </c>
      <c r="AJ154" s="2">
        <f t="shared" si="61"/>
        <v>3.4367084274662833E-2</v>
      </c>
      <c r="AK154" s="2">
        <f t="shared" si="61"/>
        <v>2.7886497064579255E-2</v>
      </c>
      <c r="AL154" s="2">
        <f t="shared" si="61"/>
        <v>2.7580200319349688E-2</v>
      </c>
      <c r="AM154" s="2">
        <f t="shared" si="61"/>
        <v>3.1709996338337605E-2</v>
      </c>
      <c r="AN154" s="2">
        <f t="shared" si="61"/>
        <v>3.0010636681355417E-2</v>
      </c>
      <c r="AO154" s="2">
        <f t="shared" si="61"/>
        <v>3.1720796426678778E-2</v>
      </c>
      <c r="AP154" s="2">
        <f t="shared" si="61"/>
        <v>2.7870595382746052E-2</v>
      </c>
      <c r="AQ154" s="2">
        <f t="shared" si="61"/>
        <v>3.1098876571683653E-2</v>
      </c>
      <c r="AR154" s="2">
        <f t="shared" si="61"/>
        <v>3.3080534488985194E-2</v>
      </c>
      <c r="AS154" s="2">
        <f t="shared" si="61"/>
        <v>3.1540697674418604E-2</v>
      </c>
      <c r="AT154" s="2">
        <f t="shared" si="61"/>
        <v>2.7600059514953132E-2</v>
      </c>
      <c r="AU154" s="2">
        <f t="shared" si="61"/>
        <v>2.8469480716671727E-2</v>
      </c>
      <c r="AV154" s="2">
        <f t="shared" si="61"/>
        <v>2.789389678498138E-2</v>
      </c>
      <c r="AW154" s="2">
        <f t="shared" si="61"/>
        <v>3.3767413688673531E-2</v>
      </c>
      <c r="AX154" s="2">
        <f t="shared" si="61"/>
        <v>3.1390134529147982E-2</v>
      </c>
      <c r="AY154" s="2">
        <f t="shared" si="61"/>
        <v>3.2289469414246312E-2</v>
      </c>
      <c r="AZ154" s="2">
        <f t="shared" si="61"/>
        <v>3.291867648303292E-2</v>
      </c>
      <c r="BA154" s="2">
        <f t="shared" si="61"/>
        <v>3.383301231052676E-2</v>
      </c>
      <c r="BB154" s="2">
        <f t="shared" si="61"/>
        <v>3.5038542396636299E-2</v>
      </c>
      <c r="BC154" s="2">
        <f t="shared" si="61"/>
        <v>3.6033466438486407E-2</v>
      </c>
      <c r="BD154" s="2">
        <f t="shared" si="61"/>
        <v>2.8830355269191608E-2</v>
      </c>
    </row>
    <row r="155" spans="1:56" x14ac:dyDescent="0.35">
      <c r="A155" s="4" t="s">
        <v>17</v>
      </c>
      <c r="B155" s="2">
        <f t="shared" ref="B155:BD155" si="62">B71/B$83</f>
        <v>2.9340446168768186E-2</v>
      </c>
      <c r="C155" s="2">
        <f t="shared" si="62"/>
        <v>3.033448673587082E-2</v>
      </c>
      <c r="D155" s="2">
        <f t="shared" si="62"/>
        <v>3.4280936454849496E-2</v>
      </c>
      <c r="E155" s="2">
        <f t="shared" si="62"/>
        <v>2.989799507562434E-2</v>
      </c>
      <c r="F155" s="2">
        <f t="shared" si="62"/>
        <v>3.1350195938724616E-2</v>
      </c>
      <c r="G155" s="2">
        <f t="shared" si="62"/>
        <v>3.5943959577400091E-2</v>
      </c>
      <c r="H155" s="2">
        <f t="shared" si="62"/>
        <v>3.6177166685450242E-2</v>
      </c>
      <c r="I155" s="2">
        <f t="shared" si="62"/>
        <v>4.1181736794986573E-2</v>
      </c>
      <c r="J155" s="2">
        <f t="shared" si="62"/>
        <v>3.8906414300736068E-2</v>
      </c>
      <c r="K155" s="2">
        <f t="shared" si="62"/>
        <v>4.5605660216520329E-2</v>
      </c>
      <c r="L155" s="2">
        <f t="shared" si="62"/>
        <v>4.9555826511060788E-2</v>
      </c>
      <c r="M155" s="2">
        <f t="shared" si="62"/>
        <v>4.9141703130259173E-2</v>
      </c>
      <c r="N155" s="2">
        <f t="shared" si="62"/>
        <v>4.9833425874514156E-2</v>
      </c>
      <c r="O155" s="2">
        <f t="shared" si="62"/>
        <v>5.213849287169043E-2</v>
      </c>
      <c r="P155" s="2">
        <f t="shared" si="62"/>
        <v>5.3024026512013253E-2</v>
      </c>
      <c r="Q155" s="2">
        <f t="shared" si="62"/>
        <v>6.1946243764425583E-2</v>
      </c>
      <c r="R155" s="2">
        <f t="shared" si="62"/>
        <v>6.6661717764085818E-2</v>
      </c>
      <c r="S155" s="2">
        <f t="shared" si="62"/>
        <v>7.2370845309160589E-2</v>
      </c>
      <c r="T155" s="2">
        <f t="shared" si="62"/>
        <v>7.2801182557280117E-2</v>
      </c>
      <c r="U155" s="2">
        <f t="shared" si="62"/>
        <v>7.1746219982211687E-2</v>
      </c>
      <c r="V155" s="2">
        <f t="shared" si="62"/>
        <v>7.7937740257782467E-2</v>
      </c>
      <c r="W155" s="2">
        <f t="shared" si="62"/>
        <v>7.9708364053411973E-2</v>
      </c>
      <c r="X155" s="2">
        <f t="shared" si="62"/>
        <v>7.8941364362308919E-2</v>
      </c>
      <c r="Y155" s="2">
        <f t="shared" si="62"/>
        <v>7.7592849437509631E-2</v>
      </c>
      <c r="Z155" s="2">
        <f t="shared" si="62"/>
        <v>7.4889520202020207E-2</v>
      </c>
      <c r="AA155" s="2">
        <f t="shared" si="62"/>
        <v>7.9564829097994644E-2</v>
      </c>
      <c r="AB155" s="2">
        <f t="shared" si="62"/>
        <v>7.9409518961567824E-2</v>
      </c>
      <c r="AC155" s="2">
        <f t="shared" si="62"/>
        <v>8.109995635093846E-2</v>
      </c>
      <c r="AD155" s="2">
        <f t="shared" si="62"/>
        <v>8.2508594645275546E-2</v>
      </c>
      <c r="AE155" s="2">
        <f t="shared" si="62"/>
        <v>8.8373550611093699E-2</v>
      </c>
      <c r="AF155" s="2">
        <f t="shared" si="62"/>
        <v>8.6205045625335486E-2</v>
      </c>
      <c r="AG155" s="2">
        <f t="shared" si="62"/>
        <v>8.6454703832752611E-2</v>
      </c>
      <c r="AH155" s="2">
        <f t="shared" si="62"/>
        <v>8.416279584162796E-2</v>
      </c>
      <c r="AI155" s="2">
        <f t="shared" si="62"/>
        <v>8.0787508486082821E-2</v>
      </c>
      <c r="AJ155" s="2">
        <f t="shared" si="62"/>
        <v>8.0098582871226121E-2</v>
      </c>
      <c r="AK155" s="2">
        <f t="shared" si="62"/>
        <v>7.4783337992731333E-2</v>
      </c>
      <c r="AL155" s="2">
        <f t="shared" si="62"/>
        <v>7.6208448250834671E-2</v>
      </c>
      <c r="AM155" s="2">
        <f t="shared" si="62"/>
        <v>7.4258513365067738E-2</v>
      </c>
      <c r="AN155" s="2">
        <f t="shared" si="62"/>
        <v>7.7419845008357399E-2</v>
      </c>
      <c r="AO155" s="2">
        <f t="shared" si="62"/>
        <v>7.5100310394428035E-2</v>
      </c>
      <c r="AP155" s="2">
        <f t="shared" si="62"/>
        <v>7.9434993924665853E-2</v>
      </c>
      <c r="AQ155" s="2">
        <f t="shared" si="62"/>
        <v>7.0381668030652475E-2</v>
      </c>
      <c r="AR155" s="2">
        <f t="shared" si="62"/>
        <v>7.2083784759841105E-2</v>
      </c>
      <c r="AS155" s="2">
        <f t="shared" si="62"/>
        <v>6.969476744186047E-2</v>
      </c>
      <c r="AT155" s="2">
        <f t="shared" si="62"/>
        <v>6.673114119922631E-2</v>
      </c>
      <c r="AU155" s="2">
        <f t="shared" si="62"/>
        <v>6.6580625569389609E-2</v>
      </c>
      <c r="AV155" s="2">
        <f t="shared" si="62"/>
        <v>7.0760811735197993E-2</v>
      </c>
      <c r="AW155" s="2">
        <f t="shared" si="62"/>
        <v>7.3894609327680189E-2</v>
      </c>
      <c r="AX155" s="2">
        <f t="shared" si="62"/>
        <v>7.019975540154913E-2</v>
      </c>
      <c r="AY155" s="2">
        <f t="shared" si="62"/>
        <v>7.1961706960895669E-2</v>
      </c>
      <c r="AZ155" s="2">
        <f t="shared" si="62"/>
        <v>6.6175848354066175E-2</v>
      </c>
      <c r="BA155" s="2">
        <f t="shared" si="62"/>
        <v>6.6996063981241097E-2</v>
      </c>
      <c r="BB155" s="2">
        <f t="shared" si="62"/>
        <v>6.2368605466012611E-2</v>
      </c>
      <c r="BC155" s="2">
        <f t="shared" si="62"/>
        <v>6.3700323255371741E-2</v>
      </c>
      <c r="BD155" s="2">
        <f t="shared" si="62"/>
        <v>6.6570809012692078E-2</v>
      </c>
    </row>
    <row r="156" spans="1:56" x14ac:dyDescent="0.35">
      <c r="A156" s="4" t="s">
        <v>18</v>
      </c>
      <c r="B156" s="2">
        <f t="shared" ref="B156:BD156" si="63">B72/B$83</f>
        <v>0.15155189136760427</v>
      </c>
      <c r="C156" s="2">
        <f t="shared" si="63"/>
        <v>0.15040369088811995</v>
      </c>
      <c r="D156" s="2">
        <f t="shared" si="63"/>
        <v>0.15742952699474438</v>
      </c>
      <c r="E156" s="2">
        <f t="shared" si="63"/>
        <v>0.14644155235080314</v>
      </c>
      <c r="F156" s="2">
        <f t="shared" si="63"/>
        <v>0.15663222895143095</v>
      </c>
      <c r="G156" s="2">
        <f t="shared" si="63"/>
        <v>0.16100137804317868</v>
      </c>
      <c r="H156" s="2">
        <f t="shared" si="63"/>
        <v>0.17096810548856081</v>
      </c>
      <c r="I156" s="2">
        <f t="shared" si="63"/>
        <v>0.17043419874664278</v>
      </c>
      <c r="J156" s="2">
        <f t="shared" si="63"/>
        <v>0.18201892744479495</v>
      </c>
      <c r="K156" s="2">
        <f t="shared" si="63"/>
        <v>0.18216690819196998</v>
      </c>
      <c r="L156" s="2">
        <f t="shared" si="63"/>
        <v>0.18759797944608952</v>
      </c>
      <c r="M156" s="2">
        <f t="shared" si="63"/>
        <v>0.19496802423426457</v>
      </c>
      <c r="N156" s="2">
        <f t="shared" si="63"/>
        <v>0.20197112715158244</v>
      </c>
      <c r="O156" s="2">
        <f t="shared" si="63"/>
        <v>0.20495587236931431</v>
      </c>
      <c r="P156" s="2">
        <f t="shared" si="63"/>
        <v>0.20403705656398283</v>
      </c>
      <c r="Q156" s="2">
        <f t="shared" si="63"/>
        <v>0.19231628322537414</v>
      </c>
      <c r="R156" s="2">
        <f t="shared" si="63"/>
        <v>0.18343107415930518</v>
      </c>
      <c r="S156" s="2">
        <f t="shared" si="63"/>
        <v>0.20016213427666005</v>
      </c>
      <c r="T156" s="2">
        <f t="shared" si="63"/>
        <v>0.19645232815964522</v>
      </c>
      <c r="U156" s="2">
        <f t="shared" si="63"/>
        <v>0.19959976282241329</v>
      </c>
      <c r="V156" s="2">
        <f t="shared" si="63"/>
        <v>0.20079897490012813</v>
      </c>
      <c r="W156" s="2">
        <f t="shared" si="63"/>
        <v>0.1959531416400426</v>
      </c>
      <c r="X156" s="2">
        <f t="shared" si="63"/>
        <v>0.19271427484979847</v>
      </c>
      <c r="Y156" s="2">
        <f t="shared" si="63"/>
        <v>0.19124672522730776</v>
      </c>
      <c r="Z156" s="2">
        <f t="shared" si="63"/>
        <v>0.19452335858585859</v>
      </c>
      <c r="AA156" s="2">
        <f t="shared" si="63"/>
        <v>0.18040107168953479</v>
      </c>
      <c r="AB156" s="2">
        <f t="shared" si="63"/>
        <v>0.18596759141426997</v>
      </c>
      <c r="AC156" s="2">
        <f t="shared" si="63"/>
        <v>0.1825403753819293</v>
      </c>
      <c r="AD156" s="2">
        <f t="shared" si="63"/>
        <v>0.17460152099176998</v>
      </c>
      <c r="AE156" s="2">
        <f t="shared" si="63"/>
        <v>0.16943486890212056</v>
      </c>
      <c r="AF156" s="2">
        <f t="shared" si="63"/>
        <v>0.17681159420289855</v>
      </c>
      <c r="AG156" s="2">
        <f t="shared" si="63"/>
        <v>0.16953397212543553</v>
      </c>
      <c r="AH156" s="2">
        <f t="shared" si="63"/>
        <v>0.17662021676620215</v>
      </c>
      <c r="AI156" s="2">
        <f t="shared" si="63"/>
        <v>0.16707399864222675</v>
      </c>
      <c r="AJ156" s="2">
        <f t="shared" si="63"/>
        <v>0.15725337167111658</v>
      </c>
      <c r="AK156" s="2">
        <f t="shared" si="63"/>
        <v>0.16850712887894884</v>
      </c>
      <c r="AL156" s="2">
        <f t="shared" si="63"/>
        <v>0.16170706924081871</v>
      </c>
      <c r="AM156" s="2">
        <f t="shared" si="63"/>
        <v>0.16257781032588794</v>
      </c>
      <c r="AN156" s="2">
        <f t="shared" si="63"/>
        <v>0.15605531074304818</v>
      </c>
      <c r="AO156" s="2">
        <f t="shared" si="63"/>
        <v>0.15277462336285866</v>
      </c>
      <c r="AP156" s="2">
        <f t="shared" si="63"/>
        <v>0.15757897934386392</v>
      </c>
      <c r="AQ156" s="2">
        <f t="shared" si="63"/>
        <v>0.13972174689383229</v>
      </c>
      <c r="AR156" s="2">
        <f t="shared" si="63"/>
        <v>0.13369447453954497</v>
      </c>
      <c r="AS156" s="2">
        <f t="shared" si="63"/>
        <v>0.12921511627906976</v>
      </c>
      <c r="AT156" s="2">
        <f t="shared" si="63"/>
        <v>0.12884987353072461</v>
      </c>
      <c r="AU156" s="2">
        <f t="shared" si="63"/>
        <v>0.12853021560886729</v>
      </c>
      <c r="AV156" s="2">
        <f t="shared" si="63"/>
        <v>0.12160826936231664</v>
      </c>
      <c r="AW156" s="2">
        <f t="shared" si="63"/>
        <v>0.12575711689884919</v>
      </c>
      <c r="AX156" s="2">
        <f t="shared" si="63"/>
        <v>0.11952710966163881</v>
      </c>
      <c r="AY156" s="2">
        <f t="shared" si="63"/>
        <v>0.1213694629239007</v>
      </c>
      <c r="AZ156" s="2">
        <f t="shared" si="63"/>
        <v>0.1210967250571211</v>
      </c>
      <c r="BA156" s="2">
        <f t="shared" si="63"/>
        <v>0.12025793484632778</v>
      </c>
      <c r="BB156" s="2">
        <f t="shared" si="63"/>
        <v>0.11682851136249875</v>
      </c>
      <c r="BC156" s="2">
        <f t="shared" si="63"/>
        <v>0.11580148317170565</v>
      </c>
      <c r="BD156" s="2">
        <f t="shared" si="63"/>
        <v>0.1652254338854216</v>
      </c>
    </row>
    <row r="157" spans="1:56" x14ac:dyDescent="0.35">
      <c r="A157" s="4" t="s">
        <v>19</v>
      </c>
      <c r="B157" s="2">
        <f t="shared" ref="B157:BD157" si="64">B73/B$83</f>
        <v>2.4248302618816683E-4</v>
      </c>
      <c r="C157" s="2">
        <f t="shared" si="64"/>
        <v>3.4602076124567473E-4</v>
      </c>
      <c r="D157" s="2">
        <f t="shared" si="64"/>
        <v>4.7778308647873863E-4</v>
      </c>
      <c r="E157" s="2">
        <f t="shared" si="64"/>
        <v>7.0348223707351388E-4</v>
      </c>
      <c r="F157" s="2">
        <f t="shared" si="64"/>
        <v>9.5000593753710966E-4</v>
      </c>
      <c r="G157" s="2">
        <f t="shared" si="64"/>
        <v>8.0385852090032153E-4</v>
      </c>
      <c r="H157" s="2">
        <f t="shared" si="64"/>
        <v>1.1270145384875464E-3</v>
      </c>
      <c r="I157" s="2">
        <f t="shared" si="64"/>
        <v>1.4547896150402864E-3</v>
      </c>
      <c r="J157" s="2">
        <f t="shared" si="64"/>
        <v>1.8927444794952682E-3</v>
      </c>
      <c r="K157" s="2">
        <f t="shared" si="64"/>
        <v>2.1311056175944078E-3</v>
      </c>
      <c r="L157" s="2">
        <f t="shared" si="64"/>
        <v>2.5256923880856994E-3</v>
      </c>
      <c r="M157" s="2">
        <f t="shared" si="64"/>
        <v>2.6926960619320095E-3</v>
      </c>
      <c r="N157" s="2">
        <f t="shared" si="64"/>
        <v>1.5963353692393116E-3</v>
      </c>
      <c r="O157" s="2">
        <f t="shared" si="64"/>
        <v>2.0366598778004071E-3</v>
      </c>
      <c r="P157" s="2">
        <f t="shared" si="64"/>
        <v>2.4855012427506215E-3</v>
      </c>
      <c r="Q157" s="2">
        <f t="shared" si="64"/>
        <v>2.5314570769116224E-3</v>
      </c>
      <c r="R157" s="2">
        <f t="shared" si="64"/>
        <v>2.6724073936604557E-3</v>
      </c>
      <c r="S157" s="2">
        <f t="shared" si="64"/>
        <v>3.9059621195371803E-3</v>
      </c>
      <c r="T157" s="2">
        <f t="shared" si="64"/>
        <v>3.1042128603104213E-3</v>
      </c>
      <c r="U157" s="2">
        <f t="shared" si="64"/>
        <v>4.0764897717165726E-3</v>
      </c>
      <c r="V157" s="2">
        <f t="shared" si="64"/>
        <v>3.1657496042812993E-3</v>
      </c>
      <c r="W157" s="2">
        <f t="shared" si="64"/>
        <v>4.9971327926599494E-3</v>
      </c>
      <c r="X157" s="2">
        <f t="shared" si="64"/>
        <v>5.0193931097421854E-3</v>
      </c>
      <c r="Y157" s="2">
        <f t="shared" si="64"/>
        <v>4.5461550315919249E-3</v>
      </c>
      <c r="Z157" s="2">
        <f t="shared" si="64"/>
        <v>4.892676767676768E-3</v>
      </c>
      <c r="AA157" s="2">
        <f t="shared" si="64"/>
        <v>5.1960704717057722E-3</v>
      </c>
      <c r="AB157" s="2">
        <f t="shared" si="64"/>
        <v>5.3448714685670655E-3</v>
      </c>
      <c r="AC157" s="2">
        <f t="shared" si="64"/>
        <v>4.3649061545176782E-3</v>
      </c>
      <c r="AD157" s="2">
        <f t="shared" si="64"/>
        <v>4.3754557766434001E-3</v>
      </c>
      <c r="AE157" s="2">
        <f t="shared" si="64"/>
        <v>6.1631672411992062E-3</v>
      </c>
      <c r="AF157" s="2">
        <f t="shared" si="64"/>
        <v>5.475040257648953E-3</v>
      </c>
      <c r="AG157" s="2">
        <f t="shared" si="64"/>
        <v>5.1175958188153306E-3</v>
      </c>
      <c r="AH157" s="2">
        <f t="shared" si="64"/>
        <v>4.9767750497677508E-3</v>
      </c>
      <c r="AI157" s="2">
        <f t="shared" si="64"/>
        <v>4.6843177189409366E-3</v>
      </c>
      <c r="AJ157" s="2">
        <f t="shared" si="64"/>
        <v>5.5452865064695009E-3</v>
      </c>
      <c r="AK157" s="2">
        <f t="shared" si="64"/>
        <v>4.962258876153201E-3</v>
      </c>
      <c r="AL157" s="2">
        <f t="shared" si="64"/>
        <v>6.2418348091159816E-3</v>
      </c>
      <c r="AM157" s="2">
        <f t="shared" si="64"/>
        <v>6.1515928231417067E-3</v>
      </c>
      <c r="AN157" s="2">
        <f t="shared" si="64"/>
        <v>7.9015347211669959E-3</v>
      </c>
      <c r="AO157" s="2">
        <f t="shared" si="64"/>
        <v>7.7220077220077222E-3</v>
      </c>
      <c r="AP157" s="2">
        <f t="shared" si="64"/>
        <v>7.2904009720534627E-3</v>
      </c>
      <c r="AQ157" s="2">
        <f t="shared" si="64"/>
        <v>8.4815117922773606E-3</v>
      </c>
      <c r="AR157" s="2">
        <f t="shared" si="64"/>
        <v>7.7284218129288554E-3</v>
      </c>
      <c r="AS157" s="2">
        <f t="shared" si="64"/>
        <v>8.7936046511627904E-3</v>
      </c>
      <c r="AT157" s="2">
        <f t="shared" si="64"/>
        <v>7.8857312899866094E-3</v>
      </c>
      <c r="AU157" s="2">
        <f t="shared" si="64"/>
        <v>7.0604312177345889E-3</v>
      </c>
      <c r="AV157" s="2">
        <f t="shared" si="64"/>
        <v>7.2964961617389985E-3</v>
      </c>
      <c r="AW157" s="2">
        <f t="shared" si="64"/>
        <v>5.905511811023622E-3</v>
      </c>
      <c r="AX157" s="2">
        <f t="shared" si="64"/>
        <v>6.4410925397472485E-3</v>
      </c>
      <c r="AY157" s="2">
        <f t="shared" si="64"/>
        <v>7.6261560928119424E-3</v>
      </c>
      <c r="AZ157" s="2">
        <f t="shared" si="64"/>
        <v>7.023779301007024E-3</v>
      </c>
      <c r="BA157" s="2">
        <f t="shared" si="64"/>
        <v>7.3695670379365216E-3</v>
      </c>
      <c r="BB157" s="2">
        <f t="shared" si="64"/>
        <v>8.008809690659726E-3</v>
      </c>
      <c r="BC157" s="2">
        <f t="shared" si="64"/>
        <v>8.0813842935919377E-3</v>
      </c>
      <c r="BD157" s="2">
        <f t="shared" si="64"/>
        <v>4.8048001367914633E-3</v>
      </c>
    </row>
    <row r="158" spans="1:56" x14ac:dyDescent="0.35">
      <c r="A158" s="4" t="s">
        <v>30</v>
      </c>
      <c r="B158" s="2">
        <f t="shared" ref="B158:BD158" si="65">B74/B$83</f>
        <v>5.3831231813773035E-2</v>
      </c>
      <c r="C158" s="2">
        <f t="shared" si="65"/>
        <v>6.0553633217993078E-2</v>
      </c>
      <c r="D158" s="2">
        <f t="shared" si="65"/>
        <v>6.2231247013855712E-2</v>
      </c>
      <c r="E158" s="2">
        <f t="shared" si="65"/>
        <v>5.6982061202954626E-2</v>
      </c>
      <c r="F158" s="2">
        <f t="shared" si="65"/>
        <v>6.0444127775798599E-2</v>
      </c>
      <c r="G158" s="2">
        <f t="shared" si="65"/>
        <v>6.0978410656867252E-2</v>
      </c>
      <c r="H158" s="2">
        <f t="shared" si="65"/>
        <v>5.7139637101318606E-2</v>
      </c>
      <c r="I158" s="2">
        <f t="shared" si="65"/>
        <v>5.8079677708146822E-2</v>
      </c>
      <c r="J158" s="2">
        <f t="shared" si="65"/>
        <v>5.7202944269190328E-2</v>
      </c>
      <c r="K158" s="2">
        <f t="shared" si="65"/>
        <v>6.819537976302105E-2</v>
      </c>
      <c r="L158" s="2">
        <f t="shared" si="65"/>
        <v>6.8367880160250832E-2</v>
      </c>
      <c r="M158" s="2">
        <f t="shared" si="65"/>
        <v>7.3628407943453378E-2</v>
      </c>
      <c r="N158" s="2">
        <f t="shared" si="65"/>
        <v>7.0169350360910598E-2</v>
      </c>
      <c r="O158" s="2">
        <f t="shared" si="65"/>
        <v>7.1011541072640863E-2</v>
      </c>
      <c r="P158" s="2">
        <f t="shared" si="65"/>
        <v>6.8916170821721773E-2</v>
      </c>
      <c r="Q158" s="2">
        <f t="shared" si="65"/>
        <v>6.9019432655796298E-2</v>
      </c>
      <c r="R158" s="2">
        <f t="shared" si="65"/>
        <v>7.5866676564471824E-2</v>
      </c>
      <c r="S158" s="2">
        <f t="shared" si="65"/>
        <v>7.3255214090942586E-2</v>
      </c>
      <c r="T158" s="2">
        <f t="shared" si="65"/>
        <v>7.398373983739838E-2</v>
      </c>
      <c r="U158" s="2">
        <f t="shared" si="65"/>
        <v>7.7156833679217315E-2</v>
      </c>
      <c r="V158" s="2">
        <f t="shared" si="65"/>
        <v>8.1254239843220014E-2</v>
      </c>
      <c r="W158" s="2">
        <f t="shared" si="65"/>
        <v>8.1510608667158188E-2</v>
      </c>
      <c r="X158" s="2">
        <f t="shared" si="65"/>
        <v>8.502547722260248E-2</v>
      </c>
      <c r="Y158" s="2">
        <f t="shared" si="65"/>
        <v>8.159963014331946E-2</v>
      </c>
      <c r="Z158" s="2">
        <f t="shared" si="65"/>
        <v>7.5994318181818177E-2</v>
      </c>
      <c r="AA158" s="2">
        <f t="shared" si="65"/>
        <v>7.7210359665502964E-2</v>
      </c>
      <c r="AB158" s="2">
        <f t="shared" si="65"/>
        <v>8.1360821243743109E-2</v>
      </c>
      <c r="AC158" s="2">
        <f t="shared" si="65"/>
        <v>8.1012658227848103E-2</v>
      </c>
      <c r="AD158" s="2">
        <f t="shared" si="65"/>
        <v>7.7716428794666115E-2</v>
      </c>
      <c r="AE158" s="2">
        <f t="shared" si="65"/>
        <v>7.9703332288728709E-2</v>
      </c>
      <c r="AF158" s="2">
        <f t="shared" si="65"/>
        <v>7.922705314009662E-2</v>
      </c>
      <c r="AG158" s="2">
        <f t="shared" si="65"/>
        <v>8.188153310104529E-2</v>
      </c>
      <c r="AH158" s="2">
        <f t="shared" si="65"/>
        <v>8.3278035832780359E-2</v>
      </c>
      <c r="AI158" s="2">
        <f t="shared" si="65"/>
        <v>8.2213170400543115E-2</v>
      </c>
      <c r="AJ158" s="2">
        <f t="shared" si="65"/>
        <v>8.3247757924282878E-2</v>
      </c>
      <c r="AK158" s="2">
        <f t="shared" si="65"/>
        <v>9.5261392228124131E-2</v>
      </c>
      <c r="AL158" s="2">
        <f t="shared" si="65"/>
        <v>9.2466250544346054E-2</v>
      </c>
      <c r="AM158" s="2">
        <f t="shared" si="65"/>
        <v>8.7953130721347486E-2</v>
      </c>
      <c r="AN158" s="2">
        <f t="shared" si="65"/>
        <v>9.1323507065795478E-2</v>
      </c>
      <c r="AO158" s="2">
        <f t="shared" si="65"/>
        <v>9.2815504580210456E-2</v>
      </c>
      <c r="AP158" s="2">
        <f t="shared" si="65"/>
        <v>9.0446537059538271E-2</v>
      </c>
      <c r="AQ158" s="2">
        <f t="shared" si="65"/>
        <v>9.5454207276244332E-2</v>
      </c>
      <c r="AR158" s="2">
        <f t="shared" si="65"/>
        <v>9.1513181654026721E-2</v>
      </c>
      <c r="AS158" s="2">
        <f t="shared" si="65"/>
        <v>8.6482558139534885E-2</v>
      </c>
      <c r="AT158" s="2">
        <f t="shared" si="65"/>
        <v>8.7561374795417354E-2</v>
      </c>
      <c r="AU158" s="2">
        <f t="shared" si="65"/>
        <v>8.8293349529304579E-2</v>
      </c>
      <c r="AV158" s="2">
        <f t="shared" si="65"/>
        <v>9.1966253705251952E-2</v>
      </c>
      <c r="AW158" s="2">
        <f t="shared" si="65"/>
        <v>8.9188370684433679E-2</v>
      </c>
      <c r="AX158" s="2">
        <f t="shared" si="65"/>
        <v>8.8544639217284962E-2</v>
      </c>
      <c r="AY158" s="2">
        <f t="shared" si="65"/>
        <v>9.3704364757423331E-2</v>
      </c>
      <c r="AZ158" s="2">
        <f t="shared" si="65"/>
        <v>9.2155369383092156E-2</v>
      </c>
      <c r="BA158" s="2">
        <f t="shared" si="65"/>
        <v>8.8016079055355495E-2</v>
      </c>
      <c r="BB158" s="2">
        <f t="shared" si="65"/>
        <v>7.7585343878266086E-2</v>
      </c>
      <c r="BC158" s="2">
        <f t="shared" si="65"/>
        <v>7.3493059517018441E-2</v>
      </c>
      <c r="BD158" s="2">
        <f t="shared" si="65"/>
        <v>7.9412107598921214E-2</v>
      </c>
    </row>
    <row r="159" spans="1:56" x14ac:dyDescent="0.35">
      <c r="A159" s="4" t="s">
        <v>31</v>
      </c>
      <c r="B159" s="2">
        <f t="shared" ref="B159:BD159" si="66">B75/B$83</f>
        <v>5.6983511154219202E-3</v>
      </c>
      <c r="C159" s="2">
        <f t="shared" si="66"/>
        <v>5.4209919261822377E-3</v>
      </c>
      <c r="D159" s="2">
        <f t="shared" si="66"/>
        <v>3.463927376970855E-3</v>
      </c>
      <c r="E159" s="2">
        <f t="shared" si="66"/>
        <v>5.0416226990268494E-3</v>
      </c>
      <c r="F159" s="2">
        <f t="shared" si="66"/>
        <v>4.3937774611091315E-3</v>
      </c>
      <c r="G159" s="2">
        <f t="shared" si="66"/>
        <v>4.2489664676159857E-3</v>
      </c>
      <c r="H159" s="2">
        <f t="shared" si="66"/>
        <v>5.2969683308914687E-3</v>
      </c>
      <c r="I159" s="2">
        <f t="shared" si="66"/>
        <v>4.0286481647269475E-3</v>
      </c>
      <c r="J159" s="2">
        <f t="shared" si="66"/>
        <v>3.4700315457413251E-3</v>
      </c>
      <c r="K159" s="2">
        <f t="shared" si="66"/>
        <v>4.8589208081152501E-3</v>
      </c>
      <c r="L159" s="2">
        <f t="shared" si="66"/>
        <v>6.4448702316669566E-3</v>
      </c>
      <c r="M159" s="2">
        <f t="shared" si="66"/>
        <v>5.7219791316055202E-3</v>
      </c>
      <c r="N159" s="2">
        <f t="shared" si="66"/>
        <v>7.0794003331482508E-3</v>
      </c>
      <c r="O159" s="2">
        <f t="shared" si="66"/>
        <v>6.1099796334012219E-3</v>
      </c>
      <c r="P159" s="2">
        <f t="shared" si="66"/>
        <v>6.8539579724335321E-3</v>
      </c>
      <c r="Q159" s="2">
        <f t="shared" si="66"/>
        <v>7.2220981311890402E-3</v>
      </c>
      <c r="R159" s="2">
        <f t="shared" si="66"/>
        <v>6.6810184841511397E-3</v>
      </c>
      <c r="S159" s="2">
        <f t="shared" si="66"/>
        <v>5.8957918785466877E-3</v>
      </c>
      <c r="T159" s="2">
        <f t="shared" si="66"/>
        <v>4.5084996304508504E-3</v>
      </c>
      <c r="U159" s="2">
        <f t="shared" si="66"/>
        <v>4.5953157426623188E-3</v>
      </c>
      <c r="V159" s="2">
        <f t="shared" si="66"/>
        <v>5.7284992839375893E-3</v>
      </c>
      <c r="W159" s="2">
        <f t="shared" si="66"/>
        <v>5.9801753092487914E-3</v>
      </c>
      <c r="X159" s="2">
        <f t="shared" si="66"/>
        <v>5.6278043957715415E-3</v>
      </c>
      <c r="Y159" s="2">
        <f t="shared" si="66"/>
        <v>5.8560641084912926E-3</v>
      </c>
      <c r="Z159" s="2">
        <f t="shared" si="66"/>
        <v>4.6559343434343431E-3</v>
      </c>
      <c r="AA159" s="2">
        <f t="shared" si="66"/>
        <v>5.1960704717057722E-3</v>
      </c>
      <c r="AB159" s="2">
        <f t="shared" si="66"/>
        <v>6.4477814541443962E-3</v>
      </c>
      <c r="AC159" s="2">
        <f t="shared" si="66"/>
        <v>5.4997817546922744E-3</v>
      </c>
      <c r="AD159" s="2">
        <f t="shared" si="66"/>
        <v>5.4172309615584955E-3</v>
      </c>
      <c r="AE159" s="2">
        <f t="shared" si="66"/>
        <v>5.4319440091925211E-3</v>
      </c>
      <c r="AF159" s="2">
        <f t="shared" si="66"/>
        <v>4.2941492216854536E-3</v>
      </c>
      <c r="AG159" s="2">
        <f t="shared" si="66"/>
        <v>3.7020905923344947E-3</v>
      </c>
      <c r="AH159" s="2">
        <f t="shared" si="66"/>
        <v>5.7509400575094004E-3</v>
      </c>
      <c r="AI159" s="2">
        <f t="shared" si="66"/>
        <v>5.0237610319076717E-3</v>
      </c>
      <c r="AJ159" s="2">
        <f t="shared" si="66"/>
        <v>4.4499212706236736E-3</v>
      </c>
      <c r="AK159" s="2">
        <f t="shared" si="66"/>
        <v>4.4730220855465474E-3</v>
      </c>
      <c r="AL159" s="2">
        <f t="shared" si="66"/>
        <v>5.3708811148207285E-3</v>
      </c>
      <c r="AM159" s="2">
        <f t="shared" si="66"/>
        <v>3.515195898938118E-3</v>
      </c>
      <c r="AN159" s="2">
        <f t="shared" si="66"/>
        <v>4.2546725421668437E-3</v>
      </c>
      <c r="AO159" s="2">
        <f t="shared" si="66"/>
        <v>4.0881217351805589E-3</v>
      </c>
      <c r="AP159" s="2">
        <f t="shared" si="66"/>
        <v>5.5437424058323208E-3</v>
      </c>
      <c r="AQ159" s="2">
        <f t="shared" si="66"/>
        <v>5.5055427423554796E-3</v>
      </c>
      <c r="AR159" s="2">
        <f t="shared" si="66"/>
        <v>4.7670639219934991E-3</v>
      </c>
      <c r="AS159" s="2">
        <f t="shared" si="66"/>
        <v>3.9970930232558141E-3</v>
      </c>
      <c r="AT159" s="2">
        <f t="shared" si="66"/>
        <v>5.2819520904627288E-3</v>
      </c>
      <c r="AU159" s="2">
        <f t="shared" si="66"/>
        <v>5.3902216823565139E-3</v>
      </c>
      <c r="AV159" s="2">
        <f t="shared" si="66"/>
        <v>5.0163411111955611E-3</v>
      </c>
      <c r="AW159" s="2">
        <f t="shared" si="66"/>
        <v>6.43549364021805E-3</v>
      </c>
      <c r="AX159" s="2">
        <f t="shared" si="66"/>
        <v>6.7672238075825522E-3</v>
      </c>
      <c r="AY159" s="2">
        <f t="shared" si="66"/>
        <v>6.3280869706311858E-3</v>
      </c>
      <c r="AZ159" s="2">
        <f t="shared" si="66"/>
        <v>6.3467885250063465E-3</v>
      </c>
      <c r="BA159" s="2">
        <f t="shared" si="66"/>
        <v>7.2858219579599696E-3</v>
      </c>
      <c r="BB159" s="2">
        <f t="shared" si="66"/>
        <v>7.3080388427269995E-3</v>
      </c>
      <c r="BC159" s="2">
        <f t="shared" si="66"/>
        <v>5.8946567788552961E-3</v>
      </c>
      <c r="BD159" s="2">
        <f t="shared" si="66"/>
        <v>5.3985994419530094E-3</v>
      </c>
    </row>
    <row r="160" spans="1:56" x14ac:dyDescent="0.35">
      <c r="A160" s="4" t="s">
        <v>20</v>
      </c>
      <c r="B160" s="2">
        <f t="shared" ref="B160:BD160" si="67">B76/B$83</f>
        <v>4.8496605237633366E-4</v>
      </c>
      <c r="C160" s="2">
        <f t="shared" si="67"/>
        <v>1.0380622837370243E-3</v>
      </c>
      <c r="D160" s="2">
        <f t="shared" si="67"/>
        <v>9.5556617295747726E-4</v>
      </c>
      <c r="E160" s="2">
        <f t="shared" si="67"/>
        <v>7.0348223707351388E-4</v>
      </c>
      <c r="F160" s="2">
        <f t="shared" si="67"/>
        <v>5.9375371096069345E-4</v>
      </c>
      <c r="G160" s="2">
        <f t="shared" si="67"/>
        <v>1.0335323840146991E-3</v>
      </c>
      <c r="H160" s="2">
        <f t="shared" si="67"/>
        <v>2.0286261692775837E-3</v>
      </c>
      <c r="I160" s="2">
        <f t="shared" si="67"/>
        <v>1.6786034019695612E-3</v>
      </c>
      <c r="J160" s="2">
        <f t="shared" si="67"/>
        <v>1.8927444794952682E-3</v>
      </c>
      <c r="K160" s="2">
        <f t="shared" si="67"/>
        <v>2.2163498422981842E-3</v>
      </c>
      <c r="L160" s="2">
        <f t="shared" si="67"/>
        <v>2.9611565929280612E-3</v>
      </c>
      <c r="M160" s="2">
        <f t="shared" si="67"/>
        <v>3.7866038370918884E-3</v>
      </c>
      <c r="N160" s="2">
        <f t="shared" si="67"/>
        <v>3.3314825097168241E-3</v>
      </c>
      <c r="O160" s="2">
        <f t="shared" si="67"/>
        <v>4.4127630685675493E-3</v>
      </c>
      <c r="P160" s="2">
        <f t="shared" si="67"/>
        <v>4.0671838517737438E-3</v>
      </c>
      <c r="Q160" s="2">
        <f t="shared" si="67"/>
        <v>4.4672771945499217E-3</v>
      </c>
      <c r="R160" s="2">
        <f t="shared" si="67"/>
        <v>4.3055452453418458E-3</v>
      </c>
      <c r="S160" s="2">
        <f t="shared" si="67"/>
        <v>4.7903309013191831E-3</v>
      </c>
      <c r="T160" s="2">
        <f t="shared" si="67"/>
        <v>5.9127864005912786E-3</v>
      </c>
      <c r="U160" s="2">
        <f t="shared" si="67"/>
        <v>4.8176697302104955E-3</v>
      </c>
      <c r="V160" s="2">
        <f t="shared" si="67"/>
        <v>4.0702494912188136E-3</v>
      </c>
      <c r="W160" s="2">
        <f t="shared" si="67"/>
        <v>5.0790530023756865E-3</v>
      </c>
      <c r="X160" s="2">
        <f t="shared" si="67"/>
        <v>3.802570537683474E-3</v>
      </c>
      <c r="Y160" s="2">
        <f t="shared" si="67"/>
        <v>4.3149946062567418E-3</v>
      </c>
      <c r="Z160" s="2">
        <f t="shared" si="67"/>
        <v>4.813762626262626E-3</v>
      </c>
      <c r="AA160" s="2">
        <f t="shared" si="67"/>
        <v>4.1406186571405377E-3</v>
      </c>
      <c r="AB160" s="2">
        <f t="shared" si="67"/>
        <v>3.8177653346907611E-3</v>
      </c>
      <c r="AC160" s="2">
        <f t="shared" si="67"/>
        <v>5.4997817546922744E-3</v>
      </c>
      <c r="AD160" s="2">
        <f t="shared" si="67"/>
        <v>4.1671007396603815E-3</v>
      </c>
      <c r="AE160" s="2">
        <f t="shared" si="67"/>
        <v>3.8650370834639089E-3</v>
      </c>
      <c r="AF160" s="2">
        <f t="shared" si="67"/>
        <v>3.6500268384326356E-3</v>
      </c>
      <c r="AG160" s="2">
        <f t="shared" si="67"/>
        <v>5.5531358885017425E-3</v>
      </c>
      <c r="AH160" s="2">
        <f t="shared" si="67"/>
        <v>5.4191550541915507E-3</v>
      </c>
      <c r="AI160" s="2">
        <f t="shared" si="67"/>
        <v>4.9558723693143248E-3</v>
      </c>
      <c r="AJ160" s="2">
        <f t="shared" si="67"/>
        <v>5.8191278154309575E-3</v>
      </c>
      <c r="AK160" s="2">
        <f t="shared" si="67"/>
        <v>4.8224769359798718E-3</v>
      </c>
      <c r="AL160" s="2">
        <f t="shared" si="67"/>
        <v>5.7337784874437513E-3</v>
      </c>
      <c r="AM160" s="2">
        <f t="shared" si="67"/>
        <v>4.906627608934456E-3</v>
      </c>
      <c r="AN160" s="2">
        <f t="shared" si="67"/>
        <v>5.4702932685002283E-3</v>
      </c>
      <c r="AO160" s="2">
        <f t="shared" si="67"/>
        <v>4.6937693996517522E-3</v>
      </c>
      <c r="AP160" s="2">
        <f t="shared" si="67"/>
        <v>4.4046172539489673E-3</v>
      </c>
      <c r="AQ160" s="2">
        <f t="shared" si="67"/>
        <v>3.1991667286660219E-3</v>
      </c>
      <c r="AR160" s="2">
        <f t="shared" si="67"/>
        <v>4.7670639219934991E-3</v>
      </c>
      <c r="AS160" s="2">
        <f t="shared" si="67"/>
        <v>3.4883720930232558E-3</v>
      </c>
      <c r="AT160" s="2">
        <f t="shared" si="67"/>
        <v>3.1989287308436245E-3</v>
      </c>
      <c r="AU160" s="2">
        <f t="shared" si="67"/>
        <v>3.1126632250227755E-3</v>
      </c>
      <c r="AV160" s="2">
        <f t="shared" si="67"/>
        <v>2.8121912290035721E-3</v>
      </c>
      <c r="AW160" s="2">
        <f t="shared" si="67"/>
        <v>3.4070260448213203E-3</v>
      </c>
      <c r="AX160" s="2">
        <f t="shared" si="67"/>
        <v>3.9951080309824707E-3</v>
      </c>
      <c r="AY160" s="2">
        <f t="shared" si="67"/>
        <v>3.7319487262696739E-3</v>
      </c>
      <c r="AZ160" s="2">
        <f t="shared" si="67"/>
        <v>4.56968773800457E-3</v>
      </c>
      <c r="BA160" s="2">
        <f t="shared" si="67"/>
        <v>3.0985679591324011E-3</v>
      </c>
      <c r="BB160" s="2">
        <f t="shared" si="67"/>
        <v>5.0055060566623283E-3</v>
      </c>
      <c r="BC160" s="2">
        <f t="shared" si="67"/>
        <v>4.46853013880966E-3</v>
      </c>
      <c r="BD160" s="2">
        <f t="shared" si="67"/>
        <v>3.9109922821634812E-3</v>
      </c>
    </row>
    <row r="161" spans="1:56" x14ac:dyDescent="0.35">
      <c r="A161" s="4" t="s">
        <v>21</v>
      </c>
      <c r="B161" s="2">
        <f t="shared" ref="B161:BD161" si="68">B77/B$83</f>
        <v>2.5460717749757516E-3</v>
      </c>
      <c r="C161" s="2">
        <f t="shared" si="68"/>
        <v>3.5755478662053055E-3</v>
      </c>
      <c r="D161" s="2">
        <f t="shared" si="68"/>
        <v>3.58337314859054E-3</v>
      </c>
      <c r="E161" s="2">
        <f t="shared" si="68"/>
        <v>3.5174111853675696E-3</v>
      </c>
      <c r="F161" s="2">
        <f t="shared" si="68"/>
        <v>3.3250207813798837E-3</v>
      </c>
      <c r="G161" s="2">
        <f t="shared" si="68"/>
        <v>5.052824988516307E-3</v>
      </c>
      <c r="H161" s="2">
        <f t="shared" si="68"/>
        <v>6.085878507832751E-3</v>
      </c>
      <c r="I161" s="2">
        <f t="shared" si="68"/>
        <v>5.8191584601611458E-3</v>
      </c>
      <c r="J161" s="2">
        <f t="shared" si="68"/>
        <v>3.7854889589905363E-3</v>
      </c>
      <c r="K161" s="2">
        <f t="shared" si="68"/>
        <v>4.8589208081152501E-3</v>
      </c>
      <c r="L161" s="2">
        <f t="shared" si="68"/>
        <v>6.1835917087615395E-3</v>
      </c>
      <c r="M161" s="2">
        <f t="shared" si="68"/>
        <v>7.4049141703130261E-3</v>
      </c>
      <c r="N161" s="2">
        <f t="shared" si="68"/>
        <v>5.4830649639089398E-3</v>
      </c>
      <c r="O161" s="2">
        <f t="shared" si="68"/>
        <v>6.8567549219280379E-3</v>
      </c>
      <c r="P161" s="2">
        <f t="shared" si="68"/>
        <v>8.6615952398885285E-3</v>
      </c>
      <c r="Q161" s="2">
        <f t="shared" si="68"/>
        <v>8.5622812895540176E-3</v>
      </c>
      <c r="R161" s="2">
        <f t="shared" si="68"/>
        <v>9.2049588003860136E-3</v>
      </c>
      <c r="S161" s="2">
        <f t="shared" si="68"/>
        <v>8.1067138330016952E-3</v>
      </c>
      <c r="T161" s="2">
        <f t="shared" si="68"/>
        <v>7.8344419807834451E-3</v>
      </c>
      <c r="U161" s="2">
        <f t="shared" si="68"/>
        <v>9.5612214645715982E-3</v>
      </c>
      <c r="V161" s="2">
        <f t="shared" si="68"/>
        <v>9.4218738222657718E-3</v>
      </c>
      <c r="W161" s="2">
        <f t="shared" si="68"/>
        <v>8.929302859015319E-3</v>
      </c>
      <c r="X161" s="2">
        <f t="shared" si="68"/>
        <v>9.5064263442086842E-3</v>
      </c>
      <c r="Y161" s="2">
        <f t="shared" si="68"/>
        <v>7.9365079365079361E-3</v>
      </c>
      <c r="Z161" s="2">
        <f t="shared" si="68"/>
        <v>9.390782828282828E-3</v>
      </c>
      <c r="AA161" s="2">
        <f t="shared" si="68"/>
        <v>8.2000487131606726E-3</v>
      </c>
      <c r="AB161" s="2">
        <f t="shared" si="68"/>
        <v>8.3990837363196735E-3</v>
      </c>
      <c r="AC161" s="2">
        <f t="shared" si="68"/>
        <v>8.206023570493234E-3</v>
      </c>
      <c r="AD161" s="2">
        <f t="shared" si="68"/>
        <v>7.9174914053547242E-3</v>
      </c>
      <c r="AE161" s="2">
        <f t="shared" si="68"/>
        <v>8.2523764755040221E-3</v>
      </c>
      <c r="AF161" s="2">
        <f t="shared" si="68"/>
        <v>9.017713365539453E-3</v>
      </c>
      <c r="AG161" s="2">
        <f t="shared" si="68"/>
        <v>8.1663763066202096E-3</v>
      </c>
      <c r="AH161" s="2">
        <f t="shared" si="68"/>
        <v>8.0734350807343501E-3</v>
      </c>
      <c r="AI161" s="2">
        <f t="shared" si="68"/>
        <v>6.788866259334691E-3</v>
      </c>
      <c r="AJ161" s="2">
        <f t="shared" si="68"/>
        <v>6.5037310878346003E-3</v>
      </c>
      <c r="AK161" s="2">
        <f t="shared" si="68"/>
        <v>7.6181157394464632E-3</v>
      </c>
      <c r="AL161" s="2">
        <f t="shared" si="68"/>
        <v>6.6773116562636086E-3</v>
      </c>
      <c r="AM161" s="2">
        <f t="shared" si="68"/>
        <v>6.6642255584035155E-3</v>
      </c>
      <c r="AN161" s="2">
        <f t="shared" si="68"/>
        <v>6.2300562224585927E-3</v>
      </c>
      <c r="AO161" s="2">
        <f t="shared" si="68"/>
        <v>6.5864183511242331E-3</v>
      </c>
      <c r="AP161" s="2">
        <f t="shared" si="68"/>
        <v>5.5437424058323208E-3</v>
      </c>
      <c r="AQ161" s="2">
        <f t="shared" si="68"/>
        <v>4.687151253626962E-3</v>
      </c>
      <c r="AR161" s="2">
        <f t="shared" si="68"/>
        <v>4.8392921632358253E-3</v>
      </c>
      <c r="AS161" s="2">
        <f t="shared" si="68"/>
        <v>5.0145348837209299E-3</v>
      </c>
      <c r="AT161" s="2">
        <f t="shared" si="68"/>
        <v>6.397857461687249E-3</v>
      </c>
      <c r="AU161" s="2">
        <f t="shared" si="68"/>
        <v>4.8587913756453086E-3</v>
      </c>
      <c r="AV161" s="2">
        <f t="shared" si="68"/>
        <v>4.6363152694383217E-3</v>
      </c>
      <c r="AW161" s="2">
        <f t="shared" si="68"/>
        <v>4.7698364627498484E-3</v>
      </c>
      <c r="AX161" s="2">
        <f t="shared" si="68"/>
        <v>5.8703628210354667E-3</v>
      </c>
      <c r="AY161" s="2">
        <f t="shared" si="68"/>
        <v>6.6526042511763752E-3</v>
      </c>
      <c r="AZ161" s="2">
        <f t="shared" si="68"/>
        <v>6.9391554540069395E-3</v>
      </c>
      <c r="BA161" s="2">
        <f t="shared" si="68"/>
        <v>5.4434301984758399E-3</v>
      </c>
      <c r="BB161" s="2">
        <f t="shared" si="68"/>
        <v>6.0066072679947945E-3</v>
      </c>
      <c r="BC161" s="2">
        <f t="shared" si="68"/>
        <v>6.4651074348735498E-3</v>
      </c>
      <c r="BD161" s="2">
        <f t="shared" si="68"/>
        <v>6.7058905823741089E-3</v>
      </c>
    </row>
    <row r="162" spans="1:56" x14ac:dyDescent="0.35">
      <c r="A162" s="4" t="s">
        <v>22</v>
      </c>
      <c r="B162" s="2">
        <f t="shared" ref="B162:BD162" si="69">B78/B$83</f>
        <v>4.8860329776915616E-2</v>
      </c>
      <c r="C162" s="2">
        <f t="shared" si="69"/>
        <v>4.2791234140715111E-2</v>
      </c>
      <c r="D162" s="2">
        <f t="shared" si="69"/>
        <v>4.096989966555184E-2</v>
      </c>
      <c r="E162" s="2">
        <f t="shared" si="69"/>
        <v>3.4822370735138941E-2</v>
      </c>
      <c r="F162" s="2">
        <f t="shared" si="69"/>
        <v>3.3606460040375249E-2</v>
      </c>
      <c r="G162" s="2">
        <f t="shared" si="69"/>
        <v>3.9848415250344514E-2</v>
      </c>
      <c r="H162" s="2">
        <f t="shared" si="69"/>
        <v>3.9220105939366617E-2</v>
      </c>
      <c r="I162" s="2">
        <f t="shared" si="69"/>
        <v>2.775290957923008E-2</v>
      </c>
      <c r="J162" s="2">
        <f t="shared" si="69"/>
        <v>3.6698212407991586E-2</v>
      </c>
      <c r="K162" s="2">
        <f t="shared" si="69"/>
        <v>3.8018924217884241E-2</v>
      </c>
      <c r="L162" s="2">
        <f t="shared" si="69"/>
        <v>3.5882250479010627E-2</v>
      </c>
      <c r="M162" s="2">
        <f t="shared" si="69"/>
        <v>3.3490407270279368E-2</v>
      </c>
      <c r="N162" s="2">
        <f t="shared" si="69"/>
        <v>3.2620766240977234E-2</v>
      </c>
      <c r="O162" s="2">
        <f t="shared" si="69"/>
        <v>2.9327902240325866E-2</v>
      </c>
      <c r="P162" s="2">
        <f t="shared" si="69"/>
        <v>3.0051969571439331E-2</v>
      </c>
      <c r="Q162" s="2">
        <f t="shared" si="69"/>
        <v>2.6059116968207879E-2</v>
      </c>
      <c r="R162" s="2">
        <f t="shared" si="69"/>
        <v>2.9248014252839433E-2</v>
      </c>
      <c r="S162" s="2">
        <f t="shared" si="69"/>
        <v>2.4541233694450586E-2</v>
      </c>
      <c r="T162" s="2">
        <f t="shared" si="69"/>
        <v>2.320768662232077E-2</v>
      </c>
      <c r="U162" s="2">
        <f t="shared" si="69"/>
        <v>2.6089534538986065E-2</v>
      </c>
      <c r="V162" s="2">
        <f t="shared" si="69"/>
        <v>2.5702871787141028E-2</v>
      </c>
      <c r="W162" s="2">
        <f t="shared" si="69"/>
        <v>2.4494142705005325E-2</v>
      </c>
      <c r="X162" s="2">
        <f t="shared" si="69"/>
        <v>2.5020914137957258E-2</v>
      </c>
      <c r="Y162" s="2">
        <f t="shared" si="69"/>
        <v>2.4194791185082446E-2</v>
      </c>
      <c r="Z162" s="2">
        <f t="shared" si="69"/>
        <v>2.233270202020202E-2</v>
      </c>
      <c r="AA162" s="2">
        <f t="shared" si="69"/>
        <v>2.4681334740602419E-2</v>
      </c>
      <c r="AB162" s="2">
        <f t="shared" si="69"/>
        <v>2.2736913548824976E-2</v>
      </c>
      <c r="AC162" s="2">
        <f t="shared" si="69"/>
        <v>1.9205587079877781E-2</v>
      </c>
      <c r="AD162" s="2">
        <f t="shared" si="69"/>
        <v>1.8960308365454735E-2</v>
      </c>
      <c r="AE162" s="2">
        <f t="shared" si="69"/>
        <v>2.0160869111041469E-2</v>
      </c>
      <c r="AF162" s="2">
        <f t="shared" si="69"/>
        <v>1.5673644659151907E-2</v>
      </c>
      <c r="AG162" s="2">
        <f t="shared" si="69"/>
        <v>1.6659407665505225E-2</v>
      </c>
      <c r="AH162" s="2">
        <f t="shared" si="69"/>
        <v>1.81375801813758E-2</v>
      </c>
      <c r="AI162" s="2">
        <f t="shared" si="69"/>
        <v>1.6157501697216563E-2</v>
      </c>
      <c r="AJ162" s="2">
        <f t="shared" si="69"/>
        <v>1.0679811049496817E-2</v>
      </c>
      <c r="AK162" s="2">
        <f t="shared" si="69"/>
        <v>1.0972882303606374E-2</v>
      </c>
      <c r="AL162" s="2">
        <f t="shared" si="69"/>
        <v>1.241109014370736E-2</v>
      </c>
      <c r="AM162" s="2">
        <f t="shared" si="69"/>
        <v>1.1863786158916149E-2</v>
      </c>
      <c r="AN162" s="2">
        <f t="shared" si="69"/>
        <v>1.1244491718583802E-2</v>
      </c>
      <c r="AO162" s="2">
        <f t="shared" si="69"/>
        <v>1.2037247331364978E-2</v>
      </c>
      <c r="AP162" s="2">
        <f t="shared" si="69"/>
        <v>1.0555893074119077E-2</v>
      </c>
      <c r="AQ162" s="2">
        <f t="shared" si="69"/>
        <v>6.9191280410683727E-3</v>
      </c>
      <c r="AR162" s="2">
        <f t="shared" si="69"/>
        <v>7.295052365474901E-3</v>
      </c>
      <c r="AS162" s="2">
        <f t="shared" si="69"/>
        <v>8.5029069767441866E-3</v>
      </c>
      <c r="AT162" s="2">
        <f t="shared" si="69"/>
        <v>8.4808808213063525E-3</v>
      </c>
      <c r="AU162" s="2">
        <f t="shared" si="69"/>
        <v>7.1363498329790461E-3</v>
      </c>
      <c r="AV162" s="2">
        <f t="shared" si="69"/>
        <v>6.1564186364672794E-3</v>
      </c>
      <c r="AW162" s="2">
        <f t="shared" si="69"/>
        <v>6.2083585705632952E-3</v>
      </c>
      <c r="AX162" s="2">
        <f t="shared" si="69"/>
        <v>7.3379535262943331E-3</v>
      </c>
      <c r="AY162" s="2">
        <f t="shared" si="69"/>
        <v>7.301638812266753E-3</v>
      </c>
      <c r="AZ162" s="2">
        <f t="shared" si="69"/>
        <v>9.308623170009309E-3</v>
      </c>
      <c r="BA162" s="2">
        <f t="shared" si="69"/>
        <v>8.1232727577254839E-3</v>
      </c>
      <c r="BB162" s="2">
        <f t="shared" si="69"/>
        <v>8.008809690659726E-3</v>
      </c>
      <c r="BC162" s="2">
        <f t="shared" si="69"/>
        <v>9.0321353869556951E-3</v>
      </c>
      <c r="BD162" s="2">
        <f t="shared" si="69"/>
        <v>2.0299542214933585E-2</v>
      </c>
    </row>
    <row r="163" spans="1:56" x14ac:dyDescent="0.35">
      <c r="A163" s="4" t="s">
        <v>32</v>
      </c>
      <c r="B163" s="2">
        <f t="shared" ref="B163:BD163" si="70">B79/B$83</f>
        <v>1.3215324927255093E-2</v>
      </c>
      <c r="C163" s="2">
        <f t="shared" si="70"/>
        <v>1.4071510957324106E-2</v>
      </c>
      <c r="D163" s="2">
        <f t="shared" si="70"/>
        <v>1.3377926421404682E-2</v>
      </c>
      <c r="E163" s="2">
        <f t="shared" si="70"/>
        <v>1.5945597373666315E-2</v>
      </c>
      <c r="F163" s="2">
        <f t="shared" si="70"/>
        <v>1.7812611328820806E-2</v>
      </c>
      <c r="G163" s="2">
        <f t="shared" si="70"/>
        <v>1.9637115296279282E-2</v>
      </c>
      <c r="H163" s="2">
        <f t="shared" si="70"/>
        <v>1.7919531161951989E-2</v>
      </c>
      <c r="I163" s="2">
        <f t="shared" si="70"/>
        <v>1.7345568487018799E-2</v>
      </c>
      <c r="J163" s="2">
        <f t="shared" si="70"/>
        <v>1.8506834910620398E-2</v>
      </c>
      <c r="K163" s="2">
        <f t="shared" si="70"/>
        <v>1.8583240985423237E-2</v>
      </c>
      <c r="L163" s="2">
        <f t="shared" si="70"/>
        <v>1.9508796376937816E-2</v>
      </c>
      <c r="M163" s="2">
        <f t="shared" si="70"/>
        <v>2.0700100976102323E-2</v>
      </c>
      <c r="N163" s="2">
        <f t="shared" si="70"/>
        <v>2.0266518600777345E-2</v>
      </c>
      <c r="O163" s="2">
        <f t="shared" si="70"/>
        <v>2.0706042090970808E-2</v>
      </c>
      <c r="P163" s="2">
        <f t="shared" si="70"/>
        <v>2.0034646380959555E-2</v>
      </c>
      <c r="Q163" s="2">
        <f t="shared" si="70"/>
        <v>2.2932022932022931E-2</v>
      </c>
      <c r="R163" s="2">
        <f t="shared" si="70"/>
        <v>2.1601959765422018E-2</v>
      </c>
      <c r="S163" s="2">
        <f t="shared" si="70"/>
        <v>2.3656864912668583E-2</v>
      </c>
      <c r="T163" s="2">
        <f t="shared" si="70"/>
        <v>2.4168514412416853E-2</v>
      </c>
      <c r="U163" s="2">
        <f t="shared" si="70"/>
        <v>2.4310702638600652E-2</v>
      </c>
      <c r="V163" s="2">
        <f t="shared" si="70"/>
        <v>2.5175246853094142E-2</v>
      </c>
      <c r="W163" s="2">
        <f t="shared" si="70"/>
        <v>2.5804866060457114E-2</v>
      </c>
      <c r="X163" s="2">
        <f t="shared" si="70"/>
        <v>2.4184348619666896E-2</v>
      </c>
      <c r="Y163" s="2">
        <f t="shared" si="70"/>
        <v>2.4425951610417631E-2</v>
      </c>
      <c r="Z163" s="2">
        <f t="shared" si="70"/>
        <v>2.34375E-2</v>
      </c>
      <c r="AA163" s="2">
        <f t="shared" si="70"/>
        <v>2.4113014532759599E-2</v>
      </c>
      <c r="AB163" s="2">
        <f t="shared" si="70"/>
        <v>2.1634003563247645E-2</v>
      </c>
      <c r="AC163" s="2">
        <f t="shared" si="70"/>
        <v>2.4356176342208644E-2</v>
      </c>
      <c r="AD163" s="2">
        <f t="shared" si="70"/>
        <v>2.3023231586623605E-2</v>
      </c>
      <c r="AE163" s="2">
        <f t="shared" si="70"/>
        <v>2.2458999268776769E-2</v>
      </c>
      <c r="AF163" s="2">
        <f t="shared" si="70"/>
        <v>2.4261943102522814E-2</v>
      </c>
      <c r="AG163" s="2">
        <f t="shared" si="70"/>
        <v>2.3628048780487805E-2</v>
      </c>
      <c r="AH163" s="2">
        <f t="shared" si="70"/>
        <v>2.0460075204600751E-2</v>
      </c>
      <c r="AI163" s="2">
        <f t="shared" si="70"/>
        <v>2.1588594704684317E-2</v>
      </c>
      <c r="AJ163" s="2">
        <f t="shared" si="70"/>
        <v>2.0058875881426713E-2</v>
      </c>
      <c r="AK163" s="2">
        <f t="shared" si="70"/>
        <v>1.4397539837852949E-2</v>
      </c>
      <c r="AL163" s="2">
        <f t="shared" si="70"/>
        <v>1.4515894904920888E-2</v>
      </c>
      <c r="AM163" s="2">
        <f t="shared" si="70"/>
        <v>1.706334675942878E-2</v>
      </c>
      <c r="AN163" s="2">
        <f t="shared" si="70"/>
        <v>1.51952590791673E-2</v>
      </c>
      <c r="AO163" s="2">
        <f t="shared" si="70"/>
        <v>1.4081308198955257E-2</v>
      </c>
      <c r="AP163" s="2">
        <f t="shared" si="70"/>
        <v>1.2530376670716889E-2</v>
      </c>
      <c r="AQ163" s="2">
        <f t="shared" si="70"/>
        <v>1.2573469235919947E-2</v>
      </c>
      <c r="AR163" s="2">
        <f t="shared" si="70"/>
        <v>1.0978692668833515E-2</v>
      </c>
      <c r="AS163" s="2">
        <f t="shared" si="70"/>
        <v>1.1627906976744186E-2</v>
      </c>
      <c r="AT163" s="2">
        <f t="shared" si="70"/>
        <v>1.2200565392054753E-2</v>
      </c>
      <c r="AU163" s="2">
        <f t="shared" si="70"/>
        <v>1.1463710901913149E-2</v>
      </c>
      <c r="AV163" s="2">
        <f t="shared" si="70"/>
        <v>1.26928631146918E-2</v>
      </c>
      <c r="AW163" s="2">
        <f t="shared" si="70"/>
        <v>1.241671714112659E-2</v>
      </c>
      <c r="AX163" s="2">
        <f t="shared" si="70"/>
        <v>1.141459437423563E-2</v>
      </c>
      <c r="AY163" s="2">
        <f t="shared" si="70"/>
        <v>1.4035372383579426E-2</v>
      </c>
      <c r="AZ163" s="2">
        <f t="shared" si="70"/>
        <v>1.4555301684014555E-2</v>
      </c>
      <c r="BA163" s="2">
        <f t="shared" si="70"/>
        <v>1.3817938196130978E-2</v>
      </c>
      <c r="BB163" s="2">
        <f t="shared" si="70"/>
        <v>1.3715086595254781E-2</v>
      </c>
      <c r="BC163" s="2">
        <f t="shared" si="70"/>
        <v>1.6162768587183875E-2</v>
      </c>
      <c r="BD163" s="2">
        <f t="shared" si="70"/>
        <v>1.8306739311223896E-2</v>
      </c>
    </row>
    <row r="164" spans="1:56" x14ac:dyDescent="0.35">
      <c r="A164" s="4" t="s">
        <v>23</v>
      </c>
      <c r="B164" s="2">
        <f t="shared" ref="B164:BD164" si="71">B80/B$83</f>
        <v>1.454898157129001E-3</v>
      </c>
      <c r="C164" s="2">
        <f t="shared" si="71"/>
        <v>2.422145328719723E-3</v>
      </c>
      <c r="D164" s="2">
        <f t="shared" si="71"/>
        <v>2.9861442904921165E-3</v>
      </c>
      <c r="E164" s="2">
        <f t="shared" si="71"/>
        <v>2.6966819087818031E-3</v>
      </c>
      <c r="F164" s="2">
        <f t="shared" si="71"/>
        <v>2.4937655860349127E-3</v>
      </c>
      <c r="G164" s="2">
        <f t="shared" si="71"/>
        <v>2.181901699586587E-3</v>
      </c>
      <c r="H164" s="2">
        <f t="shared" si="71"/>
        <v>2.8175363462188663E-3</v>
      </c>
      <c r="I164" s="2">
        <f t="shared" si="71"/>
        <v>3.8048343777976725E-3</v>
      </c>
      <c r="J164" s="2">
        <f t="shared" si="71"/>
        <v>3.7854889589905363E-3</v>
      </c>
      <c r="K164" s="2">
        <f t="shared" si="71"/>
        <v>3.921234336373711E-3</v>
      </c>
      <c r="L164" s="2">
        <f t="shared" si="71"/>
        <v>3.4837136387388958E-3</v>
      </c>
      <c r="M164" s="2">
        <f t="shared" si="71"/>
        <v>3.7866038370918884E-3</v>
      </c>
      <c r="N164" s="2">
        <f t="shared" si="71"/>
        <v>5.5524708495280403E-3</v>
      </c>
      <c r="O164" s="2">
        <f t="shared" si="71"/>
        <v>5.1595383570943653E-3</v>
      </c>
      <c r="P164" s="2">
        <f t="shared" si="71"/>
        <v>4.9710024855012429E-3</v>
      </c>
      <c r="Q164" s="2">
        <f t="shared" si="71"/>
        <v>5.211823393641575E-3</v>
      </c>
      <c r="R164" s="2">
        <f t="shared" si="71"/>
        <v>5.4932818647464923E-3</v>
      </c>
      <c r="S164" s="2">
        <f t="shared" si="71"/>
        <v>5.011423096764684E-3</v>
      </c>
      <c r="T164" s="2">
        <f t="shared" si="71"/>
        <v>6.0606060606060606E-3</v>
      </c>
      <c r="U164" s="2">
        <f t="shared" si="71"/>
        <v>6.0776756596501629E-3</v>
      </c>
      <c r="V164" s="2">
        <f t="shared" si="71"/>
        <v>5.6531242933594633E-3</v>
      </c>
      <c r="W164" s="2">
        <f t="shared" si="71"/>
        <v>5.570574260670107E-3</v>
      </c>
      <c r="X164" s="2">
        <f t="shared" si="71"/>
        <v>6.1601642710472282E-3</v>
      </c>
      <c r="Y164" s="2">
        <f t="shared" si="71"/>
        <v>4.4691015564801975E-3</v>
      </c>
      <c r="Z164" s="2">
        <f t="shared" si="71"/>
        <v>5.6029040404040401E-3</v>
      </c>
      <c r="AA164" s="2">
        <f t="shared" si="71"/>
        <v>4.3029958593813426E-3</v>
      </c>
      <c r="AB164" s="2">
        <f t="shared" si="71"/>
        <v>4.5813184016289133E-3</v>
      </c>
      <c r="AC164" s="2">
        <f t="shared" si="71"/>
        <v>5.8489742470536881E-3</v>
      </c>
      <c r="AD164" s="2">
        <f t="shared" si="71"/>
        <v>6.0422960725075529E-3</v>
      </c>
      <c r="AE164" s="2">
        <f t="shared" si="71"/>
        <v>5.5364044709077615E-3</v>
      </c>
      <c r="AF164" s="2">
        <f t="shared" si="71"/>
        <v>5.9044551798174989E-3</v>
      </c>
      <c r="AG164" s="2">
        <f t="shared" si="71"/>
        <v>5.335365853658537E-3</v>
      </c>
      <c r="AH164" s="2">
        <f t="shared" si="71"/>
        <v>5.7509400575094004E-3</v>
      </c>
      <c r="AI164" s="2">
        <f t="shared" si="71"/>
        <v>6.7209775967413442E-3</v>
      </c>
      <c r="AJ164" s="2">
        <f t="shared" si="71"/>
        <v>7.0514137057575135E-3</v>
      </c>
      <c r="AK164" s="2">
        <f t="shared" si="71"/>
        <v>6.0805143975398383E-3</v>
      </c>
      <c r="AL164" s="2">
        <f t="shared" si="71"/>
        <v>6.0966758600667732E-3</v>
      </c>
      <c r="AM164" s="2">
        <f t="shared" si="71"/>
        <v>5.2727938484071766E-3</v>
      </c>
      <c r="AN164" s="2">
        <f t="shared" si="71"/>
        <v>6.2300562224585927E-3</v>
      </c>
      <c r="AO164" s="2">
        <f t="shared" si="71"/>
        <v>5.2237111060640471E-3</v>
      </c>
      <c r="AP164" s="2">
        <f t="shared" si="71"/>
        <v>6.2272174969623326E-3</v>
      </c>
      <c r="AQ164" s="2">
        <f t="shared" si="71"/>
        <v>5.5799419686035261E-3</v>
      </c>
      <c r="AR164" s="2">
        <f t="shared" si="71"/>
        <v>4.9115204044781506E-3</v>
      </c>
      <c r="AS164" s="2">
        <f t="shared" si="71"/>
        <v>3.5610465116279071E-3</v>
      </c>
      <c r="AT164" s="2">
        <f t="shared" si="71"/>
        <v>4.463621484898081E-3</v>
      </c>
      <c r="AU164" s="2">
        <f t="shared" si="71"/>
        <v>4.4791982994230187E-3</v>
      </c>
      <c r="AV164" s="2">
        <f t="shared" si="71"/>
        <v>3.9522687542752908E-3</v>
      </c>
      <c r="AW164" s="2">
        <f t="shared" si="71"/>
        <v>4.6941247728649301E-3</v>
      </c>
      <c r="AX164" s="2">
        <f t="shared" si="71"/>
        <v>4.3212392988177745E-3</v>
      </c>
      <c r="AY164" s="2">
        <f t="shared" si="71"/>
        <v>5.4356644491319163E-3</v>
      </c>
      <c r="AZ164" s="2">
        <f t="shared" si="71"/>
        <v>7.4468985360074472E-3</v>
      </c>
      <c r="BA164" s="2">
        <f t="shared" si="71"/>
        <v>6.7833514781006615E-3</v>
      </c>
      <c r="BB164" s="2">
        <f t="shared" si="71"/>
        <v>6.0066072679947945E-3</v>
      </c>
      <c r="BC164" s="2">
        <f t="shared" si="71"/>
        <v>5.8946567788552961E-3</v>
      </c>
      <c r="BD164" s="2">
        <f t="shared" si="71"/>
        <v>5.0566207845301287E-3</v>
      </c>
    </row>
    <row r="165" spans="1:56" x14ac:dyDescent="0.35">
      <c r="A165" s="4" t="s">
        <v>24</v>
      </c>
      <c r="B165" s="2">
        <f t="shared" ref="B165:BD165" si="72">B81/B$83</f>
        <v>3.831231813773036E-2</v>
      </c>
      <c r="C165" s="2">
        <f t="shared" si="72"/>
        <v>3.9677047289504039E-2</v>
      </c>
      <c r="D165" s="2">
        <f t="shared" si="72"/>
        <v>4.0731008122312472E-2</v>
      </c>
      <c r="E165" s="2">
        <f t="shared" si="72"/>
        <v>4.5843592449290656E-2</v>
      </c>
      <c r="F165" s="2">
        <f t="shared" si="72"/>
        <v>5.0825317658235364E-2</v>
      </c>
      <c r="G165" s="2">
        <f t="shared" si="72"/>
        <v>5.259531465319247E-2</v>
      </c>
      <c r="H165" s="2">
        <f t="shared" si="72"/>
        <v>5.8041248732108641E-2</v>
      </c>
      <c r="I165" s="2">
        <f t="shared" si="72"/>
        <v>5.9646374216651747E-2</v>
      </c>
      <c r="J165" s="2">
        <f t="shared" si="72"/>
        <v>5.7939011566771823E-2</v>
      </c>
      <c r="K165" s="2">
        <f t="shared" si="72"/>
        <v>5.4726792259824394E-2</v>
      </c>
      <c r="L165" s="2">
        <f t="shared" si="72"/>
        <v>5.6174882424664695E-2</v>
      </c>
      <c r="M165" s="2">
        <f t="shared" si="72"/>
        <v>5.4358801750252442E-2</v>
      </c>
      <c r="N165" s="2">
        <f t="shared" si="72"/>
        <v>5.1013325930038871E-2</v>
      </c>
      <c r="O165" s="2">
        <f t="shared" si="72"/>
        <v>4.7114731839782757E-2</v>
      </c>
      <c r="P165" s="2">
        <f t="shared" si="72"/>
        <v>4.5718159222715972E-2</v>
      </c>
      <c r="Q165" s="2">
        <f t="shared" si="72"/>
        <v>4.705531978259251E-2</v>
      </c>
      <c r="R165" s="2">
        <f t="shared" si="72"/>
        <v>4.7435231237473091E-2</v>
      </c>
      <c r="S165" s="2">
        <f t="shared" si="72"/>
        <v>4.2670793720981648E-2</v>
      </c>
      <c r="T165" s="2">
        <f t="shared" si="72"/>
        <v>3.9911308203991129E-2</v>
      </c>
      <c r="U165" s="2">
        <f t="shared" si="72"/>
        <v>3.9208419804328494E-2</v>
      </c>
      <c r="V165" s="2">
        <f t="shared" si="72"/>
        <v>3.7913620260797469E-2</v>
      </c>
      <c r="W165" s="2">
        <f t="shared" si="72"/>
        <v>3.8010977308101906E-2</v>
      </c>
      <c r="X165" s="2">
        <f t="shared" si="72"/>
        <v>3.7645448323066391E-2</v>
      </c>
      <c r="Y165" s="2">
        <f t="shared" si="72"/>
        <v>3.6138079827400214E-2</v>
      </c>
      <c r="Z165" s="2">
        <f t="shared" si="72"/>
        <v>3.7247474747474744E-2</v>
      </c>
      <c r="AA165" s="2">
        <f t="shared" si="72"/>
        <v>4.0431923357960545E-2</v>
      </c>
      <c r="AB165" s="2">
        <f t="shared" si="72"/>
        <v>3.8177653346907613E-2</v>
      </c>
      <c r="AC165" s="2">
        <f t="shared" si="72"/>
        <v>4.3474465298996075E-2</v>
      </c>
      <c r="AD165" s="2">
        <f t="shared" si="72"/>
        <v>4.2504427544535886E-2</v>
      </c>
      <c r="AE165" s="2">
        <f t="shared" si="72"/>
        <v>4.6902747310143114E-2</v>
      </c>
      <c r="AF165" s="2">
        <f t="shared" si="72"/>
        <v>4.8845947396672036E-2</v>
      </c>
      <c r="AG165" s="2">
        <f t="shared" si="72"/>
        <v>4.878048780487805E-2</v>
      </c>
      <c r="AH165" s="2">
        <f t="shared" si="72"/>
        <v>4.8882990488829908E-2</v>
      </c>
      <c r="AI165" s="2">
        <f t="shared" si="72"/>
        <v>4.7114731839782757E-2</v>
      </c>
      <c r="AJ165" s="2">
        <f t="shared" si="72"/>
        <v>5.2303690011638253E-2</v>
      </c>
      <c r="AK165" s="2">
        <f t="shared" si="72"/>
        <v>4.9273133911098686E-2</v>
      </c>
      <c r="AL165" s="2">
        <f t="shared" si="72"/>
        <v>5.1095950065321527E-2</v>
      </c>
      <c r="AM165" s="2">
        <f t="shared" si="72"/>
        <v>5.5730501647748079E-2</v>
      </c>
      <c r="AN165" s="2">
        <f t="shared" si="72"/>
        <v>5.0600212733627109E-2</v>
      </c>
      <c r="AO165" s="2">
        <f t="shared" si="72"/>
        <v>5.359981830570066E-2</v>
      </c>
      <c r="AP165" s="2">
        <f t="shared" si="72"/>
        <v>5.4222357229647633E-2</v>
      </c>
      <c r="AQ165" s="2">
        <f t="shared" si="72"/>
        <v>5.8998586414701286E-2</v>
      </c>
      <c r="AR165" s="2">
        <f t="shared" si="72"/>
        <v>5.3593355001805704E-2</v>
      </c>
      <c r="AS165" s="2">
        <f t="shared" si="72"/>
        <v>5.3779069767441859E-2</v>
      </c>
      <c r="AT165" s="2">
        <f t="shared" si="72"/>
        <v>5.1778009224817734E-2</v>
      </c>
      <c r="AU165" s="2">
        <f t="shared" si="72"/>
        <v>5.2915274825387187E-2</v>
      </c>
      <c r="AV165" s="2">
        <f t="shared" si="72"/>
        <v>5.540776772820552E-2</v>
      </c>
      <c r="AW165" s="2">
        <f t="shared" si="72"/>
        <v>5.3603876438522109E-2</v>
      </c>
      <c r="AX165" s="2">
        <f t="shared" si="72"/>
        <v>5.1284141867101507E-2</v>
      </c>
      <c r="AY165" s="2">
        <f t="shared" si="72"/>
        <v>5.2490670128184327E-2</v>
      </c>
      <c r="AZ165" s="2">
        <f t="shared" si="72"/>
        <v>5.7036472878057035E-2</v>
      </c>
      <c r="BA165" s="2">
        <f t="shared" si="72"/>
        <v>5.5606733104430116E-2</v>
      </c>
      <c r="BB165" s="2">
        <f t="shared" si="72"/>
        <v>5.3558914806286918E-2</v>
      </c>
      <c r="BC165" s="2">
        <f t="shared" si="72"/>
        <v>4.9819357292260884E-2</v>
      </c>
      <c r="BD165" s="2">
        <f t="shared" si="72"/>
        <v>4.8669780745047138E-2</v>
      </c>
    </row>
    <row r="166" spans="1:56" x14ac:dyDescent="0.35"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</row>
    <row r="167" spans="1:56" x14ac:dyDescent="0.35">
      <c r="A167" t="s">
        <v>2</v>
      </c>
      <c r="B167" s="1">
        <f>SUM(B144,B146:B165)</f>
        <v>0.97841901066925319</v>
      </c>
      <c r="C167" s="1">
        <f t="shared" ref="C167:BD167" si="73">SUM(C144,C146:C165)</f>
        <v>0.9801614763552482</v>
      </c>
      <c r="D167" s="1">
        <f t="shared" si="73"/>
        <v>0.97754419493549949</v>
      </c>
      <c r="E167" s="1">
        <f t="shared" si="73"/>
        <v>0.96529487630437327</v>
      </c>
      <c r="F167" s="1">
        <f t="shared" si="73"/>
        <v>0.96959980999881246</v>
      </c>
      <c r="G167" s="1">
        <f t="shared" si="73"/>
        <v>0.97186495176848864</v>
      </c>
      <c r="H167" s="1">
        <f t="shared" si="73"/>
        <v>0.97137383072241623</v>
      </c>
      <c r="I167" s="1">
        <f t="shared" si="73"/>
        <v>0.95188003581020586</v>
      </c>
      <c r="J167" s="1">
        <f t="shared" si="73"/>
        <v>0.955099894847529</v>
      </c>
      <c r="K167" s="1">
        <f t="shared" si="73"/>
        <v>0.95337140908703433</v>
      </c>
      <c r="L167" s="1">
        <f t="shared" si="73"/>
        <v>0.9614178714509668</v>
      </c>
      <c r="M167" s="1">
        <f t="shared" si="73"/>
        <v>0.9620498148771458</v>
      </c>
      <c r="N167" s="1">
        <f t="shared" si="73"/>
        <v>0.95835646862853952</v>
      </c>
      <c r="O167" s="1">
        <f t="shared" si="73"/>
        <v>0.95268160217243736</v>
      </c>
      <c r="P167" s="1">
        <f t="shared" si="73"/>
        <v>0.94411388114784944</v>
      </c>
      <c r="Q167" s="1">
        <f t="shared" si="73"/>
        <v>0.93440547986002509</v>
      </c>
      <c r="R167" s="1">
        <f t="shared" si="73"/>
        <v>0.94462178012025833</v>
      </c>
      <c r="S167" s="1">
        <f t="shared" si="73"/>
        <v>0.94855921585968028</v>
      </c>
      <c r="T167" s="1">
        <f t="shared" si="73"/>
        <v>0.94826311899482618</v>
      </c>
      <c r="U167" s="1">
        <f t="shared" si="73"/>
        <v>0.95375037058997947</v>
      </c>
      <c r="V167" s="1">
        <f t="shared" si="73"/>
        <v>0.96201100474862444</v>
      </c>
      <c r="W167" s="1">
        <f t="shared" si="73"/>
        <v>0.96215286311132941</v>
      </c>
      <c r="X167" s="1">
        <f t="shared" si="73"/>
        <v>0.95976880371130902</v>
      </c>
      <c r="Y167" s="1">
        <f t="shared" si="73"/>
        <v>0.95600246571120362</v>
      </c>
      <c r="Z167" s="1">
        <f t="shared" si="73"/>
        <v>0.94791666666666663</v>
      </c>
      <c r="AA167" s="1">
        <f t="shared" si="73"/>
        <v>0.95136802792887887</v>
      </c>
      <c r="AB167" s="1">
        <f t="shared" si="73"/>
        <v>0.95393229829473158</v>
      </c>
      <c r="AC167" s="1">
        <f t="shared" si="73"/>
        <v>0.95818419903972063</v>
      </c>
      <c r="AD167" s="1">
        <f t="shared" si="73"/>
        <v>0.96239191582456485</v>
      </c>
      <c r="AE167" s="1">
        <f t="shared" si="73"/>
        <v>0.95905149900762576</v>
      </c>
      <c r="AF167" s="1">
        <f t="shared" si="73"/>
        <v>0.96360708534621575</v>
      </c>
      <c r="AG167" s="1">
        <f t="shared" si="73"/>
        <v>0.96406794425087117</v>
      </c>
      <c r="AH167" s="1">
        <f t="shared" si="73"/>
        <v>0.97113470471134733</v>
      </c>
      <c r="AI167" s="1">
        <f t="shared" si="73"/>
        <v>0.96843177189409368</v>
      </c>
      <c r="AJ167" s="1">
        <f t="shared" si="73"/>
        <v>0.96008762921886759</v>
      </c>
      <c r="AK167" s="1">
        <f t="shared" si="73"/>
        <v>0.95792563600782787</v>
      </c>
      <c r="AL167" s="1">
        <f t="shared" si="73"/>
        <v>0.95935549426622169</v>
      </c>
      <c r="AM167" s="1">
        <f t="shared" si="73"/>
        <v>0.96191871109483695</v>
      </c>
      <c r="AN167" s="1">
        <f t="shared" si="73"/>
        <v>0.96254368636985277</v>
      </c>
      <c r="AO167" s="1">
        <f t="shared" si="73"/>
        <v>0.96782496782496785</v>
      </c>
      <c r="AP167" s="1">
        <f t="shared" si="73"/>
        <v>0.96256075334143376</v>
      </c>
      <c r="AQ167" s="1">
        <f t="shared" si="73"/>
        <v>0.94487017335019718</v>
      </c>
      <c r="AR167" s="1">
        <f t="shared" si="73"/>
        <v>0.93745034308414621</v>
      </c>
      <c r="AS167" s="1">
        <f t="shared" si="73"/>
        <v>0.9354651162790697</v>
      </c>
      <c r="AT167" s="1">
        <f t="shared" si="73"/>
        <v>0.94189852700490984</v>
      </c>
      <c r="AU167" s="1">
        <f t="shared" si="73"/>
        <v>0.94784391132705736</v>
      </c>
      <c r="AV167" s="1">
        <f t="shared" si="73"/>
        <v>0.95029261989815283</v>
      </c>
      <c r="AW167" s="1">
        <f t="shared" si="73"/>
        <v>0.9607813446396124</v>
      </c>
      <c r="AX167" s="1">
        <f t="shared" si="73"/>
        <v>0.96159804321239273</v>
      </c>
      <c r="AY167" s="1">
        <f t="shared" si="73"/>
        <v>0.9675482719454811</v>
      </c>
      <c r="AZ167" s="1">
        <f t="shared" si="73"/>
        <v>0.97004315816197018</v>
      </c>
      <c r="BA167" s="1">
        <f t="shared" si="73"/>
        <v>0.970103006448371</v>
      </c>
      <c r="BB167" s="1">
        <f t="shared" si="73"/>
        <v>0.96355991590749845</v>
      </c>
      <c r="BC167" s="1">
        <f t="shared" si="73"/>
        <v>0.95369842175318487</v>
      </c>
      <c r="BD167" s="1">
        <f t="shared" si="73"/>
        <v>0.95754179523250671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mom</vt:lpstr>
      <vt:lpstr>mom2</vt:lpstr>
      <vt:lpstr>pupil_teacher</vt:lpstr>
      <vt:lpstr>teachers</vt:lpstr>
      <vt:lpstr>mom_ab</vt:lpstr>
      <vt:lpstr>mom_ab_occ</vt:lpstr>
      <vt:lpstr>corr_ab_occ</vt:lpstr>
      <vt:lpstr>condit_on education</vt:lpstr>
      <vt:lpstr>CPS_cond_on_educ</vt:lpstr>
      <vt:lpstr>wage dispersion</vt:lpstr>
      <vt:lpstr>wage dispersion2</vt:lpstr>
      <vt:lpstr>moments</vt:lpstr>
      <vt:lpstr>NLS_occ_9gr</vt:lpstr>
      <vt:lpstr>NLS_occ</vt:lpstr>
      <vt:lpstr>Census_ACS_occ</vt:lpstr>
      <vt:lpstr>CPS_occ</vt:lpstr>
      <vt:lpstr>natality</vt:lpstr>
      <vt:lpstr>plots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Yulia</dc:creator>
  <cp:lastModifiedBy>Юлия Дударева</cp:lastModifiedBy>
  <dcterms:created xsi:type="dcterms:W3CDTF">2015-06-05T18:17:20Z</dcterms:created>
  <dcterms:modified xsi:type="dcterms:W3CDTF">2022-09-06T14:15:38Z</dcterms:modified>
</cp:coreProperties>
</file>