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iuliia\Desktop\"/>
    </mc:Choice>
  </mc:AlternateContent>
  <xr:revisionPtr revIDLastSave="0" documentId="8_{48CEF205-22BB-4CB4-97B8-2E3F3540AA53}" xr6:coauthVersionLast="47" xr6:coauthVersionMax="47" xr10:uidLastSave="{00000000-0000-0000-0000-000000000000}"/>
  <bookViews>
    <workbookView xWindow="28680" yWindow="-10710" windowWidth="38640" windowHeight="21240" activeTab="1" xr2:uid="{00000000-000D-0000-FFFF-FFFF00000000}"/>
  </bookViews>
  <sheets>
    <sheet name="data" sheetId="1" r:id="rId1"/>
    <sheet name="formula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2" i="2" l="1"/>
  <c r="O60" i="2"/>
  <c r="O63" i="2" s="1"/>
  <c r="O61" i="2"/>
  <c r="P61" i="2"/>
  <c r="Q61" i="2"/>
  <c r="T61" i="2"/>
  <c r="V61" i="2"/>
  <c r="V63" i="2" s="1"/>
  <c r="P62" i="2"/>
  <c r="Q62" i="2"/>
  <c r="T62" i="2"/>
  <c r="V62" i="2"/>
  <c r="P60" i="2"/>
  <c r="Q60" i="2"/>
  <c r="T60" i="2"/>
  <c r="V60" i="2"/>
  <c r="N60" i="2"/>
  <c r="N63" i="2" s="1"/>
  <c r="B60" i="2"/>
  <c r="C60" i="2"/>
  <c r="B61" i="2"/>
  <c r="C61" i="2"/>
  <c r="B62" i="2"/>
  <c r="C62" i="2"/>
  <c r="E60" i="2"/>
  <c r="H60" i="2"/>
  <c r="J60" i="2"/>
  <c r="E61" i="2"/>
  <c r="H61" i="2"/>
  <c r="J61" i="2"/>
  <c r="E62" i="2"/>
  <c r="H62" i="2"/>
  <c r="J62" i="2"/>
  <c r="D62" i="2"/>
  <c r="D61" i="2"/>
  <c r="D60" i="2"/>
  <c r="N62" i="2"/>
  <c r="N61" i="2"/>
  <c r="T63" i="2"/>
  <c r="P63" i="2"/>
  <c r="V58" i="2"/>
  <c r="U58" i="2"/>
  <c r="T58" i="2"/>
  <c r="S58" i="2"/>
  <c r="R58" i="2"/>
  <c r="Q58" i="2"/>
  <c r="P58" i="2"/>
  <c r="O58" i="2"/>
  <c r="N58" i="2"/>
  <c r="J58" i="2"/>
  <c r="I58" i="2"/>
  <c r="H58" i="2"/>
  <c r="G58" i="2"/>
  <c r="F58" i="2"/>
  <c r="E58" i="2"/>
  <c r="D58" i="2"/>
  <c r="C58" i="2"/>
  <c r="B58" i="2"/>
  <c r="V52" i="2"/>
  <c r="V65" i="2" s="1"/>
  <c r="U52" i="2"/>
  <c r="U61" i="2" s="1"/>
  <c r="T52" i="2"/>
  <c r="S52" i="2"/>
  <c r="S65" i="2" s="1"/>
  <c r="R52" i="2"/>
  <c r="R65" i="2" s="1"/>
  <c r="Q52" i="2"/>
  <c r="P52" i="2"/>
  <c r="P65" i="2" s="1"/>
  <c r="P66" i="2" s="1"/>
  <c r="O52" i="2"/>
  <c r="O65" i="2" s="1"/>
  <c r="N52" i="2"/>
  <c r="N65" i="2" s="1"/>
  <c r="J52" i="2"/>
  <c r="I52" i="2"/>
  <c r="I65" i="2" s="1"/>
  <c r="H52" i="2"/>
  <c r="H65" i="2" s="1"/>
  <c r="G52" i="2"/>
  <c r="G65" i="2" s="1"/>
  <c r="F52" i="2"/>
  <c r="F62" i="2" s="1"/>
  <c r="E52" i="2"/>
  <c r="E65" i="2" s="1"/>
  <c r="D52" i="2"/>
  <c r="D65" i="2" s="1"/>
  <c r="C52" i="2"/>
  <c r="C65" i="2" s="1"/>
  <c r="B52" i="2"/>
  <c r="S60" i="2" l="1"/>
  <c r="S62" i="2"/>
  <c r="S61" i="2"/>
  <c r="G61" i="2"/>
  <c r="G62" i="2"/>
  <c r="G60" i="2"/>
  <c r="F61" i="2"/>
  <c r="F60" i="2"/>
  <c r="F63" i="2" s="1"/>
  <c r="R62" i="2"/>
  <c r="R60" i="2"/>
  <c r="R61" i="2"/>
  <c r="R63" i="2" s="1"/>
  <c r="R66" i="2" s="1"/>
  <c r="U62" i="2"/>
  <c r="U60" i="2"/>
  <c r="U63" i="2" s="1"/>
  <c r="I62" i="2"/>
  <c r="I60" i="2"/>
  <c r="I61" i="2"/>
  <c r="V66" i="2"/>
  <c r="O66" i="2"/>
  <c r="N66" i="2"/>
  <c r="T65" i="2"/>
  <c r="T66" i="2" s="1"/>
  <c r="Q65" i="2"/>
  <c r="U65" i="2"/>
  <c r="Q63" i="2"/>
  <c r="H63" i="2"/>
  <c r="H66" i="2" s="1"/>
  <c r="J65" i="2"/>
  <c r="J63" i="2"/>
  <c r="F65" i="2"/>
  <c r="E63" i="2"/>
  <c r="E66" i="2" s="1"/>
  <c r="D63" i="2"/>
  <c r="D66" i="2" s="1"/>
  <c r="C63" i="2"/>
  <c r="C66" i="2" s="1"/>
  <c r="B65" i="2"/>
  <c r="B63" i="2"/>
  <c r="B66" i="2" s="1"/>
  <c r="V34" i="2"/>
  <c r="V37" i="2" s="1"/>
  <c r="U34" i="2"/>
  <c r="T34" i="2"/>
  <c r="S34" i="2"/>
  <c r="S37" i="2" s="1"/>
  <c r="R34" i="2"/>
  <c r="R37" i="2" s="1"/>
  <c r="Q34" i="2"/>
  <c r="P34" i="2"/>
  <c r="O34" i="2"/>
  <c r="O37" i="2" s="1"/>
  <c r="N34" i="2"/>
  <c r="N37" i="2" s="1"/>
  <c r="J34" i="2"/>
  <c r="I34" i="2"/>
  <c r="H34" i="2"/>
  <c r="H37" i="2" s="1"/>
  <c r="G34" i="2"/>
  <c r="G37" i="2" s="1"/>
  <c r="F34" i="2"/>
  <c r="E34" i="2"/>
  <c r="D34" i="2"/>
  <c r="D37" i="2" s="1"/>
  <c r="C34" i="2"/>
  <c r="C37" i="2" s="1"/>
  <c r="B34" i="2"/>
  <c r="V28" i="2"/>
  <c r="V41" i="2" s="1"/>
  <c r="U28" i="2"/>
  <c r="U37" i="2" s="1"/>
  <c r="T28" i="2"/>
  <c r="T41" i="2" s="1"/>
  <c r="S28" i="2"/>
  <c r="S41" i="2" s="1"/>
  <c r="R28" i="2"/>
  <c r="R41" i="2" s="1"/>
  <c r="Q28" i="2"/>
  <c r="Q37" i="2" s="1"/>
  <c r="P28" i="2"/>
  <c r="P41" i="2" s="1"/>
  <c r="O28" i="2"/>
  <c r="O41" i="2" s="1"/>
  <c r="N28" i="2"/>
  <c r="N41" i="2" s="1"/>
  <c r="J28" i="2"/>
  <c r="J37" i="2" s="1"/>
  <c r="I28" i="2"/>
  <c r="I41" i="2" s="1"/>
  <c r="H28" i="2"/>
  <c r="H41" i="2" s="1"/>
  <c r="G28" i="2"/>
  <c r="G41" i="2" s="1"/>
  <c r="F28" i="2"/>
  <c r="F37" i="2" s="1"/>
  <c r="E28" i="2"/>
  <c r="E41" i="2" s="1"/>
  <c r="D28" i="2"/>
  <c r="D41" i="2" s="1"/>
  <c r="C28" i="2"/>
  <c r="C41" i="2" s="1"/>
  <c r="B28" i="2"/>
  <c r="B41" i="2" s="1"/>
  <c r="V12" i="2"/>
  <c r="U12" i="2"/>
  <c r="U15" i="2" s="1"/>
  <c r="T12" i="2"/>
  <c r="T15" i="2" s="1"/>
  <c r="S12" i="2"/>
  <c r="R12" i="2"/>
  <c r="Q12" i="2"/>
  <c r="Q15" i="2" s="1"/>
  <c r="P12" i="2"/>
  <c r="P15" i="2" s="1"/>
  <c r="O12" i="2"/>
  <c r="N12" i="2"/>
  <c r="J12" i="2"/>
  <c r="J15" i="2" s="1"/>
  <c r="I12" i="2"/>
  <c r="I15" i="2" s="1"/>
  <c r="H12" i="2"/>
  <c r="G12" i="2"/>
  <c r="F12" i="2"/>
  <c r="F15" i="2" s="1"/>
  <c r="E12" i="2"/>
  <c r="E15" i="2" s="1"/>
  <c r="D12" i="2"/>
  <c r="C12" i="2"/>
  <c r="B12" i="2"/>
  <c r="B38" i="2" s="1"/>
  <c r="V6" i="2"/>
  <c r="U6" i="2"/>
  <c r="T6" i="2"/>
  <c r="S6" i="2"/>
  <c r="S15" i="2" s="1"/>
  <c r="R6" i="2"/>
  <c r="Q6" i="2"/>
  <c r="P6" i="2"/>
  <c r="O6" i="2"/>
  <c r="O15" i="2" s="1"/>
  <c r="N6" i="2"/>
  <c r="J6" i="2"/>
  <c r="I6" i="2"/>
  <c r="H6" i="2"/>
  <c r="H15" i="2" s="1"/>
  <c r="G6" i="2"/>
  <c r="F6" i="2"/>
  <c r="E6" i="2"/>
  <c r="D6" i="2"/>
  <c r="D15" i="2" s="1"/>
  <c r="C6" i="2"/>
  <c r="B6" i="2"/>
  <c r="B37" i="2" s="1"/>
  <c r="G63" i="2" l="1"/>
  <c r="G66" i="2" s="1"/>
  <c r="S63" i="2"/>
  <c r="S66" i="2" s="1"/>
  <c r="I63" i="2"/>
  <c r="I66" i="2" s="1"/>
  <c r="J66" i="2"/>
  <c r="U66" i="2"/>
  <c r="Q66" i="2"/>
  <c r="F66" i="2"/>
  <c r="H14" i="2"/>
  <c r="H17" i="2" s="1"/>
  <c r="H19" i="2" s="1"/>
  <c r="B15" i="2"/>
  <c r="H16" i="2"/>
  <c r="S16" i="2"/>
  <c r="B36" i="2"/>
  <c r="B39" i="2" s="1"/>
  <c r="B42" i="2" s="1"/>
  <c r="F36" i="2"/>
  <c r="F39" i="2" s="1"/>
  <c r="Q36" i="2"/>
  <c r="Q39" i="2" s="1"/>
  <c r="J38" i="2"/>
  <c r="Q38" i="2"/>
  <c r="J41" i="2"/>
  <c r="U41" i="2"/>
  <c r="E14" i="2"/>
  <c r="I14" i="2"/>
  <c r="P14" i="2"/>
  <c r="T14" i="2"/>
  <c r="T17" i="2" s="1"/>
  <c r="T19" i="2" s="1"/>
  <c r="C15" i="2"/>
  <c r="G15" i="2"/>
  <c r="N15" i="2"/>
  <c r="R15" i="2"/>
  <c r="V15" i="2"/>
  <c r="E16" i="2"/>
  <c r="I16" i="2"/>
  <c r="P16" i="2"/>
  <c r="T16" i="2"/>
  <c r="C36" i="2"/>
  <c r="G36" i="2"/>
  <c r="N36" i="2"/>
  <c r="N39" i="2" s="1"/>
  <c r="N42" i="2" s="1"/>
  <c r="R36" i="2"/>
  <c r="V36" i="2"/>
  <c r="E37" i="2"/>
  <c r="I37" i="2"/>
  <c r="P37" i="2"/>
  <c r="T37" i="2"/>
  <c r="C38" i="2"/>
  <c r="G38" i="2"/>
  <c r="N38" i="2"/>
  <c r="R38" i="2"/>
  <c r="V38" i="2"/>
  <c r="D14" i="2"/>
  <c r="D17" i="2" s="1"/>
  <c r="D19" i="2" s="1"/>
  <c r="O14" i="2"/>
  <c r="S14" i="2"/>
  <c r="D16" i="2"/>
  <c r="O16" i="2"/>
  <c r="J36" i="2"/>
  <c r="J39" i="2" s="1"/>
  <c r="U36" i="2"/>
  <c r="U39" i="2" s="1"/>
  <c r="F38" i="2"/>
  <c r="U38" i="2"/>
  <c r="F41" i="2"/>
  <c r="F42" i="2" s="1"/>
  <c r="Q41" i="2"/>
  <c r="Q42" i="2" s="1"/>
  <c r="B14" i="2"/>
  <c r="F14" i="2"/>
  <c r="J14" i="2"/>
  <c r="Q14" i="2"/>
  <c r="Q17" i="2" s="1"/>
  <c r="Q19" i="2" s="1"/>
  <c r="U14" i="2"/>
  <c r="B16" i="2"/>
  <c r="F16" i="2"/>
  <c r="J16" i="2"/>
  <c r="Q16" i="2"/>
  <c r="U16" i="2"/>
  <c r="D36" i="2"/>
  <c r="H36" i="2"/>
  <c r="O36" i="2"/>
  <c r="S36" i="2"/>
  <c r="S39" i="2" s="1"/>
  <c r="S42" i="2" s="1"/>
  <c r="D38" i="2"/>
  <c r="H38" i="2"/>
  <c r="O38" i="2"/>
  <c r="S38" i="2"/>
  <c r="C14" i="2"/>
  <c r="C17" i="2" s="1"/>
  <c r="C19" i="2" s="1"/>
  <c r="G14" i="2"/>
  <c r="N14" i="2"/>
  <c r="R14" i="2"/>
  <c r="V14" i="2"/>
  <c r="V17" i="2" s="1"/>
  <c r="V19" i="2" s="1"/>
  <c r="C16" i="2"/>
  <c r="G16" i="2"/>
  <c r="N16" i="2"/>
  <c r="R16" i="2"/>
  <c r="V16" i="2"/>
  <c r="E36" i="2"/>
  <c r="I36" i="2"/>
  <c r="P36" i="2"/>
  <c r="T36" i="2"/>
  <c r="E38" i="2"/>
  <c r="I38" i="2"/>
  <c r="P38" i="2"/>
  <c r="T38" i="2"/>
  <c r="D39" i="2" l="1"/>
  <c r="D42" i="2" s="1"/>
  <c r="U42" i="2"/>
  <c r="I39" i="2"/>
  <c r="I42" i="2" s="1"/>
  <c r="R17" i="2"/>
  <c r="R19" i="2" s="1"/>
  <c r="G39" i="2"/>
  <c r="G42" i="2" s="1"/>
  <c r="P17" i="2"/>
  <c r="P19" i="2" s="1"/>
  <c r="J42" i="2"/>
  <c r="E39" i="2"/>
  <c r="E42" i="2" s="1"/>
  <c r="N17" i="2"/>
  <c r="N19" i="2" s="1"/>
  <c r="O39" i="2"/>
  <c r="O42" i="2" s="1"/>
  <c r="F17" i="2"/>
  <c r="F19" i="2" s="1"/>
  <c r="S17" i="2"/>
  <c r="S19" i="2" s="1"/>
  <c r="V39" i="2"/>
  <c r="V42" i="2" s="1"/>
  <c r="C39" i="2"/>
  <c r="C42" i="2" s="1"/>
  <c r="I17" i="2"/>
  <c r="I19" i="2" s="1"/>
  <c r="P39" i="2"/>
  <c r="P42" i="2" s="1"/>
  <c r="J17" i="2"/>
  <c r="J19" i="2" s="1"/>
  <c r="T39" i="2"/>
  <c r="T42" i="2" s="1"/>
  <c r="G17" i="2"/>
  <c r="G19" i="2" s="1"/>
  <c r="H39" i="2"/>
  <c r="H42" i="2" s="1"/>
  <c r="U17" i="2"/>
  <c r="U19" i="2" s="1"/>
  <c r="B17" i="2"/>
  <c r="B19" i="2" s="1"/>
  <c r="O17" i="2"/>
  <c r="O19" i="2" s="1"/>
  <c r="R39" i="2"/>
  <c r="R42" i="2" s="1"/>
  <c r="E17" i="2"/>
  <c r="E19" i="2" s="1"/>
</calcChain>
</file>

<file path=xl/sharedStrings.xml><?xml version="1.0" encoding="utf-8"?>
<sst xmlns="http://schemas.openxmlformats.org/spreadsheetml/2006/main" count="133" uniqueCount="60">
  <si>
    <t>NLS Young Women</t>
  </si>
  <si>
    <t>NLS Mature Women</t>
  </si>
  <si>
    <t>NLS Young Men</t>
  </si>
  <si>
    <t>NLS Older Men</t>
  </si>
  <si>
    <t>PSID</t>
  </si>
  <si>
    <t>Years</t>
  </si>
  <si>
    <t>Birth years</t>
  </si>
  <si>
    <t>Rounds</t>
  </si>
  <si>
    <t>Age at last round</t>
  </si>
  <si>
    <t>Age at 1st round</t>
  </si>
  <si>
    <t>Sample size at 1st round</t>
  </si>
  <si>
    <t>Sample size at last round</t>
  </si>
  <si>
    <t>Test scores</t>
  </si>
  <si>
    <t>1968-2003</t>
  </si>
  <si>
    <t>1943-1953</t>
  </si>
  <si>
    <t>14-24</t>
  </si>
  <si>
    <t>49-61</t>
  </si>
  <si>
    <t>2,859 (55.4%)</t>
  </si>
  <si>
    <t>https://www.nlsinfo.org/content/cohorts/mature-and-young-women/topical-guide/education/aptitude-achievement-intelligence</t>
  </si>
  <si>
    <t>no</t>
  </si>
  <si>
    <t>Test scores round</t>
  </si>
  <si>
    <t>1 (1968)</t>
  </si>
  <si>
    <t>1 (1966)</t>
  </si>
  <si>
    <t>1967-2003</t>
  </si>
  <si>
    <t>1922-1937</t>
  </si>
  <si>
    <t>30-44</t>
  </si>
  <si>
    <t>59-85</t>
  </si>
  <si>
    <t>2,237 (44%)</t>
  </si>
  <si>
    <t>-</t>
  </si>
  <si>
    <t>1966-1981</t>
  </si>
  <si>
    <t>1966-1990</t>
  </si>
  <si>
    <t>1941-1952</t>
  </si>
  <si>
    <t>1906-1921</t>
  </si>
  <si>
    <t>29-39</t>
  </si>
  <si>
    <t>45-59</t>
  </si>
  <si>
    <t>69-83</t>
  </si>
  <si>
    <t>3,398 (65%)</t>
  </si>
  <si>
    <t>2,092 (41.7%)</t>
  </si>
  <si>
    <t>https://www.nlsinfo.org/content/cohorts/older-and-young-men/topical-guide/education/aptitude-achievement-and-intelligence</t>
  </si>
  <si>
    <t>IQ SCORE (sentence completion test)</t>
  </si>
  <si>
    <t>1968-2019</t>
  </si>
  <si>
    <t>17-96 (at 1972)</t>
  </si>
  <si>
    <t>New Formula</t>
  </si>
  <si>
    <t>Old Formula</t>
  </si>
  <si>
    <t>a1</t>
  </si>
  <si>
    <t>a2</t>
  </si>
  <si>
    <t>a3</t>
  </si>
  <si>
    <t>aHat</t>
  </si>
  <si>
    <t>b1</t>
  </si>
  <si>
    <t>b2</t>
  </si>
  <si>
    <t>b3</t>
  </si>
  <si>
    <t>bHat</t>
  </si>
  <si>
    <t>aBar1</t>
  </si>
  <si>
    <t>aBar2</t>
  </si>
  <si>
    <t>aBar3</t>
  </si>
  <si>
    <t>aBar1+aBar2+aBar3</t>
  </si>
  <si>
    <t>aBar</t>
  </si>
  <si>
    <t>New Formula 2</t>
  </si>
  <si>
    <t>New Formula 3</t>
  </si>
  <si>
    <t>aHat/bHat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</si>
</sst>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lsinfo.org/content/cohorts/older-and-young-men/topical-guide/education/aptitude-achievement-and-intelligence" TargetMode="External"/><Relationship Id="rId1" Type="http://schemas.openxmlformats.org/officeDocument/2006/relationships/hyperlink" Target="https://www.nlsinfo.org/content/cohorts/mature-and-young-women/topical-guide/education/aptitude-achievement-intellig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I4" sqref="I4"/>
    </sheetView>
  </sheetViews>
  <sheetFormatPr defaultRowHeight="14.5" x14ac:dyDescent="0.35"/>
  <cols>
    <col min="1" max="1" width="17.7265625" bestFit="1" customWidth="1"/>
    <col min="2" max="2" width="9.453125" bestFit="1" customWidth="1"/>
    <col min="4" max="4" width="9.7265625" bestFit="1" customWidth="1"/>
    <col min="5" max="5" width="14.54296875" bestFit="1" customWidth="1"/>
    <col min="6" max="6" width="15" bestFit="1" customWidth="1"/>
    <col min="7" max="7" width="21.26953125" bestFit="1" customWidth="1"/>
    <col min="8" max="8" width="21.7265625" bestFit="1" customWidth="1"/>
    <col min="9" max="9" width="10" bestFit="1" customWidth="1"/>
    <col min="10" max="10" width="15.6328125" bestFit="1" customWidth="1"/>
  </cols>
  <sheetData>
    <row r="1" spans="1:10" x14ac:dyDescent="0.35">
      <c r="B1" t="s">
        <v>5</v>
      </c>
      <c r="C1" t="s">
        <v>7</v>
      </c>
      <c r="D1" t="s">
        <v>6</v>
      </c>
      <c r="E1" t="s">
        <v>9</v>
      </c>
      <c r="F1" t="s">
        <v>8</v>
      </c>
      <c r="G1" t="s">
        <v>10</v>
      </c>
      <c r="H1" t="s">
        <v>11</v>
      </c>
      <c r="I1" t="s">
        <v>12</v>
      </c>
      <c r="J1" t="s">
        <v>20</v>
      </c>
    </row>
    <row r="2" spans="1:10" x14ac:dyDescent="0.35">
      <c r="A2" t="s">
        <v>0</v>
      </c>
      <c r="B2" t="s">
        <v>13</v>
      </c>
      <c r="C2">
        <v>22</v>
      </c>
      <c r="D2" t="s">
        <v>14</v>
      </c>
      <c r="E2" t="s">
        <v>15</v>
      </c>
      <c r="F2" t="s">
        <v>16</v>
      </c>
      <c r="G2" s="1">
        <v>5159</v>
      </c>
      <c r="H2" t="s">
        <v>17</v>
      </c>
      <c r="I2" s="2" t="s">
        <v>18</v>
      </c>
      <c r="J2" t="s">
        <v>21</v>
      </c>
    </row>
    <row r="3" spans="1:10" x14ac:dyDescent="0.35">
      <c r="A3" t="s">
        <v>1</v>
      </c>
      <c r="B3" t="s">
        <v>23</v>
      </c>
      <c r="C3">
        <v>21</v>
      </c>
      <c r="D3" t="s">
        <v>24</v>
      </c>
      <c r="E3" t="s">
        <v>25</v>
      </c>
      <c r="F3" t="s">
        <v>26</v>
      </c>
      <c r="G3" s="1">
        <v>5083</v>
      </c>
      <c r="H3" t="s">
        <v>27</v>
      </c>
      <c r="I3" t="s">
        <v>19</v>
      </c>
      <c r="J3" t="s">
        <v>28</v>
      </c>
    </row>
    <row r="4" spans="1:10" x14ac:dyDescent="0.35">
      <c r="A4" t="s">
        <v>2</v>
      </c>
      <c r="B4" t="s">
        <v>29</v>
      </c>
      <c r="C4">
        <v>12</v>
      </c>
      <c r="D4" t="s">
        <v>31</v>
      </c>
      <c r="E4" t="s">
        <v>15</v>
      </c>
      <c r="F4" t="s">
        <v>33</v>
      </c>
      <c r="G4" s="1">
        <v>5225</v>
      </c>
      <c r="H4" t="s">
        <v>36</v>
      </c>
      <c r="I4" s="2" t="s">
        <v>38</v>
      </c>
      <c r="J4" t="s">
        <v>22</v>
      </c>
    </row>
    <row r="5" spans="1:10" x14ac:dyDescent="0.35">
      <c r="A5" t="s">
        <v>3</v>
      </c>
      <c r="B5" t="s">
        <v>30</v>
      </c>
      <c r="C5">
        <v>13</v>
      </c>
      <c r="D5" t="s">
        <v>32</v>
      </c>
      <c r="E5" t="s">
        <v>34</v>
      </c>
      <c r="F5" t="s">
        <v>35</v>
      </c>
      <c r="G5" s="1">
        <v>5020</v>
      </c>
      <c r="H5" t="s">
        <v>37</v>
      </c>
      <c r="I5" t="s">
        <v>19</v>
      </c>
      <c r="J5" t="s">
        <v>28</v>
      </c>
    </row>
    <row r="6" spans="1:10" x14ac:dyDescent="0.35">
      <c r="A6" t="s">
        <v>4</v>
      </c>
      <c r="B6" t="s">
        <v>40</v>
      </c>
      <c r="E6" t="s">
        <v>41</v>
      </c>
      <c r="G6" s="1">
        <v>5060</v>
      </c>
      <c r="I6" t="s">
        <v>39</v>
      </c>
      <c r="J6">
        <v>1972</v>
      </c>
    </row>
  </sheetData>
  <hyperlinks>
    <hyperlink ref="I2" r:id="rId1" xr:uid="{178FCFFF-A46B-4ADB-9A75-B5CD87630905}"/>
    <hyperlink ref="I4" r:id="rId2" xr:uid="{7699CDFB-7339-474A-8B46-E6CD972E750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6CA9-0900-4E60-B2DE-2FB44ACF97AF}">
  <dimension ref="A1:X66"/>
  <sheetViews>
    <sheetView tabSelected="1" topLeftCell="A19" workbookViewId="0">
      <selection activeCell="G51" sqref="G51"/>
    </sheetView>
  </sheetViews>
  <sheetFormatPr defaultRowHeight="14.5" x14ac:dyDescent="0.35"/>
  <cols>
    <col min="1" max="1" width="18.90625" bestFit="1" customWidth="1"/>
    <col min="2" max="2" width="13.26953125" style="5" bestFit="1" customWidth="1"/>
    <col min="4" max="4" width="13.26953125" style="5" customWidth="1"/>
    <col min="13" max="13" width="18.90625" bestFit="1" customWidth="1"/>
    <col min="24" max="24" width="13.453125" style="5" bestFit="1" customWidth="1"/>
  </cols>
  <sheetData>
    <row r="1" spans="1:24" ht="15.5" x14ac:dyDescent="0.35">
      <c r="A1" s="9" t="s">
        <v>42</v>
      </c>
      <c r="B1" s="9"/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M1" s="9" t="s">
        <v>43</v>
      </c>
      <c r="N1" s="9"/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X1" s="4"/>
    </row>
    <row r="2" spans="1:24" x14ac:dyDescent="0.35">
      <c r="A2" t="s">
        <v>44</v>
      </c>
      <c r="B2" s="5">
        <v>0</v>
      </c>
      <c r="C2">
        <v>1</v>
      </c>
      <c r="D2">
        <v>2</v>
      </c>
      <c r="E2">
        <v>1</v>
      </c>
      <c r="F2">
        <v>2</v>
      </c>
      <c r="G2">
        <v>2</v>
      </c>
      <c r="H2">
        <v>3</v>
      </c>
      <c r="I2">
        <v>0</v>
      </c>
      <c r="J2">
        <v>1</v>
      </c>
      <c r="M2" t="s">
        <v>44</v>
      </c>
      <c r="N2" s="5">
        <v>0</v>
      </c>
      <c r="O2">
        <v>1</v>
      </c>
      <c r="P2">
        <v>2</v>
      </c>
      <c r="Q2">
        <v>1</v>
      </c>
      <c r="R2">
        <v>2</v>
      </c>
      <c r="S2">
        <v>2</v>
      </c>
      <c r="T2">
        <v>3</v>
      </c>
      <c r="U2">
        <v>0</v>
      </c>
      <c r="V2">
        <v>1</v>
      </c>
    </row>
    <row r="3" spans="1:24" x14ac:dyDescent="0.35">
      <c r="A3" t="s">
        <v>45</v>
      </c>
      <c r="B3" s="5">
        <v>0</v>
      </c>
      <c r="C3">
        <v>1</v>
      </c>
      <c r="D3">
        <v>2</v>
      </c>
      <c r="E3">
        <v>2</v>
      </c>
      <c r="F3">
        <v>4</v>
      </c>
      <c r="G3">
        <v>3</v>
      </c>
      <c r="H3">
        <v>3</v>
      </c>
      <c r="I3">
        <v>0</v>
      </c>
      <c r="J3">
        <v>1</v>
      </c>
      <c r="M3" t="s">
        <v>45</v>
      </c>
      <c r="N3" s="5">
        <v>0</v>
      </c>
      <c r="O3">
        <v>1</v>
      </c>
      <c r="P3">
        <v>2</v>
      </c>
      <c r="Q3">
        <v>2</v>
      </c>
      <c r="R3">
        <v>4</v>
      </c>
      <c r="S3">
        <v>3</v>
      </c>
      <c r="T3">
        <v>3</v>
      </c>
      <c r="U3">
        <v>0</v>
      </c>
      <c r="V3">
        <v>1</v>
      </c>
    </row>
    <row r="4" spans="1:24" x14ac:dyDescent="0.35">
      <c r="A4" t="s">
        <v>46</v>
      </c>
      <c r="B4" s="5">
        <v>1</v>
      </c>
      <c r="C4">
        <v>1</v>
      </c>
      <c r="D4">
        <v>2</v>
      </c>
      <c r="E4">
        <v>3</v>
      </c>
      <c r="F4">
        <v>6</v>
      </c>
      <c r="G4">
        <v>5</v>
      </c>
      <c r="H4">
        <v>3</v>
      </c>
      <c r="I4">
        <v>20</v>
      </c>
      <c r="J4">
        <v>1</v>
      </c>
      <c r="M4" t="s">
        <v>46</v>
      </c>
      <c r="N4" s="5">
        <v>1</v>
      </c>
      <c r="O4">
        <v>1</v>
      </c>
      <c r="P4">
        <v>2</v>
      </c>
      <c r="Q4">
        <v>3</v>
      </c>
      <c r="R4">
        <v>6</v>
      </c>
      <c r="S4">
        <v>5</v>
      </c>
      <c r="T4">
        <v>3</v>
      </c>
      <c r="U4">
        <v>20</v>
      </c>
      <c r="V4">
        <v>1</v>
      </c>
    </row>
    <row r="5" spans="1:24" x14ac:dyDescent="0.35">
      <c r="D5"/>
      <c r="N5" s="5"/>
    </row>
    <row r="6" spans="1:24" x14ac:dyDescent="0.35">
      <c r="A6" t="s">
        <v>47</v>
      </c>
      <c r="B6" s="5">
        <f>SUM(B2:B4)</f>
        <v>1</v>
      </c>
      <c r="C6" s="5">
        <f t="shared" ref="C6:J6" si="0">SUM(C2:C4)</f>
        <v>3</v>
      </c>
      <c r="D6" s="5">
        <f t="shared" si="0"/>
        <v>6</v>
      </c>
      <c r="E6" s="5">
        <f t="shared" si="0"/>
        <v>6</v>
      </c>
      <c r="F6" s="5">
        <f t="shared" si="0"/>
        <v>12</v>
      </c>
      <c r="G6" s="5">
        <f t="shared" si="0"/>
        <v>10</v>
      </c>
      <c r="H6" s="5">
        <f t="shared" si="0"/>
        <v>9</v>
      </c>
      <c r="I6" s="5">
        <f t="shared" si="0"/>
        <v>20</v>
      </c>
      <c r="J6" s="5">
        <f t="shared" si="0"/>
        <v>3</v>
      </c>
      <c r="M6" t="s">
        <v>47</v>
      </c>
      <c r="N6" s="5">
        <f>SUM(N2:N4)</f>
        <v>1</v>
      </c>
      <c r="O6" s="5">
        <f t="shared" ref="O6:V6" si="1">SUM(O2:O4)</f>
        <v>3</v>
      </c>
      <c r="P6" s="5">
        <f t="shared" si="1"/>
        <v>6</v>
      </c>
      <c r="Q6" s="5">
        <f t="shared" si="1"/>
        <v>6</v>
      </c>
      <c r="R6" s="5">
        <f t="shared" si="1"/>
        <v>12</v>
      </c>
      <c r="S6" s="5">
        <f t="shared" si="1"/>
        <v>10</v>
      </c>
      <c r="T6" s="5">
        <f t="shared" si="1"/>
        <v>9</v>
      </c>
      <c r="U6" s="5">
        <f t="shared" si="1"/>
        <v>20</v>
      </c>
      <c r="V6" s="5">
        <f t="shared" si="1"/>
        <v>3</v>
      </c>
    </row>
    <row r="7" spans="1:24" x14ac:dyDescent="0.35">
      <c r="D7"/>
      <c r="N7" s="5"/>
    </row>
    <row r="8" spans="1:24" x14ac:dyDescent="0.35">
      <c r="A8" t="s">
        <v>48</v>
      </c>
      <c r="B8" s="5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M8" t="s">
        <v>48</v>
      </c>
      <c r="N8" s="5">
        <v>1</v>
      </c>
      <c r="O8">
        <v>1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</row>
    <row r="9" spans="1:24" x14ac:dyDescent="0.35">
      <c r="A9" t="s">
        <v>49</v>
      </c>
      <c r="B9" s="5">
        <v>0</v>
      </c>
      <c r="C9">
        <v>1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M9" t="s">
        <v>49</v>
      </c>
      <c r="N9" s="5">
        <v>0</v>
      </c>
      <c r="O9">
        <v>1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</row>
    <row r="10" spans="1:24" x14ac:dyDescent="0.35">
      <c r="A10" t="s">
        <v>50</v>
      </c>
      <c r="B10" s="5">
        <v>0</v>
      </c>
      <c r="C10">
        <v>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M10" t="s">
        <v>50</v>
      </c>
      <c r="N10" s="5">
        <v>0</v>
      </c>
      <c r="O10">
        <v>1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</row>
    <row r="11" spans="1:24" x14ac:dyDescent="0.35">
      <c r="D11"/>
      <c r="N11" s="5"/>
    </row>
    <row r="12" spans="1:24" x14ac:dyDescent="0.35">
      <c r="A12" t="s">
        <v>51</v>
      </c>
      <c r="B12" s="5">
        <f>SUM(B8:B10)</f>
        <v>1</v>
      </c>
      <c r="C12" s="5">
        <f t="shared" ref="C12:J12" si="2">SUM(C8:C10)</f>
        <v>3</v>
      </c>
      <c r="D12" s="5">
        <f t="shared" si="2"/>
        <v>6</v>
      </c>
      <c r="E12" s="5">
        <f t="shared" si="2"/>
        <v>6</v>
      </c>
      <c r="F12" s="5">
        <f t="shared" si="2"/>
        <v>6</v>
      </c>
      <c r="G12" s="5">
        <f t="shared" si="2"/>
        <v>6</v>
      </c>
      <c r="H12" s="5">
        <f t="shared" si="2"/>
        <v>6</v>
      </c>
      <c r="I12" s="5">
        <f t="shared" si="2"/>
        <v>6</v>
      </c>
      <c r="J12" s="5">
        <f t="shared" si="2"/>
        <v>6</v>
      </c>
      <c r="M12" t="s">
        <v>51</v>
      </c>
      <c r="N12" s="5">
        <f>SUM(N8:N10)</f>
        <v>1</v>
      </c>
      <c r="O12" s="5">
        <f t="shared" ref="O12:V12" si="3">SUM(O8:O10)</f>
        <v>3</v>
      </c>
      <c r="P12" s="5">
        <f t="shared" si="3"/>
        <v>6</v>
      </c>
      <c r="Q12" s="5">
        <f t="shared" si="3"/>
        <v>6</v>
      </c>
      <c r="R12" s="5">
        <f t="shared" si="3"/>
        <v>6</v>
      </c>
      <c r="S12" s="5">
        <f t="shared" si="3"/>
        <v>6</v>
      </c>
      <c r="T12" s="5">
        <f t="shared" si="3"/>
        <v>6</v>
      </c>
      <c r="U12" s="5">
        <f t="shared" si="3"/>
        <v>6</v>
      </c>
      <c r="V12" s="5">
        <f t="shared" si="3"/>
        <v>6</v>
      </c>
      <c r="X12" s="6"/>
    </row>
    <row r="13" spans="1:24" x14ac:dyDescent="0.35">
      <c r="D13"/>
      <c r="N13" s="5"/>
      <c r="X13" s="6"/>
    </row>
    <row r="14" spans="1:24" x14ac:dyDescent="0.35">
      <c r="A14" t="s">
        <v>52</v>
      </c>
      <c r="B14" s="6">
        <f>B2*ABS(B2/B$6-B8/B$12)</f>
        <v>0</v>
      </c>
      <c r="C14" s="6">
        <f t="shared" ref="C14:J16" si="4">C2*ABS(C2/C$6-C8/C$12)</f>
        <v>0</v>
      </c>
      <c r="D14" s="6">
        <f t="shared" si="4"/>
        <v>0</v>
      </c>
      <c r="E14" s="6">
        <f t="shared" si="4"/>
        <v>0.16666666666666666</v>
      </c>
      <c r="F14" s="6">
        <f t="shared" si="4"/>
        <v>0.33333333333333331</v>
      </c>
      <c r="G14" s="6">
        <f t="shared" si="4"/>
        <v>0.26666666666666661</v>
      </c>
      <c r="H14" s="6">
        <f t="shared" si="4"/>
        <v>0</v>
      </c>
      <c r="I14" s="6">
        <f t="shared" si="4"/>
        <v>0</v>
      </c>
      <c r="J14" s="6">
        <f t="shared" si="4"/>
        <v>0</v>
      </c>
      <c r="M14" t="s">
        <v>52</v>
      </c>
      <c r="N14" s="6">
        <f>ABS(N2/N$6-N8/N$12)</f>
        <v>1</v>
      </c>
      <c r="O14" s="6">
        <f t="shared" ref="O14:V16" si="5">ABS(O2/O$6-O8/O$12)</f>
        <v>0</v>
      </c>
      <c r="P14" s="6">
        <f t="shared" si="5"/>
        <v>0</v>
      </c>
      <c r="Q14" s="6">
        <f t="shared" si="5"/>
        <v>0.16666666666666666</v>
      </c>
      <c r="R14" s="6">
        <f t="shared" si="5"/>
        <v>0.16666666666666666</v>
      </c>
      <c r="S14" s="6">
        <f t="shared" si="5"/>
        <v>0.1333333333333333</v>
      </c>
      <c r="T14" s="6">
        <f t="shared" si="5"/>
        <v>0</v>
      </c>
      <c r="U14" s="6">
        <f t="shared" si="5"/>
        <v>0.33333333333333331</v>
      </c>
      <c r="V14" s="6">
        <f t="shared" si="5"/>
        <v>0</v>
      </c>
      <c r="X14" s="6"/>
    </row>
    <row r="15" spans="1:24" x14ac:dyDescent="0.35">
      <c r="A15" t="s">
        <v>53</v>
      </c>
      <c r="B15" s="6">
        <f>B3*ABS(B3/B$6-B9/B$12)</f>
        <v>0</v>
      </c>
      <c r="C15" s="6">
        <f t="shared" si="4"/>
        <v>0</v>
      </c>
      <c r="D15" s="6">
        <f t="shared" si="4"/>
        <v>0</v>
      </c>
      <c r="E15" s="6">
        <f t="shared" si="4"/>
        <v>0</v>
      </c>
      <c r="F15" s="6">
        <f t="shared" si="4"/>
        <v>0</v>
      </c>
      <c r="G15" s="6">
        <f t="shared" si="4"/>
        <v>9.9999999999999978E-2</v>
      </c>
      <c r="H15" s="6">
        <f t="shared" si="4"/>
        <v>0</v>
      </c>
      <c r="I15" s="6">
        <f t="shared" si="4"/>
        <v>0</v>
      </c>
      <c r="J15" s="6">
        <f t="shared" si="4"/>
        <v>0</v>
      </c>
      <c r="M15" t="s">
        <v>53</v>
      </c>
      <c r="N15" s="6">
        <f t="shared" ref="N15:T16" si="6">ABS(N3/N$6-N9/N$12)</f>
        <v>0</v>
      </c>
      <c r="O15" s="6">
        <f t="shared" si="6"/>
        <v>0</v>
      </c>
      <c r="P15" s="6">
        <f t="shared" si="6"/>
        <v>0</v>
      </c>
      <c r="Q15" s="6">
        <f t="shared" si="6"/>
        <v>0</v>
      </c>
      <c r="R15" s="6">
        <f t="shared" si="6"/>
        <v>0</v>
      </c>
      <c r="S15" s="6">
        <f t="shared" si="6"/>
        <v>3.3333333333333326E-2</v>
      </c>
      <c r="T15" s="6">
        <f t="shared" si="6"/>
        <v>0</v>
      </c>
      <c r="U15" s="6">
        <f t="shared" si="5"/>
        <v>0.33333333333333331</v>
      </c>
      <c r="V15" s="6">
        <f t="shared" si="5"/>
        <v>0</v>
      </c>
      <c r="X15" s="6"/>
    </row>
    <row r="16" spans="1:24" x14ac:dyDescent="0.35">
      <c r="A16" t="s">
        <v>54</v>
      </c>
      <c r="B16" s="6">
        <f>B4*ABS(B4/B$6-B10/B$12)</f>
        <v>1</v>
      </c>
      <c r="C16" s="6">
        <f t="shared" si="4"/>
        <v>0</v>
      </c>
      <c r="D16" s="6">
        <f t="shared" si="4"/>
        <v>0</v>
      </c>
      <c r="E16" s="6">
        <f t="shared" si="4"/>
        <v>0.5</v>
      </c>
      <c r="F16" s="6">
        <f t="shared" si="4"/>
        <v>1</v>
      </c>
      <c r="G16" s="6">
        <f t="shared" si="4"/>
        <v>0.83333333333333348</v>
      </c>
      <c r="H16" s="6">
        <f t="shared" si="4"/>
        <v>0</v>
      </c>
      <c r="I16" s="6">
        <f t="shared" si="4"/>
        <v>13.333333333333336</v>
      </c>
      <c r="J16" s="6">
        <f t="shared" si="4"/>
        <v>0</v>
      </c>
      <c r="M16" t="s">
        <v>54</v>
      </c>
      <c r="N16" s="6">
        <f t="shared" si="6"/>
        <v>1</v>
      </c>
      <c r="O16" s="6">
        <f t="shared" si="6"/>
        <v>0</v>
      </c>
      <c r="P16" s="6">
        <f t="shared" si="6"/>
        <v>0</v>
      </c>
      <c r="Q16" s="6">
        <f t="shared" si="6"/>
        <v>0.16666666666666669</v>
      </c>
      <c r="R16" s="6">
        <f t="shared" si="6"/>
        <v>0.16666666666666669</v>
      </c>
      <c r="S16" s="6">
        <f t="shared" si="6"/>
        <v>0.16666666666666669</v>
      </c>
      <c r="T16" s="6">
        <f t="shared" si="6"/>
        <v>0</v>
      </c>
      <c r="U16" s="6">
        <f t="shared" si="5"/>
        <v>0.66666666666666674</v>
      </c>
      <c r="V16" s="6">
        <f t="shared" si="5"/>
        <v>0</v>
      </c>
      <c r="X16" s="6"/>
    </row>
    <row r="17" spans="1:22" x14ac:dyDescent="0.35">
      <c r="A17" t="s">
        <v>55</v>
      </c>
      <c r="B17" s="6">
        <f t="shared" ref="B17:I17" si="7">SUM(B14:B16)</f>
        <v>1</v>
      </c>
      <c r="C17" s="6">
        <f t="shared" si="7"/>
        <v>0</v>
      </c>
      <c r="D17" s="6">
        <f t="shared" si="7"/>
        <v>0</v>
      </c>
      <c r="E17" s="6">
        <f t="shared" si="7"/>
        <v>0.66666666666666663</v>
      </c>
      <c r="F17" s="6">
        <f t="shared" si="7"/>
        <v>1.3333333333333333</v>
      </c>
      <c r="G17" s="6">
        <f t="shared" si="7"/>
        <v>1.2000000000000002</v>
      </c>
      <c r="H17" s="6">
        <f t="shared" si="7"/>
        <v>0</v>
      </c>
      <c r="I17" s="6">
        <f t="shared" si="7"/>
        <v>13.333333333333336</v>
      </c>
      <c r="J17" s="6">
        <f t="shared" ref="J17" si="8">SUM(J14:J16)</f>
        <v>0</v>
      </c>
      <c r="M17" t="s">
        <v>55</v>
      </c>
      <c r="N17" s="6">
        <f t="shared" ref="N17:V17" si="9">SUM(N14:N16)</f>
        <v>2</v>
      </c>
      <c r="O17" s="6">
        <f t="shared" si="9"/>
        <v>0</v>
      </c>
      <c r="P17" s="6">
        <f t="shared" si="9"/>
        <v>0</v>
      </c>
      <c r="Q17" s="6">
        <f t="shared" si="9"/>
        <v>0.33333333333333337</v>
      </c>
      <c r="R17" s="6">
        <f t="shared" si="9"/>
        <v>0.33333333333333337</v>
      </c>
      <c r="S17" s="6">
        <f t="shared" si="9"/>
        <v>0.33333333333333331</v>
      </c>
      <c r="T17" s="6">
        <f t="shared" si="9"/>
        <v>0</v>
      </c>
      <c r="U17" s="6">
        <f t="shared" si="9"/>
        <v>1.3333333333333335</v>
      </c>
      <c r="V17" s="6">
        <f t="shared" si="9"/>
        <v>0</v>
      </c>
    </row>
    <row r="18" spans="1:22" x14ac:dyDescent="0.35">
      <c r="B18" s="6"/>
      <c r="C18" s="6"/>
      <c r="D18" s="6"/>
      <c r="E18" s="6"/>
      <c r="F18" s="6"/>
      <c r="G18" s="6"/>
      <c r="H18" s="6"/>
      <c r="I18" s="6"/>
      <c r="J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5">
      <c r="A19" t="s">
        <v>56</v>
      </c>
      <c r="B19" s="6">
        <f t="shared" ref="B19:J19" si="10">B6-B17</f>
        <v>0</v>
      </c>
      <c r="C19" s="7">
        <f t="shared" si="10"/>
        <v>3</v>
      </c>
      <c r="D19" s="7">
        <f t="shared" si="10"/>
        <v>6</v>
      </c>
      <c r="E19" s="6">
        <f t="shared" si="10"/>
        <v>5.333333333333333</v>
      </c>
      <c r="F19" s="6">
        <f t="shared" si="10"/>
        <v>10.666666666666666</v>
      </c>
      <c r="G19" s="6">
        <f t="shared" si="10"/>
        <v>8.8000000000000007</v>
      </c>
      <c r="H19" s="6">
        <f t="shared" si="10"/>
        <v>9</v>
      </c>
      <c r="I19" s="8">
        <f t="shared" si="10"/>
        <v>6.6666666666666643</v>
      </c>
      <c r="J19" s="7">
        <f t="shared" si="10"/>
        <v>3</v>
      </c>
      <c r="M19" t="s">
        <v>56</v>
      </c>
      <c r="N19" s="6">
        <f t="shared" ref="N19:V19" si="11">N6-N17</f>
        <v>-1</v>
      </c>
      <c r="O19" s="7">
        <f t="shared" si="11"/>
        <v>3</v>
      </c>
      <c r="P19" s="7">
        <f t="shared" si="11"/>
        <v>6</v>
      </c>
      <c r="Q19" s="6">
        <f t="shared" si="11"/>
        <v>5.666666666666667</v>
      </c>
      <c r="R19" s="6">
        <f t="shared" si="11"/>
        <v>11.666666666666666</v>
      </c>
      <c r="S19" s="6">
        <f t="shared" si="11"/>
        <v>9.6666666666666661</v>
      </c>
      <c r="T19" s="6">
        <f t="shared" si="11"/>
        <v>9</v>
      </c>
      <c r="U19" s="8">
        <f t="shared" si="11"/>
        <v>18.666666666666668</v>
      </c>
      <c r="V19" s="7">
        <f t="shared" si="11"/>
        <v>3</v>
      </c>
    </row>
    <row r="23" spans="1:22" ht="15.5" x14ac:dyDescent="0.35">
      <c r="A23" s="9" t="s">
        <v>57</v>
      </c>
      <c r="B23" s="9"/>
      <c r="C23" s="3">
        <v>1</v>
      </c>
      <c r="D23" s="3">
        <v>2</v>
      </c>
      <c r="E23" s="3">
        <v>3</v>
      </c>
      <c r="F23" s="3">
        <v>4</v>
      </c>
      <c r="G23" s="3">
        <v>5</v>
      </c>
      <c r="H23" s="3">
        <v>6</v>
      </c>
      <c r="I23" s="3">
        <v>7</v>
      </c>
      <c r="J23" s="3">
        <v>8</v>
      </c>
      <c r="M23" s="9" t="s">
        <v>58</v>
      </c>
      <c r="N23" s="9"/>
      <c r="O23" s="3">
        <v>1</v>
      </c>
      <c r="P23" s="3">
        <v>2</v>
      </c>
      <c r="Q23" s="3">
        <v>3</v>
      </c>
      <c r="R23" s="3">
        <v>4</v>
      </c>
      <c r="S23" s="3">
        <v>5</v>
      </c>
      <c r="T23" s="3">
        <v>6</v>
      </c>
      <c r="U23" s="3">
        <v>7</v>
      </c>
      <c r="V23" s="3">
        <v>8</v>
      </c>
    </row>
    <row r="24" spans="1:22" x14ac:dyDescent="0.35">
      <c r="A24" t="s">
        <v>44</v>
      </c>
      <c r="B24" s="5">
        <v>0</v>
      </c>
      <c r="C24">
        <v>1</v>
      </c>
      <c r="D24">
        <v>2</v>
      </c>
      <c r="E24">
        <v>1</v>
      </c>
      <c r="F24">
        <v>2</v>
      </c>
      <c r="G24">
        <v>2</v>
      </c>
      <c r="H24">
        <v>3</v>
      </c>
      <c r="I24">
        <v>0</v>
      </c>
      <c r="J24">
        <v>1</v>
      </c>
      <c r="M24" t="s">
        <v>44</v>
      </c>
      <c r="N24" s="5">
        <v>0</v>
      </c>
      <c r="O24">
        <v>1</v>
      </c>
      <c r="P24">
        <v>2</v>
      </c>
      <c r="Q24">
        <v>1</v>
      </c>
      <c r="R24">
        <v>2</v>
      </c>
      <c r="S24">
        <v>2</v>
      </c>
      <c r="T24">
        <v>3</v>
      </c>
      <c r="U24">
        <v>0</v>
      </c>
      <c r="V24">
        <v>1</v>
      </c>
    </row>
    <row r="25" spans="1:22" x14ac:dyDescent="0.35">
      <c r="A25" t="s">
        <v>45</v>
      </c>
      <c r="B25" s="5">
        <v>0</v>
      </c>
      <c r="C25">
        <v>1</v>
      </c>
      <c r="D25">
        <v>2</v>
      </c>
      <c r="E25">
        <v>2</v>
      </c>
      <c r="F25">
        <v>4</v>
      </c>
      <c r="G25">
        <v>3</v>
      </c>
      <c r="H25">
        <v>3</v>
      </c>
      <c r="I25">
        <v>0</v>
      </c>
      <c r="J25">
        <v>1</v>
      </c>
      <c r="M25" t="s">
        <v>45</v>
      </c>
      <c r="N25" s="5">
        <v>0</v>
      </c>
      <c r="O25">
        <v>1</v>
      </c>
      <c r="P25">
        <v>2</v>
      </c>
      <c r="Q25">
        <v>2</v>
      </c>
      <c r="R25">
        <v>4</v>
      </c>
      <c r="S25">
        <v>3</v>
      </c>
      <c r="T25">
        <v>3</v>
      </c>
      <c r="U25">
        <v>0</v>
      </c>
      <c r="V25">
        <v>1</v>
      </c>
    </row>
    <row r="26" spans="1:22" x14ac:dyDescent="0.35">
      <c r="A26" t="s">
        <v>46</v>
      </c>
      <c r="B26" s="5">
        <v>1</v>
      </c>
      <c r="C26">
        <v>1</v>
      </c>
      <c r="D26">
        <v>2</v>
      </c>
      <c r="E26">
        <v>3</v>
      </c>
      <c r="F26">
        <v>6</v>
      </c>
      <c r="G26">
        <v>5</v>
      </c>
      <c r="H26">
        <v>3</v>
      </c>
      <c r="I26">
        <v>20</v>
      </c>
      <c r="J26">
        <v>1</v>
      </c>
      <c r="M26" t="s">
        <v>46</v>
      </c>
      <c r="N26" s="5">
        <v>1</v>
      </c>
      <c r="O26">
        <v>1</v>
      </c>
      <c r="P26">
        <v>2</v>
      </c>
      <c r="Q26">
        <v>3</v>
      </c>
      <c r="R26">
        <v>6</v>
      </c>
      <c r="S26">
        <v>5</v>
      </c>
      <c r="T26">
        <v>3</v>
      </c>
      <c r="U26">
        <v>20</v>
      </c>
      <c r="V26">
        <v>1</v>
      </c>
    </row>
    <row r="27" spans="1:22" x14ac:dyDescent="0.35">
      <c r="D27"/>
      <c r="N27" s="5"/>
    </row>
    <row r="28" spans="1:22" x14ac:dyDescent="0.35">
      <c r="A28" t="s">
        <v>47</v>
      </c>
      <c r="B28" s="5">
        <f>SUM(B24:B26)</f>
        <v>1</v>
      </c>
      <c r="C28" s="5">
        <f t="shared" ref="C28:J28" si="12">SUM(C24:C26)</f>
        <v>3</v>
      </c>
      <c r="D28" s="5">
        <f t="shared" si="12"/>
        <v>6</v>
      </c>
      <c r="E28" s="5">
        <f t="shared" si="12"/>
        <v>6</v>
      </c>
      <c r="F28" s="5">
        <f t="shared" si="12"/>
        <v>12</v>
      </c>
      <c r="G28" s="5">
        <f t="shared" si="12"/>
        <v>10</v>
      </c>
      <c r="H28" s="5">
        <f t="shared" si="12"/>
        <v>9</v>
      </c>
      <c r="I28" s="5">
        <f t="shared" si="12"/>
        <v>20</v>
      </c>
      <c r="J28" s="5">
        <f t="shared" si="12"/>
        <v>3</v>
      </c>
      <c r="M28" t="s">
        <v>47</v>
      </c>
      <c r="N28" s="5">
        <f>SUM(N24:N26)</f>
        <v>1</v>
      </c>
      <c r="O28" s="5">
        <f t="shared" ref="O28:V28" si="13">SUM(O24:O26)</f>
        <v>3</v>
      </c>
      <c r="P28" s="5">
        <f t="shared" si="13"/>
        <v>6</v>
      </c>
      <c r="Q28" s="5">
        <f t="shared" si="13"/>
        <v>6</v>
      </c>
      <c r="R28" s="5">
        <f t="shared" si="13"/>
        <v>12</v>
      </c>
      <c r="S28" s="5">
        <f t="shared" si="13"/>
        <v>10</v>
      </c>
      <c r="T28" s="5">
        <f t="shared" si="13"/>
        <v>9</v>
      </c>
      <c r="U28" s="5">
        <f t="shared" si="13"/>
        <v>20</v>
      </c>
      <c r="V28" s="5">
        <f t="shared" si="13"/>
        <v>3</v>
      </c>
    </row>
    <row r="29" spans="1:22" x14ac:dyDescent="0.35">
      <c r="D29"/>
      <c r="N29" s="5"/>
    </row>
    <row r="30" spans="1:22" x14ac:dyDescent="0.35">
      <c r="A30" t="s">
        <v>48</v>
      </c>
      <c r="B30" s="5">
        <v>1</v>
      </c>
      <c r="C30">
        <v>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M30" t="s">
        <v>48</v>
      </c>
      <c r="N30" s="5">
        <v>1</v>
      </c>
      <c r="O30">
        <v>1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</row>
    <row r="31" spans="1:22" x14ac:dyDescent="0.35">
      <c r="A31" t="s">
        <v>49</v>
      </c>
      <c r="B31" s="5">
        <v>0</v>
      </c>
      <c r="C31">
        <v>1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M31" t="s">
        <v>49</v>
      </c>
      <c r="N31" s="5">
        <v>0</v>
      </c>
      <c r="O31">
        <v>1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</row>
    <row r="32" spans="1:22" x14ac:dyDescent="0.35">
      <c r="A32" t="s">
        <v>50</v>
      </c>
      <c r="B32" s="5">
        <v>0</v>
      </c>
      <c r="C32">
        <v>1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M32" t="s">
        <v>50</v>
      </c>
      <c r="N32" s="5">
        <v>0</v>
      </c>
      <c r="O32">
        <v>1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</row>
    <row r="33" spans="1:22" x14ac:dyDescent="0.35">
      <c r="D33"/>
      <c r="N33" s="5"/>
    </row>
    <row r="34" spans="1:22" x14ac:dyDescent="0.35">
      <c r="A34" t="s">
        <v>51</v>
      </c>
      <c r="B34" s="5">
        <f>SUM(B30:B32)</f>
        <v>1</v>
      </c>
      <c r="C34" s="5">
        <f t="shared" ref="C34:J34" si="14">SUM(C30:C32)</f>
        <v>3</v>
      </c>
      <c r="D34" s="5">
        <f t="shared" si="14"/>
        <v>6</v>
      </c>
      <c r="E34" s="5">
        <f t="shared" si="14"/>
        <v>6</v>
      </c>
      <c r="F34" s="5">
        <f t="shared" si="14"/>
        <v>6</v>
      </c>
      <c r="G34" s="5">
        <f t="shared" si="14"/>
        <v>6</v>
      </c>
      <c r="H34" s="5">
        <f t="shared" si="14"/>
        <v>6</v>
      </c>
      <c r="I34" s="5">
        <f t="shared" si="14"/>
        <v>6</v>
      </c>
      <c r="J34" s="5">
        <f t="shared" si="14"/>
        <v>6</v>
      </c>
      <c r="M34" t="s">
        <v>51</v>
      </c>
      <c r="N34" s="5">
        <f>SUM(N30:N32)</f>
        <v>1</v>
      </c>
      <c r="O34" s="5">
        <f t="shared" ref="O34:V34" si="15">SUM(O30:O32)</f>
        <v>3</v>
      </c>
      <c r="P34" s="5">
        <f t="shared" si="15"/>
        <v>6</v>
      </c>
      <c r="Q34" s="5">
        <f t="shared" si="15"/>
        <v>6</v>
      </c>
      <c r="R34" s="5">
        <f t="shared" si="15"/>
        <v>6</v>
      </c>
      <c r="S34" s="5">
        <f t="shared" si="15"/>
        <v>6</v>
      </c>
      <c r="T34" s="5">
        <f t="shared" si="15"/>
        <v>6</v>
      </c>
      <c r="U34" s="5">
        <f t="shared" si="15"/>
        <v>6</v>
      </c>
      <c r="V34" s="5">
        <f t="shared" si="15"/>
        <v>6</v>
      </c>
    </row>
    <row r="35" spans="1:22" x14ac:dyDescent="0.35">
      <c r="D35"/>
      <c r="N35" s="5"/>
    </row>
    <row r="36" spans="1:22" x14ac:dyDescent="0.35">
      <c r="A36" t="s">
        <v>52</v>
      </c>
      <c r="B36" s="6">
        <f>ABS(B24/B$6-B30/B$12)</f>
        <v>1</v>
      </c>
      <c r="C36" s="6">
        <f>ABS(C24/C$28-C30/C$34)</f>
        <v>0</v>
      </c>
      <c r="D36" s="6">
        <f t="shared" ref="D36:J38" si="16">ABS(D24/D$28-D30/D$34)</f>
        <v>0</v>
      </c>
      <c r="E36" s="6">
        <f t="shared" si="16"/>
        <v>0.16666666666666666</v>
      </c>
      <c r="F36" s="6">
        <f t="shared" si="16"/>
        <v>0.16666666666666666</v>
      </c>
      <c r="G36" s="6">
        <f t="shared" si="16"/>
        <v>0.1333333333333333</v>
      </c>
      <c r="H36" s="6">
        <f t="shared" si="16"/>
        <v>0</v>
      </c>
      <c r="I36" s="6">
        <f t="shared" si="16"/>
        <v>0.33333333333333331</v>
      </c>
      <c r="J36" s="6">
        <f t="shared" si="16"/>
        <v>0</v>
      </c>
      <c r="M36" t="s">
        <v>52</v>
      </c>
      <c r="N36" s="6">
        <f>ABS(N24/N$28-N30/N$34)</f>
        <v>1</v>
      </c>
      <c r="O36" s="6">
        <f>O24/O30*ABS(O24/O$28-O30/O$34)</f>
        <v>0</v>
      </c>
      <c r="P36" s="6">
        <f>P24/P30*ABS(P24/P$28-P30/P$34)</f>
        <v>0</v>
      </c>
      <c r="Q36" s="6">
        <f t="shared" ref="Q36:T36" si="17">Q24/Q30*ABS(Q24/Q$28-Q30/Q$34)</f>
        <v>8.3333333333333329E-2</v>
      </c>
      <c r="R36" s="6">
        <f t="shared" si="17"/>
        <v>0.16666666666666666</v>
      </c>
      <c r="S36" s="6">
        <f t="shared" si="17"/>
        <v>0.1333333333333333</v>
      </c>
      <c r="T36" s="6">
        <f t="shared" si="17"/>
        <v>0</v>
      </c>
      <c r="U36" s="6">
        <f>U24/U30*ABS(U24/U$28-U30/U$34)</f>
        <v>0</v>
      </c>
      <c r="V36" s="6">
        <f>V24/V30*ABS(V24/V$28-V30/V$34)</f>
        <v>0</v>
      </c>
    </row>
    <row r="37" spans="1:22" x14ac:dyDescent="0.35">
      <c r="A37" t="s">
        <v>53</v>
      </c>
      <c r="B37" s="6">
        <f t="shared" ref="B37:B38" si="18">ABS(B25/B$6-B31/B$12)</f>
        <v>0</v>
      </c>
      <c r="C37" s="6">
        <f>ABS(C25/C$28-C31/C$34)</f>
        <v>0</v>
      </c>
      <c r="D37" s="6">
        <f t="shared" si="16"/>
        <v>0</v>
      </c>
      <c r="E37" s="6">
        <f t="shared" si="16"/>
        <v>0</v>
      </c>
      <c r="F37" s="6">
        <f t="shared" si="16"/>
        <v>0</v>
      </c>
      <c r="G37" s="6">
        <f t="shared" si="16"/>
        <v>3.3333333333333326E-2</v>
      </c>
      <c r="H37" s="6">
        <f t="shared" si="16"/>
        <v>0</v>
      </c>
      <c r="I37" s="6">
        <f t="shared" si="16"/>
        <v>0.33333333333333331</v>
      </c>
      <c r="J37" s="6">
        <f t="shared" si="16"/>
        <v>0</v>
      </c>
      <c r="M37" t="s">
        <v>53</v>
      </c>
      <c r="N37" s="6">
        <f>ABS(N25/N$28-N31/N$34)</f>
        <v>0</v>
      </c>
      <c r="O37" s="6">
        <f t="shared" ref="O37:V38" si="19">O25/O31*ABS(O25/O$28-O31/O$34)</f>
        <v>0</v>
      </c>
      <c r="P37" s="6">
        <f t="shared" si="19"/>
        <v>0</v>
      </c>
      <c r="Q37" s="6">
        <f t="shared" si="19"/>
        <v>0</v>
      </c>
      <c r="R37" s="6">
        <f t="shared" si="19"/>
        <v>0</v>
      </c>
      <c r="S37" s="6">
        <f t="shared" si="19"/>
        <v>4.9999999999999989E-2</v>
      </c>
      <c r="T37" s="6">
        <f t="shared" si="19"/>
        <v>0</v>
      </c>
      <c r="U37" s="6">
        <f t="shared" si="19"/>
        <v>0</v>
      </c>
      <c r="V37" s="6">
        <f t="shared" si="19"/>
        <v>0</v>
      </c>
    </row>
    <row r="38" spans="1:22" x14ac:dyDescent="0.35">
      <c r="A38" t="s">
        <v>54</v>
      </c>
      <c r="B38" s="6">
        <f t="shared" si="18"/>
        <v>1</v>
      </c>
      <c r="C38" s="6">
        <f>ABS(C26/C$28-C32/C$34)</f>
        <v>0</v>
      </c>
      <c r="D38" s="6">
        <f t="shared" si="16"/>
        <v>0</v>
      </c>
      <c r="E38" s="6">
        <f t="shared" si="16"/>
        <v>0.16666666666666669</v>
      </c>
      <c r="F38" s="6">
        <f t="shared" si="16"/>
        <v>0.16666666666666669</v>
      </c>
      <c r="G38" s="6">
        <f t="shared" si="16"/>
        <v>0.16666666666666669</v>
      </c>
      <c r="H38" s="6">
        <f t="shared" si="16"/>
        <v>0</v>
      </c>
      <c r="I38" s="6">
        <f t="shared" si="16"/>
        <v>0.66666666666666674</v>
      </c>
      <c r="J38" s="6">
        <f t="shared" si="16"/>
        <v>0</v>
      </c>
      <c r="M38" t="s">
        <v>54</v>
      </c>
      <c r="N38" s="6">
        <f>ABS(N26/N$28-N32/N$34)</f>
        <v>1</v>
      </c>
      <c r="O38" s="6">
        <f t="shared" si="19"/>
        <v>0</v>
      </c>
      <c r="P38" s="6">
        <f>P26/P32*ABS(P26/P$28-P32/P$34)</f>
        <v>0</v>
      </c>
      <c r="Q38" s="6">
        <f t="shared" si="19"/>
        <v>0.25</v>
      </c>
      <c r="R38" s="6">
        <f t="shared" si="19"/>
        <v>0.5</v>
      </c>
      <c r="S38" s="6">
        <f t="shared" si="19"/>
        <v>0.41666666666666674</v>
      </c>
      <c r="T38" s="6">
        <f t="shared" si="19"/>
        <v>0</v>
      </c>
      <c r="U38" s="6">
        <f>U26/U32*ABS(U26/U$28-U32/U$34)</f>
        <v>6.6666666666666679</v>
      </c>
      <c r="V38" s="6">
        <f t="shared" si="19"/>
        <v>0</v>
      </c>
    </row>
    <row r="39" spans="1:22" x14ac:dyDescent="0.35">
      <c r="A39" t="s">
        <v>55</v>
      </c>
      <c r="B39" s="6">
        <f t="shared" ref="B39" si="20">SUM(B36:B38)</f>
        <v>2</v>
      </c>
      <c r="C39" s="6">
        <f>SUM(C36:C38)</f>
        <v>0</v>
      </c>
      <c r="D39" s="6">
        <f t="shared" ref="D39:J39" si="21">SUM(D36:D38)</f>
        <v>0</v>
      </c>
      <c r="E39" s="6">
        <f t="shared" si="21"/>
        <v>0.33333333333333337</v>
      </c>
      <c r="F39" s="6">
        <f t="shared" si="21"/>
        <v>0.33333333333333337</v>
      </c>
      <c r="G39" s="6">
        <f t="shared" si="21"/>
        <v>0.33333333333333331</v>
      </c>
      <c r="H39" s="6">
        <f t="shared" si="21"/>
        <v>0</v>
      </c>
      <c r="I39" s="6">
        <f t="shared" si="21"/>
        <v>1.3333333333333335</v>
      </c>
      <c r="J39" s="6">
        <f t="shared" si="21"/>
        <v>0</v>
      </c>
      <c r="M39" t="s">
        <v>55</v>
      </c>
      <c r="N39" s="6">
        <f t="shared" ref="N39" si="22">SUM(N36:N38)</f>
        <v>2</v>
      </c>
      <c r="O39" s="6">
        <f>SUM(O36:O38)</f>
        <v>0</v>
      </c>
      <c r="P39" s="6">
        <f t="shared" ref="P39:V39" si="23">SUM(P36:P38)</f>
        <v>0</v>
      </c>
      <c r="Q39" s="6">
        <f t="shared" si="23"/>
        <v>0.33333333333333331</v>
      </c>
      <c r="R39" s="6">
        <f t="shared" si="23"/>
        <v>0.66666666666666663</v>
      </c>
      <c r="S39" s="6">
        <f t="shared" si="23"/>
        <v>0.60000000000000009</v>
      </c>
      <c r="T39" s="6">
        <f t="shared" si="23"/>
        <v>0</v>
      </c>
      <c r="U39" s="6">
        <f t="shared" si="23"/>
        <v>6.6666666666666679</v>
      </c>
      <c r="V39" s="6">
        <f t="shared" si="23"/>
        <v>0</v>
      </c>
    </row>
    <row r="40" spans="1:22" x14ac:dyDescent="0.35">
      <c r="B40" s="6"/>
      <c r="C40" s="6"/>
      <c r="D40" s="6"/>
      <c r="E40" s="6"/>
      <c r="F40" s="6"/>
      <c r="G40" s="6"/>
      <c r="H40" s="6"/>
      <c r="I40" s="6"/>
      <c r="J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35">
      <c r="A41" t="s">
        <v>59</v>
      </c>
      <c r="B41" s="6">
        <f>B28/B34</f>
        <v>1</v>
      </c>
      <c r="C41" s="6">
        <f t="shared" ref="C41:J41" si="24">C28/C34</f>
        <v>1</v>
      </c>
      <c r="D41" s="6">
        <f t="shared" si="24"/>
        <v>1</v>
      </c>
      <c r="E41" s="6">
        <f t="shared" si="24"/>
        <v>1</v>
      </c>
      <c r="F41" s="6">
        <f t="shared" si="24"/>
        <v>2</v>
      </c>
      <c r="G41" s="6">
        <f t="shared" si="24"/>
        <v>1.6666666666666667</v>
      </c>
      <c r="H41" s="6">
        <f t="shared" si="24"/>
        <v>1.5</v>
      </c>
      <c r="I41" s="6">
        <f t="shared" si="24"/>
        <v>3.3333333333333335</v>
      </c>
      <c r="J41" s="6">
        <f t="shared" si="24"/>
        <v>0.5</v>
      </c>
      <c r="M41" t="s">
        <v>59</v>
      </c>
      <c r="N41" s="6">
        <f>N28/N34</f>
        <v>1</v>
      </c>
      <c r="O41" s="6">
        <f t="shared" ref="O41:V41" si="25">O28/O34</f>
        <v>1</v>
      </c>
      <c r="P41" s="6">
        <f t="shared" si="25"/>
        <v>1</v>
      </c>
      <c r="Q41" s="6">
        <f t="shared" si="25"/>
        <v>1</v>
      </c>
      <c r="R41" s="6">
        <f t="shared" si="25"/>
        <v>2</v>
      </c>
      <c r="S41" s="6">
        <f t="shared" si="25"/>
        <v>1.6666666666666667</v>
      </c>
      <c r="T41" s="6">
        <f t="shared" si="25"/>
        <v>1.5</v>
      </c>
      <c r="U41" s="6">
        <f t="shared" si="25"/>
        <v>3.3333333333333335</v>
      </c>
      <c r="V41" s="6">
        <f t="shared" si="25"/>
        <v>0.5</v>
      </c>
    </row>
    <row r="42" spans="1:22" x14ac:dyDescent="0.35">
      <c r="A42" t="s">
        <v>56</v>
      </c>
      <c r="B42" s="6">
        <f>B41-B39</f>
        <v>-1</v>
      </c>
      <c r="C42" s="7">
        <f t="shared" ref="C42:J42" si="26">C41-C39</f>
        <v>1</v>
      </c>
      <c r="D42" s="7">
        <f t="shared" si="26"/>
        <v>1</v>
      </c>
      <c r="E42" s="6">
        <f t="shared" si="26"/>
        <v>0.66666666666666663</v>
      </c>
      <c r="F42" s="6">
        <f t="shared" si="26"/>
        <v>1.6666666666666665</v>
      </c>
      <c r="G42" s="6">
        <f t="shared" si="26"/>
        <v>1.3333333333333335</v>
      </c>
      <c r="H42" s="6">
        <f t="shared" si="26"/>
        <v>1.5</v>
      </c>
      <c r="I42" s="8">
        <f t="shared" si="26"/>
        <v>2</v>
      </c>
      <c r="J42" s="7">
        <f t="shared" si="26"/>
        <v>0.5</v>
      </c>
      <c r="M42" t="s">
        <v>56</v>
      </c>
      <c r="N42" s="6">
        <f>N41-N39</f>
        <v>-1</v>
      </c>
      <c r="O42" s="7">
        <f t="shared" ref="O42:V42" si="27">O41-O39</f>
        <v>1</v>
      </c>
      <c r="P42" s="7">
        <f t="shared" si="27"/>
        <v>1</v>
      </c>
      <c r="Q42" s="6">
        <f t="shared" si="27"/>
        <v>0.66666666666666674</v>
      </c>
      <c r="R42" s="6">
        <f t="shared" si="27"/>
        <v>1.3333333333333335</v>
      </c>
      <c r="S42" s="6">
        <f t="shared" si="27"/>
        <v>1.0666666666666667</v>
      </c>
      <c r="T42" s="6">
        <f t="shared" si="27"/>
        <v>1.5</v>
      </c>
      <c r="U42" s="8">
        <f t="shared" si="27"/>
        <v>-3.3333333333333344</v>
      </c>
      <c r="V42" s="7">
        <f t="shared" si="27"/>
        <v>0.5</v>
      </c>
    </row>
    <row r="47" spans="1:22" ht="15.5" x14ac:dyDescent="0.35">
      <c r="A47" s="9" t="s">
        <v>57</v>
      </c>
      <c r="B47" s="9"/>
      <c r="C47" s="3">
        <v>1</v>
      </c>
      <c r="D47" s="10">
        <v>2</v>
      </c>
      <c r="E47" s="3">
        <v>3</v>
      </c>
      <c r="F47" s="3">
        <v>4</v>
      </c>
      <c r="G47" s="3">
        <v>5</v>
      </c>
      <c r="H47" s="3">
        <v>6</v>
      </c>
      <c r="I47" s="3">
        <v>7</v>
      </c>
      <c r="J47" s="3">
        <v>8</v>
      </c>
      <c r="M47" s="9" t="s">
        <v>58</v>
      </c>
      <c r="N47" s="9"/>
      <c r="O47" s="3">
        <v>1</v>
      </c>
      <c r="P47" s="10">
        <v>2</v>
      </c>
      <c r="Q47" s="3">
        <v>3</v>
      </c>
      <c r="R47" s="3">
        <v>4</v>
      </c>
      <c r="S47" s="3">
        <v>5</v>
      </c>
      <c r="T47" s="3">
        <v>6</v>
      </c>
      <c r="U47" s="3">
        <v>7</v>
      </c>
      <c r="V47" s="3">
        <v>8</v>
      </c>
    </row>
    <row r="48" spans="1:22" x14ac:dyDescent="0.35">
      <c r="A48" t="s">
        <v>44</v>
      </c>
      <c r="B48" s="5">
        <v>0.01</v>
      </c>
      <c r="C48">
        <v>0.1</v>
      </c>
      <c r="D48">
        <v>0.2</v>
      </c>
      <c r="E48">
        <v>0.1</v>
      </c>
      <c r="F48">
        <v>0.3</v>
      </c>
      <c r="G48">
        <v>0.3</v>
      </c>
      <c r="H48">
        <v>0.3</v>
      </c>
      <c r="I48">
        <v>0.01</v>
      </c>
      <c r="J48">
        <v>0.1</v>
      </c>
      <c r="M48" t="s">
        <v>44</v>
      </c>
      <c r="N48" s="5">
        <v>0.01</v>
      </c>
      <c r="O48">
        <v>0.1</v>
      </c>
      <c r="P48">
        <v>0.2</v>
      </c>
      <c r="Q48">
        <v>0.1</v>
      </c>
      <c r="R48">
        <v>0.3</v>
      </c>
      <c r="S48">
        <v>0.3</v>
      </c>
      <c r="T48">
        <v>0.3</v>
      </c>
      <c r="U48">
        <v>0.01</v>
      </c>
      <c r="V48">
        <v>0.1</v>
      </c>
    </row>
    <row r="49" spans="1:22" x14ac:dyDescent="0.35">
      <c r="A49" t="s">
        <v>45</v>
      </c>
      <c r="B49" s="5">
        <v>0.01</v>
      </c>
      <c r="C49">
        <v>0.1</v>
      </c>
      <c r="D49">
        <v>0.2</v>
      </c>
      <c r="E49">
        <v>0.2</v>
      </c>
      <c r="F49">
        <v>0.6</v>
      </c>
      <c r="G49">
        <v>0.4</v>
      </c>
      <c r="H49">
        <v>0.3</v>
      </c>
      <c r="I49">
        <v>0.01</v>
      </c>
      <c r="J49">
        <v>0.1</v>
      </c>
      <c r="M49" t="s">
        <v>45</v>
      </c>
      <c r="N49" s="5">
        <v>0.01</v>
      </c>
      <c r="O49">
        <v>0.1</v>
      </c>
      <c r="P49">
        <v>0.2</v>
      </c>
      <c r="Q49">
        <v>0.2</v>
      </c>
      <c r="R49">
        <v>0.6</v>
      </c>
      <c r="S49">
        <v>0.4</v>
      </c>
      <c r="T49">
        <v>0.3</v>
      </c>
      <c r="U49">
        <v>0.01</v>
      </c>
      <c r="V49">
        <v>0.1</v>
      </c>
    </row>
    <row r="50" spans="1:22" x14ac:dyDescent="0.35">
      <c r="A50" t="s">
        <v>46</v>
      </c>
      <c r="B50" s="5">
        <v>0.1</v>
      </c>
      <c r="C50">
        <v>0.1</v>
      </c>
      <c r="D50">
        <v>0.2</v>
      </c>
      <c r="E50">
        <v>0.3</v>
      </c>
      <c r="F50">
        <v>0.9</v>
      </c>
      <c r="G50">
        <v>0.5</v>
      </c>
      <c r="H50">
        <v>0.3</v>
      </c>
      <c r="I50">
        <v>0.9</v>
      </c>
      <c r="J50">
        <v>0.1</v>
      </c>
      <c r="M50" t="s">
        <v>46</v>
      </c>
      <c r="N50" s="5">
        <v>0.1</v>
      </c>
      <c r="O50">
        <v>0.1</v>
      </c>
      <c r="P50">
        <v>0.2</v>
      </c>
      <c r="Q50">
        <v>0.3</v>
      </c>
      <c r="R50">
        <v>0.9</v>
      </c>
      <c r="S50">
        <v>0.5</v>
      </c>
      <c r="T50">
        <v>0.3</v>
      </c>
      <c r="U50">
        <v>0.9</v>
      </c>
      <c r="V50">
        <v>0.1</v>
      </c>
    </row>
    <row r="51" spans="1:22" x14ac:dyDescent="0.35">
      <c r="D51"/>
      <c r="N51" s="5"/>
    </row>
    <row r="52" spans="1:22" x14ac:dyDescent="0.35">
      <c r="A52" t="s">
        <v>47</v>
      </c>
      <c r="B52" s="5">
        <f>SUM(B48:B50)</f>
        <v>0.12000000000000001</v>
      </c>
      <c r="C52" s="5">
        <f t="shared" ref="C52:J52" si="28">SUM(C48:C50)</f>
        <v>0.30000000000000004</v>
      </c>
      <c r="D52" s="5">
        <f t="shared" si="28"/>
        <v>0.60000000000000009</v>
      </c>
      <c r="E52" s="5">
        <f t="shared" si="28"/>
        <v>0.60000000000000009</v>
      </c>
      <c r="F52" s="5">
        <f t="shared" si="28"/>
        <v>1.7999999999999998</v>
      </c>
      <c r="G52" s="5">
        <f t="shared" si="28"/>
        <v>1.2</v>
      </c>
      <c r="H52" s="5">
        <f t="shared" si="28"/>
        <v>0.89999999999999991</v>
      </c>
      <c r="I52" s="5">
        <f t="shared" si="28"/>
        <v>0.92</v>
      </c>
      <c r="J52" s="5">
        <f t="shared" si="28"/>
        <v>0.30000000000000004</v>
      </c>
      <c r="M52" t="s">
        <v>47</v>
      </c>
      <c r="N52" s="5">
        <f>SUM(N48:N50)</f>
        <v>0.12000000000000001</v>
      </c>
      <c r="O52" s="5">
        <f t="shared" ref="O52:V52" si="29">SUM(O48:O50)</f>
        <v>0.30000000000000004</v>
      </c>
      <c r="P52" s="5">
        <f t="shared" si="29"/>
        <v>0.60000000000000009</v>
      </c>
      <c r="Q52" s="5">
        <f t="shared" si="29"/>
        <v>0.60000000000000009</v>
      </c>
      <c r="R52" s="5">
        <f t="shared" si="29"/>
        <v>1.7999999999999998</v>
      </c>
      <c r="S52" s="5">
        <f t="shared" si="29"/>
        <v>1.2</v>
      </c>
      <c r="T52" s="5">
        <f t="shared" si="29"/>
        <v>0.89999999999999991</v>
      </c>
      <c r="U52" s="5">
        <f t="shared" si="29"/>
        <v>0.92</v>
      </c>
      <c r="V52" s="5">
        <f t="shared" si="29"/>
        <v>0.30000000000000004</v>
      </c>
    </row>
    <row r="53" spans="1:22" x14ac:dyDescent="0.35">
      <c r="D53"/>
      <c r="N53" s="5"/>
    </row>
    <row r="54" spans="1:22" x14ac:dyDescent="0.35">
      <c r="A54" t="s">
        <v>48</v>
      </c>
      <c r="B54" s="5">
        <v>0.1</v>
      </c>
      <c r="C54">
        <v>0.1</v>
      </c>
      <c r="D54">
        <v>0.2</v>
      </c>
      <c r="E54">
        <v>0.2</v>
      </c>
      <c r="F54">
        <v>0.2</v>
      </c>
      <c r="G54">
        <v>0.2</v>
      </c>
      <c r="H54">
        <v>0.2</v>
      </c>
      <c r="I54">
        <v>0.2</v>
      </c>
      <c r="J54">
        <v>0.2</v>
      </c>
      <c r="M54" t="s">
        <v>48</v>
      </c>
      <c r="N54" s="5">
        <v>0.1</v>
      </c>
      <c r="O54">
        <v>0.1</v>
      </c>
      <c r="P54">
        <v>0.2</v>
      </c>
      <c r="Q54">
        <v>0.2</v>
      </c>
      <c r="R54">
        <v>0.2</v>
      </c>
      <c r="S54">
        <v>0.2</v>
      </c>
      <c r="T54">
        <v>0.2</v>
      </c>
      <c r="U54">
        <v>0.2</v>
      </c>
      <c r="V54">
        <v>0.2</v>
      </c>
    </row>
    <row r="55" spans="1:22" x14ac:dyDescent="0.35">
      <c r="A55" t="s">
        <v>49</v>
      </c>
      <c r="B55" s="5">
        <v>0.01</v>
      </c>
      <c r="C55">
        <v>0.1</v>
      </c>
      <c r="D55">
        <v>0.2</v>
      </c>
      <c r="E55">
        <v>0.2</v>
      </c>
      <c r="F55">
        <v>0.2</v>
      </c>
      <c r="G55">
        <v>0.2</v>
      </c>
      <c r="H55">
        <v>0.2</v>
      </c>
      <c r="I55">
        <v>0.2</v>
      </c>
      <c r="J55">
        <v>0.2</v>
      </c>
      <c r="M55" t="s">
        <v>49</v>
      </c>
      <c r="N55" s="5">
        <v>0.01</v>
      </c>
      <c r="O55">
        <v>0.1</v>
      </c>
      <c r="P55">
        <v>0.2</v>
      </c>
      <c r="Q55">
        <v>0.2</v>
      </c>
      <c r="R55">
        <v>0.2</v>
      </c>
      <c r="S55">
        <v>0.2</v>
      </c>
      <c r="T55">
        <v>0.2</v>
      </c>
      <c r="U55">
        <v>0.2</v>
      </c>
      <c r="V55">
        <v>0.2</v>
      </c>
    </row>
    <row r="56" spans="1:22" x14ac:dyDescent="0.35">
      <c r="A56" t="s">
        <v>50</v>
      </c>
      <c r="B56" s="5">
        <v>0.01</v>
      </c>
      <c r="C56">
        <v>0.1</v>
      </c>
      <c r="D56">
        <v>0.2</v>
      </c>
      <c r="E56">
        <v>0.2</v>
      </c>
      <c r="F56">
        <v>0.2</v>
      </c>
      <c r="G56">
        <v>0.2</v>
      </c>
      <c r="H56">
        <v>0.2</v>
      </c>
      <c r="I56">
        <v>0.2</v>
      </c>
      <c r="J56">
        <v>0.2</v>
      </c>
      <c r="M56" t="s">
        <v>50</v>
      </c>
      <c r="N56" s="5">
        <v>0.01</v>
      </c>
      <c r="O56">
        <v>0.1</v>
      </c>
      <c r="P56">
        <v>0.2</v>
      </c>
      <c r="Q56">
        <v>0.2</v>
      </c>
      <c r="R56">
        <v>0.2</v>
      </c>
      <c r="S56">
        <v>0.2</v>
      </c>
      <c r="T56">
        <v>0.2</v>
      </c>
      <c r="U56">
        <v>0.2</v>
      </c>
      <c r="V56">
        <v>0.2</v>
      </c>
    </row>
    <row r="57" spans="1:22" x14ac:dyDescent="0.35">
      <c r="D57"/>
      <c r="N57" s="5"/>
    </row>
    <row r="58" spans="1:22" x14ac:dyDescent="0.35">
      <c r="A58" t="s">
        <v>51</v>
      </c>
      <c r="B58" s="5">
        <f>SUM(B54:B56)</f>
        <v>0.12</v>
      </c>
      <c r="C58" s="5">
        <f t="shared" ref="C58:J58" si="30">SUM(C54:C56)</f>
        <v>0.30000000000000004</v>
      </c>
      <c r="D58" s="5">
        <f t="shared" si="30"/>
        <v>0.60000000000000009</v>
      </c>
      <c r="E58" s="5">
        <f t="shared" si="30"/>
        <v>0.60000000000000009</v>
      </c>
      <c r="F58" s="5">
        <f t="shared" si="30"/>
        <v>0.60000000000000009</v>
      </c>
      <c r="G58" s="5">
        <f t="shared" si="30"/>
        <v>0.60000000000000009</v>
      </c>
      <c r="H58" s="5">
        <f t="shared" si="30"/>
        <v>0.60000000000000009</v>
      </c>
      <c r="I58" s="5">
        <f t="shared" si="30"/>
        <v>0.60000000000000009</v>
      </c>
      <c r="J58" s="5">
        <f t="shared" si="30"/>
        <v>0.60000000000000009</v>
      </c>
      <c r="M58" t="s">
        <v>51</v>
      </c>
      <c r="N58" s="5">
        <f>SUM(N54:N56)</f>
        <v>0.12</v>
      </c>
      <c r="O58" s="5">
        <f t="shared" ref="O58:V58" si="31">SUM(O54:O56)</f>
        <v>0.30000000000000004</v>
      </c>
      <c r="P58" s="5">
        <f t="shared" si="31"/>
        <v>0.60000000000000009</v>
      </c>
      <c r="Q58" s="5">
        <f t="shared" si="31"/>
        <v>0.60000000000000009</v>
      </c>
      <c r="R58" s="5">
        <f t="shared" si="31"/>
        <v>0.60000000000000009</v>
      </c>
      <c r="S58" s="5">
        <f t="shared" si="31"/>
        <v>0.60000000000000009</v>
      </c>
      <c r="T58" s="5">
        <f t="shared" si="31"/>
        <v>0.60000000000000009</v>
      </c>
      <c r="U58" s="5">
        <f t="shared" si="31"/>
        <v>0.60000000000000009</v>
      </c>
      <c r="V58" s="5">
        <f t="shared" si="31"/>
        <v>0.60000000000000009</v>
      </c>
    </row>
    <row r="59" spans="1:22" x14ac:dyDescent="0.35">
      <c r="D59"/>
      <c r="N59" s="5"/>
    </row>
    <row r="60" spans="1:22" x14ac:dyDescent="0.35">
      <c r="A60" t="s">
        <v>52</v>
      </c>
      <c r="B60" s="6">
        <f>ABS(B48/B$52-B54/B$58)</f>
        <v>0.75</v>
      </c>
      <c r="C60" s="6">
        <f t="shared" ref="B60:C60" si="32">ABS(C48/C$52-C54/C$58)</f>
        <v>0</v>
      </c>
      <c r="D60" s="6">
        <f>ABS(D48/D$52-D54/D$58)</f>
        <v>0</v>
      </c>
      <c r="E60" s="6">
        <f t="shared" ref="E60:J60" si="33">ABS(E48/E$52-E54/E$58)</f>
        <v>0.16666666666666666</v>
      </c>
      <c r="F60" s="6">
        <f t="shared" si="33"/>
        <v>0.16666666666666663</v>
      </c>
      <c r="G60" s="6">
        <f t="shared" si="33"/>
        <v>8.3333333333333315E-2</v>
      </c>
      <c r="H60" s="6">
        <f t="shared" si="33"/>
        <v>5.5511151231257827E-17</v>
      </c>
      <c r="I60" s="6">
        <f t="shared" si="33"/>
        <v>0.32246376811594202</v>
      </c>
      <c r="J60" s="6">
        <f t="shared" si="33"/>
        <v>0</v>
      </c>
      <c r="M60" t="s">
        <v>52</v>
      </c>
      <c r="N60" s="6">
        <f>ABS(N48/N$28-N54/N$34)</f>
        <v>9.0000000000000011E-2</v>
      </c>
      <c r="O60" s="6">
        <f>O48/O54*ABS(O48/O$52-O54/O$58)</f>
        <v>0</v>
      </c>
      <c r="P60" s="6">
        <f t="shared" ref="P60:V60" si="34">P48/P54*ABS(P48/P$52-P54/P$58)</f>
        <v>0</v>
      </c>
      <c r="Q60" s="6">
        <f t="shared" si="34"/>
        <v>8.3333333333333329E-2</v>
      </c>
      <c r="R60" s="6">
        <f t="shared" si="34"/>
        <v>0.24999999999999992</v>
      </c>
      <c r="S60" s="6">
        <f t="shared" si="34"/>
        <v>0.12499999999999996</v>
      </c>
      <c r="T60" s="6">
        <f t="shared" si="34"/>
        <v>8.3266726846886728E-17</v>
      </c>
      <c r="U60" s="6">
        <f>U48/U54*ABS(U48/U$52-U54/U$58)</f>
        <v>1.6123188405797101E-2</v>
      </c>
      <c r="V60" s="6">
        <f t="shared" si="34"/>
        <v>0</v>
      </c>
    </row>
    <row r="61" spans="1:22" x14ac:dyDescent="0.35">
      <c r="A61" t="s">
        <v>53</v>
      </c>
      <c r="B61" s="6">
        <f t="shared" ref="B61:C61" si="35">ABS(B49/B$52-B55/B$58)</f>
        <v>1.3877787807814457E-17</v>
      </c>
      <c r="C61" s="6">
        <f t="shared" si="35"/>
        <v>0</v>
      </c>
      <c r="D61" s="6">
        <f>ABS(D49/D$52-D55/D$58)</f>
        <v>0</v>
      </c>
      <c r="E61" s="6">
        <f t="shared" ref="E61:J61" si="36">ABS(E49/E$52-E55/E$58)</f>
        <v>0</v>
      </c>
      <c r="F61" s="6">
        <f t="shared" si="36"/>
        <v>5.5511151231257827E-17</v>
      </c>
      <c r="G61" s="6">
        <f t="shared" si="36"/>
        <v>5.5511151231257827E-17</v>
      </c>
      <c r="H61" s="6">
        <f t="shared" si="36"/>
        <v>5.5511151231257827E-17</v>
      </c>
      <c r="I61" s="6">
        <f t="shared" si="36"/>
        <v>0.32246376811594202</v>
      </c>
      <c r="J61" s="6">
        <f t="shared" si="36"/>
        <v>0</v>
      </c>
      <c r="M61" t="s">
        <v>53</v>
      </c>
      <c r="N61" s="6">
        <f>ABS(N49/N$28-N55/N$34)</f>
        <v>0</v>
      </c>
      <c r="O61" s="6">
        <f t="shared" ref="O61:V61" si="37">O49/O55*ABS(O49/O$52-O55/O$58)</f>
        <v>0</v>
      </c>
      <c r="P61" s="6">
        <f t="shared" si="37"/>
        <v>0</v>
      </c>
      <c r="Q61" s="6">
        <f t="shared" si="37"/>
        <v>0</v>
      </c>
      <c r="R61" s="6">
        <f t="shared" si="37"/>
        <v>1.6653345369377346E-16</v>
      </c>
      <c r="S61" s="6">
        <f t="shared" si="37"/>
        <v>1.1102230246251565E-16</v>
      </c>
      <c r="T61" s="6">
        <f t="shared" si="37"/>
        <v>8.3266726846886728E-17</v>
      </c>
      <c r="U61" s="6">
        <f t="shared" si="37"/>
        <v>1.6123188405797101E-2</v>
      </c>
      <c r="V61" s="6">
        <f t="shared" si="37"/>
        <v>0</v>
      </c>
    </row>
    <row r="62" spans="1:22" x14ac:dyDescent="0.35">
      <c r="A62" t="s">
        <v>54</v>
      </c>
      <c r="B62" s="6">
        <f t="shared" ref="B62:C62" si="38">ABS(B50/B$52-B56/B$58)</f>
        <v>0.74999999999999989</v>
      </c>
      <c r="C62" s="6">
        <f t="shared" si="38"/>
        <v>0</v>
      </c>
      <c r="D62" s="6">
        <f>ABS(D50/D$52-D56/D$58)</f>
        <v>0</v>
      </c>
      <c r="E62" s="6">
        <f t="shared" ref="E62:J62" si="39">ABS(E50/E$52-E56/E$58)</f>
        <v>0.16666666666666657</v>
      </c>
      <c r="F62" s="6">
        <f t="shared" si="39"/>
        <v>0.1666666666666668</v>
      </c>
      <c r="G62" s="6">
        <f t="shared" si="39"/>
        <v>8.333333333333337E-2</v>
      </c>
      <c r="H62" s="6">
        <f t="shared" si="39"/>
        <v>5.5511151231257827E-17</v>
      </c>
      <c r="I62" s="6">
        <f t="shared" si="39"/>
        <v>0.64492753623188404</v>
      </c>
      <c r="J62" s="6">
        <f t="shared" si="39"/>
        <v>0</v>
      </c>
      <c r="M62" t="s">
        <v>54</v>
      </c>
      <c r="N62" s="6">
        <f>ABS(N50/N$28-N56/N$34)</f>
        <v>9.0000000000000011E-2</v>
      </c>
      <c r="O62" s="6">
        <f>O50/O56*ABS(O50/O$52-O56/O$58)</f>
        <v>0</v>
      </c>
      <c r="P62" s="6">
        <f t="shared" ref="O62:V62" si="40">P50/P56*ABS(P50/P$52-P56/P$58)</f>
        <v>0</v>
      </c>
      <c r="Q62" s="6">
        <f t="shared" si="40"/>
        <v>0.24999999999999983</v>
      </c>
      <c r="R62" s="6">
        <f t="shared" si="40"/>
        <v>0.75000000000000056</v>
      </c>
      <c r="S62" s="6">
        <f t="shared" si="40"/>
        <v>0.20833333333333343</v>
      </c>
      <c r="T62" s="6">
        <f t="shared" si="40"/>
        <v>8.3266726846886728E-17</v>
      </c>
      <c r="U62" s="6">
        <f t="shared" si="40"/>
        <v>2.902173913043478</v>
      </c>
      <c r="V62" s="6">
        <f t="shared" si="40"/>
        <v>0</v>
      </c>
    </row>
    <row r="63" spans="1:22" x14ac:dyDescent="0.35">
      <c r="A63" t="s">
        <v>55</v>
      </c>
      <c r="B63" s="6">
        <f t="shared" ref="B63" si="41">SUM(B60:B62)</f>
        <v>1.5</v>
      </c>
      <c r="C63" s="6">
        <f>SUM(C60:C62)</f>
        <v>0</v>
      </c>
      <c r="D63" s="6">
        <f t="shared" ref="D63:J63" si="42">SUM(D60:D62)</f>
        <v>0</v>
      </c>
      <c r="E63" s="6">
        <f t="shared" si="42"/>
        <v>0.33333333333333326</v>
      </c>
      <c r="F63" s="6">
        <f t="shared" si="42"/>
        <v>0.33333333333333348</v>
      </c>
      <c r="G63" s="6">
        <f t="shared" si="42"/>
        <v>0.16666666666666674</v>
      </c>
      <c r="H63" s="6">
        <f t="shared" si="42"/>
        <v>1.6653345369377348E-16</v>
      </c>
      <c r="I63" s="6">
        <f t="shared" si="42"/>
        <v>1.2898550724637681</v>
      </c>
      <c r="J63" s="6">
        <f t="shared" si="42"/>
        <v>0</v>
      </c>
      <c r="M63" t="s">
        <v>55</v>
      </c>
      <c r="N63" s="6">
        <f t="shared" ref="N63" si="43">SUM(N60:N62)</f>
        <v>0.18000000000000002</v>
      </c>
      <c r="O63" s="6">
        <f>SUM(O60:O62)</f>
        <v>0</v>
      </c>
      <c r="P63" s="6">
        <f t="shared" ref="P63:V63" si="44">SUM(P60:P62)</f>
        <v>0</v>
      </c>
      <c r="Q63" s="6">
        <f t="shared" si="44"/>
        <v>0.33333333333333315</v>
      </c>
      <c r="R63" s="6">
        <f t="shared" si="44"/>
        <v>1.0000000000000007</v>
      </c>
      <c r="S63" s="6">
        <f t="shared" si="44"/>
        <v>0.33333333333333348</v>
      </c>
      <c r="T63" s="6">
        <f t="shared" si="44"/>
        <v>2.4980018054066017E-16</v>
      </c>
      <c r="U63" s="6">
        <f t="shared" si="44"/>
        <v>2.9344202898550722</v>
      </c>
      <c r="V63" s="6">
        <f t="shared" si="44"/>
        <v>0</v>
      </c>
    </row>
    <row r="64" spans="1:22" x14ac:dyDescent="0.35">
      <c r="B64" s="6"/>
      <c r="C64" s="6"/>
      <c r="D64" s="6"/>
      <c r="E64" s="6"/>
      <c r="F64" s="6"/>
      <c r="G64" s="6"/>
      <c r="H64" s="6"/>
      <c r="I64" s="6"/>
      <c r="J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35">
      <c r="A65" t="s">
        <v>59</v>
      </c>
      <c r="B65" s="6">
        <f>B52/B58</f>
        <v>1.0000000000000002</v>
      </c>
      <c r="C65" s="6">
        <f t="shared" ref="C65:J65" si="45">C52/C58</f>
        <v>1</v>
      </c>
      <c r="D65" s="6">
        <f t="shared" si="45"/>
        <v>1</v>
      </c>
      <c r="E65" s="6">
        <f t="shared" si="45"/>
        <v>1</v>
      </c>
      <c r="F65" s="6">
        <f t="shared" si="45"/>
        <v>2.9999999999999991</v>
      </c>
      <c r="G65" s="6">
        <f t="shared" si="45"/>
        <v>1.9999999999999996</v>
      </c>
      <c r="H65" s="6">
        <f t="shared" si="45"/>
        <v>1.4999999999999996</v>
      </c>
      <c r="I65" s="6">
        <f t="shared" si="45"/>
        <v>1.5333333333333332</v>
      </c>
      <c r="J65" s="6">
        <f t="shared" si="45"/>
        <v>0.5</v>
      </c>
      <c r="M65" t="s">
        <v>59</v>
      </c>
      <c r="N65" s="6">
        <f>N52/N58</f>
        <v>1.0000000000000002</v>
      </c>
      <c r="O65" s="6">
        <f t="shared" ref="O65:V65" si="46">O52/O58</f>
        <v>1</v>
      </c>
      <c r="P65" s="6">
        <f t="shared" si="46"/>
        <v>1</v>
      </c>
      <c r="Q65" s="6">
        <f t="shared" si="46"/>
        <v>1</v>
      </c>
      <c r="R65" s="6">
        <f t="shared" si="46"/>
        <v>2.9999999999999991</v>
      </c>
      <c r="S65" s="6">
        <f t="shared" si="46"/>
        <v>1.9999999999999996</v>
      </c>
      <c r="T65" s="6">
        <f t="shared" si="46"/>
        <v>1.4999999999999996</v>
      </c>
      <c r="U65" s="6">
        <f t="shared" si="46"/>
        <v>1.5333333333333332</v>
      </c>
      <c r="V65" s="6">
        <f t="shared" si="46"/>
        <v>0.5</v>
      </c>
    </row>
    <row r="66" spans="1:22" x14ac:dyDescent="0.35">
      <c r="A66" t="s">
        <v>56</v>
      </c>
      <c r="B66" s="6">
        <f>B65-B63</f>
        <v>-0.49999999999999978</v>
      </c>
      <c r="C66" s="7">
        <f t="shared" ref="C66:J66" si="47">C65-C63</f>
        <v>1</v>
      </c>
      <c r="D66" s="7">
        <f t="shared" si="47"/>
        <v>1</v>
      </c>
      <c r="E66" s="6">
        <f t="shared" si="47"/>
        <v>0.66666666666666674</v>
      </c>
      <c r="F66" s="6">
        <f t="shared" si="47"/>
        <v>2.6666666666666656</v>
      </c>
      <c r="G66" s="6">
        <f t="shared" si="47"/>
        <v>1.8333333333333328</v>
      </c>
      <c r="H66" s="6">
        <f t="shared" si="47"/>
        <v>1.4999999999999993</v>
      </c>
      <c r="I66" s="8">
        <f t="shared" si="47"/>
        <v>0.24347826086956514</v>
      </c>
      <c r="J66" s="7">
        <f t="shared" si="47"/>
        <v>0.5</v>
      </c>
      <c r="M66" t="s">
        <v>56</v>
      </c>
      <c r="N66" s="6">
        <f>N65-N63</f>
        <v>0.82000000000000017</v>
      </c>
      <c r="O66" s="7">
        <f t="shared" ref="O66:V66" si="48">O65-O63</f>
        <v>1</v>
      </c>
      <c r="P66" s="7">
        <f t="shared" si="48"/>
        <v>1</v>
      </c>
      <c r="Q66" s="6">
        <f t="shared" si="48"/>
        <v>0.66666666666666685</v>
      </c>
      <c r="R66" s="6">
        <f t="shared" si="48"/>
        <v>1.9999999999999984</v>
      </c>
      <c r="S66" s="6">
        <f t="shared" si="48"/>
        <v>1.6666666666666661</v>
      </c>
      <c r="T66" s="6">
        <f t="shared" si="48"/>
        <v>1.4999999999999993</v>
      </c>
      <c r="U66" s="8">
        <f t="shared" si="48"/>
        <v>-1.401086956521739</v>
      </c>
      <c r="V66" s="7">
        <f t="shared" si="48"/>
        <v>0.5</v>
      </c>
    </row>
  </sheetData>
  <mergeCells count="6">
    <mergeCell ref="A1:B1"/>
    <mergeCell ref="M1:N1"/>
    <mergeCell ref="A23:B23"/>
    <mergeCell ref="M23:N23"/>
    <mergeCell ref="A47:B47"/>
    <mergeCell ref="M47:N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Yulia</cp:lastModifiedBy>
  <dcterms:created xsi:type="dcterms:W3CDTF">2015-06-05T18:17:20Z</dcterms:created>
  <dcterms:modified xsi:type="dcterms:W3CDTF">2022-02-01T23:05:15Z</dcterms:modified>
</cp:coreProperties>
</file>