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14075066-FA90-425C-BF49-DFB71729C456}" xr6:coauthVersionLast="47" xr6:coauthVersionMax="47" xr10:uidLastSave="{00000000-0000-0000-0000-000000000000}"/>
  <bookViews>
    <workbookView xWindow="-120" yWindow="-120" windowWidth="29040" windowHeight="17520" firstSheet="1" activeTab="7" xr2:uid="{C6B40209-7F1F-4310-B92C-B4694E1D36D3}"/>
  </bookViews>
  <sheets>
    <sheet name="readme" sheetId="10" r:id="rId1"/>
    <sheet name="90_10_hr_wages_weighted" sheetId="7" r:id="rId2"/>
    <sheet name="moments_shares" sheetId="3" r:id="rId3"/>
    <sheet name="all_occ_shares" sheetId="2" r:id="rId4"/>
    <sheet name="mean_hr_wages" sheetId="4" r:id="rId5"/>
    <sheet name="median_hr_wages" sheetId="5" r:id="rId6"/>
    <sheet name="90_10_hr_wages" sheetId="6" r:id="rId7"/>
    <sheet name="90_10_ann_wages" sheetId="12" r:id="rId8"/>
    <sheet name="occ_gender_weights" sheetId="8" r:id="rId9"/>
    <sheet name="zero_wages_shares" sheetId="11" r:id="rId10"/>
    <sheet name="core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0" i="12" l="1"/>
  <c r="R2" i="12"/>
  <c r="R6" i="12"/>
  <c r="R7" i="12"/>
  <c r="R8" i="12"/>
  <c r="R11" i="12"/>
  <c r="R12" i="12"/>
  <c r="R13" i="12"/>
  <c r="R14" i="12"/>
  <c r="R15" i="12"/>
  <c r="R16" i="12"/>
  <c r="R17" i="12"/>
  <c r="R19" i="12"/>
  <c r="R20" i="12"/>
  <c r="R21" i="12"/>
  <c r="R22" i="12"/>
  <c r="R23" i="12"/>
  <c r="R24" i="12"/>
  <c r="T2" i="12"/>
  <c r="U2" i="12"/>
  <c r="V2" i="12"/>
  <c r="W2" i="12"/>
  <c r="T5" i="12"/>
  <c r="U5" i="12"/>
  <c r="V5" i="12"/>
  <c r="W5" i="12"/>
  <c r="S6" i="12"/>
  <c r="T6" i="12"/>
  <c r="U6" i="12"/>
  <c r="V6" i="12"/>
  <c r="W6" i="12"/>
  <c r="S7" i="12"/>
  <c r="T7" i="12"/>
  <c r="U7" i="12"/>
  <c r="V7" i="12"/>
  <c r="W7" i="12"/>
  <c r="S8" i="12"/>
  <c r="U8" i="12"/>
  <c r="V8" i="12"/>
  <c r="W8" i="12"/>
  <c r="V9" i="12"/>
  <c r="W9" i="12"/>
  <c r="S10" i="12"/>
  <c r="T10" i="12"/>
  <c r="U10" i="12"/>
  <c r="V10" i="12"/>
  <c r="W10" i="12"/>
  <c r="S11" i="12"/>
  <c r="T11" i="12"/>
  <c r="U11" i="12"/>
  <c r="V11" i="12"/>
  <c r="W11" i="12"/>
  <c r="S12" i="12"/>
  <c r="T12" i="12"/>
  <c r="U12" i="12"/>
  <c r="V12" i="12"/>
  <c r="W12" i="12"/>
  <c r="S13" i="12"/>
  <c r="T13" i="12"/>
  <c r="U13" i="12"/>
  <c r="V13" i="12"/>
  <c r="W13" i="12"/>
  <c r="S14" i="12"/>
  <c r="T14" i="12"/>
  <c r="U14" i="12"/>
  <c r="V14" i="12"/>
  <c r="W14" i="12"/>
  <c r="S15" i="12"/>
  <c r="T15" i="12"/>
  <c r="U15" i="12"/>
  <c r="V15" i="12"/>
  <c r="W15" i="12"/>
  <c r="S16" i="12"/>
  <c r="T16" i="12"/>
  <c r="U16" i="12"/>
  <c r="V16" i="12"/>
  <c r="W16" i="12"/>
  <c r="S17" i="12"/>
  <c r="T17" i="12"/>
  <c r="U17" i="12"/>
  <c r="V17" i="12"/>
  <c r="W17" i="12"/>
  <c r="S19" i="12"/>
  <c r="W19" i="12"/>
  <c r="S20" i="12"/>
  <c r="T20" i="12"/>
  <c r="U20" i="12"/>
  <c r="V20" i="12"/>
  <c r="W20" i="12"/>
  <c r="S21" i="12"/>
  <c r="T21" i="12"/>
  <c r="U21" i="12"/>
  <c r="V21" i="12"/>
  <c r="W21" i="12"/>
  <c r="S22" i="12"/>
  <c r="T22" i="12"/>
  <c r="U22" i="12"/>
  <c r="V22" i="12"/>
  <c r="W22" i="12"/>
  <c r="S23" i="12"/>
  <c r="T23" i="12"/>
  <c r="U23" i="12"/>
  <c r="V23" i="12"/>
  <c r="W23" i="12"/>
  <c r="S24" i="12"/>
  <c r="T24" i="12"/>
  <c r="U24" i="12"/>
  <c r="V24" i="12"/>
  <c r="W24" i="12"/>
  <c r="Z2" i="12"/>
  <c r="AB2" i="12"/>
  <c r="AC2" i="12"/>
  <c r="AD2" i="12"/>
  <c r="AE2" i="12"/>
  <c r="AB5" i="12"/>
  <c r="AC5" i="12"/>
  <c r="AD5" i="12"/>
  <c r="AE5" i="12"/>
  <c r="Z6" i="12"/>
  <c r="AA6" i="12"/>
  <c r="AB6" i="12"/>
  <c r="AC6" i="12"/>
  <c r="AD6" i="12"/>
  <c r="AE6" i="12"/>
  <c r="Z7" i="12"/>
  <c r="AA7" i="12"/>
  <c r="AB7" i="12"/>
  <c r="AC7" i="12"/>
  <c r="AD7" i="12"/>
  <c r="AE7" i="12"/>
  <c r="AA8" i="12"/>
  <c r="AC8" i="12"/>
  <c r="AD8" i="12"/>
  <c r="AE8" i="12"/>
  <c r="AB9" i="12"/>
  <c r="AD9" i="12"/>
  <c r="AE9" i="12"/>
  <c r="AA10" i="12"/>
  <c r="AB10" i="12"/>
  <c r="AC10" i="12"/>
  <c r="AD10" i="12"/>
  <c r="AE10" i="12"/>
  <c r="Z11" i="12"/>
  <c r="AA11" i="12"/>
  <c r="AB11" i="12"/>
  <c r="AC11" i="12"/>
  <c r="AD11" i="12"/>
  <c r="AE11" i="12"/>
  <c r="Z12" i="12"/>
  <c r="AA12" i="12"/>
  <c r="AB12" i="12"/>
  <c r="AD12" i="12"/>
  <c r="AE12" i="12"/>
  <c r="Z13" i="12"/>
  <c r="AA13" i="12"/>
  <c r="AB13" i="12"/>
  <c r="AC13" i="12"/>
  <c r="AD13" i="12"/>
  <c r="AE13" i="12"/>
  <c r="AC14" i="12"/>
  <c r="AD14" i="12"/>
  <c r="AE14" i="12"/>
  <c r="Z15" i="12"/>
  <c r="AA15" i="12"/>
  <c r="AB15" i="12"/>
  <c r="AC15" i="12"/>
  <c r="AD15" i="12"/>
  <c r="AE15" i="12"/>
  <c r="Z16" i="12"/>
  <c r="AA16" i="12"/>
  <c r="AB16" i="12"/>
  <c r="AC16" i="12"/>
  <c r="AD16" i="12"/>
  <c r="AE16" i="12"/>
  <c r="AE19" i="12"/>
  <c r="AA20" i="12"/>
  <c r="AB20" i="12"/>
  <c r="AC20" i="12"/>
  <c r="AD20" i="12"/>
  <c r="AE20" i="12"/>
  <c r="Z21" i="12"/>
  <c r="AA21" i="12"/>
  <c r="AB21" i="12"/>
  <c r="AC21" i="12"/>
  <c r="AD21" i="12"/>
  <c r="AE21" i="12"/>
  <c r="Z22" i="12"/>
  <c r="AA22" i="12"/>
  <c r="AB22" i="12"/>
  <c r="AC22" i="12"/>
  <c r="AD22" i="12"/>
  <c r="AE22" i="12"/>
  <c r="AA23" i="12"/>
  <c r="AB23" i="12"/>
  <c r="AC23" i="12"/>
  <c r="AD23" i="12"/>
  <c r="AE23" i="12"/>
  <c r="Z24" i="12"/>
  <c r="AA24" i="12"/>
  <c r="AB24" i="12"/>
  <c r="AC24" i="12"/>
  <c r="AD24" i="12"/>
  <c r="AE24" i="12"/>
  <c r="R28" i="12"/>
  <c r="T28" i="12"/>
  <c r="U28" i="12"/>
  <c r="V28" i="12"/>
  <c r="W28" i="12"/>
  <c r="R29" i="12"/>
  <c r="S29" i="12"/>
  <c r="T29" i="12"/>
  <c r="U29" i="12"/>
  <c r="V29" i="12"/>
  <c r="W29" i="12"/>
  <c r="R30" i="12"/>
  <c r="T30" i="12"/>
  <c r="U30" i="12"/>
  <c r="V30" i="12"/>
  <c r="W30" i="12"/>
  <c r="R31" i="12"/>
  <c r="S31" i="12"/>
  <c r="T31" i="12"/>
  <c r="U31" i="12"/>
  <c r="V31" i="12"/>
  <c r="W31" i="12"/>
  <c r="R32" i="12"/>
  <c r="S32" i="12"/>
  <c r="T32" i="12"/>
  <c r="U32" i="12"/>
  <c r="V32" i="12"/>
  <c r="W32" i="12"/>
  <c r="R33" i="12"/>
  <c r="S33" i="12"/>
  <c r="T33" i="12"/>
  <c r="U33" i="12"/>
  <c r="V33" i="12"/>
  <c r="W33" i="12"/>
  <c r="R34" i="12"/>
  <c r="S34" i="12"/>
  <c r="T34" i="12"/>
  <c r="U34" i="12"/>
  <c r="V34" i="12"/>
  <c r="W34" i="12"/>
  <c r="R35" i="12"/>
  <c r="S35" i="12"/>
  <c r="T35" i="12"/>
  <c r="U35" i="12"/>
  <c r="V35" i="12"/>
  <c r="W35" i="12"/>
  <c r="R36" i="12"/>
  <c r="S36" i="12"/>
  <c r="T36" i="12"/>
  <c r="U36" i="12"/>
  <c r="V36" i="12"/>
  <c r="W36" i="12"/>
  <c r="R37" i="12"/>
  <c r="S37" i="12"/>
  <c r="T37" i="12"/>
  <c r="U37" i="12"/>
  <c r="V37" i="12"/>
  <c r="W37" i="12"/>
  <c r="R38" i="12"/>
  <c r="S38" i="12"/>
  <c r="T38" i="12"/>
  <c r="U38" i="12"/>
  <c r="V38" i="12"/>
  <c r="W38" i="12"/>
  <c r="R39" i="12"/>
  <c r="S39" i="12"/>
  <c r="T39" i="12"/>
  <c r="U39" i="12"/>
  <c r="V39" i="12"/>
  <c r="W39" i="12"/>
  <c r="R40" i="12"/>
  <c r="S40" i="12"/>
  <c r="T40" i="12"/>
  <c r="U40" i="12"/>
  <c r="V40" i="12"/>
  <c r="W40" i="12"/>
  <c r="R41" i="12"/>
  <c r="S41" i="12"/>
  <c r="T41" i="12"/>
  <c r="U41" i="12"/>
  <c r="V41" i="12"/>
  <c r="W41" i="12"/>
  <c r="R42" i="12"/>
  <c r="S42" i="12"/>
  <c r="T42" i="12"/>
  <c r="U42" i="12"/>
  <c r="V42" i="12"/>
  <c r="W42" i="12"/>
  <c r="R43" i="12"/>
  <c r="S43" i="12"/>
  <c r="T43" i="12"/>
  <c r="U43" i="12"/>
  <c r="V43" i="12"/>
  <c r="W43" i="12"/>
  <c r="R44" i="12"/>
  <c r="S44" i="12"/>
  <c r="T44" i="12"/>
  <c r="U44" i="12"/>
  <c r="V44" i="12"/>
  <c r="W44" i="12"/>
  <c r="R45" i="12"/>
  <c r="S45" i="12"/>
  <c r="T45" i="12"/>
  <c r="U45" i="12"/>
  <c r="V45" i="12"/>
  <c r="W45" i="12"/>
  <c r="R46" i="12"/>
  <c r="S46" i="12"/>
  <c r="T46" i="12"/>
  <c r="U46" i="12"/>
  <c r="V46" i="12"/>
  <c r="W46" i="12"/>
  <c r="R47" i="12"/>
  <c r="S47" i="12"/>
  <c r="T47" i="12"/>
  <c r="U47" i="12"/>
  <c r="V47" i="12"/>
  <c r="W47" i="12"/>
  <c r="R48" i="12"/>
  <c r="S48" i="12"/>
  <c r="T48" i="12"/>
  <c r="U48" i="12"/>
  <c r="V48" i="12"/>
  <c r="W48" i="12"/>
  <c r="R49" i="12"/>
  <c r="S49" i="12"/>
  <c r="T49" i="12"/>
  <c r="U49" i="12"/>
  <c r="V49" i="12"/>
  <c r="W49" i="12"/>
  <c r="S50" i="12"/>
  <c r="T50" i="12"/>
  <c r="U50" i="12"/>
  <c r="V50" i="12"/>
  <c r="W50" i="12"/>
  <c r="Z28" i="12"/>
  <c r="AB28" i="12"/>
  <c r="AC28" i="12"/>
  <c r="AD28" i="12"/>
  <c r="AE28" i="12"/>
  <c r="Z29" i="12"/>
  <c r="AA29" i="12"/>
  <c r="AB29" i="12"/>
  <c r="AC29" i="12"/>
  <c r="AD29" i="12"/>
  <c r="AE29" i="12"/>
  <c r="Z30" i="12"/>
  <c r="AB30" i="12"/>
  <c r="AC30" i="12"/>
  <c r="AD30" i="12"/>
  <c r="AE30" i="12"/>
  <c r="Z31" i="12"/>
  <c r="AA31" i="12"/>
  <c r="AB31" i="12"/>
  <c r="AC31" i="12"/>
  <c r="AD31" i="12"/>
  <c r="AE31" i="12"/>
  <c r="Z32" i="12"/>
  <c r="AA32" i="12"/>
  <c r="AB32" i="12"/>
  <c r="AC32" i="12"/>
  <c r="AD32" i="12"/>
  <c r="AE32" i="12"/>
  <c r="Z33" i="12"/>
  <c r="AA33" i="12"/>
  <c r="AB33" i="12"/>
  <c r="AC33" i="12"/>
  <c r="AD33" i="12"/>
  <c r="AE33" i="12"/>
  <c r="Z34" i="12"/>
  <c r="AA34" i="12"/>
  <c r="AB34" i="12"/>
  <c r="AC34" i="12"/>
  <c r="AD34" i="12"/>
  <c r="AE34" i="12"/>
  <c r="Z35" i="12"/>
  <c r="AA35" i="12"/>
  <c r="AB35" i="12"/>
  <c r="AC35" i="12"/>
  <c r="AD35" i="12"/>
  <c r="AE35" i="12"/>
  <c r="Z36" i="12"/>
  <c r="AA36" i="12"/>
  <c r="AB36" i="12"/>
  <c r="AC36" i="12"/>
  <c r="AD36" i="12"/>
  <c r="AE36" i="12"/>
  <c r="Z37" i="12"/>
  <c r="AA37" i="12"/>
  <c r="AB37" i="12"/>
  <c r="AC37" i="12"/>
  <c r="AD37" i="12"/>
  <c r="AE37" i="12"/>
  <c r="Z38" i="12"/>
  <c r="AA38" i="12"/>
  <c r="AB38" i="12"/>
  <c r="AC38" i="12"/>
  <c r="AD38" i="12"/>
  <c r="AE38" i="12"/>
  <c r="Z39" i="12"/>
  <c r="AA39" i="12"/>
  <c r="AB39" i="12"/>
  <c r="AC39" i="12"/>
  <c r="AD39" i="12"/>
  <c r="AE39" i="12"/>
  <c r="Z40" i="12"/>
  <c r="AA40" i="12"/>
  <c r="AB40" i="12"/>
  <c r="AC40" i="12"/>
  <c r="AD40" i="12"/>
  <c r="AE40" i="12"/>
  <c r="Z41" i="12"/>
  <c r="AA41" i="12"/>
  <c r="AB41" i="12"/>
  <c r="AC41" i="12"/>
  <c r="AD41" i="12"/>
  <c r="AE41" i="12"/>
  <c r="Z42" i="12"/>
  <c r="AA42" i="12"/>
  <c r="AB42" i="12"/>
  <c r="AC42" i="12"/>
  <c r="AD42" i="12"/>
  <c r="AE42" i="12"/>
  <c r="Z43" i="12"/>
  <c r="AA43" i="12"/>
  <c r="AB43" i="12"/>
  <c r="AC43" i="12"/>
  <c r="AD43" i="12"/>
  <c r="AE43" i="12"/>
  <c r="Z44" i="12"/>
  <c r="AA44" i="12"/>
  <c r="AB44" i="12"/>
  <c r="AC44" i="12"/>
  <c r="AD44" i="12"/>
  <c r="AE44" i="12"/>
  <c r="Z45" i="12"/>
  <c r="AA45" i="12"/>
  <c r="AB45" i="12"/>
  <c r="AC45" i="12"/>
  <c r="AD45" i="12"/>
  <c r="AE45" i="12"/>
  <c r="Z46" i="12"/>
  <c r="AA46" i="12"/>
  <c r="AB46" i="12"/>
  <c r="AC46" i="12"/>
  <c r="AD46" i="12"/>
  <c r="AE46" i="12"/>
  <c r="Z47" i="12"/>
  <c r="AA47" i="12"/>
  <c r="AB47" i="12"/>
  <c r="AC47" i="12"/>
  <c r="AD47" i="12"/>
  <c r="AE47" i="12"/>
  <c r="Z48" i="12"/>
  <c r="AA48" i="12"/>
  <c r="AB48" i="12"/>
  <c r="AC48" i="12"/>
  <c r="AD48" i="12"/>
  <c r="AE48" i="12"/>
  <c r="Z49" i="12"/>
  <c r="AA49" i="12"/>
  <c r="AB49" i="12"/>
  <c r="AC49" i="12"/>
  <c r="AD49" i="12"/>
  <c r="AE49" i="12"/>
  <c r="Z50" i="12"/>
  <c r="AA50" i="12"/>
  <c r="AB50" i="12"/>
  <c r="AC50" i="12"/>
  <c r="AD50" i="12"/>
  <c r="AE50" i="12"/>
  <c r="K151" i="8"/>
  <c r="K100" i="7" s="1"/>
  <c r="L151" i="8"/>
  <c r="L100" i="7" s="1"/>
  <c r="M151" i="8"/>
  <c r="M100" i="7" s="1"/>
  <c r="N151" i="8"/>
  <c r="N100" i="7" s="1"/>
  <c r="O151" i="8"/>
  <c r="O100" i="7" s="1"/>
  <c r="J151" i="8"/>
  <c r="J100" i="7" s="1"/>
  <c r="C151" i="8"/>
  <c r="C100" i="7" s="1"/>
  <c r="D151" i="8"/>
  <c r="D100" i="7" s="1"/>
  <c r="E151" i="8"/>
  <c r="E100" i="7" s="1"/>
  <c r="F151" i="8"/>
  <c r="F100" i="7" s="1"/>
  <c r="G151" i="8"/>
  <c r="G100" i="7" s="1"/>
  <c r="B151" i="8"/>
  <c r="B100" i="7" s="1"/>
  <c r="K100" i="8"/>
  <c r="K47" i="7" s="1"/>
  <c r="L100" i="8"/>
  <c r="L47" i="7" s="1"/>
  <c r="M100" i="8"/>
  <c r="M47" i="7" s="1"/>
  <c r="N100" i="8"/>
  <c r="N47" i="7" s="1"/>
  <c r="O100" i="8"/>
  <c r="O47" i="7" s="1"/>
  <c r="J100" i="8"/>
  <c r="J47" i="7" s="1"/>
  <c r="C100" i="8"/>
  <c r="C47" i="7" s="1"/>
  <c r="D100" i="8"/>
  <c r="D47" i="7" s="1"/>
  <c r="E100" i="8"/>
  <c r="E47" i="7" s="1"/>
  <c r="F100" i="8"/>
  <c r="F47" i="7" s="1"/>
  <c r="G100" i="8"/>
  <c r="G47" i="7" s="1"/>
  <c r="B100" i="8"/>
  <c r="B47" i="7" s="1"/>
  <c r="O124" i="8"/>
  <c r="N124" i="8"/>
  <c r="M124" i="8"/>
  <c r="L124" i="8"/>
  <c r="K124" i="8"/>
  <c r="J124" i="8"/>
  <c r="G124" i="8"/>
  <c r="F124" i="8"/>
  <c r="E124" i="8"/>
  <c r="D124" i="8"/>
  <c r="C124" i="8"/>
  <c r="B124" i="8"/>
  <c r="O73" i="8"/>
  <c r="N73" i="8"/>
  <c r="M73" i="8"/>
  <c r="L73" i="8"/>
  <c r="K73" i="8"/>
  <c r="J73" i="8"/>
  <c r="C73" i="8"/>
  <c r="D73" i="8"/>
  <c r="E73" i="8"/>
  <c r="F73" i="8"/>
  <c r="N79" i="8" s="1"/>
  <c r="N27" i="7" s="1"/>
  <c r="G73" i="8"/>
  <c r="B73" i="8"/>
  <c r="K49" i="8"/>
  <c r="L49" i="8"/>
  <c r="M49" i="8"/>
  <c r="N49" i="8"/>
  <c r="O49" i="8"/>
  <c r="J49" i="8"/>
  <c r="C49" i="8"/>
  <c r="D49" i="8"/>
  <c r="E49" i="8"/>
  <c r="F49" i="8"/>
  <c r="G49" i="8"/>
  <c r="B49" i="8"/>
  <c r="B22" i="8"/>
  <c r="O22" i="8"/>
  <c r="N22" i="8"/>
  <c r="M22" i="8"/>
  <c r="L22" i="8"/>
  <c r="K22" i="8"/>
  <c r="J22" i="8"/>
  <c r="G22" i="8"/>
  <c r="F22" i="8"/>
  <c r="E22" i="8"/>
  <c r="D22" i="8"/>
  <c r="C22" i="8"/>
  <c r="O76" i="6"/>
  <c r="N76" i="6"/>
  <c r="M76" i="6"/>
  <c r="L76" i="6"/>
  <c r="K76" i="6"/>
  <c r="J76" i="6"/>
  <c r="G76" i="6"/>
  <c r="F76" i="6"/>
  <c r="E76" i="6"/>
  <c r="D76" i="6"/>
  <c r="C76" i="6"/>
  <c r="B76" i="6"/>
  <c r="O75" i="6"/>
  <c r="N75" i="6"/>
  <c r="M75" i="6"/>
  <c r="L75" i="6"/>
  <c r="K75" i="6"/>
  <c r="J75" i="6"/>
  <c r="G75" i="6"/>
  <c r="F75" i="6"/>
  <c r="E75" i="6"/>
  <c r="D75" i="6"/>
  <c r="C75" i="6"/>
  <c r="B75" i="6"/>
  <c r="O74" i="6"/>
  <c r="N74" i="6"/>
  <c r="M74" i="6"/>
  <c r="L74" i="6"/>
  <c r="K74" i="6"/>
  <c r="J74" i="6"/>
  <c r="G74" i="6"/>
  <c r="F74" i="6"/>
  <c r="E74" i="6"/>
  <c r="D74" i="6"/>
  <c r="C74" i="6"/>
  <c r="B74" i="6"/>
  <c r="O73" i="6"/>
  <c r="N73" i="6"/>
  <c r="M73" i="6"/>
  <c r="L73" i="6"/>
  <c r="K73" i="6"/>
  <c r="J73" i="6"/>
  <c r="G73" i="6"/>
  <c r="F73" i="6"/>
  <c r="E73" i="6"/>
  <c r="D73" i="6"/>
  <c r="C73" i="6"/>
  <c r="B73" i="6"/>
  <c r="O72" i="6"/>
  <c r="N72" i="6"/>
  <c r="M72" i="6"/>
  <c r="L72" i="6"/>
  <c r="K72" i="6"/>
  <c r="J72" i="6"/>
  <c r="G72" i="6"/>
  <c r="F72" i="6"/>
  <c r="E72" i="6"/>
  <c r="D72" i="6"/>
  <c r="C72" i="6"/>
  <c r="B72" i="6"/>
  <c r="O71" i="6"/>
  <c r="N71" i="6"/>
  <c r="M71" i="6"/>
  <c r="L71" i="6"/>
  <c r="K71" i="6"/>
  <c r="J71" i="6"/>
  <c r="G71" i="6"/>
  <c r="F71" i="6"/>
  <c r="E71" i="6"/>
  <c r="D71" i="6"/>
  <c r="C71" i="6"/>
  <c r="B71" i="6"/>
  <c r="O70" i="6"/>
  <c r="N70" i="6"/>
  <c r="M70" i="6"/>
  <c r="L70" i="6"/>
  <c r="K70" i="6"/>
  <c r="J70" i="6"/>
  <c r="G70" i="6"/>
  <c r="F70" i="6"/>
  <c r="E70" i="6"/>
  <c r="D70" i="6"/>
  <c r="C70" i="6"/>
  <c r="B70" i="6"/>
  <c r="O69" i="6"/>
  <c r="N69" i="6"/>
  <c r="M69" i="6"/>
  <c r="L69" i="6"/>
  <c r="K69" i="6"/>
  <c r="J69" i="6"/>
  <c r="G69" i="6"/>
  <c r="F69" i="6"/>
  <c r="E69" i="6"/>
  <c r="D69" i="6"/>
  <c r="C69" i="6"/>
  <c r="B69" i="6"/>
  <c r="O68" i="6"/>
  <c r="N68" i="6"/>
  <c r="M68" i="6"/>
  <c r="L68" i="6"/>
  <c r="K68" i="6"/>
  <c r="J68" i="6"/>
  <c r="G68" i="6"/>
  <c r="F68" i="6"/>
  <c r="E68" i="6"/>
  <c r="D68" i="6"/>
  <c r="C68" i="6"/>
  <c r="B68" i="6"/>
  <c r="O67" i="6"/>
  <c r="N67" i="6"/>
  <c r="M67" i="6"/>
  <c r="L67" i="6"/>
  <c r="K67" i="6"/>
  <c r="J67" i="6"/>
  <c r="G67" i="6"/>
  <c r="F67" i="6"/>
  <c r="E67" i="6"/>
  <c r="D67" i="6"/>
  <c r="C67" i="6"/>
  <c r="B67" i="6"/>
  <c r="O66" i="6"/>
  <c r="N66" i="6"/>
  <c r="M66" i="6"/>
  <c r="L66" i="6"/>
  <c r="K66" i="6"/>
  <c r="J66" i="6"/>
  <c r="G66" i="6"/>
  <c r="F66" i="6"/>
  <c r="E66" i="6"/>
  <c r="D66" i="6"/>
  <c r="C66" i="6"/>
  <c r="B66" i="6"/>
  <c r="O65" i="6"/>
  <c r="N65" i="6"/>
  <c r="M65" i="6"/>
  <c r="L65" i="6"/>
  <c r="K65" i="6"/>
  <c r="J65" i="6"/>
  <c r="G65" i="6"/>
  <c r="F65" i="6"/>
  <c r="E65" i="6"/>
  <c r="D65" i="6"/>
  <c r="C65" i="6"/>
  <c r="B65" i="6"/>
  <c r="O64" i="6"/>
  <c r="N64" i="6"/>
  <c r="M64" i="6"/>
  <c r="L64" i="6"/>
  <c r="K64" i="6"/>
  <c r="J64" i="6"/>
  <c r="G64" i="6"/>
  <c r="F64" i="6"/>
  <c r="E64" i="6"/>
  <c r="D64" i="6"/>
  <c r="C64" i="6"/>
  <c r="B64" i="6"/>
  <c r="O63" i="6"/>
  <c r="N63" i="6"/>
  <c r="M63" i="6"/>
  <c r="L63" i="6"/>
  <c r="K63" i="6"/>
  <c r="J63" i="6"/>
  <c r="G63" i="6"/>
  <c r="F63" i="6"/>
  <c r="E63" i="6"/>
  <c r="D63" i="6"/>
  <c r="C63" i="6"/>
  <c r="B63" i="6"/>
  <c r="O62" i="6"/>
  <c r="N62" i="6"/>
  <c r="M62" i="6"/>
  <c r="L62" i="6"/>
  <c r="K62" i="6"/>
  <c r="J62" i="6"/>
  <c r="G62" i="6"/>
  <c r="F62" i="6"/>
  <c r="E62" i="6"/>
  <c r="D62" i="6"/>
  <c r="C62" i="6"/>
  <c r="B62" i="6"/>
  <c r="O61" i="6"/>
  <c r="N61" i="6"/>
  <c r="M61" i="6"/>
  <c r="L61" i="6"/>
  <c r="K61" i="6"/>
  <c r="J61" i="6"/>
  <c r="G61" i="6"/>
  <c r="F61" i="6"/>
  <c r="E61" i="6"/>
  <c r="D61" i="6"/>
  <c r="C61" i="6"/>
  <c r="B61" i="6"/>
  <c r="O60" i="6"/>
  <c r="N60" i="6"/>
  <c r="M60" i="6"/>
  <c r="L60" i="6"/>
  <c r="K60" i="6"/>
  <c r="J60" i="6"/>
  <c r="G60" i="6"/>
  <c r="F60" i="6"/>
  <c r="E60" i="6"/>
  <c r="D60" i="6"/>
  <c r="C60" i="6"/>
  <c r="B60" i="6"/>
  <c r="O59" i="6"/>
  <c r="N59" i="6"/>
  <c r="M59" i="6"/>
  <c r="L59" i="6"/>
  <c r="K59" i="6"/>
  <c r="J59" i="6"/>
  <c r="G59" i="6"/>
  <c r="F59" i="6"/>
  <c r="E59" i="6"/>
  <c r="D59" i="6"/>
  <c r="C59" i="6"/>
  <c r="B59" i="6"/>
  <c r="O58" i="6"/>
  <c r="N58" i="6"/>
  <c r="M58" i="6"/>
  <c r="L58" i="6"/>
  <c r="K58" i="6"/>
  <c r="J58" i="6"/>
  <c r="G58" i="6"/>
  <c r="F58" i="6"/>
  <c r="E58" i="6"/>
  <c r="D58" i="6"/>
  <c r="C58" i="6"/>
  <c r="B58" i="6"/>
  <c r="O57" i="6"/>
  <c r="N57" i="6"/>
  <c r="M57" i="6"/>
  <c r="L57" i="6"/>
  <c r="K57" i="6"/>
  <c r="J57" i="6"/>
  <c r="G57" i="6"/>
  <c r="F57" i="6"/>
  <c r="E57" i="6"/>
  <c r="D57" i="6"/>
  <c r="C57" i="6"/>
  <c r="B57" i="6"/>
  <c r="O56" i="6"/>
  <c r="N56" i="6"/>
  <c r="M56" i="6"/>
  <c r="L56" i="6"/>
  <c r="J56" i="6"/>
  <c r="G56" i="6"/>
  <c r="F56" i="6"/>
  <c r="E56" i="6"/>
  <c r="D56" i="6"/>
  <c r="B56" i="6"/>
  <c r="O55" i="6"/>
  <c r="N55" i="6"/>
  <c r="M55" i="6"/>
  <c r="L55" i="6"/>
  <c r="K55" i="6"/>
  <c r="J55" i="6"/>
  <c r="G55" i="6"/>
  <c r="F55" i="6"/>
  <c r="E55" i="6"/>
  <c r="D55" i="6"/>
  <c r="C55" i="6"/>
  <c r="B55" i="6"/>
  <c r="O54" i="6"/>
  <c r="N54" i="6"/>
  <c r="M54" i="6"/>
  <c r="L54" i="6"/>
  <c r="J54" i="6"/>
  <c r="G54" i="6"/>
  <c r="F54" i="6"/>
  <c r="E54" i="6"/>
  <c r="D54" i="6"/>
  <c r="B54" i="6"/>
  <c r="O76" i="5"/>
  <c r="N76" i="5"/>
  <c r="M76" i="5"/>
  <c r="L76" i="5"/>
  <c r="K76" i="5"/>
  <c r="J76" i="5"/>
  <c r="O75" i="5"/>
  <c r="N75" i="5"/>
  <c r="M75" i="5"/>
  <c r="L75" i="5"/>
  <c r="K75" i="5"/>
  <c r="J75" i="5"/>
  <c r="O74" i="5"/>
  <c r="N74" i="5"/>
  <c r="M74" i="5"/>
  <c r="L74" i="5"/>
  <c r="K74" i="5"/>
  <c r="J74" i="5"/>
  <c r="O73" i="5"/>
  <c r="N73" i="5"/>
  <c r="M73" i="5"/>
  <c r="L73" i="5"/>
  <c r="K73" i="5"/>
  <c r="J73" i="5"/>
  <c r="O72" i="5"/>
  <c r="N72" i="5"/>
  <c r="M72" i="5"/>
  <c r="L72" i="5"/>
  <c r="K72" i="5"/>
  <c r="J72" i="5"/>
  <c r="O71" i="5"/>
  <c r="N71" i="5"/>
  <c r="M71" i="5"/>
  <c r="L71" i="5"/>
  <c r="K71" i="5"/>
  <c r="J71" i="5"/>
  <c r="O70" i="5"/>
  <c r="N70" i="5"/>
  <c r="M70" i="5"/>
  <c r="L70" i="5"/>
  <c r="K70" i="5"/>
  <c r="J70" i="5"/>
  <c r="O69" i="5"/>
  <c r="N69" i="5"/>
  <c r="M69" i="5"/>
  <c r="L69" i="5"/>
  <c r="K69" i="5"/>
  <c r="J69" i="5"/>
  <c r="O68" i="5"/>
  <c r="N68" i="5"/>
  <c r="M68" i="5"/>
  <c r="L68" i="5"/>
  <c r="K68" i="5"/>
  <c r="J68" i="5"/>
  <c r="O67" i="5"/>
  <c r="N67" i="5"/>
  <c r="M67" i="5"/>
  <c r="L67" i="5"/>
  <c r="K67" i="5"/>
  <c r="J67" i="5"/>
  <c r="O66" i="5"/>
  <c r="N66" i="5"/>
  <c r="M66" i="5"/>
  <c r="L66" i="5"/>
  <c r="K66" i="5"/>
  <c r="J66" i="5"/>
  <c r="O65" i="5"/>
  <c r="N65" i="5"/>
  <c r="M65" i="5"/>
  <c r="L65" i="5"/>
  <c r="K65" i="5"/>
  <c r="J65" i="5"/>
  <c r="O64" i="5"/>
  <c r="N64" i="5"/>
  <c r="M64" i="5"/>
  <c r="L64" i="5"/>
  <c r="K64" i="5"/>
  <c r="J64" i="5"/>
  <c r="O63" i="5"/>
  <c r="N63" i="5"/>
  <c r="M63" i="5"/>
  <c r="L63" i="5"/>
  <c r="K63" i="5"/>
  <c r="J63" i="5"/>
  <c r="O62" i="5"/>
  <c r="N62" i="5"/>
  <c r="M62" i="5"/>
  <c r="L62" i="5"/>
  <c r="K62" i="5"/>
  <c r="J62" i="5"/>
  <c r="O61" i="5"/>
  <c r="N61" i="5"/>
  <c r="M61" i="5"/>
  <c r="L61" i="5"/>
  <c r="K61" i="5"/>
  <c r="J61" i="5"/>
  <c r="O60" i="5"/>
  <c r="N60" i="5"/>
  <c r="M60" i="5"/>
  <c r="L60" i="5"/>
  <c r="K60" i="5"/>
  <c r="J60" i="5"/>
  <c r="O59" i="5"/>
  <c r="N59" i="5"/>
  <c r="M59" i="5"/>
  <c r="L59" i="5"/>
  <c r="K59" i="5"/>
  <c r="J59" i="5"/>
  <c r="O58" i="5"/>
  <c r="N58" i="5"/>
  <c r="M58" i="5"/>
  <c r="L58" i="5"/>
  <c r="K58" i="5"/>
  <c r="J58" i="5"/>
  <c r="O57" i="5"/>
  <c r="N57" i="5"/>
  <c r="M57" i="5"/>
  <c r="L57" i="5"/>
  <c r="K57" i="5"/>
  <c r="J57" i="5"/>
  <c r="O56" i="5"/>
  <c r="N56" i="5"/>
  <c r="M56" i="5"/>
  <c r="L56" i="5"/>
  <c r="J56" i="5"/>
  <c r="O55" i="5"/>
  <c r="N55" i="5"/>
  <c r="M55" i="5"/>
  <c r="L55" i="5"/>
  <c r="K55" i="5"/>
  <c r="J55" i="5"/>
  <c r="O54" i="5"/>
  <c r="N54" i="5"/>
  <c r="M54" i="5"/>
  <c r="L54" i="5"/>
  <c r="J54" i="5"/>
  <c r="G76" i="5"/>
  <c r="F76" i="5"/>
  <c r="E76" i="5"/>
  <c r="D76" i="5"/>
  <c r="C76" i="5"/>
  <c r="B76" i="5"/>
  <c r="G75" i="5"/>
  <c r="F75" i="5"/>
  <c r="E75" i="5"/>
  <c r="D75" i="5"/>
  <c r="C75" i="5"/>
  <c r="B75" i="5"/>
  <c r="G74" i="5"/>
  <c r="F74" i="5"/>
  <c r="E74" i="5"/>
  <c r="D74" i="5"/>
  <c r="C74" i="5"/>
  <c r="B74" i="5"/>
  <c r="G73" i="5"/>
  <c r="F73" i="5"/>
  <c r="E73" i="5"/>
  <c r="D73" i="5"/>
  <c r="C73" i="5"/>
  <c r="B73" i="5"/>
  <c r="G72" i="5"/>
  <c r="F72" i="5"/>
  <c r="E72" i="5"/>
  <c r="D72" i="5"/>
  <c r="C72" i="5"/>
  <c r="B72" i="5"/>
  <c r="G71" i="5"/>
  <c r="F71" i="5"/>
  <c r="E71" i="5"/>
  <c r="D71" i="5"/>
  <c r="C71" i="5"/>
  <c r="B71" i="5"/>
  <c r="G70" i="5"/>
  <c r="F70" i="5"/>
  <c r="E70" i="5"/>
  <c r="D70" i="5"/>
  <c r="C70" i="5"/>
  <c r="B70" i="5"/>
  <c r="G69" i="5"/>
  <c r="F69" i="5"/>
  <c r="E69" i="5"/>
  <c r="D69" i="5"/>
  <c r="C69" i="5"/>
  <c r="B69" i="5"/>
  <c r="G68" i="5"/>
  <c r="F68" i="5"/>
  <c r="E68" i="5"/>
  <c r="D68" i="5"/>
  <c r="C68" i="5"/>
  <c r="B68" i="5"/>
  <c r="G67" i="5"/>
  <c r="F67" i="5"/>
  <c r="E67" i="5"/>
  <c r="D67" i="5"/>
  <c r="C67" i="5"/>
  <c r="B67" i="5"/>
  <c r="G66" i="5"/>
  <c r="F66" i="5"/>
  <c r="E66" i="5"/>
  <c r="D66" i="5"/>
  <c r="C66" i="5"/>
  <c r="B66" i="5"/>
  <c r="G65" i="5"/>
  <c r="F65" i="5"/>
  <c r="E65" i="5"/>
  <c r="D65" i="5"/>
  <c r="C65" i="5"/>
  <c r="B65" i="5"/>
  <c r="G64" i="5"/>
  <c r="F64" i="5"/>
  <c r="E64" i="5"/>
  <c r="D64" i="5"/>
  <c r="C64" i="5"/>
  <c r="B64" i="5"/>
  <c r="G63" i="5"/>
  <c r="F63" i="5"/>
  <c r="E63" i="5"/>
  <c r="D63" i="5"/>
  <c r="C63" i="5"/>
  <c r="B63" i="5"/>
  <c r="G62" i="5"/>
  <c r="F62" i="5"/>
  <c r="E62" i="5"/>
  <c r="D62" i="5"/>
  <c r="C62" i="5"/>
  <c r="B62" i="5"/>
  <c r="G61" i="5"/>
  <c r="F61" i="5"/>
  <c r="E61" i="5"/>
  <c r="D61" i="5"/>
  <c r="C61" i="5"/>
  <c r="B61" i="5"/>
  <c r="G60" i="5"/>
  <c r="F60" i="5"/>
  <c r="E60" i="5"/>
  <c r="D60" i="5"/>
  <c r="C60" i="5"/>
  <c r="B60" i="5"/>
  <c r="G59" i="5"/>
  <c r="F59" i="5"/>
  <c r="E59" i="5"/>
  <c r="D59" i="5"/>
  <c r="C59" i="5"/>
  <c r="B59" i="5"/>
  <c r="G58" i="5"/>
  <c r="F58" i="5"/>
  <c r="E58" i="5"/>
  <c r="D58" i="5"/>
  <c r="C58" i="5"/>
  <c r="B58" i="5"/>
  <c r="G57" i="5"/>
  <c r="F57" i="5"/>
  <c r="E57" i="5"/>
  <c r="D57" i="5"/>
  <c r="C57" i="5"/>
  <c r="B57" i="5"/>
  <c r="G56" i="5"/>
  <c r="F56" i="5"/>
  <c r="E56" i="5"/>
  <c r="D56" i="5"/>
  <c r="B56" i="5"/>
  <c r="G55" i="5"/>
  <c r="F55" i="5"/>
  <c r="E55" i="5"/>
  <c r="D55" i="5"/>
  <c r="C55" i="5"/>
  <c r="B55" i="5"/>
  <c r="G54" i="5"/>
  <c r="F54" i="5"/>
  <c r="E54" i="5"/>
  <c r="D54" i="5"/>
  <c r="B54" i="5"/>
  <c r="O76" i="4"/>
  <c r="N76" i="4"/>
  <c r="M76" i="4"/>
  <c r="L76" i="4"/>
  <c r="K76" i="4"/>
  <c r="J76" i="4"/>
  <c r="O75" i="4"/>
  <c r="N75" i="4"/>
  <c r="M75" i="4"/>
  <c r="L75" i="4"/>
  <c r="K75" i="4"/>
  <c r="J75" i="4"/>
  <c r="O74" i="4"/>
  <c r="N74" i="4"/>
  <c r="M74" i="4"/>
  <c r="L74" i="4"/>
  <c r="K74" i="4"/>
  <c r="J74" i="4"/>
  <c r="O73" i="4"/>
  <c r="N73" i="4"/>
  <c r="M73" i="4"/>
  <c r="L73" i="4"/>
  <c r="K73" i="4"/>
  <c r="J73" i="4"/>
  <c r="O72" i="4"/>
  <c r="N72" i="4"/>
  <c r="M72" i="4"/>
  <c r="L72" i="4"/>
  <c r="K72" i="4"/>
  <c r="J72" i="4"/>
  <c r="O71" i="4"/>
  <c r="N71" i="4"/>
  <c r="M71" i="4"/>
  <c r="L71" i="4"/>
  <c r="K71" i="4"/>
  <c r="J71" i="4"/>
  <c r="O70" i="4"/>
  <c r="N70" i="4"/>
  <c r="M70" i="4"/>
  <c r="L70" i="4"/>
  <c r="K70" i="4"/>
  <c r="J70" i="4"/>
  <c r="O69" i="4"/>
  <c r="N69" i="4"/>
  <c r="M69" i="4"/>
  <c r="L69" i="4"/>
  <c r="K69" i="4"/>
  <c r="J69" i="4"/>
  <c r="O68" i="4"/>
  <c r="N68" i="4"/>
  <c r="M68" i="4"/>
  <c r="L68" i="4"/>
  <c r="K68" i="4"/>
  <c r="J68" i="4"/>
  <c r="O67" i="4"/>
  <c r="N67" i="4"/>
  <c r="M67" i="4"/>
  <c r="L67" i="4"/>
  <c r="K67" i="4"/>
  <c r="J67" i="4"/>
  <c r="O66" i="4"/>
  <c r="N66" i="4"/>
  <c r="M66" i="4"/>
  <c r="L66" i="4"/>
  <c r="K66" i="4"/>
  <c r="J66" i="4"/>
  <c r="O65" i="4"/>
  <c r="N65" i="4"/>
  <c r="M65" i="4"/>
  <c r="L65" i="4"/>
  <c r="K65" i="4"/>
  <c r="J65" i="4"/>
  <c r="O64" i="4"/>
  <c r="N64" i="4"/>
  <c r="M64" i="4"/>
  <c r="L64" i="4"/>
  <c r="K64" i="4"/>
  <c r="J64" i="4"/>
  <c r="O63" i="4"/>
  <c r="N63" i="4"/>
  <c r="M63" i="4"/>
  <c r="L63" i="4"/>
  <c r="K63" i="4"/>
  <c r="J63" i="4"/>
  <c r="O62" i="4"/>
  <c r="N62" i="4"/>
  <c r="M62" i="4"/>
  <c r="L62" i="4"/>
  <c r="K62" i="4"/>
  <c r="J62" i="4"/>
  <c r="O61" i="4"/>
  <c r="N61" i="4"/>
  <c r="M61" i="4"/>
  <c r="L61" i="4"/>
  <c r="K61" i="4"/>
  <c r="J61" i="4"/>
  <c r="O60" i="4"/>
  <c r="N60" i="4"/>
  <c r="M60" i="4"/>
  <c r="L60" i="4"/>
  <c r="K60" i="4"/>
  <c r="J60" i="4"/>
  <c r="O59" i="4"/>
  <c r="N59" i="4"/>
  <c r="M59" i="4"/>
  <c r="L59" i="4"/>
  <c r="K59" i="4"/>
  <c r="J59" i="4"/>
  <c r="O58" i="4"/>
  <c r="N58" i="4"/>
  <c r="M58" i="4"/>
  <c r="L58" i="4"/>
  <c r="K58" i="4"/>
  <c r="J58" i="4"/>
  <c r="O57" i="4"/>
  <c r="N57" i="4"/>
  <c r="M57" i="4"/>
  <c r="L57" i="4"/>
  <c r="K57" i="4"/>
  <c r="J57" i="4"/>
  <c r="O56" i="4"/>
  <c r="N56" i="4"/>
  <c r="M56" i="4"/>
  <c r="L56" i="4"/>
  <c r="J56" i="4"/>
  <c r="O55" i="4"/>
  <c r="N55" i="4"/>
  <c r="M55" i="4"/>
  <c r="L55" i="4"/>
  <c r="K55" i="4"/>
  <c r="J55" i="4"/>
  <c r="O54" i="4"/>
  <c r="N54" i="4"/>
  <c r="M54" i="4"/>
  <c r="L54" i="4"/>
  <c r="J54" i="4"/>
  <c r="B54" i="4"/>
  <c r="D54" i="4"/>
  <c r="E54" i="4"/>
  <c r="F54" i="4"/>
  <c r="G54" i="4"/>
  <c r="B55" i="4"/>
  <c r="C55" i="4"/>
  <c r="D55" i="4"/>
  <c r="E55" i="4"/>
  <c r="F55" i="4"/>
  <c r="G55" i="4"/>
  <c r="B56" i="4"/>
  <c r="D56" i="4"/>
  <c r="E56" i="4"/>
  <c r="F56" i="4"/>
  <c r="G56" i="4"/>
  <c r="B57" i="4"/>
  <c r="C57" i="4"/>
  <c r="D57" i="4"/>
  <c r="E57" i="4"/>
  <c r="F57" i="4"/>
  <c r="G57" i="4"/>
  <c r="B58" i="4"/>
  <c r="C58" i="4"/>
  <c r="D58" i="4"/>
  <c r="E58" i="4"/>
  <c r="F58" i="4"/>
  <c r="G58" i="4"/>
  <c r="B59" i="4"/>
  <c r="C59" i="4"/>
  <c r="D59" i="4"/>
  <c r="E59" i="4"/>
  <c r="F59" i="4"/>
  <c r="G59" i="4"/>
  <c r="B60" i="4"/>
  <c r="C60" i="4"/>
  <c r="D60" i="4"/>
  <c r="E60" i="4"/>
  <c r="F60" i="4"/>
  <c r="G60" i="4"/>
  <c r="B61" i="4"/>
  <c r="C61" i="4"/>
  <c r="D61" i="4"/>
  <c r="E61" i="4"/>
  <c r="F61" i="4"/>
  <c r="G61" i="4"/>
  <c r="B62" i="4"/>
  <c r="C62" i="4"/>
  <c r="D62" i="4"/>
  <c r="E62" i="4"/>
  <c r="F62" i="4"/>
  <c r="G62" i="4"/>
  <c r="B63" i="4"/>
  <c r="C63" i="4"/>
  <c r="D63" i="4"/>
  <c r="E63" i="4"/>
  <c r="F63" i="4"/>
  <c r="G63" i="4"/>
  <c r="B64" i="4"/>
  <c r="C64" i="4"/>
  <c r="D64" i="4"/>
  <c r="E64" i="4"/>
  <c r="F64" i="4"/>
  <c r="G64" i="4"/>
  <c r="B65" i="4"/>
  <c r="C65" i="4"/>
  <c r="D65" i="4"/>
  <c r="E65" i="4"/>
  <c r="F65" i="4"/>
  <c r="G65" i="4"/>
  <c r="B66" i="4"/>
  <c r="C66" i="4"/>
  <c r="D66" i="4"/>
  <c r="E66" i="4"/>
  <c r="F66" i="4"/>
  <c r="G66" i="4"/>
  <c r="B67" i="4"/>
  <c r="C67" i="4"/>
  <c r="D67" i="4"/>
  <c r="E67" i="4"/>
  <c r="F67" i="4"/>
  <c r="G67" i="4"/>
  <c r="B68" i="4"/>
  <c r="C68" i="4"/>
  <c r="D68" i="4"/>
  <c r="E68" i="4"/>
  <c r="F68" i="4"/>
  <c r="G68" i="4"/>
  <c r="B69" i="4"/>
  <c r="C69" i="4"/>
  <c r="D69" i="4"/>
  <c r="E69" i="4"/>
  <c r="F69" i="4"/>
  <c r="G69" i="4"/>
  <c r="B70" i="4"/>
  <c r="C70" i="4"/>
  <c r="D70" i="4"/>
  <c r="E70" i="4"/>
  <c r="F70" i="4"/>
  <c r="G70" i="4"/>
  <c r="B71" i="4"/>
  <c r="C71" i="4"/>
  <c r="D71" i="4"/>
  <c r="E71" i="4"/>
  <c r="F71" i="4"/>
  <c r="G71" i="4"/>
  <c r="B72" i="4"/>
  <c r="C72" i="4"/>
  <c r="D72" i="4"/>
  <c r="E72" i="4"/>
  <c r="F72" i="4"/>
  <c r="G72" i="4"/>
  <c r="B73" i="4"/>
  <c r="C73" i="4"/>
  <c r="D73" i="4"/>
  <c r="E73" i="4"/>
  <c r="F73" i="4"/>
  <c r="G73" i="4"/>
  <c r="B74" i="4"/>
  <c r="C74" i="4"/>
  <c r="D74" i="4"/>
  <c r="E74" i="4"/>
  <c r="F74" i="4"/>
  <c r="G74" i="4"/>
  <c r="B75" i="4"/>
  <c r="C75" i="4"/>
  <c r="D75" i="4"/>
  <c r="E75" i="4"/>
  <c r="F75" i="4"/>
  <c r="G75" i="4"/>
  <c r="B76" i="4"/>
  <c r="C76" i="4"/>
  <c r="D76" i="4"/>
  <c r="E76" i="4"/>
  <c r="F76" i="4"/>
  <c r="G76" i="4"/>
  <c r="K25" i="1"/>
  <c r="L25" i="1"/>
  <c r="M25" i="1"/>
  <c r="N25" i="1"/>
  <c r="O25" i="1"/>
  <c r="J25" i="1"/>
  <c r="C25" i="1"/>
  <c r="D25" i="1"/>
  <c r="E25" i="1"/>
  <c r="F25" i="1"/>
  <c r="G25" i="1"/>
  <c r="B25" i="1"/>
  <c r="O34" i="3"/>
  <c r="O38" i="3"/>
  <c r="O39" i="3"/>
  <c r="O42" i="3"/>
  <c r="O46" i="3"/>
  <c r="O47" i="3"/>
  <c r="C30" i="3"/>
  <c r="E32" i="3"/>
  <c r="E33" i="3"/>
  <c r="G33" i="3"/>
  <c r="E37" i="3"/>
  <c r="G37" i="3"/>
  <c r="E39" i="3"/>
  <c r="D44" i="3"/>
  <c r="E45" i="3"/>
  <c r="E47" i="3"/>
  <c r="B22" i="3"/>
  <c r="B29" i="3" s="1"/>
  <c r="O22" i="3"/>
  <c r="O28" i="3" s="1"/>
  <c r="N22" i="3"/>
  <c r="N31" i="3" s="1"/>
  <c r="M22" i="3"/>
  <c r="M31" i="3" s="1"/>
  <c r="L22" i="3"/>
  <c r="L31" i="3" s="1"/>
  <c r="K22" i="3"/>
  <c r="K49" i="3" s="1"/>
  <c r="J22" i="3"/>
  <c r="J27" i="3" s="1"/>
  <c r="G22" i="3"/>
  <c r="G31" i="3" s="1"/>
  <c r="F22" i="3"/>
  <c r="F31" i="3" s="1"/>
  <c r="E22" i="3"/>
  <c r="E30" i="3" s="1"/>
  <c r="D22" i="3"/>
  <c r="D29" i="3" s="1"/>
  <c r="C22" i="3"/>
  <c r="C29" i="3" s="1"/>
  <c r="D47" i="2"/>
  <c r="E47" i="2"/>
  <c r="F47" i="2"/>
  <c r="N27" i="2"/>
  <c r="O27" i="2"/>
  <c r="J28" i="2"/>
  <c r="N28" i="2"/>
  <c r="J29" i="2"/>
  <c r="K29" i="2"/>
  <c r="J30" i="2"/>
  <c r="M30" i="2"/>
  <c r="N30" i="2"/>
  <c r="N31" i="2"/>
  <c r="O31" i="2"/>
  <c r="J32" i="2"/>
  <c r="N32" i="2"/>
  <c r="J33" i="2"/>
  <c r="K33" i="2"/>
  <c r="J34" i="2"/>
  <c r="M34" i="2"/>
  <c r="N34" i="2"/>
  <c r="N35" i="2"/>
  <c r="O35" i="2"/>
  <c r="J36" i="2"/>
  <c r="N36" i="2"/>
  <c r="J37" i="2"/>
  <c r="K37" i="2"/>
  <c r="J38" i="2"/>
  <c r="M38" i="2"/>
  <c r="N38" i="2"/>
  <c r="N39" i="2"/>
  <c r="O39" i="2"/>
  <c r="J40" i="2"/>
  <c r="N40" i="2"/>
  <c r="J41" i="2"/>
  <c r="K41" i="2"/>
  <c r="J42" i="2"/>
  <c r="M42" i="2"/>
  <c r="N42" i="2"/>
  <c r="N43" i="2"/>
  <c r="O43" i="2"/>
  <c r="J44" i="2"/>
  <c r="N44" i="2"/>
  <c r="J45" i="2"/>
  <c r="K45" i="2"/>
  <c r="J46" i="2"/>
  <c r="M46" i="2"/>
  <c r="N46" i="2"/>
  <c r="N47" i="2"/>
  <c r="O47" i="2"/>
  <c r="C27" i="2"/>
  <c r="D27" i="2"/>
  <c r="D28" i="2"/>
  <c r="E28" i="2"/>
  <c r="F28" i="2"/>
  <c r="G28" i="2"/>
  <c r="D29" i="2"/>
  <c r="F29" i="2"/>
  <c r="G29" i="2"/>
  <c r="F30" i="2"/>
  <c r="C31" i="2"/>
  <c r="D31" i="2"/>
  <c r="D32" i="2"/>
  <c r="E32" i="2"/>
  <c r="F32" i="2"/>
  <c r="G32" i="2"/>
  <c r="D33" i="2"/>
  <c r="F33" i="2"/>
  <c r="G33" i="2"/>
  <c r="F34" i="2"/>
  <c r="C35" i="2"/>
  <c r="D35" i="2"/>
  <c r="D36" i="2"/>
  <c r="E36" i="2"/>
  <c r="F36" i="2"/>
  <c r="G36" i="2"/>
  <c r="D37" i="2"/>
  <c r="F37" i="2"/>
  <c r="G37" i="2"/>
  <c r="F38" i="2"/>
  <c r="C39" i="2"/>
  <c r="D39" i="2"/>
  <c r="D40" i="2"/>
  <c r="E40" i="2"/>
  <c r="F40" i="2"/>
  <c r="G40" i="2"/>
  <c r="D41" i="2"/>
  <c r="F41" i="2"/>
  <c r="G41" i="2"/>
  <c r="F42" i="2"/>
  <c r="C43" i="2"/>
  <c r="D43" i="2"/>
  <c r="D44" i="2"/>
  <c r="E44" i="2"/>
  <c r="F44" i="2"/>
  <c r="G44" i="2"/>
  <c r="D45" i="2"/>
  <c r="F45" i="2"/>
  <c r="G45" i="2"/>
  <c r="F46" i="2"/>
  <c r="D26" i="2"/>
  <c r="F26" i="2"/>
  <c r="O23" i="2"/>
  <c r="O30" i="2" s="1"/>
  <c r="N23" i="2"/>
  <c r="N29" i="2" s="1"/>
  <c r="M23" i="2"/>
  <c r="M29" i="2" s="1"/>
  <c r="L23" i="2"/>
  <c r="L29" i="2" s="1"/>
  <c r="K23" i="2"/>
  <c r="K26" i="2" s="1"/>
  <c r="J23" i="2"/>
  <c r="J27" i="2" s="1"/>
  <c r="G23" i="2"/>
  <c r="G47" i="2" s="1"/>
  <c r="F23" i="2"/>
  <c r="F27" i="2" s="1"/>
  <c r="E23" i="2"/>
  <c r="E26" i="2" s="1"/>
  <c r="D23" i="2"/>
  <c r="D30" i="2" s="1"/>
  <c r="C23" i="2"/>
  <c r="C30" i="2" s="1"/>
  <c r="B23" i="2"/>
  <c r="B30" i="2" s="1"/>
  <c r="M133" i="8" l="1"/>
  <c r="M83" i="7" s="1"/>
  <c r="N149" i="8"/>
  <c r="C132" i="8"/>
  <c r="C82" i="7" s="1"/>
  <c r="N132" i="8"/>
  <c r="N82" i="7" s="1"/>
  <c r="K83" i="8"/>
  <c r="K31" i="7" s="1"/>
  <c r="M130" i="8"/>
  <c r="M80" i="7" s="1"/>
  <c r="K132" i="8"/>
  <c r="K82" i="7" s="1"/>
  <c r="M146" i="8"/>
  <c r="M96" i="7" s="1"/>
  <c r="J132" i="8"/>
  <c r="J82" i="7" s="1"/>
  <c r="D129" i="8"/>
  <c r="D79" i="7" s="1"/>
  <c r="O129" i="8"/>
  <c r="O79" i="7" s="1"/>
  <c r="K149" i="8"/>
  <c r="K141" i="8"/>
  <c r="K91" i="7" s="1"/>
  <c r="E149" i="8"/>
  <c r="N137" i="8"/>
  <c r="N87" i="7" s="1"/>
  <c r="O135" i="8"/>
  <c r="O85" i="7" s="1"/>
  <c r="E137" i="8"/>
  <c r="E87" i="7" s="1"/>
  <c r="C148" i="8"/>
  <c r="C98" i="7" s="1"/>
  <c r="C144" i="8"/>
  <c r="C94" i="7" s="1"/>
  <c r="E133" i="8"/>
  <c r="E83" i="7" s="1"/>
  <c r="C89" i="8"/>
  <c r="C37" i="7" s="1"/>
  <c r="J78" i="8"/>
  <c r="J26" i="7" s="1"/>
  <c r="F138" i="8"/>
  <c r="F88" i="7" s="1"/>
  <c r="O147" i="8"/>
  <c r="O97" i="7" s="1"/>
  <c r="N142" i="8"/>
  <c r="N92" i="7" s="1"/>
  <c r="O131" i="8"/>
  <c r="O81" i="7" s="1"/>
  <c r="O149" i="8"/>
  <c r="F148" i="8"/>
  <c r="F98" i="7" s="1"/>
  <c r="G142" i="8"/>
  <c r="G92" i="7" s="1"/>
  <c r="F137" i="8"/>
  <c r="F87" i="7" s="1"/>
  <c r="F132" i="8"/>
  <c r="F82" i="7" s="1"/>
  <c r="N147" i="8"/>
  <c r="N97" i="7" s="1"/>
  <c r="M142" i="8"/>
  <c r="M92" i="7" s="1"/>
  <c r="K137" i="8"/>
  <c r="K87" i="7" s="1"/>
  <c r="N131" i="8"/>
  <c r="N81" i="7" s="1"/>
  <c r="N146" i="8"/>
  <c r="N96" i="7" s="1"/>
  <c r="N130" i="8"/>
  <c r="N80" i="7" s="1"/>
  <c r="F146" i="8"/>
  <c r="F96" i="7" s="1"/>
  <c r="E141" i="8"/>
  <c r="E91" i="7" s="1"/>
  <c r="C136" i="8"/>
  <c r="C86" i="7" s="1"/>
  <c r="F130" i="8"/>
  <c r="F80" i="7" s="1"/>
  <c r="N145" i="8"/>
  <c r="N95" i="7" s="1"/>
  <c r="O139" i="8"/>
  <c r="O89" i="7" s="1"/>
  <c r="N134" i="8"/>
  <c r="N84" i="7" s="1"/>
  <c r="M82" i="8"/>
  <c r="M30" i="7" s="1"/>
  <c r="O98" i="8"/>
  <c r="F145" i="8"/>
  <c r="F95" i="7" s="1"/>
  <c r="F140" i="8"/>
  <c r="F90" i="7" s="1"/>
  <c r="G134" i="8"/>
  <c r="G84" i="7" s="1"/>
  <c r="N129" i="8"/>
  <c r="N79" i="7" s="1"/>
  <c r="K145" i="8"/>
  <c r="K95" i="7" s="1"/>
  <c r="N139" i="8"/>
  <c r="N89" i="7" s="1"/>
  <c r="M134" i="8"/>
  <c r="M84" i="7" s="1"/>
  <c r="N141" i="8"/>
  <c r="N91" i="7" s="1"/>
  <c r="G146" i="8"/>
  <c r="G96" i="7" s="1"/>
  <c r="F141" i="8"/>
  <c r="F91" i="7" s="1"/>
  <c r="F136" i="8"/>
  <c r="F86" i="7" s="1"/>
  <c r="G130" i="8"/>
  <c r="G80" i="7" s="1"/>
  <c r="L133" i="8"/>
  <c r="L83" i="7" s="1"/>
  <c r="G129" i="8"/>
  <c r="G79" i="7" s="1"/>
  <c r="E145" i="8"/>
  <c r="E95" i="7" s="1"/>
  <c r="C140" i="8"/>
  <c r="C90" i="7" s="1"/>
  <c r="F134" i="8"/>
  <c r="F84" i="7" s="1"/>
  <c r="O143" i="8"/>
  <c r="O93" i="7" s="1"/>
  <c r="N138" i="8"/>
  <c r="N88" i="7" s="1"/>
  <c r="N133" i="8"/>
  <c r="N83" i="7" s="1"/>
  <c r="F142" i="8"/>
  <c r="F92" i="7" s="1"/>
  <c r="N135" i="8"/>
  <c r="N85" i="7" s="1"/>
  <c r="M149" i="8"/>
  <c r="F149" i="8"/>
  <c r="F144" i="8"/>
  <c r="F94" i="7" s="1"/>
  <c r="G138" i="8"/>
  <c r="G88" i="7" s="1"/>
  <c r="F133" i="8"/>
  <c r="F83" i="7" s="1"/>
  <c r="N143" i="8"/>
  <c r="N93" i="7" s="1"/>
  <c r="M138" i="8"/>
  <c r="M88" i="7" s="1"/>
  <c r="K133" i="8"/>
  <c r="K83" i="7" s="1"/>
  <c r="B129" i="8"/>
  <c r="B79" i="7" s="1"/>
  <c r="B148" i="8"/>
  <c r="B98" i="7" s="1"/>
  <c r="B140" i="8"/>
  <c r="B90" i="7" s="1"/>
  <c r="D133" i="8"/>
  <c r="D83" i="7" s="1"/>
  <c r="L138" i="8"/>
  <c r="L88" i="7" s="1"/>
  <c r="F129" i="8"/>
  <c r="F79" i="7" s="1"/>
  <c r="C149" i="8"/>
  <c r="G147" i="8"/>
  <c r="G97" i="7" s="1"/>
  <c r="E146" i="8"/>
  <c r="E96" i="7" s="1"/>
  <c r="C145" i="8"/>
  <c r="C95" i="7" s="1"/>
  <c r="G143" i="8"/>
  <c r="G93" i="7" s="1"/>
  <c r="E142" i="8"/>
  <c r="E92" i="7" s="1"/>
  <c r="C141" i="8"/>
  <c r="C91" i="7" s="1"/>
  <c r="G139" i="8"/>
  <c r="G89" i="7" s="1"/>
  <c r="E138" i="8"/>
  <c r="E88" i="7" s="1"/>
  <c r="C137" i="8"/>
  <c r="C87" i="7" s="1"/>
  <c r="G135" i="8"/>
  <c r="G85" i="7" s="1"/>
  <c r="E134" i="8"/>
  <c r="E84" i="7" s="1"/>
  <c r="C133" i="8"/>
  <c r="C83" i="7" s="1"/>
  <c r="G131" i="8"/>
  <c r="G81" i="7" s="1"/>
  <c r="E130" i="8"/>
  <c r="E80" i="7" s="1"/>
  <c r="L129" i="8"/>
  <c r="L79" i="7" s="1"/>
  <c r="O148" i="8"/>
  <c r="O98" i="7" s="1"/>
  <c r="M147" i="8"/>
  <c r="M97" i="7" s="1"/>
  <c r="K146" i="8"/>
  <c r="K96" i="7" s="1"/>
  <c r="O144" i="8"/>
  <c r="O94" i="7" s="1"/>
  <c r="M143" i="8"/>
  <c r="M93" i="7" s="1"/>
  <c r="K142" i="8"/>
  <c r="K92" i="7" s="1"/>
  <c r="O140" i="8"/>
  <c r="O90" i="7" s="1"/>
  <c r="M139" i="8"/>
  <c r="M89" i="7" s="1"/>
  <c r="K138" i="8"/>
  <c r="K88" i="7" s="1"/>
  <c r="O136" i="8"/>
  <c r="O86" i="7" s="1"/>
  <c r="M135" i="8"/>
  <c r="M85" i="7" s="1"/>
  <c r="K134" i="8"/>
  <c r="K84" i="7" s="1"/>
  <c r="O132" i="8"/>
  <c r="O82" i="7" s="1"/>
  <c r="M131" i="8"/>
  <c r="M81" i="7" s="1"/>
  <c r="K130" i="8"/>
  <c r="K80" i="7" s="1"/>
  <c r="D145" i="8"/>
  <c r="D95" i="7" s="1"/>
  <c r="D137" i="8"/>
  <c r="D87" i="7" s="1"/>
  <c r="L130" i="8"/>
  <c r="L80" i="7" s="1"/>
  <c r="E129" i="8"/>
  <c r="E79" i="7" s="1"/>
  <c r="B149" i="8"/>
  <c r="F147" i="8"/>
  <c r="F97" i="7" s="1"/>
  <c r="D146" i="8"/>
  <c r="D96" i="7" s="1"/>
  <c r="B145" i="8"/>
  <c r="B95" i="7" s="1"/>
  <c r="F143" i="8"/>
  <c r="F93" i="7" s="1"/>
  <c r="D142" i="8"/>
  <c r="D92" i="7" s="1"/>
  <c r="B141" i="8"/>
  <c r="B91" i="7" s="1"/>
  <c r="F139" i="8"/>
  <c r="F89" i="7" s="1"/>
  <c r="D138" i="8"/>
  <c r="D88" i="7" s="1"/>
  <c r="B137" i="8"/>
  <c r="B87" i="7" s="1"/>
  <c r="F135" i="8"/>
  <c r="F85" i="7" s="1"/>
  <c r="D134" i="8"/>
  <c r="D84" i="7" s="1"/>
  <c r="B133" i="8"/>
  <c r="B83" i="7" s="1"/>
  <c r="F131" i="8"/>
  <c r="F81" i="7" s="1"/>
  <c r="D130" i="8"/>
  <c r="D80" i="7" s="1"/>
  <c r="K129" i="8"/>
  <c r="K79" i="7" s="1"/>
  <c r="N148" i="8"/>
  <c r="N98" i="7" s="1"/>
  <c r="L147" i="8"/>
  <c r="L97" i="7" s="1"/>
  <c r="J146" i="8"/>
  <c r="J96" i="7" s="1"/>
  <c r="N144" i="8"/>
  <c r="N94" i="7" s="1"/>
  <c r="L143" i="8"/>
  <c r="L93" i="7" s="1"/>
  <c r="J142" i="8"/>
  <c r="J92" i="7" s="1"/>
  <c r="N140" i="8"/>
  <c r="N90" i="7" s="1"/>
  <c r="L139" i="8"/>
  <c r="L89" i="7" s="1"/>
  <c r="J138" i="8"/>
  <c r="J88" i="7" s="1"/>
  <c r="N136" i="8"/>
  <c r="N86" i="7" s="1"/>
  <c r="L135" i="8"/>
  <c r="L85" i="7" s="1"/>
  <c r="J134" i="8"/>
  <c r="J84" i="7" s="1"/>
  <c r="L131" i="8"/>
  <c r="L81" i="7" s="1"/>
  <c r="J130" i="8"/>
  <c r="J80" i="7" s="1"/>
  <c r="G148" i="8"/>
  <c r="G98" i="7" s="1"/>
  <c r="E147" i="8"/>
  <c r="E97" i="7" s="1"/>
  <c r="C146" i="8"/>
  <c r="C96" i="7" s="1"/>
  <c r="G144" i="8"/>
  <c r="G94" i="7" s="1"/>
  <c r="E143" i="8"/>
  <c r="E93" i="7" s="1"/>
  <c r="C142" i="8"/>
  <c r="C92" i="7" s="1"/>
  <c r="G140" i="8"/>
  <c r="G90" i="7" s="1"/>
  <c r="E139" i="8"/>
  <c r="E89" i="7" s="1"/>
  <c r="C138" i="8"/>
  <c r="C88" i="7" s="1"/>
  <c r="G136" i="8"/>
  <c r="G86" i="7" s="1"/>
  <c r="E135" i="8"/>
  <c r="E85" i="7" s="1"/>
  <c r="C134" i="8"/>
  <c r="C84" i="7" s="1"/>
  <c r="G132" i="8"/>
  <c r="G82" i="7" s="1"/>
  <c r="E131" i="8"/>
  <c r="E81" i="7" s="1"/>
  <c r="C130" i="8"/>
  <c r="C80" i="7" s="1"/>
  <c r="M148" i="8"/>
  <c r="M98" i="7" s="1"/>
  <c r="K147" i="8"/>
  <c r="K97" i="7" s="1"/>
  <c r="O145" i="8"/>
  <c r="O95" i="7" s="1"/>
  <c r="M144" i="8"/>
  <c r="M94" i="7" s="1"/>
  <c r="K143" i="8"/>
  <c r="K93" i="7" s="1"/>
  <c r="O141" i="8"/>
  <c r="O91" i="7" s="1"/>
  <c r="M140" i="8"/>
  <c r="M90" i="7" s="1"/>
  <c r="K139" i="8"/>
  <c r="K89" i="7" s="1"/>
  <c r="O137" i="8"/>
  <c r="O87" i="7" s="1"/>
  <c r="M136" i="8"/>
  <c r="M86" i="7" s="1"/>
  <c r="K135" i="8"/>
  <c r="K85" i="7" s="1"/>
  <c r="O133" i="8"/>
  <c r="O83" i="7" s="1"/>
  <c r="M132" i="8"/>
  <c r="M82" i="7" s="1"/>
  <c r="K131" i="8"/>
  <c r="K81" i="7" s="1"/>
  <c r="B136" i="8"/>
  <c r="B86" i="7" s="1"/>
  <c r="M129" i="8"/>
  <c r="M79" i="7" s="1"/>
  <c r="J145" i="8"/>
  <c r="J95" i="7" s="1"/>
  <c r="J133" i="8"/>
  <c r="J83" i="7" s="1"/>
  <c r="C129" i="8"/>
  <c r="C79" i="7" s="1"/>
  <c r="D147" i="8"/>
  <c r="D97" i="7" s="1"/>
  <c r="B146" i="8"/>
  <c r="B96" i="7" s="1"/>
  <c r="D143" i="8"/>
  <c r="D93" i="7" s="1"/>
  <c r="B142" i="8"/>
  <c r="B92" i="7" s="1"/>
  <c r="D139" i="8"/>
  <c r="D89" i="7" s="1"/>
  <c r="B138" i="8"/>
  <c r="B88" i="7" s="1"/>
  <c r="D135" i="8"/>
  <c r="D85" i="7" s="1"/>
  <c r="B134" i="8"/>
  <c r="B84" i="7" s="1"/>
  <c r="D131" i="8"/>
  <c r="D81" i="7" s="1"/>
  <c r="B130" i="8"/>
  <c r="B80" i="7" s="1"/>
  <c r="L148" i="8"/>
  <c r="L98" i="7" s="1"/>
  <c r="J147" i="8"/>
  <c r="J97" i="7" s="1"/>
  <c r="L144" i="8"/>
  <c r="L94" i="7" s="1"/>
  <c r="J143" i="8"/>
  <c r="J93" i="7" s="1"/>
  <c r="L140" i="8"/>
  <c r="L90" i="7" s="1"/>
  <c r="J139" i="8"/>
  <c r="J89" i="7" s="1"/>
  <c r="L136" i="8"/>
  <c r="L86" i="7" s="1"/>
  <c r="J135" i="8"/>
  <c r="J85" i="7" s="1"/>
  <c r="L132" i="8"/>
  <c r="L82" i="7" s="1"/>
  <c r="J131" i="8"/>
  <c r="J81" i="7" s="1"/>
  <c r="D149" i="8"/>
  <c r="D141" i="8"/>
  <c r="D91" i="7" s="1"/>
  <c r="J149" i="8"/>
  <c r="L142" i="8"/>
  <c r="L92" i="7" s="1"/>
  <c r="J137" i="8"/>
  <c r="J87" i="7" s="1"/>
  <c r="L134" i="8"/>
  <c r="L84" i="7" s="1"/>
  <c r="G149" i="8"/>
  <c r="E148" i="8"/>
  <c r="E98" i="7" s="1"/>
  <c r="C147" i="8"/>
  <c r="C97" i="7" s="1"/>
  <c r="G145" i="8"/>
  <c r="G95" i="7" s="1"/>
  <c r="E144" i="8"/>
  <c r="E94" i="7" s="1"/>
  <c r="C143" i="8"/>
  <c r="C93" i="7" s="1"/>
  <c r="G141" i="8"/>
  <c r="G91" i="7" s="1"/>
  <c r="E140" i="8"/>
  <c r="E90" i="7" s="1"/>
  <c r="C139" i="8"/>
  <c r="C89" i="7" s="1"/>
  <c r="G137" i="8"/>
  <c r="G87" i="7" s="1"/>
  <c r="E136" i="8"/>
  <c r="E86" i="7" s="1"/>
  <c r="C135" i="8"/>
  <c r="C85" i="7" s="1"/>
  <c r="G133" i="8"/>
  <c r="G83" i="7" s="1"/>
  <c r="E132" i="8"/>
  <c r="E82" i="7" s="1"/>
  <c r="C131" i="8"/>
  <c r="C81" i="7" s="1"/>
  <c r="J129" i="8"/>
  <c r="J79" i="7" s="1"/>
  <c r="K148" i="8"/>
  <c r="K98" i="7" s="1"/>
  <c r="O146" i="8"/>
  <c r="O96" i="7" s="1"/>
  <c r="M145" i="8"/>
  <c r="M95" i="7" s="1"/>
  <c r="K144" i="8"/>
  <c r="K94" i="7" s="1"/>
  <c r="O142" i="8"/>
  <c r="O92" i="7" s="1"/>
  <c r="M141" i="8"/>
  <c r="M91" i="7" s="1"/>
  <c r="K140" i="8"/>
  <c r="K90" i="7" s="1"/>
  <c r="O138" i="8"/>
  <c r="O88" i="7" s="1"/>
  <c r="M137" i="8"/>
  <c r="M87" i="7" s="1"/>
  <c r="K136" i="8"/>
  <c r="K86" i="7" s="1"/>
  <c r="O134" i="8"/>
  <c r="O84" i="7" s="1"/>
  <c r="O130" i="8"/>
  <c r="O80" i="7" s="1"/>
  <c r="B144" i="8"/>
  <c r="B94" i="7" s="1"/>
  <c r="B132" i="8"/>
  <c r="B82" i="7" s="1"/>
  <c r="L146" i="8"/>
  <c r="L96" i="7" s="1"/>
  <c r="J141" i="8"/>
  <c r="J91" i="7" s="1"/>
  <c r="D148" i="8"/>
  <c r="D98" i="7" s="1"/>
  <c r="B147" i="8"/>
  <c r="B97" i="7" s="1"/>
  <c r="D144" i="8"/>
  <c r="D94" i="7" s="1"/>
  <c r="B143" i="8"/>
  <c r="B93" i="7" s="1"/>
  <c r="D140" i="8"/>
  <c r="D90" i="7" s="1"/>
  <c r="B139" i="8"/>
  <c r="B89" i="7" s="1"/>
  <c r="D136" i="8"/>
  <c r="D86" i="7" s="1"/>
  <c r="B135" i="8"/>
  <c r="B85" i="7" s="1"/>
  <c r="D132" i="8"/>
  <c r="D82" i="7" s="1"/>
  <c r="B131" i="8"/>
  <c r="B81" i="7" s="1"/>
  <c r="L149" i="8"/>
  <c r="J148" i="8"/>
  <c r="J98" i="7" s="1"/>
  <c r="L145" i="8"/>
  <c r="L95" i="7" s="1"/>
  <c r="J144" i="8"/>
  <c r="J94" i="7" s="1"/>
  <c r="L141" i="8"/>
  <c r="L91" i="7" s="1"/>
  <c r="J140" i="8"/>
  <c r="J90" i="7" s="1"/>
  <c r="L137" i="8"/>
  <c r="L87" i="7" s="1"/>
  <c r="J136" i="8"/>
  <c r="J86" i="7" s="1"/>
  <c r="M88" i="8"/>
  <c r="M36" i="7" s="1"/>
  <c r="N81" i="8"/>
  <c r="N29" i="7" s="1"/>
  <c r="J81" i="8"/>
  <c r="J29" i="7" s="1"/>
  <c r="L98" i="8"/>
  <c r="E79" i="8"/>
  <c r="E27" i="7" s="1"/>
  <c r="L78" i="8"/>
  <c r="L26" i="7" s="1"/>
  <c r="M87" i="8"/>
  <c r="M35" i="7" s="1"/>
  <c r="E91" i="8"/>
  <c r="E39" i="7" s="1"/>
  <c r="G96" i="8"/>
  <c r="G44" i="7" s="1"/>
  <c r="G84" i="8"/>
  <c r="G32" i="7" s="1"/>
  <c r="O89" i="8"/>
  <c r="O37" i="7" s="1"/>
  <c r="O93" i="8"/>
  <c r="O41" i="7" s="1"/>
  <c r="F96" i="8"/>
  <c r="F44" i="7" s="1"/>
  <c r="F84" i="8"/>
  <c r="F32" i="7" s="1"/>
  <c r="N93" i="8"/>
  <c r="N41" i="7" s="1"/>
  <c r="O80" i="8"/>
  <c r="O28" i="7" s="1"/>
  <c r="B78" i="8"/>
  <c r="B26" i="7" s="1"/>
  <c r="E95" i="8"/>
  <c r="E43" i="7" s="1"/>
  <c r="G88" i="8"/>
  <c r="G36" i="7" s="1"/>
  <c r="E83" i="8"/>
  <c r="E31" i="7" s="1"/>
  <c r="O97" i="8"/>
  <c r="O45" i="7" s="1"/>
  <c r="M92" i="8"/>
  <c r="M40" i="7" s="1"/>
  <c r="N85" i="8"/>
  <c r="N33" i="7" s="1"/>
  <c r="M79" i="8"/>
  <c r="M27" i="7" s="1"/>
  <c r="N98" i="8"/>
  <c r="E90" i="8"/>
  <c r="E38" i="7" s="1"/>
  <c r="N78" i="8"/>
  <c r="N26" i="7" s="1"/>
  <c r="L82" i="8"/>
  <c r="L30" i="7" s="1"/>
  <c r="G95" i="8"/>
  <c r="G43" i="7" s="1"/>
  <c r="G83" i="8"/>
  <c r="G31" i="7" s="1"/>
  <c r="O92" i="8"/>
  <c r="O40" i="7" s="1"/>
  <c r="M80" i="8"/>
  <c r="M28" i="7" s="1"/>
  <c r="J98" i="8"/>
  <c r="F78" i="8"/>
  <c r="F26" i="7" s="1"/>
  <c r="E94" i="8"/>
  <c r="E42" i="7" s="1"/>
  <c r="F88" i="8"/>
  <c r="F36" i="7" s="1"/>
  <c r="E82" i="8"/>
  <c r="E30" i="7" s="1"/>
  <c r="N97" i="8"/>
  <c r="N45" i="7" s="1"/>
  <c r="M91" i="8"/>
  <c r="M39" i="7" s="1"/>
  <c r="O84" i="8"/>
  <c r="O32" i="7" s="1"/>
  <c r="O85" i="8"/>
  <c r="O33" i="7" s="1"/>
  <c r="E78" i="8"/>
  <c r="E26" i="7" s="1"/>
  <c r="G92" i="8"/>
  <c r="G40" i="7" s="1"/>
  <c r="G87" i="8"/>
  <c r="G35" i="7" s="1"/>
  <c r="G80" i="8"/>
  <c r="G28" i="7" s="1"/>
  <c r="O96" i="8"/>
  <c r="O44" i="7" s="1"/>
  <c r="M84" i="8"/>
  <c r="M32" i="7" s="1"/>
  <c r="E98" i="8"/>
  <c r="F92" i="8"/>
  <c r="F40" i="7" s="1"/>
  <c r="E87" i="8"/>
  <c r="E35" i="7" s="1"/>
  <c r="F80" i="8"/>
  <c r="F28" i="7" s="1"/>
  <c r="M96" i="8"/>
  <c r="M44" i="7" s="1"/>
  <c r="N89" i="8"/>
  <c r="N37" i="7" s="1"/>
  <c r="M83" i="8"/>
  <c r="M31" i="7" s="1"/>
  <c r="O78" i="8"/>
  <c r="O26" i="7" s="1"/>
  <c r="M98" i="8"/>
  <c r="C97" i="8"/>
  <c r="C45" i="7" s="1"/>
  <c r="G91" i="8"/>
  <c r="G39" i="7" s="1"/>
  <c r="E86" i="8"/>
  <c r="E34" i="7" s="1"/>
  <c r="G79" i="8"/>
  <c r="G27" i="7" s="1"/>
  <c r="M95" i="8"/>
  <c r="M43" i="7" s="1"/>
  <c r="O88" i="8"/>
  <c r="O36" i="7" s="1"/>
  <c r="O81" i="8"/>
  <c r="O29" i="7" s="1"/>
  <c r="C93" i="8"/>
  <c r="C41" i="7" s="1"/>
  <c r="C85" i="8"/>
  <c r="C33" i="7" s="1"/>
  <c r="C81" i="8"/>
  <c r="C29" i="7" s="1"/>
  <c r="K98" i="8"/>
  <c r="K94" i="8"/>
  <c r="K42" i="7" s="1"/>
  <c r="K90" i="8"/>
  <c r="K38" i="7" s="1"/>
  <c r="K86" i="8"/>
  <c r="K34" i="7" s="1"/>
  <c r="K82" i="8"/>
  <c r="K30" i="7" s="1"/>
  <c r="G78" i="8"/>
  <c r="G26" i="7" s="1"/>
  <c r="D98" i="8"/>
  <c r="B97" i="8"/>
  <c r="B45" i="7" s="1"/>
  <c r="F95" i="8"/>
  <c r="F43" i="7" s="1"/>
  <c r="D94" i="8"/>
  <c r="D42" i="7" s="1"/>
  <c r="B93" i="8"/>
  <c r="B41" i="7" s="1"/>
  <c r="F91" i="8"/>
  <c r="F39" i="7" s="1"/>
  <c r="D90" i="8"/>
  <c r="D38" i="7" s="1"/>
  <c r="B89" i="8"/>
  <c r="B37" i="7" s="1"/>
  <c r="F87" i="8"/>
  <c r="F35" i="7" s="1"/>
  <c r="D86" i="8"/>
  <c r="D34" i="7" s="1"/>
  <c r="B85" i="8"/>
  <c r="B33" i="7" s="1"/>
  <c r="F83" i="8"/>
  <c r="F31" i="7" s="1"/>
  <c r="D82" i="8"/>
  <c r="D30" i="7" s="1"/>
  <c r="B81" i="8"/>
  <c r="B29" i="7" s="1"/>
  <c r="F79" i="8"/>
  <c r="F27" i="7" s="1"/>
  <c r="M78" i="8"/>
  <c r="M26" i="7" s="1"/>
  <c r="N96" i="8"/>
  <c r="N44" i="7" s="1"/>
  <c r="L95" i="8"/>
  <c r="L43" i="7" s="1"/>
  <c r="J94" i="8"/>
  <c r="J42" i="7" s="1"/>
  <c r="N92" i="8"/>
  <c r="N40" i="7" s="1"/>
  <c r="L91" i="8"/>
  <c r="L39" i="7" s="1"/>
  <c r="J90" i="8"/>
  <c r="J38" i="7" s="1"/>
  <c r="N88" i="8"/>
  <c r="N36" i="7" s="1"/>
  <c r="L87" i="8"/>
  <c r="L35" i="7" s="1"/>
  <c r="J86" i="8"/>
  <c r="J34" i="7" s="1"/>
  <c r="N84" i="8"/>
  <c r="N32" i="7" s="1"/>
  <c r="L83" i="8"/>
  <c r="L31" i="7" s="1"/>
  <c r="J82" i="8"/>
  <c r="J30" i="7" s="1"/>
  <c r="N80" i="8"/>
  <c r="N28" i="7" s="1"/>
  <c r="L79" i="8"/>
  <c r="L27" i="7" s="1"/>
  <c r="C98" i="8"/>
  <c r="C86" i="8"/>
  <c r="C34" i="7" s="1"/>
  <c r="C82" i="8"/>
  <c r="C30" i="7" s="1"/>
  <c r="K91" i="8"/>
  <c r="K39" i="7" s="1"/>
  <c r="B98" i="8"/>
  <c r="D95" i="8"/>
  <c r="D43" i="7" s="1"/>
  <c r="B94" i="8"/>
  <c r="B42" i="7" s="1"/>
  <c r="D91" i="8"/>
  <c r="D39" i="7" s="1"/>
  <c r="B90" i="8"/>
  <c r="B38" i="7" s="1"/>
  <c r="D87" i="8"/>
  <c r="D35" i="7" s="1"/>
  <c r="B86" i="8"/>
  <c r="B34" i="7" s="1"/>
  <c r="D83" i="8"/>
  <c r="D31" i="7" s="1"/>
  <c r="B82" i="8"/>
  <c r="B30" i="7" s="1"/>
  <c r="D79" i="8"/>
  <c r="D27" i="7" s="1"/>
  <c r="K78" i="8"/>
  <c r="K26" i="7" s="1"/>
  <c r="L96" i="8"/>
  <c r="L44" i="7" s="1"/>
  <c r="J95" i="8"/>
  <c r="J43" i="7" s="1"/>
  <c r="L92" i="8"/>
  <c r="L40" i="7" s="1"/>
  <c r="J91" i="8"/>
  <c r="J39" i="7" s="1"/>
  <c r="L88" i="8"/>
  <c r="L36" i="7" s="1"/>
  <c r="J87" i="8"/>
  <c r="J35" i="7" s="1"/>
  <c r="L84" i="8"/>
  <c r="L32" i="7" s="1"/>
  <c r="J83" i="8"/>
  <c r="J31" i="7" s="1"/>
  <c r="L80" i="8"/>
  <c r="L28" i="7" s="1"/>
  <c r="J79" i="8"/>
  <c r="J27" i="7" s="1"/>
  <c r="C94" i="8"/>
  <c r="C42" i="7" s="1"/>
  <c r="C90" i="8"/>
  <c r="C38" i="7" s="1"/>
  <c r="K95" i="8"/>
  <c r="K43" i="7" s="1"/>
  <c r="K87" i="8"/>
  <c r="K35" i="7" s="1"/>
  <c r="K79" i="8"/>
  <c r="K27" i="7" s="1"/>
  <c r="D78" i="8"/>
  <c r="D26" i="7" s="1"/>
  <c r="G97" i="8"/>
  <c r="G45" i="7" s="1"/>
  <c r="E96" i="8"/>
  <c r="E44" i="7" s="1"/>
  <c r="C95" i="8"/>
  <c r="C43" i="7" s="1"/>
  <c r="G93" i="8"/>
  <c r="G41" i="7" s="1"/>
  <c r="E92" i="8"/>
  <c r="E40" i="7" s="1"/>
  <c r="C91" i="8"/>
  <c r="C39" i="7" s="1"/>
  <c r="G89" i="8"/>
  <c r="G37" i="7" s="1"/>
  <c r="E88" i="8"/>
  <c r="E36" i="7" s="1"/>
  <c r="C87" i="8"/>
  <c r="C35" i="7" s="1"/>
  <c r="G85" i="8"/>
  <c r="G33" i="7" s="1"/>
  <c r="E84" i="8"/>
  <c r="E32" i="7" s="1"/>
  <c r="C83" i="8"/>
  <c r="C31" i="7" s="1"/>
  <c r="G81" i="8"/>
  <c r="G29" i="7" s="1"/>
  <c r="E80" i="8"/>
  <c r="E28" i="7" s="1"/>
  <c r="C79" i="8"/>
  <c r="C27" i="7" s="1"/>
  <c r="M97" i="8"/>
  <c r="M45" i="7" s="1"/>
  <c r="K96" i="8"/>
  <c r="K44" i="7" s="1"/>
  <c r="O94" i="8"/>
  <c r="O42" i="7" s="1"/>
  <c r="M93" i="8"/>
  <c r="M41" i="7" s="1"/>
  <c r="K92" i="8"/>
  <c r="K40" i="7" s="1"/>
  <c r="O90" i="8"/>
  <c r="O38" i="7" s="1"/>
  <c r="M89" i="8"/>
  <c r="M37" i="7" s="1"/>
  <c r="K88" i="8"/>
  <c r="K36" i="7" s="1"/>
  <c r="O86" i="8"/>
  <c r="O34" i="7" s="1"/>
  <c r="M85" i="8"/>
  <c r="M33" i="7" s="1"/>
  <c r="K84" i="8"/>
  <c r="K32" i="7" s="1"/>
  <c r="O82" i="8"/>
  <c r="O30" i="7" s="1"/>
  <c r="M81" i="8"/>
  <c r="M29" i="7" s="1"/>
  <c r="K80" i="8"/>
  <c r="K28" i="7" s="1"/>
  <c r="C78" i="8"/>
  <c r="C26" i="7" s="1"/>
  <c r="F97" i="8"/>
  <c r="F45" i="7" s="1"/>
  <c r="D96" i="8"/>
  <c r="D44" i="7" s="1"/>
  <c r="B95" i="8"/>
  <c r="B43" i="7" s="1"/>
  <c r="F93" i="8"/>
  <c r="F41" i="7" s="1"/>
  <c r="D92" i="8"/>
  <c r="D40" i="7" s="1"/>
  <c r="B91" i="8"/>
  <c r="B39" i="7" s="1"/>
  <c r="F89" i="8"/>
  <c r="F37" i="7" s="1"/>
  <c r="D88" i="8"/>
  <c r="D36" i="7" s="1"/>
  <c r="B87" i="8"/>
  <c r="B35" i="7" s="1"/>
  <c r="F85" i="8"/>
  <c r="F33" i="7" s="1"/>
  <c r="D84" i="8"/>
  <c r="D32" i="7" s="1"/>
  <c r="B83" i="8"/>
  <c r="B31" i="7" s="1"/>
  <c r="F81" i="8"/>
  <c r="F29" i="7" s="1"/>
  <c r="D80" i="8"/>
  <c r="D28" i="7" s="1"/>
  <c r="B79" i="8"/>
  <c r="B27" i="7" s="1"/>
  <c r="L97" i="8"/>
  <c r="L45" i="7" s="1"/>
  <c r="J96" i="8"/>
  <c r="J44" i="7" s="1"/>
  <c r="N94" i="8"/>
  <c r="N42" i="7" s="1"/>
  <c r="L93" i="8"/>
  <c r="L41" i="7" s="1"/>
  <c r="J92" i="8"/>
  <c r="J40" i="7" s="1"/>
  <c r="N90" i="8"/>
  <c r="N38" i="7" s="1"/>
  <c r="L89" i="8"/>
  <c r="L37" i="7" s="1"/>
  <c r="J88" i="8"/>
  <c r="J36" i="7" s="1"/>
  <c r="N86" i="8"/>
  <c r="N34" i="7" s="1"/>
  <c r="L85" i="8"/>
  <c r="L33" i="7" s="1"/>
  <c r="J84" i="8"/>
  <c r="J32" i="7" s="1"/>
  <c r="N82" i="8"/>
  <c r="N30" i="7" s="1"/>
  <c r="L81" i="8"/>
  <c r="L29" i="7" s="1"/>
  <c r="J80" i="8"/>
  <c r="J28" i="7" s="1"/>
  <c r="G98" i="8"/>
  <c r="E97" i="8"/>
  <c r="E45" i="7" s="1"/>
  <c r="C96" i="8"/>
  <c r="C44" i="7" s="1"/>
  <c r="G94" i="8"/>
  <c r="G42" i="7" s="1"/>
  <c r="E93" i="8"/>
  <c r="E41" i="7" s="1"/>
  <c r="C92" i="8"/>
  <c r="C40" i="7" s="1"/>
  <c r="G90" i="8"/>
  <c r="G38" i="7" s="1"/>
  <c r="E89" i="8"/>
  <c r="E37" i="7" s="1"/>
  <c r="C88" i="8"/>
  <c r="C36" i="7" s="1"/>
  <c r="G86" i="8"/>
  <c r="G34" i="7" s="1"/>
  <c r="E85" i="8"/>
  <c r="E33" i="7" s="1"/>
  <c r="C84" i="8"/>
  <c r="C32" i="7" s="1"/>
  <c r="G82" i="8"/>
  <c r="G30" i="7" s="1"/>
  <c r="E81" i="8"/>
  <c r="E29" i="7" s="1"/>
  <c r="C80" i="8"/>
  <c r="C28" i="7" s="1"/>
  <c r="K97" i="8"/>
  <c r="K45" i="7" s="1"/>
  <c r="O95" i="8"/>
  <c r="O43" i="7" s="1"/>
  <c r="M94" i="8"/>
  <c r="M42" i="7" s="1"/>
  <c r="K93" i="8"/>
  <c r="K41" i="7" s="1"/>
  <c r="O91" i="8"/>
  <c r="O39" i="7" s="1"/>
  <c r="M90" i="8"/>
  <c r="M38" i="7" s="1"/>
  <c r="K89" i="8"/>
  <c r="K37" i="7" s="1"/>
  <c r="O87" i="8"/>
  <c r="O35" i="7" s="1"/>
  <c r="M86" i="8"/>
  <c r="M34" i="7" s="1"/>
  <c r="K85" i="8"/>
  <c r="K33" i="7" s="1"/>
  <c r="O83" i="8"/>
  <c r="O31" i="7" s="1"/>
  <c r="K81" i="8"/>
  <c r="K29" i="7" s="1"/>
  <c r="O79" i="8"/>
  <c r="O27" i="7" s="1"/>
  <c r="F98" i="8"/>
  <c r="D97" i="8"/>
  <c r="D45" i="7" s="1"/>
  <c r="B96" i="8"/>
  <c r="B44" i="7" s="1"/>
  <c r="F94" i="8"/>
  <c r="F42" i="7" s="1"/>
  <c r="D93" i="8"/>
  <c r="D41" i="7" s="1"/>
  <c r="B92" i="8"/>
  <c r="B40" i="7" s="1"/>
  <c r="F90" i="8"/>
  <c r="F38" i="7" s="1"/>
  <c r="D89" i="8"/>
  <c r="D37" i="7" s="1"/>
  <c r="B88" i="8"/>
  <c r="B36" i="7" s="1"/>
  <c r="F86" i="8"/>
  <c r="F34" i="7" s="1"/>
  <c r="D85" i="8"/>
  <c r="D33" i="7" s="1"/>
  <c r="B84" i="8"/>
  <c r="B32" i="7" s="1"/>
  <c r="F82" i="8"/>
  <c r="F30" i="7" s="1"/>
  <c r="D81" i="8"/>
  <c r="D29" i="7" s="1"/>
  <c r="B80" i="8"/>
  <c r="B28" i="7" s="1"/>
  <c r="J97" i="8"/>
  <c r="J45" i="7" s="1"/>
  <c r="N95" i="8"/>
  <c r="N43" i="7" s="1"/>
  <c r="L94" i="8"/>
  <c r="L42" i="7" s="1"/>
  <c r="J93" i="8"/>
  <c r="J41" i="7" s="1"/>
  <c r="N91" i="8"/>
  <c r="N39" i="7" s="1"/>
  <c r="L90" i="8"/>
  <c r="L38" i="7" s="1"/>
  <c r="J89" i="8"/>
  <c r="J37" i="7" s="1"/>
  <c r="N87" i="8"/>
  <c r="N35" i="7" s="1"/>
  <c r="L86" i="8"/>
  <c r="L34" i="7" s="1"/>
  <c r="J85" i="8"/>
  <c r="J33" i="7" s="1"/>
  <c r="N83" i="8"/>
  <c r="N31" i="7" s="1"/>
  <c r="G104" i="7"/>
  <c r="G51" i="7"/>
  <c r="F104" i="7"/>
  <c r="D104" i="7"/>
  <c r="B27" i="8"/>
  <c r="C51" i="7"/>
  <c r="E104" i="7"/>
  <c r="G47" i="8"/>
  <c r="K47" i="8"/>
  <c r="L46" i="8"/>
  <c r="J35" i="8"/>
  <c r="B47" i="8"/>
  <c r="J33" i="8"/>
  <c r="G41" i="8"/>
  <c r="J47" i="8"/>
  <c r="G35" i="8"/>
  <c r="J41" i="8"/>
  <c r="G43" i="8"/>
  <c r="L47" i="8"/>
  <c r="G29" i="8"/>
  <c r="G37" i="8"/>
  <c r="J43" i="8"/>
  <c r="C42" i="8"/>
  <c r="M33" i="8"/>
  <c r="J29" i="8"/>
  <c r="J37" i="8"/>
  <c r="G45" i="8"/>
  <c r="G31" i="8"/>
  <c r="G39" i="8"/>
  <c r="J45" i="8"/>
  <c r="O47" i="8"/>
  <c r="J31" i="8"/>
  <c r="J39" i="8"/>
  <c r="G33" i="8"/>
  <c r="J40" i="8"/>
  <c r="M28" i="8"/>
  <c r="M38" i="8"/>
  <c r="M47" i="8"/>
  <c r="N36" i="8"/>
  <c r="N42" i="8"/>
  <c r="D44" i="8"/>
  <c r="N47" i="8"/>
  <c r="E27" i="8"/>
  <c r="O27" i="8"/>
  <c r="E28" i="8"/>
  <c r="O28" i="8"/>
  <c r="K29" i="8"/>
  <c r="E30" i="8"/>
  <c r="O30" i="8"/>
  <c r="K31" i="8"/>
  <c r="E32" i="8"/>
  <c r="O32" i="8"/>
  <c r="K33" i="8"/>
  <c r="E34" i="8"/>
  <c r="O34" i="8"/>
  <c r="K35" i="8"/>
  <c r="E36" i="8"/>
  <c r="O36" i="8"/>
  <c r="K37" i="8"/>
  <c r="E38" i="8"/>
  <c r="O38" i="8"/>
  <c r="K39" i="8"/>
  <c r="E40" i="8"/>
  <c r="O40" i="8"/>
  <c r="K41" i="8"/>
  <c r="E42" i="8"/>
  <c r="O42" i="8"/>
  <c r="K43" i="8"/>
  <c r="E44" i="8"/>
  <c r="O44" i="8"/>
  <c r="K45" i="8"/>
  <c r="E46" i="8"/>
  <c r="O46" i="8"/>
  <c r="E47" i="8"/>
  <c r="M27" i="8"/>
  <c r="C28" i="8"/>
  <c r="C30" i="8"/>
  <c r="M30" i="8"/>
  <c r="C32" i="8"/>
  <c r="M32" i="8"/>
  <c r="C34" i="8"/>
  <c r="M34" i="8"/>
  <c r="C36" i="8"/>
  <c r="M36" i="8"/>
  <c r="C38" i="8"/>
  <c r="C40" i="8"/>
  <c r="M40" i="8"/>
  <c r="M42" i="8"/>
  <c r="C44" i="8"/>
  <c r="M44" i="8"/>
  <c r="C46" i="8"/>
  <c r="M46" i="8"/>
  <c r="C47" i="8"/>
  <c r="D27" i="8"/>
  <c r="N27" i="8"/>
  <c r="D28" i="8"/>
  <c r="N28" i="8"/>
  <c r="D30" i="8"/>
  <c r="N30" i="8"/>
  <c r="D32" i="8"/>
  <c r="N32" i="8"/>
  <c r="D34" i="8"/>
  <c r="N34" i="8"/>
  <c r="D36" i="8"/>
  <c r="D38" i="8"/>
  <c r="N38" i="8"/>
  <c r="D40" i="8"/>
  <c r="N40" i="8"/>
  <c r="D42" i="8"/>
  <c r="N44" i="8"/>
  <c r="D46" i="8"/>
  <c r="N46" i="8"/>
  <c r="D47" i="8"/>
  <c r="F27" i="8"/>
  <c r="F28" i="8"/>
  <c r="B29" i="8"/>
  <c r="L29" i="8"/>
  <c r="F30" i="8"/>
  <c r="B31" i="8"/>
  <c r="L31" i="8"/>
  <c r="F32" i="8"/>
  <c r="B33" i="8"/>
  <c r="L33" i="8"/>
  <c r="F34" i="8"/>
  <c r="B35" i="8"/>
  <c r="L35" i="8"/>
  <c r="F36" i="8"/>
  <c r="B37" i="8"/>
  <c r="L37" i="8"/>
  <c r="F38" i="8"/>
  <c r="B39" i="8"/>
  <c r="L39" i="8"/>
  <c r="F40" i="8"/>
  <c r="B41" i="8"/>
  <c r="L41" i="8"/>
  <c r="F42" i="8"/>
  <c r="B43" i="8"/>
  <c r="L43" i="8"/>
  <c r="F44" i="8"/>
  <c r="B45" i="8"/>
  <c r="L45" i="8"/>
  <c r="F46" i="8"/>
  <c r="F47" i="8"/>
  <c r="J27" i="8"/>
  <c r="J28" i="8"/>
  <c r="D29" i="8"/>
  <c r="N29" i="8"/>
  <c r="J30" i="8"/>
  <c r="D31" i="8"/>
  <c r="N31" i="8"/>
  <c r="J32" i="8"/>
  <c r="D33" i="8"/>
  <c r="N33" i="8"/>
  <c r="J34" i="8"/>
  <c r="D35" i="8"/>
  <c r="N35" i="8"/>
  <c r="J36" i="8"/>
  <c r="D37" i="8"/>
  <c r="N37" i="8"/>
  <c r="J38" i="8"/>
  <c r="D39" i="8"/>
  <c r="N39" i="8"/>
  <c r="N41" i="8"/>
  <c r="J42" i="8"/>
  <c r="D43" i="8"/>
  <c r="N43" i="8"/>
  <c r="J44" i="8"/>
  <c r="D45" i="8"/>
  <c r="N45" i="8"/>
  <c r="J46" i="8"/>
  <c r="G27" i="8"/>
  <c r="C29" i="8"/>
  <c r="M29" i="8"/>
  <c r="C31" i="8"/>
  <c r="M31" i="8"/>
  <c r="G32" i="8"/>
  <c r="C33" i="8"/>
  <c r="G34" i="8"/>
  <c r="C35" i="8"/>
  <c r="M35" i="8"/>
  <c r="G36" i="8"/>
  <c r="C37" i="8"/>
  <c r="M37" i="8"/>
  <c r="G38" i="8"/>
  <c r="C39" i="8"/>
  <c r="M39" i="8"/>
  <c r="G40" i="8"/>
  <c r="C41" i="8"/>
  <c r="M41" i="8"/>
  <c r="G42" i="8"/>
  <c r="C43" i="8"/>
  <c r="M43" i="8"/>
  <c r="G44" i="8"/>
  <c r="C45" i="8"/>
  <c r="M45" i="8"/>
  <c r="G46" i="8"/>
  <c r="D41" i="8"/>
  <c r="K27" i="8"/>
  <c r="K28" i="8"/>
  <c r="E29" i="8"/>
  <c r="O29" i="8"/>
  <c r="K30" i="8"/>
  <c r="E31" i="8"/>
  <c r="O31" i="8"/>
  <c r="K32" i="8"/>
  <c r="E33" i="8"/>
  <c r="O33" i="8"/>
  <c r="K34" i="8"/>
  <c r="E35" i="8"/>
  <c r="O35" i="8"/>
  <c r="K36" i="8"/>
  <c r="E37" i="8"/>
  <c r="O37" i="8"/>
  <c r="K38" i="8"/>
  <c r="E39" i="8"/>
  <c r="O39" i="8"/>
  <c r="K40" i="8"/>
  <c r="E41" i="8"/>
  <c r="O41" i="8"/>
  <c r="K42" i="8"/>
  <c r="E43" i="8"/>
  <c r="O43" i="8"/>
  <c r="K44" i="8"/>
  <c r="E45" i="8"/>
  <c r="O45" i="8"/>
  <c r="K46" i="8"/>
  <c r="G28" i="8"/>
  <c r="G30" i="8"/>
  <c r="L27" i="8"/>
  <c r="B28" i="8"/>
  <c r="L28" i="8"/>
  <c r="F29" i="8"/>
  <c r="B30" i="8"/>
  <c r="L30" i="8"/>
  <c r="F31" i="8"/>
  <c r="B32" i="8"/>
  <c r="L32" i="8"/>
  <c r="F33" i="8"/>
  <c r="B34" i="8"/>
  <c r="L34" i="8"/>
  <c r="F35" i="8"/>
  <c r="B36" i="8"/>
  <c r="L36" i="8"/>
  <c r="F37" i="8"/>
  <c r="B38" i="8"/>
  <c r="L38" i="8"/>
  <c r="F39" i="8"/>
  <c r="B40" i="8"/>
  <c r="L40" i="8"/>
  <c r="F41" i="8"/>
  <c r="B42" i="8"/>
  <c r="L42" i="8"/>
  <c r="F43" i="8"/>
  <c r="B44" i="8"/>
  <c r="L44" i="8"/>
  <c r="F45" i="8"/>
  <c r="B46" i="8"/>
  <c r="C27" i="8"/>
  <c r="C26" i="2"/>
  <c r="B31" i="2"/>
  <c r="L46" i="2"/>
  <c r="L42" i="2"/>
  <c r="L34" i="2"/>
  <c r="G46" i="2"/>
  <c r="E45" i="2"/>
  <c r="C44" i="2"/>
  <c r="G42" i="2"/>
  <c r="E41" i="2"/>
  <c r="C40" i="2"/>
  <c r="G38" i="2"/>
  <c r="E37" i="2"/>
  <c r="C36" i="2"/>
  <c r="G34" i="2"/>
  <c r="E33" i="2"/>
  <c r="C32" i="2"/>
  <c r="G30" i="2"/>
  <c r="E29" i="2"/>
  <c r="C28" i="2"/>
  <c r="J26" i="2"/>
  <c r="M47" i="2"/>
  <c r="K46" i="2"/>
  <c r="O44" i="2"/>
  <c r="M43" i="2"/>
  <c r="K42" i="2"/>
  <c r="O40" i="2"/>
  <c r="M39" i="2"/>
  <c r="K38" i="2"/>
  <c r="O36" i="2"/>
  <c r="M35" i="2"/>
  <c r="K34" i="2"/>
  <c r="O32" i="2"/>
  <c r="M31" i="2"/>
  <c r="K30" i="2"/>
  <c r="O28" i="2"/>
  <c r="M27" i="2"/>
  <c r="C47" i="2"/>
  <c r="B44" i="2"/>
  <c r="B40" i="2"/>
  <c r="B36" i="2"/>
  <c r="B32" i="2"/>
  <c r="B28" i="2"/>
  <c r="O26" i="2"/>
  <c r="L47" i="2"/>
  <c r="L43" i="2"/>
  <c r="L39" i="2"/>
  <c r="L35" i="2"/>
  <c r="L31" i="2"/>
  <c r="L27" i="2"/>
  <c r="B47" i="2"/>
  <c r="B26" i="2"/>
  <c r="E46" i="2"/>
  <c r="C45" i="2"/>
  <c r="G43" i="2"/>
  <c r="E42" i="2"/>
  <c r="C41" i="2"/>
  <c r="G39" i="2"/>
  <c r="E38" i="2"/>
  <c r="C37" i="2"/>
  <c r="G35" i="2"/>
  <c r="E34" i="2"/>
  <c r="C33" i="2"/>
  <c r="G31" i="2"/>
  <c r="E30" i="2"/>
  <c r="C29" i="2"/>
  <c r="G27" i="2"/>
  <c r="N26" i="2"/>
  <c r="K47" i="2"/>
  <c r="O45" i="2"/>
  <c r="M44" i="2"/>
  <c r="K43" i="2"/>
  <c r="O41" i="2"/>
  <c r="M40" i="2"/>
  <c r="K39" i="2"/>
  <c r="O37" i="2"/>
  <c r="M36" i="2"/>
  <c r="K35" i="2"/>
  <c r="O33" i="2"/>
  <c r="M32" i="2"/>
  <c r="K31" i="2"/>
  <c r="O29" i="2"/>
  <c r="M28" i="2"/>
  <c r="K27" i="2"/>
  <c r="B43" i="2"/>
  <c r="B35" i="2"/>
  <c r="B27" i="2"/>
  <c r="L38" i="2"/>
  <c r="L30" i="2"/>
  <c r="G26" i="2"/>
  <c r="D46" i="2"/>
  <c r="B45" i="2"/>
  <c r="F43" i="2"/>
  <c r="D42" i="2"/>
  <c r="B41" i="2"/>
  <c r="F39" i="2"/>
  <c r="D38" i="2"/>
  <c r="B37" i="2"/>
  <c r="F35" i="2"/>
  <c r="D34" i="2"/>
  <c r="B33" i="2"/>
  <c r="F31" i="2"/>
  <c r="B29" i="2"/>
  <c r="M26" i="2"/>
  <c r="J47" i="2"/>
  <c r="N45" i="2"/>
  <c r="L44" i="2"/>
  <c r="J43" i="2"/>
  <c r="N41" i="2"/>
  <c r="L40" i="2"/>
  <c r="J39" i="2"/>
  <c r="N37" i="2"/>
  <c r="L36" i="2"/>
  <c r="J35" i="2"/>
  <c r="N33" i="2"/>
  <c r="L32" i="2"/>
  <c r="J31" i="2"/>
  <c r="L28" i="2"/>
  <c r="C46" i="2"/>
  <c r="E43" i="2"/>
  <c r="C42" i="2"/>
  <c r="E39" i="2"/>
  <c r="C38" i="2"/>
  <c r="E35" i="2"/>
  <c r="C34" i="2"/>
  <c r="E31" i="2"/>
  <c r="E27" i="2"/>
  <c r="L26" i="2"/>
  <c r="O46" i="2"/>
  <c r="M45" i="2"/>
  <c r="K44" i="2"/>
  <c r="O42" i="2"/>
  <c r="M41" i="2"/>
  <c r="K40" i="2"/>
  <c r="O38" i="2"/>
  <c r="M37" i="2"/>
  <c r="K36" i="2"/>
  <c r="O34" i="2"/>
  <c r="M33" i="2"/>
  <c r="K32" i="2"/>
  <c r="K28" i="2"/>
  <c r="B39" i="2"/>
  <c r="B46" i="2"/>
  <c r="B42" i="2"/>
  <c r="B38" i="2"/>
  <c r="B34" i="2"/>
  <c r="L45" i="2"/>
  <c r="L41" i="2"/>
  <c r="L37" i="2"/>
  <c r="L33" i="2"/>
  <c r="B27" i="3"/>
  <c r="E43" i="3"/>
  <c r="E36" i="3"/>
  <c r="G29" i="3"/>
  <c r="N42" i="3"/>
  <c r="N32" i="3"/>
  <c r="F27" i="3"/>
  <c r="E41" i="3"/>
  <c r="D34" i="3"/>
  <c r="E29" i="3"/>
  <c r="N40" i="3"/>
  <c r="M32" i="3"/>
  <c r="E27" i="3"/>
  <c r="E40" i="3"/>
  <c r="C34" i="3"/>
  <c r="E28" i="3"/>
  <c r="M40" i="3"/>
  <c r="O29" i="3"/>
  <c r="D27" i="3"/>
  <c r="D40" i="3"/>
  <c r="M29" i="3"/>
  <c r="N28" i="3"/>
  <c r="N46" i="3"/>
  <c r="N36" i="3"/>
  <c r="M28" i="3"/>
  <c r="E44" i="3"/>
  <c r="F37" i="3"/>
  <c r="D30" i="3"/>
  <c r="O43" i="3"/>
  <c r="M36" i="3"/>
  <c r="O49" i="3"/>
  <c r="J40" i="3"/>
  <c r="K32" i="3"/>
  <c r="J28" i="3"/>
  <c r="C47" i="3"/>
  <c r="C43" i="3"/>
  <c r="C39" i="3"/>
  <c r="D36" i="3"/>
  <c r="D32" i="3"/>
  <c r="D28" i="3"/>
  <c r="O45" i="3"/>
  <c r="J42" i="3"/>
  <c r="N38" i="3"/>
  <c r="N34" i="3"/>
  <c r="O30" i="3"/>
  <c r="E49" i="3"/>
  <c r="J36" i="3"/>
  <c r="D46" i="3"/>
  <c r="D42" i="3"/>
  <c r="B39" i="3"/>
  <c r="E35" i="3"/>
  <c r="E31" i="3"/>
  <c r="O27" i="3"/>
  <c r="M45" i="3"/>
  <c r="O41" i="3"/>
  <c r="J38" i="3"/>
  <c r="J34" i="3"/>
  <c r="N30" i="3"/>
  <c r="D49" i="3"/>
  <c r="J44" i="3"/>
  <c r="J46" i="3"/>
  <c r="J32" i="3"/>
  <c r="C46" i="3"/>
  <c r="C42" i="3"/>
  <c r="D38" i="3"/>
  <c r="C35" i="3"/>
  <c r="C31" i="3"/>
  <c r="N27" i="3"/>
  <c r="N44" i="3"/>
  <c r="M41" i="3"/>
  <c r="O37" i="3"/>
  <c r="O33" i="3"/>
  <c r="J30" i="3"/>
  <c r="J49" i="3"/>
  <c r="G45" i="3"/>
  <c r="G41" i="3"/>
  <c r="C38" i="3"/>
  <c r="L27" i="3"/>
  <c r="M44" i="3"/>
  <c r="M37" i="3"/>
  <c r="M33" i="3"/>
  <c r="G44" i="3"/>
  <c r="G40" i="3"/>
  <c r="G36" i="3"/>
  <c r="G32" i="3"/>
  <c r="G28" i="3"/>
  <c r="K47" i="3"/>
  <c r="K43" i="3"/>
  <c r="K39" i="3"/>
  <c r="K35" i="3"/>
  <c r="K31" i="3"/>
  <c r="G27" i="3"/>
  <c r="D47" i="3"/>
  <c r="B46" i="3"/>
  <c r="F44" i="3"/>
  <c r="D43" i="3"/>
  <c r="B42" i="3"/>
  <c r="F40" i="3"/>
  <c r="D39" i="3"/>
  <c r="B38" i="3"/>
  <c r="F36" i="3"/>
  <c r="D35" i="3"/>
  <c r="B34" i="3"/>
  <c r="F32" i="3"/>
  <c r="D31" i="3"/>
  <c r="B30" i="3"/>
  <c r="F28" i="3"/>
  <c r="M27" i="3"/>
  <c r="J47" i="3"/>
  <c r="N45" i="3"/>
  <c r="L44" i="3"/>
  <c r="J43" i="3"/>
  <c r="N41" i="3"/>
  <c r="L40" i="3"/>
  <c r="J39" i="3"/>
  <c r="N37" i="3"/>
  <c r="L36" i="3"/>
  <c r="J35" i="3"/>
  <c r="N33" i="3"/>
  <c r="L32" i="3"/>
  <c r="J31" i="3"/>
  <c r="N29" i="3"/>
  <c r="L28" i="3"/>
  <c r="C49" i="3"/>
  <c r="K28" i="3"/>
  <c r="B47" i="3"/>
  <c r="F45" i="3"/>
  <c r="B43" i="3"/>
  <c r="F41" i="3"/>
  <c r="B35" i="3"/>
  <c r="F33" i="3"/>
  <c r="B31" i="3"/>
  <c r="F29" i="3"/>
  <c r="K27" i="3"/>
  <c r="L45" i="3"/>
  <c r="L41" i="3"/>
  <c r="L37" i="3"/>
  <c r="L33" i="3"/>
  <c r="L29" i="3"/>
  <c r="K40" i="3"/>
  <c r="K36" i="3"/>
  <c r="G46" i="3"/>
  <c r="C44" i="3"/>
  <c r="G42" i="3"/>
  <c r="C40" i="3"/>
  <c r="G38" i="3"/>
  <c r="C36" i="3"/>
  <c r="G34" i="3"/>
  <c r="C32" i="3"/>
  <c r="G30" i="3"/>
  <c r="C28" i="3"/>
  <c r="M46" i="3"/>
  <c r="K45" i="3"/>
  <c r="M42" i="3"/>
  <c r="K41" i="3"/>
  <c r="M38" i="3"/>
  <c r="K37" i="3"/>
  <c r="O35" i="3"/>
  <c r="M34" i="3"/>
  <c r="K33" i="3"/>
  <c r="O31" i="3"/>
  <c r="M30" i="3"/>
  <c r="K29" i="3"/>
  <c r="B49" i="3"/>
  <c r="N49" i="3"/>
  <c r="C27" i="3"/>
  <c r="F46" i="3"/>
  <c r="D45" i="3"/>
  <c r="B44" i="3"/>
  <c r="F42" i="3"/>
  <c r="D41" i="3"/>
  <c r="B40" i="3"/>
  <c r="F38" i="3"/>
  <c r="D37" i="3"/>
  <c r="B36" i="3"/>
  <c r="F34" i="3"/>
  <c r="D33" i="3"/>
  <c r="B32" i="3"/>
  <c r="F30" i="3"/>
  <c r="B28" i="3"/>
  <c r="N47" i="3"/>
  <c r="L46" i="3"/>
  <c r="J45" i="3"/>
  <c r="N43" i="3"/>
  <c r="L42" i="3"/>
  <c r="J41" i="3"/>
  <c r="N39" i="3"/>
  <c r="L38" i="3"/>
  <c r="J37" i="3"/>
  <c r="N35" i="3"/>
  <c r="L34" i="3"/>
  <c r="J33" i="3"/>
  <c r="L30" i="3"/>
  <c r="J29" i="3"/>
  <c r="G49" i="3"/>
  <c r="M49" i="3"/>
  <c r="K44" i="3"/>
  <c r="G47" i="3"/>
  <c r="E46" i="3"/>
  <c r="C45" i="3"/>
  <c r="G43" i="3"/>
  <c r="E42" i="3"/>
  <c r="C41" i="3"/>
  <c r="G39" i="3"/>
  <c r="E38" i="3"/>
  <c r="C37" i="3"/>
  <c r="G35" i="3"/>
  <c r="E34" i="3"/>
  <c r="C33" i="3"/>
  <c r="M47" i="3"/>
  <c r="K46" i="3"/>
  <c r="O44" i="3"/>
  <c r="M43" i="3"/>
  <c r="K42" i="3"/>
  <c r="O40" i="3"/>
  <c r="M39" i="3"/>
  <c r="K38" i="3"/>
  <c r="O36" i="3"/>
  <c r="M35" i="3"/>
  <c r="K34" i="3"/>
  <c r="O32" i="3"/>
  <c r="K30" i="3"/>
  <c r="F49" i="3"/>
  <c r="L49" i="3"/>
  <c r="F47" i="3"/>
  <c r="B45" i="3"/>
  <c r="F43" i="3"/>
  <c r="B41" i="3"/>
  <c r="F39" i="3"/>
  <c r="B37" i="3"/>
  <c r="F35" i="3"/>
  <c r="B33" i="3"/>
  <c r="L47" i="3"/>
  <c r="L43" i="3"/>
  <c r="L39" i="3"/>
  <c r="L35" i="3"/>
  <c r="O46" i="7" l="1"/>
  <c r="L46" i="7"/>
  <c r="K46" i="7"/>
  <c r="J46" i="7"/>
  <c r="B99" i="7"/>
  <c r="N46" i="7"/>
  <c r="M46" i="7"/>
  <c r="D51" i="7"/>
  <c r="C104" i="7"/>
  <c r="B150" i="8"/>
  <c r="E150" i="8"/>
  <c r="F150" i="8"/>
  <c r="E51" i="7"/>
  <c r="G150" i="8"/>
  <c r="D150" i="8"/>
  <c r="F51" i="7"/>
  <c r="B104" i="7"/>
  <c r="B51" i="7"/>
  <c r="E99" i="8"/>
  <c r="B99" i="8"/>
  <c r="D99" i="8"/>
  <c r="C99" i="8"/>
  <c r="F99" i="8"/>
  <c r="E48" i="8"/>
  <c r="C48" i="8"/>
  <c r="F48" i="8"/>
  <c r="B48" i="8"/>
  <c r="D48" i="8"/>
  <c r="C150" i="8"/>
  <c r="G48" i="8"/>
  <c r="G99" i="8"/>
  <c r="G99" i="7" l="1"/>
  <c r="N99" i="7"/>
  <c r="F46" i="7"/>
  <c r="F50" i="7" s="1"/>
  <c r="O99" i="7"/>
  <c r="M99" i="7"/>
  <c r="G46" i="7"/>
  <c r="J99" i="7"/>
  <c r="B103" i="7" s="1"/>
  <c r="F99" i="7"/>
  <c r="E46" i="7"/>
  <c r="L99" i="7"/>
  <c r="D99" i="7"/>
  <c r="E99" i="7"/>
  <c r="C99" i="7"/>
  <c r="K99" i="7"/>
  <c r="D46" i="7"/>
  <c r="B46" i="7"/>
  <c r="B50" i="7" s="1"/>
  <c r="C46" i="7"/>
  <c r="C50" i="7" s="1"/>
  <c r="D103" i="7" l="1"/>
  <c r="F103" i="7"/>
  <c r="D50" i="7"/>
  <c r="C103" i="7"/>
  <c r="E103" i="7"/>
  <c r="G50" i="7"/>
  <c r="E50" i="7"/>
  <c r="G103" i="7"/>
</calcChain>
</file>

<file path=xl/sharedStrings.xml><?xml version="1.0" encoding="utf-8"?>
<sst xmlns="http://schemas.openxmlformats.org/spreadsheetml/2006/main" count="1768" uniqueCount="75">
  <si>
    <t>Male, 25-34 yrs</t>
  </si>
  <si>
    <t>Census 1960</t>
  </si>
  <si>
    <t>Census 1970</t>
  </si>
  <si>
    <t>Census 1980</t>
  </si>
  <si>
    <t>Census 1990</t>
  </si>
  <si>
    <t>Census 2000</t>
  </si>
  <si>
    <t>ACS 2009-2013</t>
  </si>
  <si>
    <t>Female, 25-34 yrs</t>
  </si>
  <si>
    <t>Kindergarten - Secondary Teachers</t>
  </si>
  <si>
    <t>Out of Labor Force</t>
  </si>
  <si>
    <t>Unemployment</t>
  </si>
  <si>
    <t>Executives, Administrative, and Managerial</t>
  </si>
  <si>
    <t>Management Related</t>
  </si>
  <si>
    <t>Architects, Engineers, Math, and Computer Science</t>
  </si>
  <si>
    <t>Natural and Social Scientists, Recreation, Religious, Arts, Athletes</t>
  </si>
  <si>
    <t>Doctors and Lawyers</t>
  </si>
  <si>
    <t>Nurses, Therapists, and Other Health Service</t>
  </si>
  <si>
    <t>Teachers, Postsecondary</t>
  </si>
  <si>
    <t>Teachers, Non-Postsecondary and Librarians</t>
  </si>
  <si>
    <t>Health and Science Technicians</t>
  </si>
  <si>
    <t>Sales, All</t>
  </si>
  <si>
    <t>Administrative Support, Clerks, Record</t>
  </si>
  <si>
    <t>Fire, Police, and Guards</t>
  </si>
  <si>
    <t>Food, Cleaning, and Personal Services and Private Household</t>
  </si>
  <si>
    <t>Farm, Related Agrigulture, Logging, and Extraction</t>
  </si>
  <si>
    <t>Mechanics and Construction</t>
  </si>
  <si>
    <t>Precision Manufacturing</t>
  </si>
  <si>
    <t>Manufacturing Operators</t>
  </si>
  <si>
    <t>Fabricators, Inspectors, and Material Handlers</t>
  </si>
  <si>
    <t>Vehicle Operators</t>
  </si>
  <si>
    <t>Total</t>
  </si>
  <si>
    <t>Military</t>
  </si>
  <si>
    <t>Male, 25-34 yrs - mean hourly wage in $1990</t>
  </si>
  <si>
    <t>Female, 25-34 yrs - mean hourly wage in $1990</t>
  </si>
  <si>
    <t>Male, 25-34 yrs - median hourly wage in $1990</t>
  </si>
  <si>
    <t>Female, 25-34 yrs - median hourly wage in $1990</t>
  </si>
  <si>
    <t>DROP ZEROS</t>
  </si>
  <si>
    <t>RATIO</t>
  </si>
  <si>
    <t>Weighted non-teaching</t>
  </si>
  <si>
    <t>core</t>
  </si>
  <si>
    <t>all_occ_shares</t>
  </si>
  <si>
    <t>individual count by gender, occupation, year</t>
  </si>
  <si>
    <t>occupational shares by gender and year for all available occupations</t>
  </si>
  <si>
    <t>moments_shares</t>
  </si>
  <si>
    <t>occupational shares by gender and year for calibration</t>
  </si>
  <si>
    <t>SHARES</t>
  </si>
  <si>
    <t>WAGES</t>
  </si>
  <si>
    <t>WORKSHEETS</t>
  </si>
  <si>
    <t>median hourly wage in $1990 by gender, occupation, year (all vs drop zeros)</t>
  </si>
  <si>
    <t>mean hourly wage in $1990 by gender, occupation, year (all vs drop zeros)</t>
  </si>
  <si>
    <t>With reported wage and salary income</t>
  </si>
  <si>
    <t>With non-zero reported wage and salary income</t>
  </si>
  <si>
    <t>occ_gender_weights</t>
  </si>
  <si>
    <t>shares of individuals by gender and occupation (all vs reported wage vs non-zero reported wage)</t>
  </si>
  <si>
    <t>Male, 25-34 yrs - 90-10 ratio hourly wage in $1990</t>
  </si>
  <si>
    <t>Female, 25-34 yrs - 90-10 ratio hourly wage in $1990</t>
  </si>
  <si>
    <t>25-34 yrs - 90-10 ratio hourly wage in $1990</t>
  </si>
  <si>
    <t>Note that 90-10 ratio of hourly wage in $1990 is weigted by gender and occupation simultaneously, for weight see "occ_gender_weights"</t>
  </si>
  <si>
    <t>90-10 ratio of hourly wage in $1990 by gender, occupation, year (all vs drop zeros)</t>
  </si>
  <si>
    <t>weighted 90-10 ratio of hourly wage in $1990 by year (all vs drop zeros)</t>
  </si>
  <si>
    <t>Male, 25-34 yrs - Share of zero wages</t>
  </si>
  <si>
    <t>Female, 25-34 yrs  - Share of zero wages</t>
  </si>
  <si>
    <t>Share of zero wages</t>
  </si>
  <si>
    <t>zero_wages_shares</t>
  </si>
  <si>
    <t>shares of individuals with zero wages by gender, occupation, year</t>
  </si>
  <si>
    <t>90_10_hr_wages</t>
  </si>
  <si>
    <t>median_hr_wages</t>
  </si>
  <si>
    <t>mean_hr_wages</t>
  </si>
  <si>
    <t>90_10_hr_wages_weighted</t>
  </si>
  <si>
    <t>Male, 25-34 yrs - 90-10 ratio annual wage in $1990</t>
  </si>
  <si>
    <t>Female, 25-34 yrs - 90-10 ratio annual wage in $1990</t>
  </si>
  <si>
    <t>Male, 25-34 yrs - 90-10 ratio annual/hourly wage in $1990</t>
  </si>
  <si>
    <t>Female, 25-34 yrs - 90-10 ratio annual/hourly wage in $1990</t>
  </si>
  <si>
    <t>90_10_ann_wages</t>
  </si>
  <si>
    <t>90-10 ratio of annual wage in $1990 by gender, occupation, year (all vs drop zeros)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</si>
</sst>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3" fontId="0" fillId="0" borderId="0" xfId="0" applyNumberFormat="1"/>
    <xf numFmtId="0" fontId="2" fillId="0" borderId="0" xfId="0" applyFont="1"/>
    <xf numFmtId="165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0" fontId="1" fillId="0" borderId="0" xfId="0" applyFont="1"/>
    <xf numFmtId="1" fontId="0" fillId="2" borderId="0" xfId="0" applyNumberFormat="1" applyFill="1"/>
    <xf numFmtId="165" fontId="0" fillId="0" borderId="0" xfId="0" applyNumberFormat="1"/>
    <xf numFmtId="0" fontId="1" fillId="2" borderId="0" xfId="0" applyFont="1" applyFill="1"/>
    <xf numFmtId="3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164" fontId="0" fillId="3" borderId="0" xfId="0" applyNumberFormat="1" applyFill="1"/>
    <xf numFmtId="164" fontId="0" fillId="3" borderId="5" xfId="0" applyNumberFormat="1" applyFill="1" applyBorder="1"/>
    <xf numFmtId="0" fontId="0" fillId="3" borderId="6" xfId="0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0" fontId="0" fillId="0" borderId="0" xfId="0" applyFill="1"/>
    <xf numFmtId="164" fontId="0" fillId="0" borderId="0" xfId="0" applyNumberFormat="1" applyFill="1"/>
    <xf numFmtId="165" fontId="0" fillId="4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249E-7292-4D34-B50B-1F583CF9F3C4}">
  <dimension ref="A1:B15"/>
  <sheetViews>
    <sheetView workbookViewId="0">
      <selection activeCell="B24" sqref="B24"/>
    </sheetView>
  </sheetViews>
  <sheetFormatPr defaultRowHeight="15" x14ac:dyDescent="0.25"/>
  <cols>
    <col min="1" max="1" width="22.42578125" bestFit="1" customWidth="1"/>
    <col min="2" max="2" width="88.85546875" bestFit="1" customWidth="1"/>
  </cols>
  <sheetData>
    <row r="1" spans="1:2" x14ac:dyDescent="0.25">
      <c r="A1" s="10" t="s">
        <v>47</v>
      </c>
    </row>
    <row r="3" spans="1:2" x14ac:dyDescent="0.25">
      <c r="A3" s="9" t="s">
        <v>45</v>
      </c>
    </row>
    <row r="4" spans="1:2" x14ac:dyDescent="0.25">
      <c r="A4" t="s">
        <v>39</v>
      </c>
      <c r="B4" t="s">
        <v>41</v>
      </c>
    </row>
    <row r="5" spans="1:2" x14ac:dyDescent="0.25">
      <c r="A5" t="s">
        <v>40</v>
      </c>
      <c r="B5" t="s">
        <v>42</v>
      </c>
    </row>
    <row r="6" spans="1:2" x14ac:dyDescent="0.25">
      <c r="A6" t="s">
        <v>43</v>
      </c>
      <c r="B6" t="s">
        <v>44</v>
      </c>
    </row>
    <row r="7" spans="1:2" x14ac:dyDescent="0.25">
      <c r="A7" t="s">
        <v>52</v>
      </c>
      <c r="B7" t="s">
        <v>53</v>
      </c>
    </row>
    <row r="8" spans="1:2" x14ac:dyDescent="0.25">
      <c r="A8" t="s">
        <v>63</v>
      </c>
      <c r="B8" t="s">
        <v>64</v>
      </c>
    </row>
    <row r="10" spans="1:2" x14ac:dyDescent="0.25">
      <c r="A10" s="9" t="s">
        <v>46</v>
      </c>
    </row>
    <row r="11" spans="1:2" x14ac:dyDescent="0.25">
      <c r="A11" t="s">
        <v>67</v>
      </c>
      <c r="B11" t="s">
        <v>49</v>
      </c>
    </row>
    <row r="12" spans="1:2" x14ac:dyDescent="0.25">
      <c r="A12" t="s">
        <v>66</v>
      </c>
      <c r="B12" t="s">
        <v>48</v>
      </c>
    </row>
    <row r="13" spans="1:2" x14ac:dyDescent="0.25">
      <c r="A13" t="s">
        <v>65</v>
      </c>
      <c r="B13" t="s">
        <v>58</v>
      </c>
    </row>
    <row r="14" spans="1:2" x14ac:dyDescent="0.25">
      <c r="A14" s="10" t="s">
        <v>68</v>
      </c>
      <c r="B14" s="10" t="s">
        <v>59</v>
      </c>
    </row>
    <row r="15" spans="1:2" x14ac:dyDescent="0.25">
      <c r="A15" t="s">
        <v>73</v>
      </c>
      <c r="B1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99D3-FE56-4FE5-B102-C9D9D82890F9}">
  <dimension ref="A1:O106"/>
  <sheetViews>
    <sheetView zoomScale="90" zoomScaleNormal="90" workbookViewId="0">
      <selection activeCell="B24" sqref="B24"/>
    </sheetView>
  </sheetViews>
  <sheetFormatPr defaultRowHeight="15" x14ac:dyDescent="0.25"/>
  <cols>
    <col min="1" max="1" width="45.28515625" customWidth="1"/>
    <col min="2" max="6" width="11.7109375" bestFit="1" customWidth="1"/>
    <col min="7" max="7" width="13.7109375" bestFit="1" customWidth="1"/>
    <col min="9" max="9" width="47.85546875" customWidth="1"/>
    <col min="10" max="14" width="11.7109375" bestFit="1" customWidth="1"/>
    <col min="15" max="15" width="13.7109375" bestFit="1" customWidth="1"/>
  </cols>
  <sheetData>
    <row r="1" spans="1:15" x14ac:dyDescent="0.25">
      <c r="A1" s="1" t="s">
        <v>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55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x14ac:dyDescent="0.25">
      <c r="A2" s="2" t="s">
        <v>9</v>
      </c>
      <c r="B2" s="3"/>
      <c r="C2" s="3"/>
      <c r="D2" s="3">
        <v>39.6</v>
      </c>
      <c r="E2" s="3">
        <v>29.16667</v>
      </c>
      <c r="F2" s="3">
        <v>8.5885420000000003</v>
      </c>
      <c r="G2" s="3">
        <v>31.538160000000001</v>
      </c>
      <c r="I2" s="2" t="s">
        <v>9</v>
      </c>
      <c r="J2" s="3"/>
      <c r="K2" s="3"/>
      <c r="L2" s="3">
        <v>14.733140000000001</v>
      </c>
      <c r="M2" s="3">
        <v>16.013069999999999</v>
      </c>
      <c r="N2" s="3">
        <v>9.3333329999999997</v>
      </c>
      <c r="O2" s="3">
        <v>16.952529999999999</v>
      </c>
    </row>
    <row r="3" spans="1:15" x14ac:dyDescent="0.25">
      <c r="A3" s="2" t="s">
        <v>11</v>
      </c>
      <c r="B3" s="3"/>
      <c r="C3" s="3">
        <v>101.5697</v>
      </c>
      <c r="D3" s="3">
        <v>4.6479980000000003</v>
      </c>
      <c r="E3" s="3">
        <v>5</v>
      </c>
      <c r="F3" s="3">
        <v>4.8888889999999998</v>
      </c>
      <c r="G3" s="3">
        <v>5.0946579999999999</v>
      </c>
      <c r="I3" s="2" t="s">
        <v>11</v>
      </c>
      <c r="J3" s="3"/>
      <c r="K3" s="3"/>
      <c r="L3" s="3">
        <v>3.9865349999999999</v>
      </c>
      <c r="M3" s="3">
        <v>3.822222</v>
      </c>
      <c r="N3" s="3">
        <v>3.936652</v>
      </c>
      <c r="O3" s="3">
        <v>4.0865179999999999</v>
      </c>
    </row>
    <row r="4" spans="1:15" x14ac:dyDescent="0.25">
      <c r="A4" s="2" t="s">
        <v>12</v>
      </c>
      <c r="B4" s="3">
        <v>2.733009</v>
      </c>
      <c r="C4" s="3">
        <v>2.7826309999999999</v>
      </c>
      <c r="D4" s="3">
        <v>2.957722</v>
      </c>
      <c r="E4" s="3">
        <v>3.3571430000000002</v>
      </c>
      <c r="F4" s="3">
        <v>3.7745099999999998</v>
      </c>
      <c r="G4" s="3">
        <v>3.8013880000000002</v>
      </c>
      <c r="I4" s="2" t="s">
        <v>12</v>
      </c>
      <c r="J4" s="3">
        <v>3.046405</v>
      </c>
      <c r="K4" s="3">
        <v>3.5988730000000002</v>
      </c>
      <c r="L4" s="3">
        <v>2.8165909999999998</v>
      </c>
      <c r="M4" s="3">
        <v>3.0344829999999998</v>
      </c>
      <c r="N4" s="3">
        <v>3.2278090000000002</v>
      </c>
      <c r="O4" s="3">
        <v>3.3590490000000002</v>
      </c>
    </row>
    <row r="5" spans="1:15" x14ac:dyDescent="0.25">
      <c r="A5" s="2" t="s">
        <v>13</v>
      </c>
      <c r="B5" s="3">
        <v>2.3661050000000001</v>
      </c>
      <c r="C5" s="3">
        <v>2.347518</v>
      </c>
      <c r="D5" s="3">
        <v>2.3993340000000001</v>
      </c>
      <c r="E5" s="3">
        <v>2.5</v>
      </c>
      <c r="F5" s="3">
        <v>3.086957</v>
      </c>
      <c r="G5" s="3">
        <v>3.180831</v>
      </c>
      <c r="I5" s="2" t="s">
        <v>13</v>
      </c>
      <c r="J5" s="3">
        <v>2.7316690000000001</v>
      </c>
      <c r="K5" s="3">
        <v>2.9949819999999998</v>
      </c>
      <c r="L5" s="3">
        <v>2.7077469999999999</v>
      </c>
      <c r="M5" s="3">
        <v>2.5323000000000002</v>
      </c>
      <c r="N5" s="3">
        <v>3.0952380000000002</v>
      </c>
      <c r="O5" s="3">
        <v>3.4508549999999998</v>
      </c>
    </row>
    <row r="6" spans="1:15" x14ac:dyDescent="0.25">
      <c r="A6" s="2" t="s">
        <v>14</v>
      </c>
      <c r="B6" s="3">
        <v>11.45762</v>
      </c>
      <c r="C6" s="3">
        <v>7.4030440000000004</v>
      </c>
      <c r="D6" s="3"/>
      <c r="E6" s="3">
        <v>7.436261</v>
      </c>
      <c r="F6" s="3">
        <v>6.2549020000000004</v>
      </c>
      <c r="G6" s="3">
        <v>10.802060000000001</v>
      </c>
      <c r="I6" s="2" t="s">
        <v>14</v>
      </c>
      <c r="J6" s="3"/>
      <c r="K6" s="3">
        <v>7.8156109999999996</v>
      </c>
      <c r="L6" s="3">
        <v>11.487909999999999</v>
      </c>
      <c r="M6" s="3">
        <v>6.9716769999999997</v>
      </c>
      <c r="N6" s="3">
        <v>5</v>
      </c>
      <c r="O6" s="3">
        <v>5.7912739999999996</v>
      </c>
    </row>
    <row r="7" spans="1:15" x14ac:dyDescent="0.25">
      <c r="A7" s="2" t="s">
        <v>15</v>
      </c>
      <c r="B7" s="3"/>
      <c r="C7" s="3"/>
      <c r="D7" s="3"/>
      <c r="E7" s="3"/>
      <c r="F7" s="3">
        <v>12.371130000000001</v>
      </c>
      <c r="G7" s="3">
        <v>7.3297210000000002</v>
      </c>
      <c r="I7" s="2" t="s">
        <v>15</v>
      </c>
      <c r="J7" s="3"/>
      <c r="K7" s="3"/>
      <c r="L7" s="3">
        <v>13.401109999999999</v>
      </c>
      <c r="M7" s="3">
        <v>39.12576</v>
      </c>
      <c r="N7" s="3">
        <v>7.0862470000000002</v>
      </c>
      <c r="O7" s="3">
        <v>6.4751320000000003</v>
      </c>
    </row>
    <row r="8" spans="1:15" x14ac:dyDescent="0.25">
      <c r="A8" s="2" t="s">
        <v>16</v>
      </c>
      <c r="B8" s="3"/>
      <c r="C8" s="3">
        <v>4.5006500000000003</v>
      </c>
      <c r="D8" s="3">
        <v>3.613229</v>
      </c>
      <c r="E8" s="3">
        <v>4.6666670000000003</v>
      </c>
      <c r="F8" s="3">
        <v>4.9090910000000001</v>
      </c>
      <c r="G8" s="3">
        <v>6.3375700000000004</v>
      </c>
      <c r="I8" s="2" t="s">
        <v>16</v>
      </c>
      <c r="J8" s="3">
        <v>5.3128250000000001</v>
      </c>
      <c r="K8" s="3">
        <v>4.68323</v>
      </c>
      <c r="L8" s="3">
        <v>3.5143330000000002</v>
      </c>
      <c r="M8" s="3">
        <v>4.8</v>
      </c>
      <c r="N8" s="3">
        <v>4.6666670000000003</v>
      </c>
      <c r="O8" s="3">
        <v>5.3032630000000003</v>
      </c>
    </row>
    <row r="9" spans="1:15" x14ac:dyDescent="0.25">
      <c r="A9" s="2" t="s">
        <v>17</v>
      </c>
      <c r="B9" s="3">
        <v>4.6758090000000001</v>
      </c>
      <c r="C9" s="3">
        <v>4.8105279999999997</v>
      </c>
      <c r="D9" s="3">
        <v>3.8176269999999999</v>
      </c>
      <c r="E9" s="3">
        <v>4.6911759999999996</v>
      </c>
      <c r="F9" s="3">
        <v>4.8529410000000004</v>
      </c>
      <c r="G9" s="3">
        <v>4.4877929999999999</v>
      </c>
      <c r="I9" s="2" t="s">
        <v>17</v>
      </c>
      <c r="J9" s="3">
        <v>6.1411049999999996</v>
      </c>
      <c r="K9" s="3">
        <v>7.4038649999999997</v>
      </c>
      <c r="L9" s="3">
        <v>4.2405140000000001</v>
      </c>
      <c r="M9" s="3">
        <v>4.442831</v>
      </c>
      <c r="N9" s="3">
        <v>4.8247179999999998</v>
      </c>
      <c r="O9" s="3">
        <v>4.5307389999999996</v>
      </c>
    </row>
    <row r="10" spans="1:15" x14ac:dyDescent="0.25">
      <c r="A10" s="2" t="s">
        <v>18</v>
      </c>
      <c r="B10" s="3">
        <v>3.8924240000000001</v>
      </c>
      <c r="C10" s="3">
        <v>3.375823</v>
      </c>
      <c r="D10" s="3">
        <v>3.7701370000000001</v>
      </c>
      <c r="E10" s="3">
        <v>4.112876</v>
      </c>
      <c r="F10" s="3">
        <v>3.555555</v>
      </c>
      <c r="G10" s="3">
        <v>3.750146</v>
      </c>
      <c r="I10" s="2" t="s">
        <v>18</v>
      </c>
      <c r="J10" s="3">
        <v>3.291938</v>
      </c>
      <c r="K10" s="3">
        <v>5.5825800000000001</v>
      </c>
      <c r="L10" s="3">
        <v>4.2923309999999999</v>
      </c>
      <c r="M10" s="3">
        <v>9.8291179999999994</v>
      </c>
      <c r="N10" s="3">
        <v>4.2</v>
      </c>
      <c r="O10" s="3">
        <v>4.2143189999999997</v>
      </c>
    </row>
    <row r="11" spans="1:15" x14ac:dyDescent="0.25">
      <c r="A11" s="2" t="s">
        <v>19</v>
      </c>
      <c r="B11" s="3">
        <v>2.7247050000000002</v>
      </c>
      <c r="C11" s="3">
        <v>3.201031</v>
      </c>
      <c r="D11" s="3">
        <v>3.1111800000000001</v>
      </c>
      <c r="E11" s="3">
        <v>3.5024869999999999</v>
      </c>
      <c r="F11" s="3">
        <v>4.0652169999999996</v>
      </c>
      <c r="G11" s="3">
        <v>4.3587509999999998</v>
      </c>
      <c r="I11" s="2" t="s">
        <v>19</v>
      </c>
      <c r="J11" s="3">
        <v>4.7615689999999997</v>
      </c>
      <c r="K11" s="3">
        <v>4.665178</v>
      </c>
      <c r="L11" s="3">
        <v>3.1839050000000002</v>
      </c>
      <c r="M11" s="3">
        <v>3.4398040000000001</v>
      </c>
      <c r="N11" s="3">
        <v>3.8782610000000002</v>
      </c>
      <c r="O11" s="3">
        <v>3.8405809999999998</v>
      </c>
    </row>
    <row r="12" spans="1:15" x14ac:dyDescent="0.25">
      <c r="A12" s="2" t="s">
        <v>20</v>
      </c>
      <c r="B12" s="3">
        <v>6.6632699999999998</v>
      </c>
      <c r="C12" s="3">
        <v>4.1851690000000001</v>
      </c>
      <c r="D12" s="3">
        <v>14.79501</v>
      </c>
      <c r="E12" s="3">
        <v>5.7142860000000004</v>
      </c>
      <c r="F12" s="3">
        <v>5.4166670000000003</v>
      </c>
      <c r="G12" s="3">
        <v>5.960089</v>
      </c>
      <c r="I12" s="2" t="s">
        <v>20</v>
      </c>
      <c r="J12" s="3">
        <v>22.457920000000001</v>
      </c>
      <c r="K12" s="3">
        <v>8.155735</v>
      </c>
      <c r="L12" s="3">
        <v>8.4229509999999994</v>
      </c>
      <c r="M12" s="3">
        <v>5.7317650000000002</v>
      </c>
      <c r="N12" s="3">
        <v>5.4222219999999997</v>
      </c>
      <c r="O12" s="3">
        <v>5.8735590000000002</v>
      </c>
    </row>
    <row r="13" spans="1:15" x14ac:dyDescent="0.25">
      <c r="A13" s="2" t="s">
        <v>21</v>
      </c>
      <c r="B13" s="3">
        <v>2.3403930000000002</v>
      </c>
      <c r="C13" s="3">
        <v>2.6963370000000002</v>
      </c>
      <c r="D13" s="3">
        <v>2.990183</v>
      </c>
      <c r="E13" s="3">
        <v>3.2507739999999998</v>
      </c>
      <c r="F13" s="3">
        <v>3.285714</v>
      </c>
      <c r="G13" s="3">
        <v>3.7902719999999999</v>
      </c>
      <c r="I13" s="2" t="s">
        <v>21</v>
      </c>
      <c r="J13" s="3">
        <v>2.7645050000000002</v>
      </c>
      <c r="K13" s="3">
        <v>2.9672130000000001</v>
      </c>
      <c r="L13" s="3">
        <v>2.831807</v>
      </c>
      <c r="M13" s="3">
        <v>3.082773</v>
      </c>
      <c r="N13" s="3">
        <v>3.0737709999999998</v>
      </c>
      <c r="O13" s="3">
        <v>3.3274270000000001</v>
      </c>
    </row>
    <row r="14" spans="1:15" x14ac:dyDescent="0.25">
      <c r="A14" s="2" t="s">
        <v>22</v>
      </c>
      <c r="B14" s="3">
        <v>2.2731750000000002</v>
      </c>
      <c r="C14" s="3">
        <v>2.6135989999999998</v>
      </c>
      <c r="D14" s="3">
        <v>2.9855100000000001</v>
      </c>
      <c r="E14" s="3">
        <v>3.4516010000000001</v>
      </c>
      <c r="F14" s="3">
        <v>3.2808250000000001</v>
      </c>
      <c r="G14" s="3">
        <v>3.7862529999999999</v>
      </c>
      <c r="I14" s="2" t="s">
        <v>22</v>
      </c>
      <c r="J14" s="3">
        <v>3.5211869999999998</v>
      </c>
      <c r="K14" s="3">
        <v>4.9250290000000003</v>
      </c>
      <c r="L14" s="3">
        <v>4.4015870000000001</v>
      </c>
      <c r="M14" s="3">
        <v>4.0292349999999999</v>
      </c>
      <c r="N14" s="3">
        <v>3.8461539999999999</v>
      </c>
      <c r="O14" s="3">
        <v>3.9215849999999999</v>
      </c>
    </row>
    <row r="15" spans="1:15" x14ac:dyDescent="0.25">
      <c r="A15" s="2" t="s">
        <v>23</v>
      </c>
      <c r="B15" s="3">
        <v>5.7220630000000003</v>
      </c>
      <c r="C15" s="3">
        <v>5.1728120000000004</v>
      </c>
      <c r="D15" s="3">
        <v>5.4953580000000004</v>
      </c>
      <c r="E15" s="3">
        <v>4.53125</v>
      </c>
      <c r="F15" s="3">
        <v>4.2750000000000004</v>
      </c>
      <c r="G15" s="3">
        <v>4.4754589999999999</v>
      </c>
      <c r="I15" s="2" t="s">
        <v>23</v>
      </c>
      <c r="J15" s="3">
        <v>32.879820000000002</v>
      </c>
      <c r="K15" s="3">
        <v>14.75713</v>
      </c>
      <c r="L15" s="3">
        <v>48.241100000000003</v>
      </c>
      <c r="M15" s="3"/>
      <c r="N15" s="3"/>
      <c r="O15" s="3"/>
    </row>
    <row r="16" spans="1:15" x14ac:dyDescent="0.25">
      <c r="A16" s="2" t="s">
        <v>24</v>
      </c>
      <c r="B16" s="3"/>
      <c r="C16" s="3"/>
      <c r="D16" s="3"/>
      <c r="E16" s="3"/>
      <c r="F16" s="3"/>
      <c r="G16" s="3"/>
      <c r="I16" s="2" t="s">
        <v>24</v>
      </c>
      <c r="J16" s="3"/>
      <c r="K16" s="3"/>
      <c r="L16" s="3"/>
      <c r="M16" s="3"/>
      <c r="N16" s="3"/>
      <c r="O16" s="3"/>
    </row>
    <row r="17" spans="1:15" x14ac:dyDescent="0.25">
      <c r="A17" s="2" t="s">
        <v>25</v>
      </c>
      <c r="B17" s="3">
        <v>4.9488370000000002</v>
      </c>
      <c r="C17" s="3">
        <v>4.1467359999999998</v>
      </c>
      <c r="D17" s="3">
        <v>29.562560000000001</v>
      </c>
      <c r="E17" s="3">
        <v>9.9170090000000002</v>
      </c>
      <c r="F17" s="3">
        <v>7.35</v>
      </c>
      <c r="G17" s="3">
        <v>8.1576029999999999</v>
      </c>
      <c r="I17" s="2" t="s">
        <v>25</v>
      </c>
      <c r="J17" s="3"/>
      <c r="K17" s="3">
        <v>5.8300799999999997</v>
      </c>
      <c r="L17" s="3">
        <v>8.5040479999999992</v>
      </c>
      <c r="M17" s="3">
        <v>10.590490000000001</v>
      </c>
      <c r="N17" s="3">
        <v>8.7946670000000005</v>
      </c>
      <c r="O17" s="3">
        <v>8.5410500000000003</v>
      </c>
    </row>
    <row r="18" spans="1:15" x14ac:dyDescent="0.25">
      <c r="A18" s="2" t="s">
        <v>26</v>
      </c>
      <c r="B18" s="3">
        <v>2.6638929999999998</v>
      </c>
      <c r="C18" s="3">
        <v>2.7012390000000002</v>
      </c>
      <c r="D18" s="3">
        <v>3.2616960000000002</v>
      </c>
      <c r="E18" s="3">
        <v>3.2738100000000001</v>
      </c>
      <c r="F18" s="3">
        <v>3.0666669999999998</v>
      </c>
      <c r="G18" s="3">
        <v>3.621235</v>
      </c>
      <c r="I18" s="2" t="s">
        <v>26</v>
      </c>
      <c r="J18" s="3"/>
      <c r="K18" s="3">
        <v>5.8178570000000001</v>
      </c>
      <c r="L18" s="3">
        <v>5.1264669999999999</v>
      </c>
      <c r="M18" s="3">
        <v>4.291188</v>
      </c>
      <c r="N18" s="3">
        <v>3.832891</v>
      </c>
      <c r="O18" s="3">
        <v>4.1516019999999996</v>
      </c>
    </row>
    <row r="19" spans="1:15" x14ac:dyDescent="0.25">
      <c r="A19" s="2" t="s">
        <v>27</v>
      </c>
      <c r="B19" s="3">
        <v>2.917824</v>
      </c>
      <c r="C19" s="3">
        <v>2.7283949999999999</v>
      </c>
      <c r="D19" s="3">
        <v>3.2567490000000001</v>
      </c>
      <c r="E19" s="3">
        <v>3.5</v>
      </c>
      <c r="F19" s="3">
        <v>3.418803</v>
      </c>
      <c r="G19" s="3">
        <v>4.0174779999999997</v>
      </c>
      <c r="I19" s="2" t="s">
        <v>27</v>
      </c>
      <c r="J19" s="3">
        <v>3.4834559999999999</v>
      </c>
      <c r="K19" s="3">
        <v>3.4209429999999998</v>
      </c>
      <c r="L19" s="3">
        <v>3.3022909999999999</v>
      </c>
      <c r="M19" s="3">
        <v>3.4432290000000001</v>
      </c>
      <c r="N19" s="3">
        <v>3.4</v>
      </c>
      <c r="O19" s="3">
        <v>4.0522910000000003</v>
      </c>
    </row>
    <row r="20" spans="1:15" x14ac:dyDescent="0.25">
      <c r="A20" s="2" t="s">
        <v>28</v>
      </c>
      <c r="B20" s="3">
        <v>3.142452</v>
      </c>
      <c r="C20" s="3">
        <v>3.002221</v>
      </c>
      <c r="D20" s="3">
        <v>3.5043259999999998</v>
      </c>
      <c r="E20" s="3">
        <v>3.7330320000000001</v>
      </c>
      <c r="F20" s="3">
        <v>3.5833330000000001</v>
      </c>
      <c r="G20" s="3">
        <v>4.1497120000000001</v>
      </c>
      <c r="I20" s="2" t="s">
        <v>28</v>
      </c>
      <c r="J20" s="3">
        <v>2.9345850000000002</v>
      </c>
      <c r="K20" s="3">
        <v>3.0952649999999999</v>
      </c>
      <c r="L20" s="3">
        <v>3.4337840000000002</v>
      </c>
      <c r="M20" s="3">
        <v>3.5434410000000001</v>
      </c>
      <c r="N20" s="3">
        <v>3.5555560000000002</v>
      </c>
      <c r="O20" s="3">
        <v>3.9708380000000001</v>
      </c>
    </row>
    <row r="21" spans="1:15" x14ac:dyDescent="0.25">
      <c r="A21" s="2" t="s">
        <v>29</v>
      </c>
      <c r="B21" s="3">
        <v>4.1423050000000003</v>
      </c>
      <c r="C21" s="3">
        <v>3.7763969999999998</v>
      </c>
      <c r="D21" s="3">
        <v>4.4696340000000001</v>
      </c>
      <c r="E21" s="3">
        <v>4.375</v>
      </c>
      <c r="F21" s="3">
        <v>4.0151519999999996</v>
      </c>
      <c r="G21" s="3">
        <v>4.6667230000000002</v>
      </c>
      <c r="I21" s="2" t="s">
        <v>29</v>
      </c>
      <c r="J21" s="3">
        <v>14.69811</v>
      </c>
      <c r="K21" s="3">
        <v>5.2511299999999999</v>
      </c>
      <c r="L21" s="3">
        <v>5.3883830000000001</v>
      </c>
      <c r="M21" s="3">
        <v>4.9754909999999999</v>
      </c>
      <c r="N21" s="3">
        <v>4.4000000000000004</v>
      </c>
      <c r="O21" s="3">
        <v>4.4659060000000004</v>
      </c>
    </row>
    <row r="22" spans="1:15" x14ac:dyDescent="0.25">
      <c r="A22" s="2"/>
      <c r="B22" s="3"/>
      <c r="C22" s="3"/>
      <c r="D22" s="3"/>
      <c r="E22" s="3"/>
      <c r="F22" s="3"/>
      <c r="G22" s="3"/>
      <c r="I22" s="2"/>
      <c r="J22" s="3"/>
      <c r="K22" s="3"/>
      <c r="L22" s="3"/>
      <c r="M22" s="3"/>
      <c r="N22" s="3"/>
      <c r="O22" s="3"/>
    </row>
    <row r="23" spans="1:15" x14ac:dyDescent="0.25">
      <c r="A23" s="2" t="s">
        <v>8</v>
      </c>
      <c r="B23" s="3">
        <v>2.7389770000000002</v>
      </c>
      <c r="C23" s="3">
        <v>2.967489</v>
      </c>
      <c r="D23" s="3">
        <v>3.151205</v>
      </c>
      <c r="E23" s="3">
        <v>3.4597410000000002</v>
      </c>
      <c r="F23" s="3">
        <v>3.1516549999999999</v>
      </c>
      <c r="G23" s="3">
        <v>3.3439570000000001</v>
      </c>
      <c r="I23" s="2" t="s">
        <v>8</v>
      </c>
      <c r="J23" s="3">
        <v>8.6576170000000001</v>
      </c>
      <c r="K23" s="3">
        <v>5.2491680000000001</v>
      </c>
      <c r="L23" s="3">
        <v>3.9675569999999998</v>
      </c>
      <c r="M23" s="3">
        <v>4.5852009999999996</v>
      </c>
      <c r="N23" s="3">
        <v>3.75</v>
      </c>
      <c r="O23" s="3">
        <v>3.605343</v>
      </c>
    </row>
    <row r="24" spans="1:15" x14ac:dyDescent="0.25">
      <c r="B24" s="8"/>
      <c r="C24" s="8"/>
      <c r="D24" s="8"/>
      <c r="E24" s="8"/>
      <c r="F24" s="8"/>
      <c r="G24" s="8"/>
      <c r="J24" s="8"/>
      <c r="K24" s="8"/>
      <c r="L24" s="8"/>
      <c r="M24" s="8"/>
      <c r="N24" s="8"/>
      <c r="O24" s="8"/>
    </row>
    <row r="25" spans="1:15" x14ac:dyDescent="0.25">
      <c r="A25" s="1" t="s">
        <v>54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I25" s="1" t="s">
        <v>55</v>
      </c>
      <c r="J25" s="2" t="s">
        <v>1</v>
      </c>
      <c r="K25" s="2" t="s">
        <v>2</v>
      </c>
      <c r="L25" s="2" t="s">
        <v>3</v>
      </c>
      <c r="M25" s="2" t="s">
        <v>4</v>
      </c>
      <c r="N25" s="2" t="s">
        <v>5</v>
      </c>
      <c r="O25" s="2" t="s">
        <v>6</v>
      </c>
    </row>
    <row r="26" spans="1:15" x14ac:dyDescent="0.25">
      <c r="A26" s="2" t="s">
        <v>9</v>
      </c>
      <c r="B26" s="3">
        <f>B2*occ_gender_weights!B78</f>
        <v>0</v>
      </c>
      <c r="C26" s="3">
        <f>C2*occ_gender_weights!C78</f>
        <v>0</v>
      </c>
      <c r="D26" s="3">
        <f>D2*occ_gender_weights!D78</f>
        <v>0.79831618737371024</v>
      </c>
      <c r="E26" s="3">
        <f>E2*occ_gender_weights!E78</f>
        <v>0.62116196542981172</v>
      </c>
      <c r="F26" s="3">
        <f>F2*occ_gender_weights!F78</f>
        <v>0.40533309327640399</v>
      </c>
      <c r="G26" s="3">
        <f>G2*occ_gender_weights!G78</f>
        <v>0.85826162034694453</v>
      </c>
      <c r="I26" s="2" t="s">
        <v>9</v>
      </c>
      <c r="J26" s="3">
        <f>J2*occ_gender_weights!J78</f>
        <v>0</v>
      </c>
      <c r="K26" s="3">
        <f>K2*occ_gender_weights!K78</f>
        <v>0</v>
      </c>
      <c r="L26" s="3">
        <f>L2*occ_gender_weights!L78</f>
        <v>0.94467005132263349</v>
      </c>
      <c r="M26" s="3">
        <f>M2*occ_gender_weights!M78</f>
        <v>0.87835855766536874</v>
      </c>
      <c r="N26" s="3">
        <f>N2*occ_gender_weights!N78</f>
        <v>0.60057057733491592</v>
      </c>
      <c r="O26" s="3">
        <f>O2*occ_gender_weights!O78</f>
        <v>0.50979677953021518</v>
      </c>
    </row>
    <row r="27" spans="1:15" x14ac:dyDescent="0.25">
      <c r="A27" s="2" t="s">
        <v>11</v>
      </c>
      <c r="B27" s="3">
        <f>B3*occ_gender_weights!B79</f>
        <v>0</v>
      </c>
      <c r="C27" s="3">
        <f>C3*occ_gender_weights!C79</f>
        <v>7.2298740706148941</v>
      </c>
      <c r="D27" s="3">
        <f>D3*occ_gender_weights!D79</f>
        <v>0.24563964322164772</v>
      </c>
      <c r="E27" s="3">
        <f>E3*occ_gender_weights!E79</f>
        <v>0.21440873453772474</v>
      </c>
      <c r="F27" s="3">
        <f>F3*occ_gender_weights!F79</f>
        <v>0.19587079051465736</v>
      </c>
      <c r="G27" s="3">
        <f>G3*occ_gender_weights!G79</f>
        <v>0.22510003216603175</v>
      </c>
      <c r="I27" s="2" t="s">
        <v>11</v>
      </c>
      <c r="J27" s="3">
        <f>J3*occ_gender_weights!J79</f>
        <v>0</v>
      </c>
      <c r="K27" s="3">
        <f>K3*occ_gender_weights!K79</f>
        <v>0</v>
      </c>
      <c r="L27" s="3">
        <f>L3*occ_gender_weights!L79</f>
        <v>9.3086635156003905E-2</v>
      </c>
      <c r="M27" s="3">
        <f>M3*occ_gender_weights!M79</f>
        <v>0.13873002542067617</v>
      </c>
      <c r="N27" s="3">
        <f>N3*occ_gender_weights!N79</f>
        <v>0.12935102119193817</v>
      </c>
      <c r="O27" s="3">
        <f>O3*occ_gender_weights!O79</f>
        <v>0.16629045707589052</v>
      </c>
    </row>
    <row r="28" spans="1:15" x14ac:dyDescent="0.25">
      <c r="A28" s="2" t="s">
        <v>12</v>
      </c>
      <c r="B28" s="3">
        <f>B4*occ_gender_weights!B80</f>
        <v>5.6561092215065466E-2</v>
      </c>
      <c r="C28" s="3">
        <f>C4*occ_gender_weights!C80</f>
        <v>4.6993538599338552E-2</v>
      </c>
      <c r="D28" s="3">
        <f>D4*occ_gender_weights!D80</f>
        <v>5.9517119249829047E-2</v>
      </c>
      <c r="E28" s="3">
        <f>E4*occ_gender_weights!E80</f>
        <v>5.4140484624918918E-2</v>
      </c>
      <c r="F28" s="3">
        <f>F4*occ_gender_weights!F80</f>
        <v>6.299451554793141E-2</v>
      </c>
      <c r="G28" s="3">
        <f>G4*occ_gender_weights!G80</f>
        <v>7.6235474221029886E-2</v>
      </c>
      <c r="I28" s="2" t="s">
        <v>12</v>
      </c>
      <c r="J28" s="3">
        <f>J4*occ_gender_weights!J80</f>
        <v>7.2249190331367631E-3</v>
      </c>
      <c r="K28" s="3">
        <f>K4*occ_gender_weights!K80</f>
        <v>1.2384350605554876E-2</v>
      </c>
      <c r="L28" s="3">
        <f>L4*occ_gender_weights!L80</f>
        <v>3.7869912874451621E-2</v>
      </c>
      <c r="M28" s="3">
        <f>M4*occ_gender_weights!M80</f>
        <v>6.225413911489492E-2</v>
      </c>
      <c r="N28" s="3">
        <f>N4*occ_gender_weights!N80</f>
        <v>7.5957791005379777E-2</v>
      </c>
      <c r="O28" s="3">
        <f>O4*occ_gender_weights!O80</f>
        <v>8.7252919686757108E-2</v>
      </c>
    </row>
    <row r="29" spans="1:15" x14ac:dyDescent="0.25">
      <c r="A29" s="2" t="s">
        <v>13</v>
      </c>
      <c r="B29" s="3">
        <f>B5*occ_gender_weights!B81</f>
        <v>6.841063327028242E-2</v>
      </c>
      <c r="C29" s="3">
        <f>C5*occ_gender_weights!C81</f>
        <v>7.322515074565164E-2</v>
      </c>
      <c r="D29" s="3">
        <f>D5*occ_gender_weights!D81</f>
        <v>4.8933458077552498E-2</v>
      </c>
      <c r="E29" s="3">
        <f>E5*occ_gender_weights!E81</f>
        <v>5.2978800856122936E-2</v>
      </c>
      <c r="F29" s="3">
        <f>F5*occ_gender_weights!F81</f>
        <v>7.7371156172057615E-2</v>
      </c>
      <c r="G29" s="3">
        <f>G5*occ_gender_weights!G81</f>
        <v>9.2364143537038271E-2</v>
      </c>
      <c r="I29" s="2" t="s">
        <v>13</v>
      </c>
      <c r="J29" s="3">
        <f>J5*occ_gender_weights!J81</f>
        <v>1.1200854916941741E-3</v>
      </c>
      <c r="K29" s="3">
        <f>K5*occ_gender_weights!K81</f>
        <v>3.3475270394414504E-3</v>
      </c>
      <c r="L29" s="3">
        <f>L5*occ_gender_weights!L81</f>
        <v>7.4602063215962267E-3</v>
      </c>
      <c r="M29" s="3">
        <f>M5*occ_gender_weights!M81</f>
        <v>1.5415103746776675E-2</v>
      </c>
      <c r="N29" s="3">
        <f>N5*occ_gender_weights!N81</f>
        <v>2.4910436235446098E-2</v>
      </c>
      <c r="O29" s="3">
        <f>O5*occ_gender_weights!O81</f>
        <v>3.1103698492978046E-2</v>
      </c>
    </row>
    <row r="30" spans="1:15" x14ac:dyDescent="0.25">
      <c r="A30" s="2" t="s">
        <v>14</v>
      </c>
      <c r="B30" s="3">
        <f>B6*occ_gender_weights!B82</f>
        <v>0.31783833838152814</v>
      </c>
      <c r="C30" s="3">
        <f>C6*occ_gender_weights!C82</f>
        <v>0.17416059998162667</v>
      </c>
      <c r="D30" s="3">
        <f>D6*occ_gender_weights!D82</f>
        <v>0</v>
      </c>
      <c r="E30" s="3">
        <f>E6*occ_gender_weights!E82</f>
        <v>0.11905496978920292</v>
      </c>
      <c r="F30" s="3">
        <f>F6*occ_gender_weights!F82</f>
        <v>0.107316038295921</v>
      </c>
      <c r="G30" s="3">
        <f>G6*occ_gender_weights!G82</f>
        <v>0.22466692485416689</v>
      </c>
      <c r="I30" s="2" t="s">
        <v>14</v>
      </c>
      <c r="J30" s="3">
        <f>J6*occ_gender_weights!J82</f>
        <v>0</v>
      </c>
      <c r="K30" s="3">
        <f>K6*occ_gender_weights!K82</f>
        <v>6.7880410028019353E-2</v>
      </c>
      <c r="L30" s="3">
        <f>L6*occ_gender_weights!L82</f>
        <v>0.16122809527724211</v>
      </c>
      <c r="M30" s="3">
        <f>M6*occ_gender_weights!M82</f>
        <v>0.11136892518009012</v>
      </c>
      <c r="N30" s="3">
        <f>N6*occ_gender_weights!N82</f>
        <v>9.2901721303224494E-2</v>
      </c>
      <c r="O30" s="3">
        <f>O6*occ_gender_weights!O82</f>
        <v>0.14920553636201622</v>
      </c>
    </row>
    <row r="31" spans="1:15" x14ac:dyDescent="0.25">
      <c r="A31" s="2" t="s">
        <v>15</v>
      </c>
      <c r="B31" s="3">
        <f>B7*occ_gender_weights!B83</f>
        <v>0</v>
      </c>
      <c r="C31" s="3">
        <f>C7*occ_gender_weights!C83</f>
        <v>0</v>
      </c>
      <c r="D31" s="3">
        <f>D7*occ_gender_weights!D83</f>
        <v>0</v>
      </c>
      <c r="E31" s="3">
        <f>E7*occ_gender_weights!E83</f>
        <v>0</v>
      </c>
      <c r="F31" s="3">
        <f>F7*occ_gender_weights!F83</f>
        <v>9.1796928266449695E-2</v>
      </c>
      <c r="G31" s="3">
        <f>G7*occ_gender_weights!G83</f>
        <v>6.4642312839521501E-2</v>
      </c>
      <c r="I31" s="2" t="s">
        <v>15</v>
      </c>
      <c r="J31" s="3">
        <f>J7*occ_gender_weights!J83</f>
        <v>0</v>
      </c>
      <c r="K31" s="3">
        <f>K7*occ_gender_weights!K83</f>
        <v>0</v>
      </c>
      <c r="L31" s="3">
        <f>L7*occ_gender_weights!L83</f>
        <v>3.8672195241131864E-2</v>
      </c>
      <c r="M31" s="3">
        <f>M7*occ_gender_weights!M83</f>
        <v>0.16636376564492245</v>
      </c>
      <c r="N31" s="3">
        <f>N7*occ_gender_weights!N83</f>
        <v>3.8434463024555693E-2</v>
      </c>
      <c r="O31" s="3">
        <f>O7*occ_gender_weights!O83</f>
        <v>5.6739753370949213E-2</v>
      </c>
    </row>
    <row r="32" spans="1:15" x14ac:dyDescent="0.25">
      <c r="A32" s="2" t="s">
        <v>16</v>
      </c>
      <c r="B32" s="3">
        <f>B8*occ_gender_weights!B84</f>
        <v>0</v>
      </c>
      <c r="C32" s="3">
        <f>C8*occ_gender_weights!C84</f>
        <v>2.1878925388902501E-2</v>
      </c>
      <c r="D32" s="3">
        <f>D8*occ_gender_weights!D84</f>
        <v>2.4323787808569652E-2</v>
      </c>
      <c r="E32" s="3">
        <f>E8*occ_gender_weights!E84</f>
        <v>2.5638795796637134E-2</v>
      </c>
      <c r="F32" s="3">
        <f>F8*occ_gender_weights!F84</f>
        <v>3.2583282335251484E-2</v>
      </c>
      <c r="G32" s="3">
        <f>G8*occ_gender_weights!G84</f>
        <v>6.6773308248124774E-2</v>
      </c>
      <c r="I32" s="2" t="s">
        <v>16</v>
      </c>
      <c r="J32" s="3">
        <f>J8*occ_gender_weights!J84</f>
        <v>0.10740111941144231</v>
      </c>
      <c r="K32" s="3">
        <f>K8*occ_gender_weights!K84</f>
        <v>0.11913869801874082</v>
      </c>
      <c r="L32" s="3">
        <f>L8*occ_gender_weights!L84</f>
        <v>0.11998850940556406</v>
      </c>
      <c r="M32" s="3">
        <f>M8*occ_gender_weights!M84</f>
        <v>0.17975684736349587</v>
      </c>
      <c r="N32" s="3">
        <f>N8*occ_gender_weights!N84</f>
        <v>0.19193259320370434</v>
      </c>
      <c r="O32" s="3">
        <f>O8*occ_gender_weights!O84</f>
        <v>0.34448197622991511</v>
      </c>
    </row>
    <row r="33" spans="1:15" x14ac:dyDescent="0.25">
      <c r="A33" s="2" t="s">
        <v>17</v>
      </c>
      <c r="B33" s="3">
        <f>B9*occ_gender_weights!B85</f>
        <v>1.7881533299541338E-2</v>
      </c>
      <c r="C33" s="3">
        <f>C9*occ_gender_weights!C85</f>
        <v>4.0694156050955409E-2</v>
      </c>
      <c r="D33" s="3">
        <f>D9*occ_gender_weights!D85</f>
        <v>1.4595075141559808E-2</v>
      </c>
      <c r="E33" s="3">
        <f>E9*occ_gender_weights!E85</f>
        <v>1.1390624622873271E-2</v>
      </c>
      <c r="F33" s="3">
        <f>F9*occ_gender_weights!F85</f>
        <v>1.7297717622806432E-2</v>
      </c>
      <c r="G33" s="3">
        <f>G9*occ_gender_weights!G85</f>
        <v>2.628587118470924E-2</v>
      </c>
      <c r="I33" s="2" t="s">
        <v>17</v>
      </c>
      <c r="J33" s="3">
        <f>J9*occ_gender_weights!J85</f>
        <v>4.4920532656669183E-3</v>
      </c>
      <c r="K33" s="3">
        <f>K9*occ_gender_weights!K85</f>
        <v>2.0093322379501469E-2</v>
      </c>
      <c r="L33" s="3">
        <f>L9*occ_gender_weights!L85</f>
        <v>1.2054596986716045E-2</v>
      </c>
      <c r="M33" s="3">
        <f>M9*occ_gender_weights!M85</f>
        <v>9.1477430023893438E-3</v>
      </c>
      <c r="N33" s="3">
        <f>N9*occ_gender_weights!N85</f>
        <v>1.7129667260846224E-2</v>
      </c>
      <c r="O33" s="3">
        <f>O9*occ_gender_weights!O85</f>
        <v>2.7885552339217575E-2</v>
      </c>
    </row>
    <row r="34" spans="1:15" x14ac:dyDescent="0.25">
      <c r="A34" s="2" t="s">
        <v>18</v>
      </c>
      <c r="B34" s="3">
        <f>B10*occ_gender_weights!B86</f>
        <v>1.1789828773474105E-3</v>
      </c>
      <c r="C34" s="3">
        <f>C10*occ_gender_weights!C86</f>
        <v>6.4092670872121504E-3</v>
      </c>
      <c r="D34" s="3">
        <f>D10*occ_gender_weights!D86</f>
        <v>6.3551561406608942E-3</v>
      </c>
      <c r="E34" s="3">
        <f>E10*occ_gender_weights!E86</f>
        <v>4.2250394308269061E-3</v>
      </c>
      <c r="F34" s="3">
        <f>F10*occ_gender_weights!F86</f>
        <v>7.7695372739321547E-3</v>
      </c>
      <c r="G34" s="3">
        <f>G10*occ_gender_weights!G86</f>
        <v>1.1648009878146194E-2</v>
      </c>
      <c r="I34" s="2" t="s">
        <v>18</v>
      </c>
      <c r="J34" s="3">
        <f>J10*occ_gender_weights!J86</f>
        <v>3.2965368724269658E-3</v>
      </c>
      <c r="K34" s="3">
        <f>K10*occ_gender_weights!K86</f>
        <v>1.9702117375061244E-2</v>
      </c>
      <c r="L34" s="3">
        <f>L10*occ_gender_weights!L86</f>
        <v>1.9424102883440767E-2</v>
      </c>
      <c r="M34" s="3">
        <f>M10*occ_gender_weights!M86</f>
        <v>5.1953284098005613E-2</v>
      </c>
      <c r="N34" s="3">
        <f>N10*occ_gender_weights!N86</f>
        <v>3.4115693051035137E-2</v>
      </c>
      <c r="O34" s="3">
        <f>O10*occ_gender_weights!O86</f>
        <v>4.5421793893147988E-2</v>
      </c>
    </row>
    <row r="35" spans="1:15" x14ac:dyDescent="0.25">
      <c r="A35" s="2" t="s">
        <v>19</v>
      </c>
      <c r="B35" s="3">
        <f>B11*occ_gender_weights!B87</f>
        <v>8.7958001563910149E-2</v>
      </c>
      <c r="C35" s="3">
        <f>C11*occ_gender_weights!C87</f>
        <v>0.11390243820431162</v>
      </c>
      <c r="D35" s="3">
        <f>D11*occ_gender_weights!D87</f>
        <v>7.4669084905153005E-2</v>
      </c>
      <c r="E35" s="3">
        <f>E11*occ_gender_weights!E87</f>
        <v>8.6343203617621281E-2</v>
      </c>
      <c r="F35" s="3">
        <f>F11*occ_gender_weights!F87</f>
        <v>9.3305298528391992E-2</v>
      </c>
      <c r="G35" s="3">
        <f>G11*occ_gender_weights!G87</f>
        <v>0.10971816962231365</v>
      </c>
      <c r="I35" s="2" t="s">
        <v>19</v>
      </c>
      <c r="J35" s="3">
        <f>J11*occ_gender_weights!J87</f>
        <v>3.449601832185642E-2</v>
      </c>
      <c r="K35" s="3">
        <f>K11*occ_gender_weights!K87</f>
        <v>6.9786239986526208E-2</v>
      </c>
      <c r="L35" s="3">
        <f>L11*occ_gender_weights!L87</f>
        <v>5.9418281344837398E-2</v>
      </c>
      <c r="M35" s="3">
        <f>M11*occ_gender_weights!M87</f>
        <v>7.4614498676999097E-2</v>
      </c>
      <c r="N35" s="3">
        <f>N11*occ_gender_weights!N87</f>
        <v>7.8270415541919727E-2</v>
      </c>
      <c r="O35" s="3">
        <f>O11*occ_gender_weights!O87</f>
        <v>8.5977319230561136E-2</v>
      </c>
    </row>
    <row r="36" spans="1:15" x14ac:dyDescent="0.25">
      <c r="A36" s="2" t="s">
        <v>20</v>
      </c>
      <c r="B36" s="3">
        <f>B12*occ_gender_weights!B88</f>
        <v>0.45350194586274678</v>
      </c>
      <c r="C36" s="3">
        <f>C12*occ_gender_weights!C88</f>
        <v>0.23047842051613793</v>
      </c>
      <c r="D36" s="3">
        <f>D12*occ_gender_weights!D88</f>
        <v>0.74582618770408049</v>
      </c>
      <c r="E36" s="3">
        <f>E12*occ_gender_weights!E88</f>
        <v>0.30794362048138813</v>
      </c>
      <c r="F36" s="3">
        <f>F12*occ_gender_weights!F88</f>
        <v>0.2640056439424443</v>
      </c>
      <c r="G36" s="3">
        <f>G12*occ_gender_weights!G88</f>
        <v>0.30505176602732403</v>
      </c>
      <c r="I36" s="2" t="s">
        <v>20</v>
      </c>
      <c r="J36" s="3">
        <f>J12*occ_gender_weights!J88</f>
        <v>0.50984987814275884</v>
      </c>
      <c r="K36" s="3">
        <f>K12*occ_gender_weights!K88</f>
        <v>0.20894450619717664</v>
      </c>
      <c r="L36" s="3">
        <f>L12*occ_gender_weights!L88</f>
        <v>0.28323925671919298</v>
      </c>
      <c r="M36" s="3">
        <f>M12*occ_gender_weights!M88</f>
        <v>0.26277867749780348</v>
      </c>
      <c r="N36" s="3">
        <f>N12*occ_gender_weights!N88</f>
        <v>0.24122744546550123</v>
      </c>
      <c r="O36" s="3">
        <f>O12*occ_gender_weights!O88</f>
        <v>0.28345905007255856</v>
      </c>
    </row>
    <row r="37" spans="1:15" x14ac:dyDescent="0.25">
      <c r="A37" s="2" t="s">
        <v>21</v>
      </c>
      <c r="B37" s="3">
        <f>B13*occ_gender_weights!B89</f>
        <v>0.15130608290578215</v>
      </c>
      <c r="C37" s="3">
        <f>C13*occ_gender_weights!C89</f>
        <v>0.15280220053359261</v>
      </c>
      <c r="D37" s="3">
        <f>D13*occ_gender_weights!D89</f>
        <v>0.11768947864809422</v>
      </c>
      <c r="E37" s="3">
        <f>E13*occ_gender_weights!E89</f>
        <v>0.10894750853105287</v>
      </c>
      <c r="F37" s="3">
        <f>F13*occ_gender_weights!F89</f>
        <v>0.12219586131429723</v>
      </c>
      <c r="G37" s="3">
        <f>G13*occ_gender_weights!G89</f>
        <v>0.15553517436010042</v>
      </c>
      <c r="I37" s="2" t="s">
        <v>21</v>
      </c>
      <c r="J37" s="3">
        <f>J13*occ_gender_weights!J89</f>
        <v>0.3195812028302859</v>
      </c>
      <c r="K37" s="3">
        <f>K13*occ_gender_weights!K89</f>
        <v>0.37139001212258083</v>
      </c>
      <c r="L37" s="3">
        <f>L13*occ_gender_weights!L89</f>
        <v>0.37343248666840817</v>
      </c>
      <c r="M37" s="3">
        <f>M13*occ_gender_weights!M89</f>
        <v>0.36587136555610827</v>
      </c>
      <c r="N37" s="3">
        <f>N13*occ_gender_weights!N89</f>
        <v>0.32975466787389973</v>
      </c>
      <c r="O37" s="3">
        <f>O13*occ_gender_weights!O89</f>
        <v>0.31652907919781437</v>
      </c>
    </row>
    <row r="38" spans="1:15" x14ac:dyDescent="0.25">
      <c r="A38" s="2" t="s">
        <v>22</v>
      </c>
      <c r="B38" s="3">
        <f>B14*occ_gender_weights!B90</f>
        <v>3.4955565634774442E-2</v>
      </c>
      <c r="C38" s="3">
        <f>C14*occ_gender_weights!C90</f>
        <v>4.4429022074810136E-2</v>
      </c>
      <c r="D38" s="3">
        <f>D14*occ_gender_weights!D90</f>
        <v>4.6786148628195183E-2</v>
      </c>
      <c r="E38" s="3">
        <f>E14*occ_gender_weights!E90</f>
        <v>5.2192628297416957E-2</v>
      </c>
      <c r="F38" s="3">
        <f>F14*occ_gender_weights!F90</f>
        <v>6.164229436494089E-2</v>
      </c>
      <c r="G38" s="3">
        <f>G14*occ_gender_weights!G90</f>
        <v>7.732063399940807E-2</v>
      </c>
      <c r="I38" s="2" t="s">
        <v>22</v>
      </c>
      <c r="J38" s="3">
        <f>J14*occ_gender_weights!J90</f>
        <v>8.7789885272046174E-4</v>
      </c>
      <c r="K38" s="3">
        <f>K14*occ_gender_weights!K90</f>
        <v>3.1671242344439004E-3</v>
      </c>
      <c r="L38" s="3">
        <f>L14*occ_gender_weights!L90</f>
        <v>7.3113479059904573E-3</v>
      </c>
      <c r="M38" s="3">
        <f>M14*occ_gender_weights!M90</f>
        <v>1.1562395451163955E-2</v>
      </c>
      <c r="N38" s="3">
        <f>N14*occ_gender_weights!N90</f>
        <v>1.6784901004093546E-2</v>
      </c>
      <c r="O38" s="3">
        <f>O14*occ_gender_weights!O90</f>
        <v>2.0323716692284926E-2</v>
      </c>
    </row>
    <row r="39" spans="1:15" x14ac:dyDescent="0.25">
      <c r="A39" s="2" t="s">
        <v>23</v>
      </c>
      <c r="B39" s="3">
        <f>B15*occ_gender_weights!B91</f>
        <v>0.25008278687757818</v>
      </c>
      <c r="C39" s="3">
        <f>C15*occ_gender_weights!C91</f>
        <v>0.18562864596092601</v>
      </c>
      <c r="D39" s="3">
        <f>D15*occ_gender_weights!D91</f>
        <v>0.1282927143280807</v>
      </c>
      <c r="E39" s="3">
        <f>E15*occ_gender_weights!E91</f>
        <v>0.12688926673032319</v>
      </c>
      <c r="F39" s="3">
        <f>F15*occ_gender_weights!F91</f>
        <v>0.12372763438244473</v>
      </c>
      <c r="G39" s="3">
        <f>G15*occ_gender_weights!G91</f>
        <v>0.17852114849600131</v>
      </c>
      <c r="I39" s="2" t="s">
        <v>23</v>
      </c>
      <c r="J39" s="3">
        <f>J15*occ_gender_weights!J91</f>
        <v>1.2600536801958289</v>
      </c>
      <c r="K39" s="3">
        <f>K15*occ_gender_weights!K91</f>
        <v>0.5835112724307937</v>
      </c>
      <c r="L39" s="3">
        <f>L15*occ_gender_weights!L91</f>
        <v>1.7702401086380295</v>
      </c>
      <c r="M39" s="3">
        <f>M15*occ_gender_weights!M91</f>
        <v>0</v>
      </c>
      <c r="N39" s="3">
        <f>N15*occ_gender_weights!N91</f>
        <v>0</v>
      </c>
      <c r="O39" s="3">
        <f>O15*occ_gender_weights!O91</f>
        <v>0</v>
      </c>
    </row>
    <row r="40" spans="1:15" x14ac:dyDescent="0.25">
      <c r="A40" s="2" t="s">
        <v>24</v>
      </c>
      <c r="B40" s="3">
        <f>B16*occ_gender_weights!B92</f>
        <v>0</v>
      </c>
      <c r="C40" s="3">
        <f>C16*occ_gender_weights!C92</f>
        <v>0</v>
      </c>
      <c r="D40" s="3">
        <f>D16*occ_gender_weights!D92</f>
        <v>0</v>
      </c>
      <c r="E40" s="3">
        <f>E16*occ_gender_weights!E92</f>
        <v>0</v>
      </c>
      <c r="F40" s="3">
        <f>F16*occ_gender_weights!F92</f>
        <v>0</v>
      </c>
      <c r="G40" s="3">
        <f>G16*occ_gender_weights!G92</f>
        <v>0</v>
      </c>
      <c r="I40" s="2" t="s">
        <v>24</v>
      </c>
      <c r="J40" s="3">
        <f>J16*occ_gender_weights!J92</f>
        <v>0</v>
      </c>
      <c r="K40" s="3">
        <f>K16*occ_gender_weights!K92</f>
        <v>0</v>
      </c>
      <c r="L40" s="3">
        <f>L16*occ_gender_weights!L92</f>
        <v>0</v>
      </c>
      <c r="M40" s="3">
        <f>M16*occ_gender_weights!M92</f>
        <v>0</v>
      </c>
      <c r="N40" s="3">
        <f>N16*occ_gender_weights!N92</f>
        <v>0</v>
      </c>
      <c r="O40" s="3">
        <f>O16*occ_gender_weights!O92</f>
        <v>0</v>
      </c>
    </row>
    <row r="41" spans="1:15" x14ac:dyDescent="0.25">
      <c r="A41" s="2" t="s">
        <v>25</v>
      </c>
      <c r="B41" s="3">
        <f>B17*occ_gender_weights!B93</f>
        <v>0.47678195426747605</v>
      </c>
      <c r="C41" s="3">
        <f>C17*occ_gender_weights!C93</f>
        <v>0.44275574926506611</v>
      </c>
      <c r="D41" s="3">
        <f>D17*occ_gender_weights!D93</f>
        <v>2.7034375919543323</v>
      </c>
      <c r="E41" s="3">
        <f>E17*occ_gender_weights!E93</f>
        <v>0.94695483484247556</v>
      </c>
      <c r="F41" s="3">
        <f>F17*occ_gender_weights!F93</f>
        <v>0.64991936633895919</v>
      </c>
      <c r="G41" s="3">
        <f>G17*occ_gender_weights!G93</f>
        <v>0.62591882904108154</v>
      </c>
      <c r="I41" s="2" t="s">
        <v>25</v>
      </c>
      <c r="J41" s="3">
        <f>J17*occ_gender_weights!J93</f>
        <v>0</v>
      </c>
      <c r="K41" s="3">
        <f>K17*occ_gender_weights!K93</f>
        <v>1.1358979666829984E-2</v>
      </c>
      <c r="L41" s="3">
        <f>L17*occ_gender_weights!L93</f>
        <v>2.4886805036993784E-2</v>
      </c>
      <c r="M41" s="3">
        <f>M17*occ_gender_weights!M93</f>
        <v>3.845770865773062E-2</v>
      </c>
      <c r="N41" s="3">
        <f>N17*occ_gender_weights!N93</f>
        <v>2.9521630186838017E-2</v>
      </c>
      <c r="O41" s="3">
        <f>O17*occ_gender_weights!O93</f>
        <v>1.872089523086666E-2</v>
      </c>
    </row>
    <row r="42" spans="1:15" x14ac:dyDescent="0.25">
      <c r="A42" s="2" t="s">
        <v>26</v>
      </c>
      <c r="B42" s="3">
        <f>B18*occ_gender_weights!B94</f>
        <v>0.10916361505145036</v>
      </c>
      <c r="C42" s="3">
        <f>C18*occ_gender_weights!C94</f>
        <v>0.11668407840442799</v>
      </c>
      <c r="D42" s="3">
        <f>D18*occ_gender_weights!D94</f>
        <v>9.8314233942085327E-2</v>
      </c>
      <c r="E42" s="3">
        <f>E18*occ_gender_weights!E94</f>
        <v>8.0100633534785234E-2</v>
      </c>
      <c r="F42" s="3">
        <f>F18*occ_gender_weights!F94</f>
        <v>5.4752417155291971E-2</v>
      </c>
      <c r="G42" s="3">
        <f>G18*occ_gender_weights!G94</f>
        <v>3.7684104427026147E-2</v>
      </c>
      <c r="I42" s="2" t="s">
        <v>26</v>
      </c>
      <c r="J42" s="3">
        <f>J18*occ_gender_weights!J94</f>
        <v>0</v>
      </c>
      <c r="K42" s="3">
        <f>K18*occ_gender_weights!K94</f>
        <v>2.1779551024314062E-2</v>
      </c>
      <c r="L42" s="3">
        <f>L18*occ_gender_weights!L94</f>
        <v>2.9831558086003827E-2</v>
      </c>
      <c r="M42" s="3">
        <f>M18*occ_gender_weights!M94</f>
        <v>2.8011379840706244E-2</v>
      </c>
      <c r="N42" s="3">
        <f>N18*occ_gender_weights!N94</f>
        <v>1.9108939404869758E-2</v>
      </c>
      <c r="O42" s="3">
        <f>O18*occ_gender_weights!O94</f>
        <v>1.4397806311638962E-2</v>
      </c>
    </row>
    <row r="43" spans="1:15" x14ac:dyDescent="0.25">
      <c r="A43" s="2" t="s">
        <v>27</v>
      </c>
      <c r="B43" s="3">
        <f>B19*occ_gender_weights!B95</f>
        <v>0.23321092585953243</v>
      </c>
      <c r="C43" s="3">
        <f>C19*occ_gender_weights!C95</f>
        <v>0.17213301686520086</v>
      </c>
      <c r="D43" s="3">
        <f>D19*occ_gender_weights!D95</f>
        <v>0.11232990377544044</v>
      </c>
      <c r="E43" s="3">
        <f>E19*occ_gender_weights!E95</f>
        <v>9.8497973092734573E-2</v>
      </c>
      <c r="F43" s="3">
        <f>F19*occ_gender_weights!F95</f>
        <v>8.1730896635825251E-2</v>
      </c>
      <c r="G43" s="3">
        <f>G19*occ_gender_weights!G95</f>
        <v>6.7170200848744074E-2</v>
      </c>
      <c r="I43" s="2" t="s">
        <v>27</v>
      </c>
      <c r="J43" s="3">
        <f>J19*occ_gender_weights!J95</f>
        <v>0.1111884828958918</v>
      </c>
      <c r="K43" s="3">
        <f>K19*occ_gender_weights!K95</f>
        <v>0.10378794945033072</v>
      </c>
      <c r="L43" s="3">
        <f>L19*occ_gender_weights!L95</f>
        <v>6.0775124360579913E-2</v>
      </c>
      <c r="M43" s="3">
        <f>M19*occ_gender_weights!M95</f>
        <v>5.5250981423352032E-2</v>
      </c>
      <c r="N43" s="3">
        <f>N19*occ_gender_weights!N95</f>
        <v>3.7485599883680616E-2</v>
      </c>
      <c r="O43" s="3">
        <f>O19*occ_gender_weights!O95</f>
        <v>2.1075255838098966E-2</v>
      </c>
    </row>
    <row r="44" spans="1:15" x14ac:dyDescent="0.25">
      <c r="A44" s="2" t="s">
        <v>28</v>
      </c>
      <c r="B44" s="3">
        <f>B20*occ_gender_weights!B96</f>
        <v>8.562518337928221E-2</v>
      </c>
      <c r="C44" s="3">
        <f>C20*occ_gender_weights!C96</f>
        <v>0.11445875627756001</v>
      </c>
      <c r="D44" s="3">
        <f>D20*occ_gender_weights!D96</f>
        <v>0.13442533903516521</v>
      </c>
      <c r="E44" s="3">
        <f>E20*occ_gender_weights!E96</f>
        <v>0.13628255098715242</v>
      </c>
      <c r="F44" s="3">
        <f>F20*occ_gender_weights!F96</f>
        <v>0.10651226793863033</v>
      </c>
      <c r="G44" s="3">
        <f>G20*occ_gender_weights!G96</f>
        <v>0.11799571879107276</v>
      </c>
      <c r="I44" s="2" t="s">
        <v>28</v>
      </c>
      <c r="J44" s="3">
        <f>J20*occ_gender_weights!J96</f>
        <v>2.4337871815001178E-2</v>
      </c>
      <c r="K44" s="3">
        <f>K20*occ_gender_weights!K96</f>
        <v>4.0188399069083787E-2</v>
      </c>
      <c r="L44" s="3">
        <f>L20*occ_gender_weights!L96</f>
        <v>5.9910570200603891E-2</v>
      </c>
      <c r="M44" s="3">
        <f>M20*occ_gender_weights!M96</f>
        <v>6.044055606633237E-2</v>
      </c>
      <c r="N44" s="3">
        <f>N20*occ_gender_weights!N96</f>
        <v>4.3530298812200122E-2</v>
      </c>
      <c r="O44" s="3">
        <f>O20*occ_gender_weights!O96</f>
        <v>3.0464080999844063E-2</v>
      </c>
    </row>
    <row r="45" spans="1:15" x14ac:dyDescent="0.25">
      <c r="A45" s="2" t="s">
        <v>29</v>
      </c>
      <c r="B45" s="3">
        <f>B21*occ_gender_weights!B97</f>
        <v>0.21461680950997483</v>
      </c>
      <c r="C45" s="3">
        <f>C21*occ_gender_weights!C97</f>
        <v>0.15902186197406296</v>
      </c>
      <c r="D45" s="3">
        <f>D21*occ_gender_weights!D97</f>
        <v>0.17496396836128675</v>
      </c>
      <c r="E45" s="3">
        <f>E21*occ_gender_weights!E97</f>
        <v>0.16428280327532457</v>
      </c>
      <c r="F45" s="3">
        <f>F21*occ_gender_weights!F97</f>
        <v>0.13900053940878435</v>
      </c>
      <c r="G45" s="3">
        <f>G21*occ_gender_weights!G97</f>
        <v>0.12465475656448004</v>
      </c>
      <c r="I45" s="2" t="s">
        <v>29</v>
      </c>
      <c r="J45" s="3">
        <f>J21*occ_gender_weights!J97</f>
        <v>1.0024425865713896E-2</v>
      </c>
      <c r="K45" s="3">
        <f>K21*occ_gender_weights!K97</f>
        <v>9.7686840856197939E-3</v>
      </c>
      <c r="L45" s="3">
        <f>L21*occ_gender_weights!L97</f>
        <v>1.8285983628233596E-2</v>
      </c>
      <c r="M45" s="3">
        <f>M21*occ_gender_weights!M97</f>
        <v>2.0732358327091562E-2</v>
      </c>
      <c r="N45" s="3">
        <f>N21*occ_gender_weights!N97</f>
        <v>1.7088883669429254E-2</v>
      </c>
      <c r="O45" s="3">
        <f>O21*occ_gender_weights!O97</f>
        <v>1.1877900955990697E-2</v>
      </c>
    </row>
    <row r="46" spans="1:15" x14ac:dyDescent="0.25">
      <c r="A46" s="2"/>
      <c r="B46" s="3">
        <f>SUM(B26:B45)</f>
        <v>2.5590734509562725</v>
      </c>
      <c r="C46" s="3">
        <f t="shared" ref="C46:G46" si="0">SUM(C26:C45)</f>
        <v>9.3255298985446782</v>
      </c>
      <c r="D46" s="3">
        <f t="shared" si="0"/>
        <v>5.534415078295444</v>
      </c>
      <c r="E46" s="3">
        <f t="shared" si="0"/>
        <v>3.2114344384783933</v>
      </c>
      <c r="F46" s="3">
        <f t="shared" si="0"/>
        <v>2.6951252793154215</v>
      </c>
      <c r="G46" s="3">
        <f t="shared" si="0"/>
        <v>3.4455481994532655</v>
      </c>
      <c r="I46" s="2"/>
      <c r="J46" s="3">
        <f>SUM(J26:J45)</f>
        <v>2.3939441729944244</v>
      </c>
      <c r="K46" s="3">
        <f t="shared" ref="K46:N46" si="1">SUM(K26:K45)</f>
        <v>1.6662291437140189</v>
      </c>
      <c r="L46" s="3">
        <f t="shared" si="1"/>
        <v>4.1217858280576536</v>
      </c>
      <c r="M46" s="3">
        <f t="shared" si="1"/>
        <v>2.531068312733908</v>
      </c>
      <c r="N46" s="3">
        <f t="shared" si="1"/>
        <v>2.0180767454534778</v>
      </c>
      <c r="O46" s="3">
        <f>SUM(O26:O45)</f>
        <v>2.2210035715107459</v>
      </c>
    </row>
    <row r="47" spans="1:15" x14ac:dyDescent="0.25">
      <c r="A47" s="2" t="s">
        <v>8</v>
      </c>
      <c r="B47" s="3">
        <f>B23*occ_gender_weights!B100</f>
        <v>1.2306590922859451</v>
      </c>
      <c r="C47" s="3">
        <f>C23*occ_gender_weights!C100</f>
        <v>1.1112992776647681</v>
      </c>
      <c r="D47" s="3">
        <f>D23*occ_gender_weights!D100</f>
        <v>0.95372275459401401</v>
      </c>
      <c r="E47" s="3">
        <f>E23*occ_gender_weights!E100</f>
        <v>0.82591812654753927</v>
      </c>
      <c r="F47" s="3">
        <f>F23*occ_gender_weights!F100</f>
        <v>0.76962918565041505</v>
      </c>
      <c r="G47" s="3">
        <f>G23*occ_gender_weights!G100</f>
        <v>0.7824740165846702</v>
      </c>
      <c r="I47" s="2" t="s">
        <v>8</v>
      </c>
      <c r="J47" s="3">
        <f>J23*occ_gender_weights!J100</f>
        <v>4.7676335943053312</v>
      </c>
      <c r="K47" s="3">
        <f>K23*occ_gender_weights!K100</f>
        <v>3.2833994304312446</v>
      </c>
      <c r="L47" s="3">
        <f>L23*occ_gender_weights!L100</f>
        <v>2.766762576581415</v>
      </c>
      <c r="M47" s="3">
        <f>M23*occ_gender_weights!M100</f>
        <v>3.4906102142261792</v>
      </c>
      <c r="N47" s="3">
        <f>N23*occ_gender_weights!N100</f>
        <v>2.8342559080264</v>
      </c>
      <c r="O47" s="3">
        <f>O23*occ_gender_weights!O100</f>
        <v>2.7617055912727273</v>
      </c>
    </row>
    <row r="48" spans="1:15" ht="15.75" thickBot="1" x14ac:dyDescent="0.3">
      <c r="B48" s="8"/>
      <c r="C48" s="8"/>
      <c r="D48" s="8"/>
      <c r="E48" s="8"/>
      <c r="F48" s="8"/>
      <c r="G48" s="8"/>
      <c r="J48" s="8"/>
      <c r="K48" s="8"/>
      <c r="L48" s="8"/>
      <c r="M48" s="8"/>
      <c r="N48" s="8"/>
      <c r="O48" s="8"/>
    </row>
    <row r="49" spans="1:15" x14ac:dyDescent="0.25">
      <c r="A49" s="14" t="s">
        <v>56</v>
      </c>
      <c r="B49" s="15" t="s">
        <v>1</v>
      </c>
      <c r="C49" s="15" t="s">
        <v>2</v>
      </c>
      <c r="D49" s="15" t="s">
        <v>3</v>
      </c>
      <c r="E49" s="15" t="s">
        <v>4</v>
      </c>
      <c r="F49" s="15" t="s">
        <v>5</v>
      </c>
      <c r="G49" s="16" t="s">
        <v>6</v>
      </c>
      <c r="J49" s="8"/>
      <c r="K49" s="8"/>
      <c r="L49" s="8"/>
      <c r="M49" s="8"/>
      <c r="N49" s="8"/>
      <c r="O49" s="8"/>
    </row>
    <row r="50" spans="1:15" x14ac:dyDescent="0.25">
      <c r="A50" s="17" t="s">
        <v>38</v>
      </c>
      <c r="B50" s="18">
        <f>B46+J46</f>
        <v>4.9530176239506964</v>
      </c>
      <c r="C50" s="18">
        <f t="shared" ref="C50:G50" si="2">C46+K46</f>
        <v>10.991759042258696</v>
      </c>
      <c r="D50" s="18">
        <f t="shared" si="2"/>
        <v>9.6562009063530976</v>
      </c>
      <c r="E50" s="18">
        <f t="shared" si="2"/>
        <v>5.7425027512123012</v>
      </c>
      <c r="F50" s="18">
        <f t="shared" si="2"/>
        <v>4.7132020247688988</v>
      </c>
      <c r="G50" s="19">
        <f t="shared" si="2"/>
        <v>5.666551770964011</v>
      </c>
      <c r="H50" s="8"/>
    </row>
    <row r="51" spans="1:15" ht="15.75" thickBot="1" x14ac:dyDescent="0.3">
      <c r="A51" s="20" t="s">
        <v>8</v>
      </c>
      <c r="B51" s="21">
        <f>B47+J47</f>
        <v>5.9982926865912765</v>
      </c>
      <c r="C51" s="21">
        <f t="shared" ref="C51:G51" si="3">C47+K47</f>
        <v>4.3946987080960129</v>
      </c>
      <c r="D51" s="21">
        <f t="shared" si="3"/>
        <v>3.7204853311754289</v>
      </c>
      <c r="E51" s="21">
        <f t="shared" si="3"/>
        <v>4.3165283407737185</v>
      </c>
      <c r="F51" s="21">
        <f t="shared" si="3"/>
        <v>3.6038850936768152</v>
      </c>
      <c r="G51" s="22">
        <f t="shared" si="3"/>
        <v>3.5441796078573975</v>
      </c>
    </row>
    <row r="53" spans="1:15" x14ac:dyDescent="0.25">
      <c r="A53" s="5" t="s">
        <v>36</v>
      </c>
      <c r="I53" s="5" t="s">
        <v>36</v>
      </c>
    </row>
    <row r="54" spans="1:15" x14ac:dyDescent="0.25">
      <c r="A54" s="1" t="s">
        <v>54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I54" s="1" t="s">
        <v>55</v>
      </c>
      <c r="J54" s="2" t="s">
        <v>1</v>
      </c>
      <c r="K54" s="2" t="s">
        <v>2</v>
      </c>
      <c r="L54" s="2" t="s">
        <v>3</v>
      </c>
      <c r="M54" s="2" t="s">
        <v>4</v>
      </c>
      <c r="N54" s="2" t="s">
        <v>5</v>
      </c>
      <c r="O54" s="2" t="s">
        <v>6</v>
      </c>
    </row>
    <row r="55" spans="1:15" x14ac:dyDescent="0.25">
      <c r="A55" s="2" t="s">
        <v>9</v>
      </c>
      <c r="B55" s="3">
        <v>37.819960000000002</v>
      </c>
      <c r="C55" s="3">
        <v>1</v>
      </c>
      <c r="D55" s="3">
        <v>9.5830979999999997</v>
      </c>
      <c r="E55" s="3">
        <v>9.3259329999999991</v>
      </c>
      <c r="F55" s="3">
        <v>5.8819999999999997</v>
      </c>
      <c r="G55" s="3">
        <v>10.742330000000001</v>
      </c>
      <c r="I55" s="2" t="s">
        <v>9</v>
      </c>
      <c r="J55" s="3">
        <v>29.369109999999999</v>
      </c>
      <c r="K55" s="3">
        <v>2.3095240000000001</v>
      </c>
      <c r="L55" s="3">
        <v>9.1393039999999992</v>
      </c>
      <c r="M55" s="3">
        <v>8.9285709999999998</v>
      </c>
      <c r="N55" s="3">
        <v>7.1484439999999996</v>
      </c>
      <c r="O55" s="3">
        <v>9.8156999999999996</v>
      </c>
    </row>
    <row r="56" spans="1:15" x14ac:dyDescent="0.25">
      <c r="A56" s="2" t="s">
        <v>11</v>
      </c>
      <c r="B56" s="3">
        <v>3.3472949999999999</v>
      </c>
      <c r="C56" s="3">
        <v>3.2755070000000002</v>
      </c>
      <c r="D56" s="3">
        <v>3.486926</v>
      </c>
      <c r="E56" s="3">
        <v>3.9316239999999998</v>
      </c>
      <c r="F56" s="3">
        <v>4.1176469999999998</v>
      </c>
      <c r="G56" s="3">
        <v>4.2658560000000003</v>
      </c>
      <c r="I56" s="2" t="s">
        <v>11</v>
      </c>
      <c r="J56" s="3">
        <v>3.6536659999999999</v>
      </c>
      <c r="K56" s="3">
        <v>4.0616250000000003</v>
      </c>
      <c r="L56" s="3">
        <v>3.3110360000000001</v>
      </c>
      <c r="M56" s="3">
        <v>3.477052</v>
      </c>
      <c r="N56" s="3">
        <v>3.6812140000000002</v>
      </c>
      <c r="O56" s="3">
        <v>3.798063</v>
      </c>
    </row>
    <row r="57" spans="1:15" x14ac:dyDescent="0.25">
      <c r="A57" s="2" t="s">
        <v>12</v>
      </c>
      <c r="B57" s="3">
        <v>2.329126</v>
      </c>
      <c r="C57" s="3">
        <v>2.555555</v>
      </c>
      <c r="D57" s="3">
        <v>2.6957900000000001</v>
      </c>
      <c r="E57" s="3">
        <v>3.0565159999999998</v>
      </c>
      <c r="F57" s="3">
        <v>3.5555560000000002</v>
      </c>
      <c r="G57" s="3">
        <v>3.5740630000000002</v>
      </c>
      <c r="I57" s="2" t="s">
        <v>12</v>
      </c>
      <c r="J57" s="3">
        <v>2.7004619999999999</v>
      </c>
      <c r="K57" s="3">
        <v>3.1665109999999999</v>
      </c>
      <c r="L57" s="3">
        <v>2.6777299999999999</v>
      </c>
      <c r="M57" s="3">
        <v>2.9106030000000001</v>
      </c>
      <c r="N57" s="3">
        <v>3.0927829999999998</v>
      </c>
      <c r="O57" s="3">
        <v>3.2324519999999999</v>
      </c>
    </row>
    <row r="58" spans="1:15" x14ac:dyDescent="0.25">
      <c r="A58" s="2" t="s">
        <v>13</v>
      </c>
      <c r="B58" s="3">
        <v>2.2365689999999998</v>
      </c>
      <c r="C58" s="3">
        <v>2.3231679999999999</v>
      </c>
      <c r="D58" s="3">
        <v>2.2937249999999998</v>
      </c>
      <c r="E58" s="3">
        <v>2.3677049999999999</v>
      </c>
      <c r="F58" s="3">
        <v>2.9629629999999998</v>
      </c>
      <c r="G58" s="3">
        <v>3.0791930000000001</v>
      </c>
      <c r="I58" s="2" t="s">
        <v>13</v>
      </c>
      <c r="J58" s="3">
        <v>2.4978600000000002</v>
      </c>
      <c r="K58" s="3">
        <v>2.9611649999999998</v>
      </c>
      <c r="L58" s="3">
        <v>2.587542</v>
      </c>
      <c r="M58" s="3">
        <v>2.4369749999999999</v>
      </c>
      <c r="N58" s="3">
        <v>2.952</v>
      </c>
      <c r="O58" s="3">
        <v>3.2541690000000001</v>
      </c>
    </row>
    <row r="59" spans="1:15" x14ac:dyDescent="0.25">
      <c r="A59" s="2" t="s">
        <v>14</v>
      </c>
      <c r="B59" s="3">
        <v>3.8421370000000001</v>
      </c>
      <c r="C59" s="3">
        <v>4.1415930000000003</v>
      </c>
      <c r="D59" s="3">
        <v>3.9884970000000002</v>
      </c>
      <c r="E59" s="3">
        <v>4.2042039999999998</v>
      </c>
      <c r="F59" s="3">
        <v>4.1095889999999997</v>
      </c>
      <c r="G59" s="3">
        <v>4.4247329999999998</v>
      </c>
      <c r="I59" s="2" t="s">
        <v>14</v>
      </c>
      <c r="J59" s="3">
        <v>5.1188890000000002</v>
      </c>
      <c r="K59" s="3">
        <v>4.4064579999999998</v>
      </c>
      <c r="L59" s="3">
        <v>3.5426150000000001</v>
      </c>
      <c r="M59" s="3">
        <v>3.7517239999999998</v>
      </c>
      <c r="N59" s="3">
        <v>3.6372550000000001</v>
      </c>
      <c r="O59" s="3">
        <v>3.7103510000000002</v>
      </c>
    </row>
    <row r="60" spans="1:15" x14ac:dyDescent="0.25">
      <c r="A60" s="2" t="s">
        <v>15</v>
      </c>
      <c r="B60" s="3">
        <v>9.8464749999999999</v>
      </c>
      <c r="C60" s="3">
        <v>4.901573</v>
      </c>
      <c r="D60" s="3">
        <v>5.6360239999999999</v>
      </c>
      <c r="E60" s="3">
        <v>5.9572500000000002</v>
      </c>
      <c r="F60" s="3">
        <v>5.8441559999999999</v>
      </c>
      <c r="G60" s="3">
        <v>6.722715</v>
      </c>
      <c r="I60" s="2" t="s">
        <v>15</v>
      </c>
      <c r="J60" s="3">
        <v>8.9264229999999998</v>
      </c>
      <c r="K60" s="3">
        <v>5.6298560000000002</v>
      </c>
      <c r="L60" s="3">
        <v>4.3705819999999997</v>
      </c>
      <c r="M60" s="3">
        <v>4.9082679999999996</v>
      </c>
      <c r="N60" s="3">
        <v>5.218216</v>
      </c>
      <c r="O60" s="3">
        <v>5.9565210000000004</v>
      </c>
    </row>
    <row r="61" spans="1:15" x14ac:dyDescent="0.25">
      <c r="A61" s="2" t="s">
        <v>16</v>
      </c>
      <c r="B61" s="3">
        <v>3.7741609999999999</v>
      </c>
      <c r="C61" s="3">
        <v>3.7467670000000002</v>
      </c>
      <c r="D61" s="3">
        <v>3.3599100000000002</v>
      </c>
      <c r="E61" s="3">
        <v>4.3499999999999996</v>
      </c>
      <c r="F61" s="3">
        <v>4.6911759999999996</v>
      </c>
      <c r="G61" s="3">
        <v>6.0960489999999998</v>
      </c>
      <c r="I61" s="2" t="s">
        <v>16</v>
      </c>
      <c r="J61" s="3">
        <v>4.0143810000000002</v>
      </c>
      <c r="K61" s="3">
        <v>4.359318</v>
      </c>
      <c r="L61" s="3">
        <v>3.4381789999999999</v>
      </c>
      <c r="M61" s="3">
        <v>4.5555560000000002</v>
      </c>
      <c r="N61" s="3">
        <v>4.4628100000000002</v>
      </c>
      <c r="O61" s="3">
        <v>5.125</v>
      </c>
    </row>
    <row r="62" spans="1:15" x14ac:dyDescent="0.25">
      <c r="A62" s="2" t="s">
        <v>17</v>
      </c>
      <c r="B62" s="3">
        <v>4.3474459999999997</v>
      </c>
      <c r="C62" s="3">
        <v>4.802441</v>
      </c>
      <c r="D62" s="3">
        <v>3.8164220000000002</v>
      </c>
      <c r="E62" s="3">
        <v>4.6946130000000004</v>
      </c>
      <c r="F62" s="3">
        <v>4.7549020000000004</v>
      </c>
      <c r="G62" s="3">
        <v>4.4876639999999997</v>
      </c>
      <c r="I62" s="2" t="s">
        <v>17</v>
      </c>
      <c r="J62" s="3">
        <v>5.2567870000000001</v>
      </c>
      <c r="K62" s="3">
        <v>7.4038649999999997</v>
      </c>
      <c r="L62" s="3">
        <v>4.226102</v>
      </c>
      <c r="M62" s="3">
        <v>4.3965519999999998</v>
      </c>
      <c r="N62" s="3">
        <v>4.6911759999999996</v>
      </c>
      <c r="O62" s="3">
        <v>4.5307389999999996</v>
      </c>
    </row>
    <row r="63" spans="1:15" x14ac:dyDescent="0.25">
      <c r="A63" s="2" t="s">
        <v>18</v>
      </c>
      <c r="B63" s="3">
        <v>3.6713840000000002</v>
      </c>
      <c r="C63" s="3">
        <v>3.2939240000000001</v>
      </c>
      <c r="D63" s="3">
        <v>3.6711960000000001</v>
      </c>
      <c r="E63" s="3">
        <v>3.833539</v>
      </c>
      <c r="F63" s="3">
        <v>3.476918</v>
      </c>
      <c r="G63" s="3">
        <v>3.6740680000000001</v>
      </c>
      <c r="I63" s="2" t="s">
        <v>18</v>
      </c>
      <c r="J63" s="3">
        <v>3.1883659999999998</v>
      </c>
      <c r="K63" s="3">
        <v>5.4967309999999996</v>
      </c>
      <c r="L63" s="3">
        <v>4.2311810000000003</v>
      </c>
      <c r="M63" s="3">
        <v>4.95</v>
      </c>
      <c r="N63" s="3">
        <v>4.2</v>
      </c>
      <c r="O63" s="3">
        <v>4.1399169999999996</v>
      </c>
    </row>
    <row r="64" spans="1:15" x14ac:dyDescent="0.25">
      <c r="A64" s="2" t="s">
        <v>19</v>
      </c>
      <c r="B64" s="3">
        <v>2.5481069999999999</v>
      </c>
      <c r="C64" s="3">
        <v>3.0213109999999999</v>
      </c>
      <c r="D64" s="3">
        <v>2.8977309999999998</v>
      </c>
      <c r="E64" s="3">
        <v>3.2250000000000001</v>
      </c>
      <c r="F64" s="3">
        <v>3.90625</v>
      </c>
      <c r="G64" s="3">
        <v>4.1712170000000004</v>
      </c>
      <c r="I64" s="2" t="s">
        <v>19</v>
      </c>
      <c r="J64" s="3">
        <v>4.0756579999999998</v>
      </c>
      <c r="K64" s="3">
        <v>4.3807450000000001</v>
      </c>
      <c r="L64" s="3">
        <v>3.1176300000000001</v>
      </c>
      <c r="M64" s="3">
        <v>3.3043480000000001</v>
      </c>
      <c r="N64" s="3">
        <v>3.7477269999999998</v>
      </c>
      <c r="O64" s="3">
        <v>3.7644199999999999</v>
      </c>
    </row>
    <row r="65" spans="1:15" x14ac:dyDescent="0.25">
      <c r="A65" s="2" t="s">
        <v>20</v>
      </c>
      <c r="B65" s="3">
        <v>3.2483240000000002</v>
      </c>
      <c r="C65" s="3">
        <v>3.3816540000000002</v>
      </c>
      <c r="D65" s="3">
        <v>3.7607370000000002</v>
      </c>
      <c r="E65" s="3">
        <v>4.3198530000000002</v>
      </c>
      <c r="F65" s="3">
        <v>4.5490199999999996</v>
      </c>
      <c r="G65" s="3">
        <v>5.0618020000000001</v>
      </c>
      <c r="I65" s="2" t="s">
        <v>20</v>
      </c>
      <c r="J65" s="3">
        <v>4.989611</v>
      </c>
      <c r="K65" s="3">
        <v>5.7912090000000003</v>
      </c>
      <c r="L65" s="3">
        <v>4.1665900000000002</v>
      </c>
      <c r="M65" s="3">
        <v>4.6666670000000003</v>
      </c>
      <c r="N65" s="3">
        <v>4.8076930000000004</v>
      </c>
      <c r="O65" s="3">
        <v>5.183541</v>
      </c>
    </row>
    <row r="66" spans="1:15" x14ac:dyDescent="0.25">
      <c r="A66" s="2" t="s">
        <v>21</v>
      </c>
      <c r="B66" s="3">
        <v>2.2879689999999999</v>
      </c>
      <c r="C66" s="3">
        <v>2.648352</v>
      </c>
      <c r="D66" s="3">
        <v>2.9263089999999998</v>
      </c>
      <c r="E66" s="3">
        <v>3.1818179999999998</v>
      </c>
      <c r="F66" s="3">
        <v>3.2394370000000001</v>
      </c>
      <c r="G66" s="3">
        <v>3.7186789999999998</v>
      </c>
      <c r="I66" s="2" t="s">
        <v>21</v>
      </c>
      <c r="J66" s="3">
        <v>2.5536210000000001</v>
      </c>
      <c r="K66" s="3">
        <v>2.8852229999999999</v>
      </c>
      <c r="L66" s="3">
        <v>2.8294510000000002</v>
      </c>
      <c r="M66" s="3">
        <v>2.9292929999999999</v>
      </c>
      <c r="N66" s="3">
        <v>3.0297580000000002</v>
      </c>
      <c r="O66" s="3">
        <v>3.219697</v>
      </c>
    </row>
    <row r="67" spans="1:15" x14ac:dyDescent="0.25">
      <c r="A67" s="2" t="s">
        <v>22</v>
      </c>
      <c r="B67" s="3">
        <v>2.242629</v>
      </c>
      <c r="C67" s="3">
        <v>2.6135989999999998</v>
      </c>
      <c r="D67" s="3">
        <v>2.9457089999999999</v>
      </c>
      <c r="E67" s="3">
        <v>3.4117649999999999</v>
      </c>
      <c r="F67" s="3">
        <v>3.270359</v>
      </c>
      <c r="G67" s="3">
        <v>3.7644519999999999</v>
      </c>
      <c r="I67" s="2" t="s">
        <v>22</v>
      </c>
      <c r="J67" s="3">
        <v>3.569817</v>
      </c>
      <c r="K67" s="3">
        <v>4.6905039999999998</v>
      </c>
      <c r="L67" s="3">
        <v>4.2107830000000002</v>
      </c>
      <c r="M67" s="3">
        <v>4</v>
      </c>
      <c r="N67" s="3">
        <v>3.8377189999999999</v>
      </c>
      <c r="O67" s="3">
        <v>3.9101819999999998</v>
      </c>
    </row>
    <row r="68" spans="1:15" x14ac:dyDescent="0.25">
      <c r="A68" s="2" t="s">
        <v>23</v>
      </c>
      <c r="B68" s="3">
        <v>3.7282329999999999</v>
      </c>
      <c r="C68" s="3">
        <v>3.4788009999999998</v>
      </c>
      <c r="D68" s="3">
        <v>3.9970029999999999</v>
      </c>
      <c r="E68" s="3">
        <v>3.978923</v>
      </c>
      <c r="F68" s="3">
        <v>3.84</v>
      </c>
      <c r="G68" s="3">
        <v>3.9872169999999998</v>
      </c>
      <c r="I68" s="2" t="s">
        <v>23</v>
      </c>
      <c r="J68" s="3">
        <v>7.6243639999999999</v>
      </c>
      <c r="K68" s="3">
        <v>7.2380950000000004</v>
      </c>
      <c r="L68" s="3">
        <v>4.841869</v>
      </c>
      <c r="M68" s="3">
        <v>4.3367339999999999</v>
      </c>
      <c r="N68" s="3">
        <v>4.3714279999999999</v>
      </c>
      <c r="O68" s="3">
        <v>4.467867</v>
      </c>
    </row>
    <row r="69" spans="1:15" x14ac:dyDescent="0.25">
      <c r="A69" s="2" t="s">
        <v>24</v>
      </c>
      <c r="B69" s="3">
        <v>11.58656</v>
      </c>
      <c r="C69" s="3">
        <v>8.4319539999999993</v>
      </c>
      <c r="D69" s="3">
        <v>7.2096650000000002</v>
      </c>
      <c r="E69" s="3">
        <v>5.3571429999999998</v>
      </c>
      <c r="F69" s="3">
        <v>4.2780750000000003</v>
      </c>
      <c r="G69" s="3">
        <v>4.6249729999999998</v>
      </c>
      <c r="I69" s="2" t="s">
        <v>24</v>
      </c>
      <c r="J69" s="3">
        <v>15.400700000000001</v>
      </c>
      <c r="K69" s="3">
        <v>8.4736840000000004</v>
      </c>
      <c r="L69" s="3">
        <v>7.140943</v>
      </c>
      <c r="M69" s="3">
        <v>4.4642860000000004</v>
      </c>
      <c r="N69" s="3">
        <v>4.3740800000000002</v>
      </c>
      <c r="O69" s="3">
        <v>4.571428</v>
      </c>
    </row>
    <row r="70" spans="1:15" x14ac:dyDescent="0.25">
      <c r="A70" s="2" t="s">
        <v>25</v>
      </c>
      <c r="B70" s="3">
        <v>2.7555939999999999</v>
      </c>
      <c r="C70" s="3">
        <v>3.11232</v>
      </c>
      <c r="D70" s="3">
        <v>3.5071750000000002</v>
      </c>
      <c r="E70" s="3">
        <v>3.7687499999999998</v>
      </c>
      <c r="F70" s="3">
        <v>3.5545019999999998</v>
      </c>
      <c r="G70" s="3">
        <v>3.970567</v>
      </c>
      <c r="I70" s="2" t="s">
        <v>25</v>
      </c>
      <c r="J70" s="3">
        <v>3.0835840000000001</v>
      </c>
      <c r="K70" s="3">
        <v>3.9818180000000001</v>
      </c>
      <c r="L70" s="3">
        <v>3.752748</v>
      </c>
      <c r="M70" s="3">
        <v>4.05</v>
      </c>
      <c r="N70" s="3">
        <v>4</v>
      </c>
      <c r="O70" s="3">
        <v>4.4892469999999998</v>
      </c>
    </row>
    <row r="71" spans="1:15" x14ac:dyDescent="0.25">
      <c r="A71" s="2" t="s">
        <v>26</v>
      </c>
      <c r="B71" s="3">
        <v>2.4454910000000001</v>
      </c>
      <c r="C71" s="3">
        <v>2.608247</v>
      </c>
      <c r="D71" s="3">
        <v>2.9633280000000002</v>
      </c>
      <c r="E71" s="3">
        <v>3.077477</v>
      </c>
      <c r="F71" s="3">
        <v>2.8943970000000001</v>
      </c>
      <c r="G71" s="3">
        <v>3.4408509999999999</v>
      </c>
      <c r="I71" s="2" t="s">
        <v>26</v>
      </c>
      <c r="J71" s="3">
        <v>3.548476</v>
      </c>
      <c r="K71" s="3">
        <v>3.6274510000000002</v>
      </c>
      <c r="L71" s="3">
        <v>3.6373630000000001</v>
      </c>
      <c r="M71" s="3">
        <v>3.7272729999999998</v>
      </c>
      <c r="N71" s="3">
        <v>3.488372</v>
      </c>
      <c r="O71" s="3">
        <v>3.6730010000000002</v>
      </c>
    </row>
    <row r="72" spans="1:15" x14ac:dyDescent="0.25">
      <c r="A72" s="2" t="s">
        <v>27</v>
      </c>
      <c r="B72" s="3">
        <v>2.6955369999999998</v>
      </c>
      <c r="C72" s="3">
        <v>2.7321710000000001</v>
      </c>
      <c r="D72" s="3">
        <v>3.0652900000000001</v>
      </c>
      <c r="E72" s="3">
        <v>3.3627980000000002</v>
      </c>
      <c r="F72" s="3">
        <v>3.3150369999999998</v>
      </c>
      <c r="G72" s="3">
        <v>3.8840129999999999</v>
      </c>
      <c r="I72" s="2" t="s">
        <v>27</v>
      </c>
      <c r="J72" s="3">
        <v>3.3098589999999999</v>
      </c>
      <c r="K72" s="3">
        <v>3.3493539999999999</v>
      </c>
      <c r="L72" s="3">
        <v>3.2311260000000002</v>
      </c>
      <c r="M72" s="3">
        <v>3.395105</v>
      </c>
      <c r="N72" s="3">
        <v>3.3673470000000001</v>
      </c>
      <c r="O72" s="3">
        <v>3.8532920000000002</v>
      </c>
    </row>
    <row r="73" spans="1:15" x14ac:dyDescent="0.25">
      <c r="A73" s="2" t="s">
        <v>28</v>
      </c>
      <c r="B73" s="3">
        <v>2.8650310000000001</v>
      </c>
      <c r="C73" s="3">
        <v>2.8225229999999999</v>
      </c>
      <c r="D73" s="3">
        <v>3.2840829999999999</v>
      </c>
      <c r="E73" s="3">
        <v>3.5308440000000001</v>
      </c>
      <c r="F73" s="3">
        <v>3.454412</v>
      </c>
      <c r="G73" s="3">
        <v>3.927413</v>
      </c>
      <c r="I73" s="2" t="s">
        <v>28</v>
      </c>
      <c r="J73" s="3">
        <v>2.8237969999999999</v>
      </c>
      <c r="K73" s="3">
        <v>2.9647380000000001</v>
      </c>
      <c r="L73" s="3">
        <v>3.4022640000000002</v>
      </c>
      <c r="M73" s="3">
        <v>3.4108200000000002</v>
      </c>
      <c r="N73" s="3">
        <v>3.4669180000000002</v>
      </c>
      <c r="O73" s="3">
        <v>3.869904</v>
      </c>
    </row>
    <row r="74" spans="1:15" x14ac:dyDescent="0.25">
      <c r="A74" s="2" t="s">
        <v>29</v>
      </c>
      <c r="B74" s="3">
        <v>3.2475309999999999</v>
      </c>
      <c r="C74" s="3">
        <v>3.221927</v>
      </c>
      <c r="D74" s="3">
        <v>3.6031040000000001</v>
      </c>
      <c r="E74" s="3">
        <v>3.585286</v>
      </c>
      <c r="F74" s="3">
        <v>3.4165670000000001</v>
      </c>
      <c r="G74" s="3">
        <v>3.7909259999999998</v>
      </c>
      <c r="I74" s="2" t="s">
        <v>29</v>
      </c>
      <c r="J74" s="3">
        <v>6.1964949999999996</v>
      </c>
      <c r="K74" s="3">
        <v>4.9542859999999997</v>
      </c>
      <c r="L74" s="3">
        <v>4.5807900000000004</v>
      </c>
      <c r="M74" s="3">
        <v>4.4512650000000002</v>
      </c>
      <c r="N74" s="3">
        <v>4.0768509999999996</v>
      </c>
      <c r="O74" s="3">
        <v>3.9734229999999999</v>
      </c>
    </row>
    <row r="75" spans="1:15" x14ac:dyDescent="0.25">
      <c r="A75" s="2"/>
      <c r="B75" s="3"/>
      <c r="C75" s="3"/>
      <c r="D75" s="3"/>
      <c r="E75" s="3"/>
      <c r="F75" s="3"/>
      <c r="G75" s="3"/>
      <c r="I75" s="2"/>
      <c r="J75" s="3"/>
      <c r="K75" s="3"/>
      <c r="L75" s="3"/>
      <c r="M75" s="3"/>
      <c r="N75" s="3"/>
      <c r="O75" s="3"/>
    </row>
    <row r="76" spans="1:15" x14ac:dyDescent="0.25">
      <c r="A76" s="2" t="s">
        <v>8</v>
      </c>
      <c r="B76" s="3">
        <v>2.5858590000000001</v>
      </c>
      <c r="C76" s="3">
        <v>2.9337710000000001</v>
      </c>
      <c r="D76" s="3">
        <v>2.9976039999999999</v>
      </c>
      <c r="E76" s="3">
        <v>3.219697</v>
      </c>
      <c r="F76" s="3">
        <v>3.0240640000000001</v>
      </c>
      <c r="G76" s="3">
        <v>3.1250399999999998</v>
      </c>
      <c r="I76" s="2" t="s">
        <v>8</v>
      </c>
      <c r="J76" s="3">
        <v>4.5360569999999996</v>
      </c>
      <c r="K76" s="3">
        <v>4.4111890000000002</v>
      </c>
      <c r="L76" s="3">
        <v>3.6435149999999998</v>
      </c>
      <c r="M76" s="3">
        <v>4.198232</v>
      </c>
      <c r="N76" s="3">
        <v>3.5774409999999999</v>
      </c>
      <c r="O76" s="3">
        <v>3.405049</v>
      </c>
    </row>
    <row r="77" spans="1:15" x14ac:dyDescent="0.25">
      <c r="A77" s="5" t="s">
        <v>36</v>
      </c>
      <c r="I77" s="5" t="s">
        <v>36</v>
      </c>
    </row>
    <row r="78" spans="1:15" x14ac:dyDescent="0.25">
      <c r="A78" s="1" t="s">
        <v>54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I78" s="1" t="s">
        <v>55</v>
      </c>
      <c r="J78" s="2" t="s">
        <v>1</v>
      </c>
      <c r="K78" s="2" t="s">
        <v>2</v>
      </c>
      <c r="L78" s="2" t="s">
        <v>3</v>
      </c>
      <c r="M78" s="2" t="s">
        <v>4</v>
      </c>
      <c r="N78" s="2" t="s">
        <v>5</v>
      </c>
      <c r="O78" s="2" t="s">
        <v>6</v>
      </c>
    </row>
    <row r="79" spans="1:15" x14ac:dyDescent="0.25">
      <c r="A79" s="2" t="s">
        <v>9</v>
      </c>
      <c r="B79" s="3">
        <f>B55*occ_gender_weights!B129</f>
        <v>1.4537028152040462E-2</v>
      </c>
      <c r="C79" s="3">
        <f>C55*occ_gender_weights!C129</f>
        <v>4.0199712170060865E-6</v>
      </c>
      <c r="D79" s="3">
        <f>D55*occ_gender_weights!D129</f>
        <v>0.18752286080131642</v>
      </c>
      <c r="E79" s="3">
        <f>E55*occ_gender_weights!E129</f>
        <v>0.19364024431923196</v>
      </c>
      <c r="F79" s="3">
        <f>F55*occ_gender_weights!F129</f>
        <v>0.27478204909337894</v>
      </c>
      <c r="G79" s="3">
        <f>G55*occ_gender_weights!G129</f>
        <v>0.28103857563222806</v>
      </c>
      <c r="I79" s="2" t="s">
        <v>9</v>
      </c>
      <c r="J79" s="3">
        <f>J55*occ_gender_weights!J129</f>
        <v>1.2218397610547237E-2</v>
      </c>
      <c r="K79" s="3">
        <f>K55*occ_gender_weights!K129</f>
        <v>1.856844000996953E-5</v>
      </c>
      <c r="L79" s="3">
        <f>L55*occ_gender_weights!L129</f>
        <v>0.58733150979052007</v>
      </c>
      <c r="M79" s="3">
        <f>M55*occ_gender_weights!M129</f>
        <v>0.48437104844758266</v>
      </c>
      <c r="N79" s="3">
        <f>N55*occ_gender_weights!N129</f>
        <v>0.45997546670226902</v>
      </c>
      <c r="O79" s="3">
        <f>O55*occ_gender_weights!O129</f>
        <v>0.28602089250466967</v>
      </c>
    </row>
    <row r="80" spans="1:15" x14ac:dyDescent="0.25">
      <c r="A80" s="2" t="s">
        <v>11</v>
      </c>
      <c r="B80" s="3">
        <f>B56*occ_gender_weights!B130</f>
        <v>0.18945781882168866</v>
      </c>
      <c r="C80" s="3">
        <f>C56*occ_gender_weights!C130</f>
        <v>0.22058101956117995</v>
      </c>
      <c r="D80" s="3">
        <f>D56*occ_gender_weights!D130</f>
        <v>0.18351380126458861</v>
      </c>
      <c r="E80" s="3">
        <f>E56*occ_gender_weights!E130</f>
        <v>0.16779812866675059</v>
      </c>
      <c r="F80" s="3">
        <f>F56*occ_gender_weights!F130</f>
        <v>0.1648718242736891</v>
      </c>
      <c r="G80" s="3">
        <f>G56*occ_gender_weights!G130</f>
        <v>0.18801254404069576</v>
      </c>
      <c r="I80" s="2" t="s">
        <v>11</v>
      </c>
      <c r="J80" s="3">
        <f>J56*occ_gender_weights!J130</f>
        <v>2.2693064531956218E-2</v>
      </c>
      <c r="K80" s="3">
        <f>K56*occ_gender_weights!K130</f>
        <v>3.7978033872277474E-2</v>
      </c>
      <c r="L80" s="3">
        <f>L56*occ_gender_weights!L130</f>
        <v>7.797451866596268E-2</v>
      </c>
      <c r="M80" s="3">
        <f>M56*occ_gender_weights!M130</f>
        <v>0.12949031518719814</v>
      </c>
      <c r="N80" s="3">
        <f>N56*occ_gender_weights!N130</f>
        <v>0.12390278785053413</v>
      </c>
      <c r="O80" s="3">
        <f>O56*occ_gender_weights!O130</f>
        <v>0.15807128447696292</v>
      </c>
    </row>
    <row r="81" spans="1:15" x14ac:dyDescent="0.25">
      <c r="A81" s="2" t="s">
        <v>12</v>
      </c>
      <c r="B81" s="3">
        <f>B57*occ_gender_weights!B131</f>
        <v>5.0434546001713855E-2</v>
      </c>
      <c r="C81" s="3">
        <f>C57*occ_gender_weights!C131</f>
        <v>4.399008880116418E-2</v>
      </c>
      <c r="D81" s="3">
        <f>D57*occ_gender_weights!D131</f>
        <v>5.5331819546704582E-2</v>
      </c>
      <c r="E81" s="3">
        <f>E57*occ_gender_weights!E131</f>
        <v>5.02724796328093E-2</v>
      </c>
      <c r="F81" s="3">
        <f>F57*occ_gender_weights!F131</f>
        <v>6.0278961116047781E-2</v>
      </c>
      <c r="G81" s="3">
        <f>G57*occ_gender_weights!G131</f>
        <v>7.3150705883132203E-2</v>
      </c>
      <c r="I81" s="2" t="s">
        <v>12</v>
      </c>
      <c r="J81" s="3">
        <f>J57*occ_gender_weights!J131</f>
        <v>6.7469267223934327E-3</v>
      </c>
      <c r="K81" s="3">
        <f>K57*occ_gender_weights!K131</f>
        <v>1.1010829862758182E-2</v>
      </c>
      <c r="L81" s="3">
        <f>L57*occ_gender_weights!L131</f>
        <v>3.7238520465345287E-2</v>
      </c>
      <c r="M81" s="3">
        <f>M57*occ_gender_weights!M131</f>
        <v>6.1648997971584775E-2</v>
      </c>
      <c r="N81" s="3">
        <f>N57*occ_gender_weights!N131</f>
        <v>7.4642738950487855E-2</v>
      </c>
      <c r="O81" s="3">
        <f>O57*occ_gender_weights!O131</f>
        <v>8.6252817584484734E-2</v>
      </c>
    </row>
    <row r="82" spans="1:15" x14ac:dyDescent="0.25">
      <c r="A82" s="2" t="s">
        <v>13</v>
      </c>
      <c r="B82" s="3">
        <f>B58*occ_gender_weights!B132</f>
        <v>6.9538005184533666E-2</v>
      </c>
      <c r="C82" s="3">
        <f>C58*occ_gender_weights!C132</f>
        <v>7.5543725033968764E-2</v>
      </c>
      <c r="D82" s="3">
        <f>D58*occ_gender_weights!D132</f>
        <v>4.8396269783491021E-2</v>
      </c>
      <c r="E82" s="3">
        <f>E58*occ_gender_weights!E132</f>
        <v>5.202252287575572E-2</v>
      </c>
      <c r="F82" s="3">
        <f>F58*occ_gender_weights!F132</f>
        <v>7.6453296931335513E-2</v>
      </c>
      <c r="G82" s="3">
        <f>G58*occ_gender_weights!G132</f>
        <v>9.1863964464907868E-2</v>
      </c>
      <c r="I82" s="2" t="s">
        <v>13</v>
      </c>
      <c r="J82" s="3">
        <f>J58*occ_gender_weights!J132</f>
        <v>1.0956591457389826E-3</v>
      </c>
      <c r="K82" s="3">
        <f>K58*occ_gender_weights!K132</f>
        <v>3.4282938438160784E-3</v>
      </c>
      <c r="L82" s="3">
        <f>L58*occ_gender_weights!L132</f>
        <v>7.3967608359759912E-3</v>
      </c>
      <c r="M82" s="3">
        <f>M58*occ_gender_weights!M132</f>
        <v>1.5400776459802689E-2</v>
      </c>
      <c r="N82" s="3">
        <f>N58*occ_gender_weights!N132</f>
        <v>2.4370743579529786E-2</v>
      </c>
      <c r="O82" s="3">
        <f>O58*occ_gender_weights!O132</f>
        <v>3.0081998295236265E-2</v>
      </c>
    </row>
    <row r="83" spans="1:15" x14ac:dyDescent="0.25">
      <c r="A83" s="2" t="s">
        <v>14</v>
      </c>
      <c r="B83" s="3">
        <f>B59*occ_gender_weights!B133</f>
        <v>0.10746902241581634</v>
      </c>
      <c r="C83" s="3">
        <f>C59*occ_gender_weights!C133</f>
        <v>9.5665640413574657E-2</v>
      </c>
      <c r="D83" s="3">
        <f>D59*occ_gender_weights!D133</f>
        <v>7.6319246764026599E-2</v>
      </c>
      <c r="E83" s="3">
        <f>E59*occ_gender_weights!E133</f>
        <v>6.5573672097203203E-2</v>
      </c>
      <c r="F83" s="3">
        <f>F59*occ_gender_weights!F133</f>
        <v>6.8571402529667452E-2</v>
      </c>
      <c r="G83" s="3">
        <f>G59*occ_gender_weights!G133</f>
        <v>8.7700268992508643E-2</v>
      </c>
      <c r="I83" s="2" t="s">
        <v>14</v>
      </c>
      <c r="J83" s="3">
        <f>J59*occ_gender_weights!J133</f>
        <v>3.9860661341195681E-2</v>
      </c>
      <c r="K83" s="3">
        <f>K59*occ_gender_weights!K133</f>
        <v>3.7571042611694902E-2</v>
      </c>
      <c r="L83" s="3">
        <f>L59*occ_gender_weights!L133</f>
        <v>4.7958077264128637E-2</v>
      </c>
      <c r="M83" s="3">
        <f>M59*occ_gender_weights!M133</f>
        <v>5.8184629391328103E-2</v>
      </c>
      <c r="N83" s="3">
        <f>N59*occ_gender_weights!N133</f>
        <v>6.6246785259875665E-2</v>
      </c>
      <c r="O83" s="3">
        <f>O59*occ_gender_weights!O133</f>
        <v>9.2959070154463683E-2</v>
      </c>
    </row>
    <row r="84" spans="1:15" x14ac:dyDescent="0.25">
      <c r="A84" s="2" t="s">
        <v>15</v>
      </c>
      <c r="B84" s="3">
        <f>B60*occ_gender_weights!B134</f>
        <v>8.3509040092521206E-2</v>
      </c>
      <c r="C84" s="3">
        <f>C60*occ_gender_weights!C134</f>
        <v>4.5102873463366E-2</v>
      </c>
      <c r="D84" s="3">
        <f>D60*occ_gender_weights!D134</f>
        <v>5.8757837255479929E-2</v>
      </c>
      <c r="E84" s="3">
        <f>E60*occ_gender_weights!E134</f>
        <v>4.4477393617021278E-2</v>
      </c>
      <c r="F84" s="3">
        <f>F60*occ_gender_weights!F134</f>
        <v>4.1442653371211953E-2</v>
      </c>
      <c r="G84" s="3">
        <f>G60*occ_gender_weights!G134</f>
        <v>5.9485122608031842E-2</v>
      </c>
      <c r="I84" s="2" t="s">
        <v>15</v>
      </c>
      <c r="J84" s="3">
        <f>J60*occ_gender_weights!J134</f>
        <v>5.2071826796328997E-3</v>
      </c>
      <c r="K84" s="3">
        <f>K60*occ_gender_weights!K134</f>
        <v>4.2547895062671351E-3</v>
      </c>
      <c r="L84" s="3">
        <f>L60*occ_gender_weights!L134</f>
        <v>1.2153994263354463E-2</v>
      </c>
      <c r="M84" s="3">
        <f>M60*occ_gender_weights!M134</f>
        <v>1.9852846960122791E-2</v>
      </c>
      <c r="N84" s="3">
        <f>N60*occ_gender_weights!N134</f>
        <v>2.7585437111419468E-2</v>
      </c>
      <c r="O84" s="3">
        <f>O60*occ_gender_weights!O134</f>
        <v>5.2621708928358525E-2</v>
      </c>
    </row>
    <row r="85" spans="1:15" x14ac:dyDescent="0.25">
      <c r="A85" s="2" t="s">
        <v>16</v>
      </c>
      <c r="B85" s="3">
        <f>B61*occ_gender_weights!B135</f>
        <v>1.7817901830753123E-2</v>
      </c>
      <c r="C85" s="3">
        <f>C61*occ_gender_weights!C135</f>
        <v>1.8450821983614599E-2</v>
      </c>
      <c r="D85" s="3">
        <f>D61*occ_gender_weights!D135</f>
        <v>2.3407607720015419E-2</v>
      </c>
      <c r="E85" s="3">
        <f>E61*occ_gender_weights!E135</f>
        <v>2.4699688739717292E-2</v>
      </c>
      <c r="F85" s="3">
        <f>F61*occ_gender_weights!F135</f>
        <v>3.2003632303052316E-2</v>
      </c>
      <c r="G85" s="3">
        <f>G61*occ_gender_weights!G135</f>
        <v>6.6119200905453923E-2</v>
      </c>
      <c r="I85" s="2" t="s">
        <v>16</v>
      </c>
      <c r="J85" s="3">
        <f>J61*occ_gender_weights!J135</f>
        <v>8.4267355535105823E-2</v>
      </c>
      <c r="K85" s="3">
        <f>K61*occ_gender_weights!K135</f>
        <v>0.11499467239646564</v>
      </c>
      <c r="L85" s="3">
        <f>L61*occ_gender_weights!L135</f>
        <v>0.12263499599471361</v>
      </c>
      <c r="M85" s="3">
        <f>M61*occ_gender_weights!M135</f>
        <v>0.17737358530058583</v>
      </c>
      <c r="N85" s="3">
        <f>N61*occ_gender_weights!N135</f>
        <v>0.18879849439043289</v>
      </c>
      <c r="O85" s="3">
        <f>O61*occ_gender_weights!O135</f>
        <v>0.34238180083987968</v>
      </c>
    </row>
    <row r="86" spans="1:15" x14ac:dyDescent="0.25">
      <c r="A86" s="2" t="s">
        <v>17</v>
      </c>
      <c r="B86" s="3">
        <f>B62*occ_gender_weights!B136</f>
        <v>1.7781910011146859E-2</v>
      </c>
      <c r="C86" s="3">
        <f>C62*occ_gender_weights!C136</f>
        <v>4.2626929497744798E-2</v>
      </c>
      <c r="D86" s="3">
        <f>D62*occ_gender_weights!D136</f>
        <v>1.5375489080614285E-2</v>
      </c>
      <c r="E86" s="3">
        <f>E62*occ_gender_weights!E136</f>
        <v>1.200624063942291E-2</v>
      </c>
      <c r="F86" s="3">
        <f>F62*occ_gender_weights!F136</f>
        <v>1.762932643171999E-2</v>
      </c>
      <c r="G86" s="3">
        <f>G62*occ_gender_weights!G136</f>
        <v>2.7350483116298167E-2</v>
      </c>
      <c r="I86" s="2" t="s">
        <v>17</v>
      </c>
      <c r="J86" s="3">
        <f>J62*occ_gender_weights!J136</f>
        <v>4.0292639974495621E-3</v>
      </c>
      <c r="K86" s="3">
        <f>K62*occ_gender_weights!K136</f>
        <v>2.1102196853970523E-2</v>
      </c>
      <c r="L86" s="3">
        <f>L62*occ_gender_weights!L136</f>
        <v>1.2642015817075185E-2</v>
      </c>
      <c r="M86" s="3">
        <f>M62*occ_gender_weights!M136</f>
        <v>9.536318562309647E-3</v>
      </c>
      <c r="N86" s="3">
        <f>N62*occ_gender_weights!N136</f>
        <v>1.7276690820854253E-2</v>
      </c>
      <c r="O86" s="3">
        <f>O62*occ_gender_weights!O136</f>
        <v>2.901972931100719E-2</v>
      </c>
    </row>
    <row r="87" spans="1:15" x14ac:dyDescent="0.25">
      <c r="A87" s="2" t="s">
        <v>18</v>
      </c>
      <c r="B87" s="3">
        <f>B63*occ_gender_weights!B137</f>
        <v>1.1953578775292409E-3</v>
      </c>
      <c r="C87" s="3">
        <f>C63*occ_gender_weights!C137</f>
        <v>6.5280494778057387E-3</v>
      </c>
      <c r="D87" s="3">
        <f>D63*occ_gender_weights!D137</f>
        <v>6.4572389210830637E-3</v>
      </c>
      <c r="E87" s="3">
        <f>E63*occ_gender_weights!E137</f>
        <v>4.0946629743571893E-3</v>
      </c>
      <c r="F87" s="3">
        <f>F63*occ_gender_weights!F137</f>
        <v>7.8888613943009882E-3</v>
      </c>
      <c r="G87" s="3">
        <f>G63*occ_gender_weights!G137</f>
        <v>1.1796762773722628E-2</v>
      </c>
      <c r="I87" s="2" t="s">
        <v>18</v>
      </c>
      <c r="J87" s="3">
        <f>J63*occ_gender_weights!J137</f>
        <v>3.453101368599317E-3</v>
      </c>
      <c r="K87" s="3">
        <f>K63*occ_gender_weights!K137</f>
        <v>2.0328964375015073E-2</v>
      </c>
      <c r="L87" s="3">
        <f>L63*occ_gender_weights!L137</f>
        <v>2.0095975088025606E-2</v>
      </c>
      <c r="M87" s="3">
        <f>M63*occ_gender_weights!M137</f>
        <v>2.5312130847179773E-2</v>
      </c>
      <c r="N87" s="3">
        <f>N63*occ_gender_weights!N137</f>
        <v>3.5421472626275451E-2</v>
      </c>
      <c r="O87" s="3">
        <f>O63*occ_gender_weights!O137</f>
        <v>4.608164663120802E-2</v>
      </c>
    </row>
    <row r="88" spans="1:15" x14ac:dyDescent="0.25">
      <c r="A88" s="2" t="s">
        <v>19</v>
      </c>
      <c r="B88" s="3">
        <f>B64*occ_gender_weights!B138</f>
        <v>8.8522948412420269E-2</v>
      </c>
      <c r="C88" s="3">
        <f>C64*occ_gender_weights!C138</f>
        <v>0.11080415605930261</v>
      </c>
      <c r="D88" s="3">
        <f>D64*occ_gender_weights!D138</f>
        <v>7.2066177713731333E-2</v>
      </c>
      <c r="E88" s="3">
        <f>E64*occ_gender_weights!E138</f>
        <v>8.1888190725943624E-2</v>
      </c>
      <c r="F88" s="3">
        <f>F64*occ_gender_weights!F138</f>
        <v>9.2308964473471103E-2</v>
      </c>
      <c r="G88" s="3">
        <f>G64*occ_gender_weights!G138</f>
        <v>0.10773125099189265</v>
      </c>
      <c r="I88" s="2" t="s">
        <v>19</v>
      </c>
      <c r="J88" s="3">
        <f>J64*occ_gender_weights!J138</f>
        <v>3.1294719300347967E-2</v>
      </c>
      <c r="K88" s="3">
        <f>K64*occ_gender_weights!K138</f>
        <v>6.7254380381736464E-2</v>
      </c>
      <c r="L88" s="3">
        <f>L64*occ_gender_weights!L138</f>
        <v>6.0869711823449961E-2</v>
      </c>
      <c r="M88" s="3">
        <f>M64*occ_gender_weights!M138</f>
        <v>7.4673355910864922E-2</v>
      </c>
      <c r="N88" s="3">
        <f>N64*occ_gender_weights!N138</f>
        <v>7.798707605125578E-2</v>
      </c>
      <c r="O88" s="3">
        <f>O64*occ_gender_weights!O138</f>
        <v>8.6933182733450784E-2</v>
      </c>
    </row>
    <row r="89" spans="1:15" x14ac:dyDescent="0.25">
      <c r="A89" s="2" t="s">
        <v>20</v>
      </c>
      <c r="B89" s="3">
        <f>B65*occ_gender_weights!B139</f>
        <v>0.22231942307648825</v>
      </c>
      <c r="C89" s="3">
        <f>C65*occ_gender_weights!C139</f>
        <v>0.18561454793815677</v>
      </c>
      <c r="D89" s="3">
        <f>D65*occ_gender_weights!D139</f>
        <v>0.18239544604524535</v>
      </c>
      <c r="E89" s="3">
        <f>E65*occ_gender_weights!E139</f>
        <v>0.22975916491370696</v>
      </c>
      <c r="F89" s="3">
        <f>F65*occ_gender_weights!F139</f>
        <v>0.220479256989525</v>
      </c>
      <c r="G89" s="3">
        <f>G65*occ_gender_weights!G139</f>
        <v>0.25882919386616238</v>
      </c>
      <c r="I89" s="2" t="s">
        <v>20</v>
      </c>
      <c r="J89" s="3">
        <f>J65*occ_gender_weights!J139</f>
        <v>0.11273745350312134</v>
      </c>
      <c r="K89" s="3">
        <f>K65*occ_gender_weights!K139</f>
        <v>0.14750520676319959</v>
      </c>
      <c r="L89" s="3">
        <f>L65*occ_gender_weights!L139</f>
        <v>0.13669563116867553</v>
      </c>
      <c r="M89" s="3">
        <f>M65*occ_gender_weights!M139</f>
        <v>0.21418209095657625</v>
      </c>
      <c r="N89" s="3">
        <f>N65*occ_gender_weights!N139</f>
        <v>0.21438819987466204</v>
      </c>
      <c r="O89" s="3">
        <f>O65*occ_gender_weights!O139</f>
        <v>0.25173687265356948</v>
      </c>
    </row>
    <row r="90" spans="1:15" x14ac:dyDescent="0.25">
      <c r="A90" s="2" t="s">
        <v>21</v>
      </c>
      <c r="B90" s="3">
        <f>B66*occ_gender_weights!B140</f>
        <v>0.16055931882734123</v>
      </c>
      <c r="C90" s="3">
        <f>C66*occ_gender_weights!C140</f>
        <v>0.15635154436038237</v>
      </c>
      <c r="D90" s="3">
        <f>D66*occ_gender_weights!D140</f>
        <v>0.12063843145340231</v>
      </c>
      <c r="E90" s="3">
        <f>E66*occ_gender_weights!E140</f>
        <v>0.11135736558886321</v>
      </c>
      <c r="F90" s="3">
        <f>F66*occ_gender_weights!F140</f>
        <v>0.12475443893312441</v>
      </c>
      <c r="G90" s="3">
        <f>G66*occ_gender_weights!G140</f>
        <v>0.15751071399876798</v>
      </c>
      <c r="I90" s="2" t="s">
        <v>21</v>
      </c>
      <c r="J90" s="3">
        <f>J66*occ_gender_weights!J140</f>
        <v>0.3156308050972581</v>
      </c>
      <c r="K90" s="3">
        <f>K66*occ_gender_weights!K140</f>
        <v>0.37354172303202304</v>
      </c>
      <c r="L90" s="3">
        <f>L66*occ_gender_weights!L140</f>
        <v>0.388904358750085</v>
      </c>
      <c r="M90" s="3">
        <f>M66*occ_gender_weights!M140</f>
        <v>0.36101328785950965</v>
      </c>
      <c r="N90" s="3">
        <f>N66*occ_gender_weights!N140</f>
        <v>0.33569078690065035</v>
      </c>
      <c r="O90" s="3">
        <f>O66*occ_gender_weights!O140</f>
        <v>0.31622709591138209</v>
      </c>
    </row>
    <row r="91" spans="1:15" x14ac:dyDescent="0.25">
      <c r="A91" s="2" t="s">
        <v>22</v>
      </c>
      <c r="B91" s="3">
        <f>B67*occ_gender_weights!B141</f>
        <v>3.7573468414590853E-2</v>
      </c>
      <c r="C91" s="3">
        <f>C67*occ_gender_weights!C141</f>
        <v>4.653369930213299E-2</v>
      </c>
      <c r="D91" s="3">
        <f>D67*occ_gender_weights!D141</f>
        <v>4.8484158165083231E-2</v>
      </c>
      <c r="E91" s="3">
        <f>E67*occ_gender_weights!E141</f>
        <v>5.4239716691533553E-2</v>
      </c>
      <c r="F91" s="3">
        <f>F67*occ_gender_weights!F141</f>
        <v>6.3992618877006829E-2</v>
      </c>
      <c r="G91" s="3">
        <f>G67*occ_gender_weights!G141</f>
        <v>7.9880592277478249E-2</v>
      </c>
      <c r="I91" s="2" t="s">
        <v>22</v>
      </c>
      <c r="J91" s="3">
        <f>J67*occ_gender_weights!J141</f>
        <v>9.6050263296531364E-4</v>
      </c>
      <c r="K91" s="3">
        <f>K67*occ_gender_weights!K141</f>
        <v>3.1489004092330698E-3</v>
      </c>
      <c r="L91" s="3">
        <f>L67*occ_gender_weights!L141</f>
        <v>7.3142469761950275E-3</v>
      </c>
      <c r="M91" s="3">
        <f>M67*occ_gender_weights!M141</f>
        <v>1.2037897680548375E-2</v>
      </c>
      <c r="N91" s="3">
        <f>N67*occ_gender_weights!N141</f>
        <v>1.7426181960379192E-2</v>
      </c>
      <c r="O91" s="3">
        <f>O67*occ_gender_weights!O141</f>
        <v>2.1043509975227522E-2</v>
      </c>
    </row>
    <row r="92" spans="1:15" x14ac:dyDescent="0.25">
      <c r="A92" s="2" t="s">
        <v>23</v>
      </c>
      <c r="B92" s="3">
        <f>B68*occ_gender_weights!B142</f>
        <v>0.16758954291767378</v>
      </c>
      <c r="C92" s="3">
        <f>C68*occ_gender_weights!C142</f>
        <v>0.12300924430973074</v>
      </c>
      <c r="D92" s="3">
        <f>D68*occ_gender_weights!D142</f>
        <v>9.362078762426429E-2</v>
      </c>
      <c r="E92" s="3">
        <f>E68*occ_gender_weights!E142</f>
        <v>0.11333110912525682</v>
      </c>
      <c r="F92" s="3">
        <f>F68*occ_gender_weights!F142</f>
        <v>0.11203761014493387</v>
      </c>
      <c r="G92" s="3">
        <f>G68*occ_gender_weights!G142</f>
        <v>0.16067158201908938</v>
      </c>
      <c r="I92" s="2" t="s">
        <v>23</v>
      </c>
      <c r="J92" s="3">
        <f>J68*occ_gender_weights!J142</f>
        <v>0.29104415877832218</v>
      </c>
      <c r="K92" s="3">
        <f>K68*occ_gender_weights!K142</f>
        <v>0.27924327143247657</v>
      </c>
      <c r="L92" s="3">
        <f>L68*occ_gender_weights!L142</f>
        <v>0.16909143376053148</v>
      </c>
      <c r="M92" s="3">
        <f>M68*occ_gender_weights!M142</f>
        <v>0.17197267267579375</v>
      </c>
      <c r="N92" s="3">
        <f>N68*occ_gender_weights!N142</f>
        <v>0.1803401336228217</v>
      </c>
      <c r="O92" s="3">
        <f>O68*occ_gender_weights!O142</f>
        <v>0.2313148219039371</v>
      </c>
    </row>
    <row r="93" spans="1:15" x14ac:dyDescent="0.25">
      <c r="A93" s="2" t="s">
        <v>24</v>
      </c>
      <c r="B93" s="3">
        <f>B69*occ_gender_weights!B143</f>
        <v>0.2192208368963342</v>
      </c>
      <c r="C93" s="3">
        <f>C69*occ_gender_weights!C143</f>
        <v>0.11433192436826151</v>
      </c>
      <c r="D93" s="3">
        <f>D69*occ_gender_weights!D143</f>
        <v>0.10002946909710189</v>
      </c>
      <c r="E93" s="3">
        <f>E69*occ_gender_weights!E143</f>
        <v>8.4811876148810278E-2</v>
      </c>
      <c r="F93" s="3">
        <f>F69*occ_gender_weights!F143</f>
        <v>5.7063097398106367E-2</v>
      </c>
      <c r="G93" s="3">
        <f>G69*occ_gender_weights!G143</f>
        <v>7.7006808316332609E-2</v>
      </c>
      <c r="I93" s="2" t="s">
        <v>24</v>
      </c>
      <c r="J93" s="3">
        <f>J69*occ_gender_weights!J143</f>
        <v>1.3963377476106605E-2</v>
      </c>
      <c r="K93" s="3">
        <f>K69*occ_gender_weights!K143</f>
        <v>1.1445492502753682E-2</v>
      </c>
      <c r="L93" s="3">
        <f>L69*occ_gender_weights!L143</f>
        <v>1.3138426533038349E-2</v>
      </c>
      <c r="M93" s="3">
        <f>M69*occ_gender_weights!M143</f>
        <v>1.175800238802532E-2</v>
      </c>
      <c r="N93" s="3">
        <f>N69*occ_gender_weights!N143</f>
        <v>1.0036143442664812E-2</v>
      </c>
      <c r="O93" s="3">
        <f>O69*occ_gender_weights!O143</f>
        <v>1.3481979128856625E-2</v>
      </c>
    </row>
    <row r="94" spans="1:15" x14ac:dyDescent="0.25">
      <c r="A94" s="2" t="s">
        <v>25</v>
      </c>
      <c r="B94" s="3">
        <f>B70*occ_gender_weights!B144</f>
        <v>0.26814077824078575</v>
      </c>
      <c r="C94" s="3">
        <f>C70*occ_gender_weights!C144</f>
        <v>0.3285878651540855</v>
      </c>
      <c r="D94" s="3">
        <f>D70*occ_gender_weights!D144</f>
        <v>0.30580438862696258</v>
      </c>
      <c r="E94" s="3">
        <f>E70*occ_gender_weights!E144</f>
        <v>0.34470563703890217</v>
      </c>
      <c r="F94" s="3">
        <f>F70*occ_gender_weights!F144</f>
        <v>0.29968988894238974</v>
      </c>
      <c r="G94" s="3">
        <f>G70*occ_gender_weights!G144</f>
        <v>0.29052921250099351</v>
      </c>
      <c r="I94" s="2" t="s">
        <v>25</v>
      </c>
      <c r="J94" s="3">
        <f>J70*occ_gender_weights!J144</f>
        <v>2.3007814559653792E-3</v>
      </c>
      <c r="K94" s="3">
        <f>K70*occ_gender_weights!K144</f>
        <v>7.7152745881539486E-3</v>
      </c>
      <c r="L94" s="3">
        <f>L70*occ_gender_weights!L144</f>
        <v>1.0712429749576473E-2</v>
      </c>
      <c r="M94" s="3">
        <f>M70*occ_gender_weights!M144</f>
        <v>1.4103144478880105E-2</v>
      </c>
      <c r="N94" s="3">
        <f>N70*occ_gender_weights!N144</f>
        <v>1.2816865033333479E-2</v>
      </c>
      <c r="O94" s="3">
        <f>O70*occ_gender_weights!O144</f>
        <v>9.4818222814855545E-3</v>
      </c>
    </row>
    <row r="95" spans="1:15" x14ac:dyDescent="0.25">
      <c r="A95" s="2" t="s">
        <v>26</v>
      </c>
      <c r="B95" s="3">
        <f>B71*occ_gender_weights!B145</f>
        <v>0.10675457854918978</v>
      </c>
      <c r="C95" s="3">
        <f>C71*occ_gender_weights!C145</f>
        <v>0.11611175229741355</v>
      </c>
      <c r="D95" s="3">
        <f>D71*occ_gender_weights!D145</f>
        <v>9.1553825879365253E-2</v>
      </c>
      <c r="E95" s="3">
        <f>E71*occ_gender_weights!E145</f>
        <v>7.7468425584148765E-2</v>
      </c>
      <c r="F95" s="3">
        <f>F71*occ_gender_weights!F145</f>
        <v>5.3031447031941487E-2</v>
      </c>
      <c r="G95" s="3">
        <f>G71*occ_gender_weights!G145</f>
        <v>3.6650804207181364E-2</v>
      </c>
      <c r="I95" s="2" t="s">
        <v>26</v>
      </c>
      <c r="J95" s="3">
        <f>J71*occ_gender_weights!J145</f>
        <v>7.7183166024911978E-3</v>
      </c>
      <c r="K95" s="3">
        <f>K71*occ_gender_weights!K145</f>
        <v>1.337192197637865E-2</v>
      </c>
      <c r="L95" s="3">
        <f>L71*occ_gender_weights!L145</f>
        <v>2.1116633799725965E-2</v>
      </c>
      <c r="M95" s="3">
        <f>M71*occ_gender_weights!M145</f>
        <v>2.4478509319727525E-2</v>
      </c>
      <c r="N95" s="3">
        <f>N71*occ_gender_weights!N145</f>
        <v>1.7669710961016827E-2</v>
      </c>
      <c r="O95" s="3">
        <f>O71*occ_gender_weights!O145</f>
        <v>1.2812101101017395E-2</v>
      </c>
    </row>
    <row r="96" spans="1:15" x14ac:dyDescent="0.25">
      <c r="A96" s="2" t="s">
        <v>27</v>
      </c>
      <c r="B96" s="3">
        <f>B72*occ_gender_weights!B146</f>
        <v>0.23099448498791481</v>
      </c>
      <c r="C96" s="3">
        <f>C72*occ_gender_weights!C146</f>
        <v>0.17925760333738011</v>
      </c>
      <c r="D96" s="3">
        <f>D72*occ_gender_weights!D146</f>
        <v>0.10995265935306446</v>
      </c>
      <c r="E96" s="3">
        <f>E72*occ_gender_weights!E146</f>
        <v>9.8146652099667581E-2</v>
      </c>
      <c r="F96" s="3">
        <f>F72*occ_gender_weights!F146</f>
        <v>8.167307910445365E-2</v>
      </c>
      <c r="G96" s="3">
        <f>G72*occ_gender_weights!G146</f>
        <v>6.6856404306370631E-2</v>
      </c>
      <c r="I96" s="2" t="s">
        <v>27</v>
      </c>
      <c r="J96" s="3">
        <f>J72*occ_gender_weights!J146</f>
        <v>0.11399139518446584</v>
      </c>
      <c r="K96" s="3">
        <f>K72*occ_gender_weights!K146</f>
        <v>0.10577559324323238</v>
      </c>
      <c r="L96" s="3">
        <f>L72*occ_gender_weights!L146</f>
        <v>6.1989302553795228E-2</v>
      </c>
      <c r="M96" s="3">
        <f>M72*occ_gender_weights!M146</f>
        <v>5.6459884700432068E-2</v>
      </c>
      <c r="N96" s="3">
        <f>N72*occ_gender_weights!N146</f>
        <v>3.840516968119799E-2</v>
      </c>
      <c r="O96" s="3">
        <f>O72*occ_gender_weights!O146</f>
        <v>2.0523589687628335E-2</v>
      </c>
    </row>
    <row r="97" spans="1:15" x14ac:dyDescent="0.25">
      <c r="A97" s="2" t="s">
        <v>28</v>
      </c>
      <c r="B97" s="3">
        <f>B73*occ_gender_weights!B147</f>
        <v>8.3461404061255726E-2</v>
      </c>
      <c r="C97" s="3">
        <f>C73*occ_gender_weights!C147</f>
        <v>0.11118397348828982</v>
      </c>
      <c r="D97" s="3">
        <f>D73*occ_gender_weights!D147</f>
        <v>0.13079759950537223</v>
      </c>
      <c r="E97" s="3">
        <f>E73*occ_gender_weights!E147</f>
        <v>0.13349159283029888</v>
      </c>
      <c r="F97" s="3">
        <f>F73*occ_gender_weights!F147</f>
        <v>0.10558092202052391</v>
      </c>
      <c r="G97" s="3">
        <f>G73*occ_gender_weights!G147</f>
        <v>0.11436983357730471</v>
      </c>
      <c r="I97" s="2" t="s">
        <v>28</v>
      </c>
      <c r="J97" s="3">
        <f>J73*occ_gender_weights!J147</f>
        <v>2.5308870477099191E-2</v>
      </c>
      <c r="K97" s="3">
        <f>K73*occ_gender_weights!K147</f>
        <v>4.0152285844073356E-2</v>
      </c>
      <c r="L97" s="3">
        <f>L73*occ_gender_weights!L147</f>
        <v>6.2098643981381013E-2</v>
      </c>
      <c r="M97" s="3">
        <f>M73*occ_gender_weights!M147</f>
        <v>6.072297680816241E-2</v>
      </c>
      <c r="N97" s="3">
        <f>N73*occ_gender_weights!N147</f>
        <v>4.3934215557958234E-2</v>
      </c>
      <c r="O97" s="3">
        <f>O73*occ_gender_weights!O147</f>
        <v>3.0682601560533606E-2</v>
      </c>
    </row>
    <row r="98" spans="1:15" x14ac:dyDescent="0.25">
      <c r="A98" s="2" t="s">
        <v>29</v>
      </c>
      <c r="B98" s="3">
        <f>B74*occ_gender_weights!B148</f>
        <v>0.17503655848710198</v>
      </c>
      <c r="C98" s="3">
        <f>C74*occ_gender_weights!C148</f>
        <v>0.13747309906817068</v>
      </c>
      <c r="D98" s="3">
        <f>D74*occ_gender_weights!D148</f>
        <v>0.14256103351613289</v>
      </c>
      <c r="E98" s="3">
        <f>E74*occ_gender_weights!E148</f>
        <v>0.13559551440717238</v>
      </c>
      <c r="F98" s="3">
        <f>F74*occ_gender_weights!F148</f>
        <v>0.1178118816125262</v>
      </c>
      <c r="G98" s="3">
        <f>G74*occ_gender_weights!G148</f>
        <v>0.10070282779154026</v>
      </c>
      <c r="I98" s="2" t="s">
        <v>29</v>
      </c>
      <c r="J98" s="3">
        <f>J74*occ_gender_weights!J148</f>
        <v>4.2731839435466911E-3</v>
      </c>
      <c r="K98" s="3">
        <f>K74*occ_gender_weights!K148</f>
        <v>9.4601413823877014E-3</v>
      </c>
      <c r="L98" s="3">
        <f>L74*occ_gender_weights!L148</f>
        <v>1.5910209277428845E-2</v>
      </c>
      <c r="M98" s="3">
        <f>M74*occ_gender_weights!M148</f>
        <v>1.8922475711251177E-2</v>
      </c>
      <c r="N98" s="3">
        <f>N74*occ_gender_weights!N148</f>
        <v>1.6099869455181097E-2</v>
      </c>
      <c r="O98" s="3">
        <f>O74*occ_gender_weights!O148</f>
        <v>1.068205823602077E-2</v>
      </c>
    </row>
    <row r="99" spans="1:15" x14ac:dyDescent="0.25">
      <c r="A99" s="2"/>
      <c r="B99" s="3">
        <f>SUM(B79:B98)</f>
        <v>2.3119139732588398</v>
      </c>
      <c r="C99" s="3">
        <f t="shared" ref="C99" si="4">SUM(C79:C98)</f>
        <v>2.1577525778869422</v>
      </c>
      <c r="D99" s="3">
        <f t="shared" ref="D99" si="5">SUM(D79:D98)</f>
        <v>2.0529861481170459</v>
      </c>
      <c r="E99" s="3">
        <f t="shared" ref="E99" si="6">SUM(E79:E98)</f>
        <v>2.0793802787165738</v>
      </c>
      <c r="F99" s="3">
        <f t="shared" ref="F99" si="7">SUM(F79:F98)</f>
        <v>2.0723452129724071</v>
      </c>
      <c r="G99" s="3">
        <f t="shared" ref="G99" si="8">SUM(G79:G98)</f>
        <v>2.3372568522700932</v>
      </c>
      <c r="I99" s="2"/>
      <c r="J99" s="3">
        <f>SUM(J79:J98)</f>
        <v>1.0987951773843088</v>
      </c>
      <c r="K99" s="3">
        <f t="shared" ref="K99" si="9">SUM(K79:K98)</f>
        <v>1.3093015833179231</v>
      </c>
      <c r="L99" s="3">
        <f t="shared" ref="L99" si="10">SUM(L79:L98)</f>
        <v>1.8732673965589843</v>
      </c>
      <c r="M99" s="3">
        <f t="shared" ref="M99" si="11">SUM(M79:M98)</f>
        <v>2.0014949476174659</v>
      </c>
      <c r="N99" s="3">
        <f t="shared" ref="N99" si="12">SUM(N79:N98)</f>
        <v>1.9830149698328003</v>
      </c>
      <c r="O99" s="3">
        <f t="shared" ref="O99" si="13">SUM(O79:O98)</f>
        <v>2.1284105838993805</v>
      </c>
    </row>
    <row r="100" spans="1:15" x14ac:dyDescent="0.25">
      <c r="A100" s="2" t="s">
        <v>8</v>
      </c>
      <c r="B100" s="3">
        <f>B76*occ_gender_weights!B151</f>
        <v>1.180986372867074</v>
      </c>
      <c r="C100" s="3">
        <f>C76*occ_gender_weights!C151</f>
        <v>1.1139415026243096</v>
      </c>
      <c r="D100" s="3">
        <f>D76*occ_gender_weights!D151</f>
        <v>0.91196058214854581</v>
      </c>
      <c r="E100" s="3">
        <f>E76*occ_gender_weights!E151</f>
        <v>0.76851561438571792</v>
      </c>
      <c r="F100" s="3">
        <f>F76*occ_gender_weights!F151</f>
        <v>0.74091363956376199</v>
      </c>
      <c r="G100" s="3">
        <f>G76*occ_gender_weights!G151</f>
        <v>0.72890606830059201</v>
      </c>
      <c r="I100" s="2" t="s">
        <v>8</v>
      </c>
      <c r="J100" s="3">
        <f>J76*occ_gender_weights!J151</f>
        <v>2.4643966722140296</v>
      </c>
      <c r="K100" s="3">
        <f>K76*occ_gender_weights!K151</f>
        <v>2.7362775965469615</v>
      </c>
      <c r="L100" s="3">
        <f>L76*occ_gender_weights!L151</f>
        <v>2.5350490183469998</v>
      </c>
      <c r="M100" s="3">
        <f>M76*occ_gender_weights!M151</f>
        <v>3.1961480011598042</v>
      </c>
      <c r="N100" s="3">
        <f>N76*occ_gender_weights!N151</f>
        <v>2.7009467089947092</v>
      </c>
      <c r="O100" s="3">
        <f>O76*occ_gender_weights!O151</f>
        <v>2.6108316847141593</v>
      </c>
    </row>
    <row r="101" spans="1:15" ht="15.75" thickBot="1" x14ac:dyDescent="0.3">
      <c r="A101" s="5" t="s">
        <v>36</v>
      </c>
      <c r="I101" s="5"/>
    </row>
    <row r="102" spans="1:15" x14ac:dyDescent="0.25">
      <c r="A102" s="14" t="s">
        <v>56</v>
      </c>
      <c r="B102" s="15" t="s">
        <v>1</v>
      </c>
      <c r="C102" s="15" t="s">
        <v>2</v>
      </c>
      <c r="D102" s="15" t="s">
        <v>3</v>
      </c>
      <c r="E102" s="15" t="s">
        <v>4</v>
      </c>
      <c r="F102" s="15" t="s">
        <v>5</v>
      </c>
      <c r="G102" s="16" t="s">
        <v>6</v>
      </c>
      <c r="J102" s="8"/>
      <c r="K102" s="8"/>
      <c r="L102" s="8"/>
      <c r="M102" s="8"/>
      <c r="N102" s="8"/>
      <c r="O102" s="8"/>
    </row>
    <row r="103" spans="1:15" x14ac:dyDescent="0.25">
      <c r="A103" s="17" t="s">
        <v>38</v>
      </c>
      <c r="B103" s="18">
        <f>B99+J99</f>
        <v>3.4107091506431484</v>
      </c>
      <c r="C103" s="18">
        <f t="shared" ref="C103:C104" si="14">C99+K99</f>
        <v>3.4670541612048655</v>
      </c>
      <c r="D103" s="18">
        <f t="shared" ref="D103:D104" si="15">D99+L99</f>
        <v>3.9262535446760305</v>
      </c>
      <c r="E103" s="18">
        <f t="shared" ref="E103:E104" si="16">E99+M99</f>
        <v>4.0808752263340402</v>
      </c>
      <c r="F103" s="18">
        <f t="shared" ref="F103:F104" si="17">F99+N99</f>
        <v>4.0553601828052077</v>
      </c>
      <c r="G103" s="19">
        <f t="shared" ref="G103:G104" si="18">G99+O99</f>
        <v>4.4656674361694737</v>
      </c>
      <c r="H103" s="8"/>
    </row>
    <row r="104" spans="1:15" ht="15.75" thickBot="1" x14ac:dyDescent="0.3">
      <c r="A104" s="20" t="s">
        <v>8</v>
      </c>
      <c r="B104" s="21">
        <f>B100+J100</f>
        <v>3.6453830450811036</v>
      </c>
      <c r="C104" s="21">
        <f t="shared" si="14"/>
        <v>3.8502190991712713</v>
      </c>
      <c r="D104" s="21">
        <f t="shared" si="15"/>
        <v>3.4470096004955457</v>
      </c>
      <c r="E104" s="21">
        <f t="shared" si="16"/>
        <v>3.9646636155455219</v>
      </c>
      <c r="F104" s="21">
        <f t="shared" si="17"/>
        <v>3.4418603485584711</v>
      </c>
      <c r="G104" s="22">
        <f t="shared" si="18"/>
        <v>3.3397377530147514</v>
      </c>
    </row>
    <row r="106" spans="1:15" x14ac:dyDescent="0.25">
      <c r="A10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436E-5B93-46FC-9E2C-28E8211B2EC3}">
  <dimension ref="A1:O49"/>
  <sheetViews>
    <sheetView topLeftCell="A25" workbookViewId="0">
      <selection activeCell="A60" sqref="A60"/>
    </sheetView>
  </sheetViews>
  <sheetFormatPr defaultRowHeight="15" x14ac:dyDescent="0.25"/>
  <cols>
    <col min="1" max="1" width="45.28515625" customWidth="1"/>
    <col min="2" max="6" width="11.7109375" bestFit="1" customWidth="1"/>
    <col min="7" max="7" width="13.7109375" bestFit="1" customWidth="1"/>
    <col min="9" max="9" width="45.42578125" customWidth="1"/>
    <col min="10" max="14" width="11.7109375" bestFit="1" customWidth="1"/>
    <col min="15" max="15" width="13.7109375" bestFit="1" customWidth="1"/>
  </cols>
  <sheetData>
    <row r="1" spans="1:15" hidden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hidden="1" x14ac:dyDescent="0.25">
      <c r="A2" s="2" t="s">
        <v>9</v>
      </c>
      <c r="B2" s="1">
        <v>17059</v>
      </c>
      <c r="C2" s="1">
        <v>10698</v>
      </c>
      <c r="D2" s="1">
        <v>54882</v>
      </c>
      <c r="E2" s="1">
        <v>70383</v>
      </c>
      <c r="F2" s="1">
        <v>118313</v>
      </c>
      <c r="G2" s="1">
        <v>122247</v>
      </c>
      <c r="I2" s="2" t="s">
        <v>9</v>
      </c>
      <c r="J2" s="1">
        <v>307755</v>
      </c>
      <c r="K2" s="1">
        <v>124163</v>
      </c>
      <c r="L2" s="1">
        <v>303194</v>
      </c>
      <c r="M2" s="1">
        <v>258154</v>
      </c>
      <c r="N2" s="1">
        <v>238432</v>
      </c>
      <c r="O2" s="1">
        <v>192877</v>
      </c>
    </row>
    <row r="3" spans="1:15" hidden="1" x14ac:dyDescent="0.25">
      <c r="A3" s="2" t="s">
        <v>11</v>
      </c>
      <c r="B3" s="1">
        <v>33732</v>
      </c>
      <c r="C3" s="1">
        <v>18859</v>
      </c>
      <c r="D3" s="1">
        <v>69234</v>
      </c>
      <c r="E3" s="1">
        <v>67998</v>
      </c>
      <c r="F3" s="1">
        <v>57682</v>
      </c>
      <c r="G3" s="1">
        <v>55535</v>
      </c>
      <c r="I3" s="2" t="s">
        <v>11</v>
      </c>
      <c r="J3" s="1">
        <v>3877</v>
      </c>
      <c r="K3" s="1">
        <v>2775</v>
      </c>
      <c r="L3" s="1">
        <v>30982</v>
      </c>
      <c r="M3" s="1">
        <v>57896</v>
      </c>
      <c r="N3" s="1">
        <v>47459</v>
      </c>
      <c r="O3" s="1">
        <v>51147</v>
      </c>
    </row>
    <row r="4" spans="1:15" hidden="1" x14ac:dyDescent="0.25">
      <c r="A4" s="2" t="s">
        <v>12</v>
      </c>
      <c r="B4" s="1">
        <v>10127</v>
      </c>
      <c r="C4" s="1">
        <v>4473</v>
      </c>
      <c r="D4" s="1">
        <v>26359</v>
      </c>
      <c r="E4" s="1">
        <v>25567</v>
      </c>
      <c r="F4" s="1">
        <v>24058</v>
      </c>
      <c r="G4" s="1">
        <v>25207</v>
      </c>
      <c r="I4" s="2" t="s">
        <v>12</v>
      </c>
      <c r="J4" s="1">
        <v>1210</v>
      </c>
      <c r="K4" s="2">
        <v>949</v>
      </c>
      <c r="L4" s="1">
        <v>17820</v>
      </c>
      <c r="M4" s="1">
        <v>32693</v>
      </c>
      <c r="N4" s="1">
        <v>34062</v>
      </c>
      <c r="O4" s="1">
        <v>32649</v>
      </c>
    </row>
    <row r="5" spans="1:15" hidden="1" x14ac:dyDescent="0.25">
      <c r="A5" s="2" t="s">
        <v>13</v>
      </c>
      <c r="B5" s="1">
        <v>14175</v>
      </c>
      <c r="C5" s="1">
        <v>8269</v>
      </c>
      <c r="D5" s="1">
        <v>26681</v>
      </c>
      <c r="E5" s="1">
        <v>33509</v>
      </c>
      <c r="F5" s="1">
        <v>36104</v>
      </c>
      <c r="G5" s="1">
        <v>36498</v>
      </c>
      <c r="I5" s="2" t="s">
        <v>13</v>
      </c>
      <c r="J5" s="2">
        <v>211</v>
      </c>
      <c r="K5" s="2">
        <v>301</v>
      </c>
      <c r="L5" s="1">
        <v>3616</v>
      </c>
      <c r="M5" s="1">
        <v>9635</v>
      </c>
      <c r="N5" s="1">
        <v>11644</v>
      </c>
      <c r="O5" s="1">
        <v>11329</v>
      </c>
    </row>
    <row r="6" spans="1:15" hidden="1" x14ac:dyDescent="0.25">
      <c r="A6" s="2" t="s">
        <v>14</v>
      </c>
      <c r="B6" s="1">
        <v>13723</v>
      </c>
      <c r="C6" s="1">
        <v>6284</v>
      </c>
      <c r="D6" s="1">
        <v>26954</v>
      </c>
      <c r="E6" s="1">
        <v>25552</v>
      </c>
      <c r="F6" s="1">
        <v>24903</v>
      </c>
      <c r="G6" s="1">
        <v>26142</v>
      </c>
      <c r="I6" s="2" t="s">
        <v>14</v>
      </c>
      <c r="J6" s="1">
        <v>4490</v>
      </c>
      <c r="K6" s="1">
        <v>2430</v>
      </c>
      <c r="L6" s="1">
        <v>18761</v>
      </c>
      <c r="M6" s="1">
        <v>25701</v>
      </c>
      <c r="N6" s="1">
        <v>27076</v>
      </c>
      <c r="O6" s="1">
        <v>32383</v>
      </c>
    </row>
    <row r="7" spans="1:15" hidden="1" x14ac:dyDescent="0.25">
      <c r="A7" s="2" t="s">
        <v>15</v>
      </c>
      <c r="B7" s="1">
        <v>6322</v>
      </c>
      <c r="C7" s="1">
        <v>3209</v>
      </c>
      <c r="D7" s="1">
        <v>16604</v>
      </c>
      <c r="E7" s="1">
        <v>13206</v>
      </c>
      <c r="F7" s="1">
        <v>10753</v>
      </c>
      <c r="G7" s="1">
        <v>11085</v>
      </c>
      <c r="I7" s="2" t="s">
        <v>15</v>
      </c>
      <c r="J7" s="2">
        <v>341</v>
      </c>
      <c r="K7" s="2">
        <v>233</v>
      </c>
      <c r="L7" s="1">
        <v>3809</v>
      </c>
      <c r="M7" s="1">
        <v>6778</v>
      </c>
      <c r="N7" s="1">
        <v>7857</v>
      </c>
      <c r="O7" s="1">
        <v>11014</v>
      </c>
    </row>
    <row r="8" spans="1:15" hidden="1" x14ac:dyDescent="0.25">
      <c r="A8" s="2" t="s">
        <v>16</v>
      </c>
      <c r="B8" s="1">
        <v>2408</v>
      </c>
      <c r="C8" s="1">
        <v>1302</v>
      </c>
      <c r="D8" s="1">
        <v>8906</v>
      </c>
      <c r="E8" s="1">
        <v>8835</v>
      </c>
      <c r="F8" s="1">
        <v>9686</v>
      </c>
      <c r="G8" s="1">
        <v>13243</v>
      </c>
      <c r="I8" s="2" t="s">
        <v>16</v>
      </c>
      <c r="J8" s="1">
        <v>10737</v>
      </c>
      <c r="K8" s="1">
        <v>7249</v>
      </c>
      <c r="L8" s="1">
        <v>45882</v>
      </c>
      <c r="M8" s="1">
        <v>60584</v>
      </c>
      <c r="N8" s="1">
        <v>60220</v>
      </c>
      <c r="O8" s="1">
        <v>81645</v>
      </c>
    </row>
    <row r="9" spans="1:15" hidden="1" x14ac:dyDescent="0.25">
      <c r="A9" s="2" t="s">
        <v>17</v>
      </c>
      <c r="B9" s="1">
        <v>1918</v>
      </c>
      <c r="C9" s="1">
        <v>2420</v>
      </c>
      <c r="D9" s="1">
        <v>5045</v>
      </c>
      <c r="E9" s="1">
        <v>3897</v>
      </c>
      <c r="F9" s="1">
        <v>5203</v>
      </c>
      <c r="G9" s="1">
        <v>7362</v>
      </c>
      <c r="I9" s="2" t="s">
        <v>17</v>
      </c>
      <c r="J9" s="2">
        <v>379</v>
      </c>
      <c r="K9" s="2">
        <v>799</v>
      </c>
      <c r="L9" s="1">
        <v>3803</v>
      </c>
      <c r="M9" s="1">
        <v>3325</v>
      </c>
      <c r="N9" s="1">
        <v>5175</v>
      </c>
      <c r="O9" s="1">
        <v>7736</v>
      </c>
    </row>
    <row r="10" spans="1:15" hidden="1" x14ac:dyDescent="0.25">
      <c r="A10" s="2" t="s">
        <v>18</v>
      </c>
      <c r="B10" s="2">
        <v>150</v>
      </c>
      <c r="C10" s="2">
        <v>521</v>
      </c>
      <c r="D10" s="1">
        <v>2232</v>
      </c>
      <c r="E10" s="1">
        <v>1651</v>
      </c>
      <c r="F10" s="1">
        <v>3174</v>
      </c>
      <c r="G10" s="1">
        <v>3904</v>
      </c>
      <c r="I10" s="2" t="s">
        <v>18</v>
      </c>
      <c r="J10" s="2">
        <v>507</v>
      </c>
      <c r="K10" s="1">
        <v>1030</v>
      </c>
      <c r="L10" s="1">
        <v>6102</v>
      </c>
      <c r="M10" s="1">
        <v>8775</v>
      </c>
      <c r="N10" s="1">
        <v>11947</v>
      </c>
      <c r="O10" s="1">
        <v>13547</v>
      </c>
    </row>
    <row r="11" spans="1:15" hidden="1" x14ac:dyDescent="0.25">
      <c r="A11" s="2" t="s">
        <v>19</v>
      </c>
      <c r="B11" s="1">
        <v>15918</v>
      </c>
      <c r="C11" s="1">
        <v>9544</v>
      </c>
      <c r="D11" s="1">
        <v>31233</v>
      </c>
      <c r="E11" s="1">
        <v>38815</v>
      </c>
      <c r="F11" s="1">
        <v>32927</v>
      </c>
      <c r="G11" s="1">
        <v>31443</v>
      </c>
      <c r="I11" s="2" t="s">
        <v>19</v>
      </c>
      <c r="J11" s="1">
        <v>3803</v>
      </c>
      <c r="K11" s="1">
        <v>4037</v>
      </c>
      <c r="L11" s="1">
        <v>23251</v>
      </c>
      <c r="M11" s="1">
        <v>33312</v>
      </c>
      <c r="N11" s="1">
        <v>28183</v>
      </c>
      <c r="O11" s="1">
        <v>27626</v>
      </c>
    </row>
    <row r="12" spans="1:15" hidden="1" x14ac:dyDescent="0.25">
      <c r="A12" s="2" t="s">
        <v>20</v>
      </c>
      <c r="B12" s="1">
        <v>33385</v>
      </c>
      <c r="C12" s="1">
        <v>14626</v>
      </c>
      <c r="D12" s="1">
        <v>66268</v>
      </c>
      <c r="E12" s="1">
        <v>85842</v>
      </c>
      <c r="F12" s="1">
        <v>70598</v>
      </c>
      <c r="G12" s="1">
        <v>64332</v>
      </c>
      <c r="I12" s="2" t="s">
        <v>20</v>
      </c>
      <c r="J12" s="1">
        <v>12634</v>
      </c>
      <c r="K12" s="1">
        <v>7581</v>
      </c>
      <c r="L12" s="1">
        <v>46394</v>
      </c>
      <c r="M12" s="1">
        <v>75419</v>
      </c>
      <c r="N12" s="1">
        <v>66299</v>
      </c>
      <c r="O12" s="1">
        <v>60659</v>
      </c>
    </row>
    <row r="13" spans="1:15" hidden="1" x14ac:dyDescent="0.25">
      <c r="A13" s="2" t="s">
        <v>21</v>
      </c>
      <c r="B13" s="1">
        <v>31858</v>
      </c>
      <c r="C13" s="1">
        <v>15143</v>
      </c>
      <c r="D13" s="1">
        <v>51960</v>
      </c>
      <c r="E13" s="1">
        <v>53599</v>
      </c>
      <c r="F13" s="1">
        <v>54067</v>
      </c>
      <c r="G13" s="1">
        <v>51578</v>
      </c>
      <c r="I13" s="2" t="s">
        <v>21</v>
      </c>
      <c r="J13" s="1">
        <v>60564</v>
      </c>
      <c r="K13" s="1">
        <v>35013</v>
      </c>
      <c r="L13" s="1">
        <v>176963</v>
      </c>
      <c r="M13" s="1">
        <v>191600</v>
      </c>
      <c r="N13" s="1">
        <v>156963</v>
      </c>
      <c r="O13" s="1">
        <v>119567</v>
      </c>
    </row>
    <row r="14" spans="1:15" hidden="1" x14ac:dyDescent="0.25">
      <c r="A14" s="2" t="s">
        <v>22</v>
      </c>
      <c r="B14" s="1">
        <v>7596</v>
      </c>
      <c r="C14" s="1">
        <v>4559</v>
      </c>
      <c r="D14" s="1">
        <v>20655</v>
      </c>
      <c r="E14" s="1">
        <v>24071</v>
      </c>
      <c r="F14" s="1">
        <v>27089</v>
      </c>
      <c r="G14" s="1">
        <v>25668</v>
      </c>
      <c r="I14" s="2" t="s">
        <v>22</v>
      </c>
      <c r="J14" s="2">
        <v>129</v>
      </c>
      <c r="K14" s="2">
        <v>181</v>
      </c>
      <c r="L14" s="1">
        <v>2257</v>
      </c>
      <c r="M14" s="1">
        <v>4635</v>
      </c>
      <c r="N14" s="1">
        <v>6365</v>
      </c>
      <c r="O14" s="1">
        <v>6514</v>
      </c>
    </row>
    <row r="15" spans="1:15" hidden="1" x14ac:dyDescent="0.25">
      <c r="A15" s="2" t="s">
        <v>23</v>
      </c>
      <c r="B15" s="1">
        <v>21830</v>
      </c>
      <c r="C15" s="1">
        <v>9754</v>
      </c>
      <c r="D15" s="1">
        <v>31610</v>
      </c>
      <c r="E15" s="1">
        <v>46005</v>
      </c>
      <c r="F15" s="1">
        <v>43197</v>
      </c>
      <c r="G15" s="1">
        <v>50333</v>
      </c>
      <c r="I15" s="2" t="s">
        <v>23</v>
      </c>
      <c r="J15" s="1">
        <v>21513</v>
      </c>
      <c r="K15" s="1">
        <v>11982</v>
      </c>
      <c r="L15" s="1">
        <v>53365</v>
      </c>
      <c r="M15" s="1">
        <v>76579</v>
      </c>
      <c r="N15" s="1">
        <v>72449</v>
      </c>
      <c r="O15" s="1">
        <v>71967</v>
      </c>
    </row>
    <row r="16" spans="1:15" hidden="1" x14ac:dyDescent="0.25">
      <c r="A16" s="2" t="s">
        <v>24</v>
      </c>
      <c r="B16" s="1">
        <v>17911</v>
      </c>
      <c r="C16" s="1">
        <v>5775</v>
      </c>
      <c r="D16" s="1">
        <v>25917</v>
      </c>
      <c r="E16" s="1">
        <v>33206</v>
      </c>
      <c r="F16" s="1">
        <v>23964</v>
      </c>
      <c r="G16" s="1">
        <v>24169</v>
      </c>
      <c r="I16" s="2" t="s">
        <v>24</v>
      </c>
      <c r="J16" s="1">
        <v>1529</v>
      </c>
      <c r="K16" s="2">
        <v>598</v>
      </c>
      <c r="L16" s="1">
        <v>3914</v>
      </c>
      <c r="M16" s="1">
        <v>6069</v>
      </c>
      <c r="N16" s="1">
        <v>4264</v>
      </c>
      <c r="O16" s="1">
        <v>4144</v>
      </c>
    </row>
    <row r="17" spans="1:15" hidden="1" x14ac:dyDescent="0.25">
      <c r="A17" s="2" t="s">
        <v>25</v>
      </c>
      <c r="B17" s="1">
        <v>47472</v>
      </c>
      <c r="C17" s="1">
        <v>28585</v>
      </c>
      <c r="D17" s="1">
        <v>120733</v>
      </c>
      <c r="E17" s="1">
        <v>153066</v>
      </c>
      <c r="F17" s="1">
        <v>129167</v>
      </c>
      <c r="G17" s="1">
        <v>96441</v>
      </c>
      <c r="I17" s="2" t="s">
        <v>25</v>
      </c>
      <c r="J17" s="2">
        <v>398</v>
      </c>
      <c r="K17" s="2">
        <v>573</v>
      </c>
      <c r="L17" s="1">
        <v>3944</v>
      </c>
      <c r="M17" s="1">
        <v>5959</v>
      </c>
      <c r="N17" s="1">
        <v>4996</v>
      </c>
      <c r="O17" s="1">
        <v>2755</v>
      </c>
    </row>
    <row r="18" spans="1:15" hidden="1" x14ac:dyDescent="0.25">
      <c r="A18" s="2" t="s">
        <v>26</v>
      </c>
      <c r="B18" s="1">
        <v>20111</v>
      </c>
      <c r="C18" s="1">
        <v>11458</v>
      </c>
      <c r="D18" s="1">
        <v>39626</v>
      </c>
      <c r="E18" s="1">
        <v>38883</v>
      </c>
      <c r="F18" s="1">
        <v>25824</v>
      </c>
      <c r="G18" s="1">
        <v>13080</v>
      </c>
      <c r="I18" s="2" t="s">
        <v>26</v>
      </c>
      <c r="J18" s="1">
        <v>1188</v>
      </c>
      <c r="K18" s="1">
        <v>1055</v>
      </c>
      <c r="L18" s="1">
        <v>7841</v>
      </c>
      <c r="M18" s="1">
        <v>10597</v>
      </c>
      <c r="N18" s="1">
        <v>7333</v>
      </c>
      <c r="O18" s="1">
        <v>4359</v>
      </c>
    </row>
    <row r="19" spans="1:15" hidden="1" x14ac:dyDescent="0.25">
      <c r="A19" s="2" t="s">
        <v>27</v>
      </c>
      <c r="B19" s="1">
        <v>39531</v>
      </c>
      <c r="C19" s="1">
        <v>16973</v>
      </c>
      <c r="D19" s="1">
        <v>45555</v>
      </c>
      <c r="E19" s="1">
        <v>45022</v>
      </c>
      <c r="F19" s="1">
        <v>34891</v>
      </c>
      <c r="G19" s="1">
        <v>21015</v>
      </c>
      <c r="I19" s="2" t="s">
        <v>27</v>
      </c>
      <c r="J19" s="1">
        <v>17174</v>
      </c>
      <c r="K19" s="1">
        <v>8774</v>
      </c>
      <c r="L19" s="1">
        <v>25081</v>
      </c>
      <c r="M19" s="1">
        <v>26292</v>
      </c>
      <c r="N19" s="1">
        <v>16456</v>
      </c>
      <c r="O19" s="1">
        <v>6537</v>
      </c>
    </row>
    <row r="20" spans="1:15" hidden="1" x14ac:dyDescent="0.25">
      <c r="A20" s="2" t="s">
        <v>28</v>
      </c>
      <c r="B20" s="1">
        <v>13494</v>
      </c>
      <c r="C20" s="1">
        <v>10240</v>
      </c>
      <c r="D20" s="1">
        <v>50990</v>
      </c>
      <c r="E20" s="1">
        <v>58904</v>
      </c>
      <c r="F20" s="1">
        <v>43633</v>
      </c>
      <c r="G20" s="1">
        <v>35740</v>
      </c>
      <c r="I20" s="2" t="s">
        <v>28</v>
      </c>
      <c r="J20" s="1">
        <v>4459</v>
      </c>
      <c r="K20" s="1">
        <v>3777</v>
      </c>
      <c r="L20" s="1">
        <v>23781</v>
      </c>
      <c r="M20" s="1">
        <v>27913</v>
      </c>
      <c r="N20" s="1">
        <v>18349</v>
      </c>
      <c r="O20" s="1">
        <v>9643</v>
      </c>
    </row>
    <row r="21" spans="1:15" hidden="1" x14ac:dyDescent="0.25">
      <c r="A21" s="2" t="s">
        <v>29</v>
      </c>
      <c r="B21" s="1">
        <v>25748</v>
      </c>
      <c r="C21" s="1">
        <v>11361</v>
      </c>
      <c r="D21" s="1">
        <v>51753</v>
      </c>
      <c r="E21" s="1">
        <v>60124</v>
      </c>
      <c r="F21" s="1">
        <v>50371</v>
      </c>
      <c r="G21" s="1">
        <v>33574</v>
      </c>
      <c r="I21" s="2" t="s">
        <v>29</v>
      </c>
      <c r="J21" s="2">
        <v>373</v>
      </c>
      <c r="K21" s="2">
        <v>538</v>
      </c>
      <c r="L21" s="1">
        <v>4636</v>
      </c>
      <c r="M21" s="1">
        <v>6859</v>
      </c>
      <c r="N21" s="1">
        <v>5747</v>
      </c>
      <c r="O21" s="1">
        <v>3343</v>
      </c>
    </row>
    <row r="22" spans="1:15" hidden="1" x14ac:dyDescent="0.25">
      <c r="A22" s="2" t="s">
        <v>30</v>
      </c>
      <c r="B22" s="1">
        <f t="shared" ref="B22:G22" si="0">SUM(B2:B21)</f>
        <v>374468</v>
      </c>
      <c r="C22" s="1">
        <f t="shared" si="0"/>
        <v>194053</v>
      </c>
      <c r="D22" s="1">
        <f t="shared" si="0"/>
        <v>773197</v>
      </c>
      <c r="E22" s="1">
        <f t="shared" si="0"/>
        <v>888135</v>
      </c>
      <c r="F22" s="1">
        <f t="shared" si="0"/>
        <v>825604</v>
      </c>
      <c r="G22" s="1">
        <f t="shared" si="0"/>
        <v>748596</v>
      </c>
      <c r="I22" s="2" t="s">
        <v>30</v>
      </c>
      <c r="J22" s="1">
        <f t="shared" ref="J22:O22" si="1">SUM(J2:J21)</f>
        <v>453271</v>
      </c>
      <c r="K22" s="1">
        <f t="shared" si="1"/>
        <v>214038</v>
      </c>
      <c r="L22" s="1">
        <f t="shared" si="1"/>
        <v>805396</v>
      </c>
      <c r="M22" s="1">
        <f t="shared" si="1"/>
        <v>928775</v>
      </c>
      <c r="N22" s="1">
        <f t="shared" si="1"/>
        <v>831276</v>
      </c>
      <c r="O22" s="1">
        <f t="shared" si="1"/>
        <v>751441</v>
      </c>
    </row>
    <row r="23" spans="1:15" hidden="1" x14ac:dyDescent="0.25">
      <c r="A23" s="2"/>
      <c r="B23" s="1"/>
      <c r="C23" s="1"/>
      <c r="D23" s="1"/>
      <c r="E23" s="1"/>
      <c r="F23" s="1"/>
      <c r="G23" s="1"/>
      <c r="I23" s="2"/>
      <c r="J23" s="1"/>
      <c r="K23" s="1"/>
      <c r="L23" s="1"/>
      <c r="M23" s="1"/>
      <c r="N23" s="1"/>
      <c r="O23" s="1"/>
    </row>
    <row r="24" spans="1:15" hidden="1" x14ac:dyDescent="0.25">
      <c r="A24" s="2" t="s">
        <v>8</v>
      </c>
      <c r="B24" s="1">
        <v>9097</v>
      </c>
      <c r="C24" s="1">
        <v>5893</v>
      </c>
      <c r="D24" s="1">
        <v>21044</v>
      </c>
      <c r="E24" s="1">
        <v>11881</v>
      </c>
      <c r="F24" s="1">
        <v>13912</v>
      </c>
      <c r="G24" s="1">
        <v>16409</v>
      </c>
      <c r="I24" s="2" t="s">
        <v>8</v>
      </c>
      <c r="J24" s="1">
        <v>11581</v>
      </c>
      <c r="K24" s="1">
        <v>10306</v>
      </c>
      <c r="L24" s="1">
        <v>49080</v>
      </c>
      <c r="M24" s="1">
        <v>38271</v>
      </c>
      <c r="N24" s="1">
        <v>43348</v>
      </c>
      <c r="O24" s="1">
        <v>53716</v>
      </c>
    </row>
    <row r="26" spans="1:15" x14ac:dyDescent="0.25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I26" s="1" t="s">
        <v>7</v>
      </c>
      <c r="J26" s="2" t="s">
        <v>1</v>
      </c>
      <c r="K26" s="2" t="s">
        <v>2</v>
      </c>
      <c r="L26" s="2" t="s">
        <v>3</v>
      </c>
      <c r="M26" s="2" t="s">
        <v>4</v>
      </c>
      <c r="N26" s="2" t="s">
        <v>5</v>
      </c>
      <c r="O26" s="2" t="s">
        <v>6</v>
      </c>
    </row>
    <row r="27" spans="1:15" x14ac:dyDescent="0.25">
      <c r="A27" s="2" t="s">
        <v>9</v>
      </c>
      <c r="B27" s="3">
        <f>B2/B$22</f>
        <v>4.5555294444385101E-2</v>
      </c>
      <c r="C27" s="3">
        <f t="shared" ref="C27:G27" si="2">C2/C$22</f>
        <v>5.512926880800606E-2</v>
      </c>
      <c r="D27" s="3">
        <f t="shared" si="2"/>
        <v>7.098061684150353E-2</v>
      </c>
      <c r="E27" s="3">
        <f t="shared" si="2"/>
        <v>7.9248087284027768E-2</v>
      </c>
      <c r="F27" s="3">
        <f t="shared" si="2"/>
        <v>0.14330478050009449</v>
      </c>
      <c r="G27" s="3">
        <f t="shared" si="2"/>
        <v>0.16330170078386741</v>
      </c>
      <c r="I27" s="2" t="s">
        <v>9</v>
      </c>
      <c r="J27" s="3">
        <f>J2/J$22</f>
        <v>0.67896468117307307</v>
      </c>
      <c r="K27" s="3">
        <f t="shared" ref="K27:O27" si="3">K2/K$22</f>
        <v>0.58009792653640946</v>
      </c>
      <c r="L27" s="3">
        <f t="shared" si="3"/>
        <v>0.37645332234081125</v>
      </c>
      <c r="M27" s="3">
        <f t="shared" si="3"/>
        <v>0.27795106457430485</v>
      </c>
      <c r="N27" s="3">
        <f t="shared" si="3"/>
        <v>0.28682651730592484</v>
      </c>
      <c r="O27" s="3">
        <f t="shared" si="3"/>
        <v>0.25667617284657079</v>
      </c>
    </row>
    <row r="28" spans="1:15" x14ac:dyDescent="0.25">
      <c r="A28" s="2" t="s">
        <v>11</v>
      </c>
      <c r="B28" s="3">
        <f t="shared" ref="B28:G28" si="4">B3/B$22</f>
        <v>9.0079793199953004E-2</v>
      </c>
      <c r="C28" s="3">
        <f t="shared" si="4"/>
        <v>9.7184789722395429E-2</v>
      </c>
      <c r="D28" s="3">
        <f t="shared" si="4"/>
        <v>8.9542509864885669E-2</v>
      </c>
      <c r="E28" s="3">
        <f t="shared" si="4"/>
        <v>7.6562684726984076E-2</v>
      </c>
      <c r="F28" s="3">
        <f t="shared" si="4"/>
        <v>6.9866425065770024E-2</v>
      </c>
      <c r="G28" s="3">
        <f t="shared" si="4"/>
        <v>7.4185542001293084E-2</v>
      </c>
      <c r="I28" s="2" t="s">
        <v>11</v>
      </c>
      <c r="J28" s="3">
        <f t="shared" ref="J28:O28" si="5">J3/J$22</f>
        <v>8.5533819723741418E-3</v>
      </c>
      <c r="K28" s="3">
        <f t="shared" si="5"/>
        <v>1.296498752557957E-2</v>
      </c>
      <c r="L28" s="3">
        <f t="shared" si="5"/>
        <v>3.8468033116628345E-2</v>
      </c>
      <c r="M28" s="3">
        <f t="shared" si="5"/>
        <v>6.2335872520255173E-2</v>
      </c>
      <c r="N28" s="3">
        <f t="shared" si="5"/>
        <v>5.7091748107728359E-2</v>
      </c>
      <c r="O28" s="3">
        <f t="shared" si="5"/>
        <v>6.8065224016256767E-2</v>
      </c>
    </row>
    <row r="29" spans="1:15" x14ac:dyDescent="0.25">
      <c r="A29" s="2" t="s">
        <v>12</v>
      </c>
      <c r="B29" s="3">
        <f t="shared" ref="B29:G29" si="6">B4/B$22</f>
        <v>2.7043699328113485E-2</v>
      </c>
      <c r="C29" s="3">
        <f t="shared" si="6"/>
        <v>2.3050403755674995E-2</v>
      </c>
      <c r="D29" s="3">
        <f t="shared" si="6"/>
        <v>3.4090923787857427E-2</v>
      </c>
      <c r="E29" s="3">
        <f t="shared" si="6"/>
        <v>2.8787290220518277E-2</v>
      </c>
      <c r="F29" s="3">
        <f t="shared" si="6"/>
        <v>2.9139878198264545E-2</v>
      </c>
      <c r="G29" s="3">
        <f t="shared" si="6"/>
        <v>3.3672368006241016E-2</v>
      </c>
      <c r="I29" s="2" t="s">
        <v>12</v>
      </c>
      <c r="J29" s="3">
        <f t="shared" ref="J29:O29" si="7">J4/J$22</f>
        <v>2.6694847012052395E-3</v>
      </c>
      <c r="K29" s="3">
        <f t="shared" si="7"/>
        <v>4.4337921303693739E-3</v>
      </c>
      <c r="L29" s="3">
        <f t="shared" si="7"/>
        <v>2.2125761737083374E-2</v>
      </c>
      <c r="M29" s="3">
        <f t="shared" si="7"/>
        <v>3.5200129202444079E-2</v>
      </c>
      <c r="N29" s="3">
        <f t="shared" si="7"/>
        <v>4.0975560463672712E-2</v>
      </c>
      <c r="O29" s="3">
        <f t="shared" si="7"/>
        <v>4.3448520908494478E-2</v>
      </c>
    </row>
    <row r="30" spans="1:15" x14ac:dyDescent="0.25">
      <c r="A30" s="2" t="s">
        <v>13</v>
      </c>
      <c r="B30" s="3">
        <f t="shared" ref="B30:G30" si="8">B5/B$22</f>
        <v>3.7853701784932227E-2</v>
      </c>
      <c r="C30" s="3">
        <f t="shared" si="8"/>
        <v>4.2612069898429812E-2</v>
      </c>
      <c r="D30" s="3">
        <f t="shared" si="8"/>
        <v>3.4507376515946132E-2</v>
      </c>
      <c r="E30" s="3">
        <f t="shared" si="8"/>
        <v>3.7729624437726247E-2</v>
      </c>
      <c r="F30" s="3">
        <f t="shared" si="8"/>
        <v>4.3730408282905607E-2</v>
      </c>
      <c r="G30" s="3">
        <f t="shared" si="8"/>
        <v>4.8755269865187634E-2</v>
      </c>
      <c r="I30" s="2" t="s">
        <v>13</v>
      </c>
      <c r="J30" s="3">
        <f t="shared" ref="J30:O30" si="9">J5/J$22</f>
        <v>4.6550518343331033E-4</v>
      </c>
      <c r="K30" s="3">
        <f t="shared" si="9"/>
        <v>1.4062923406124145E-3</v>
      </c>
      <c r="L30" s="3">
        <f t="shared" si="9"/>
        <v>4.4897168597807791E-3</v>
      </c>
      <c r="M30" s="3">
        <f t="shared" si="9"/>
        <v>1.0373879572555247E-2</v>
      </c>
      <c r="N30" s="3">
        <f t="shared" si="9"/>
        <v>1.4007381423257739E-2</v>
      </c>
      <c r="O30" s="3">
        <f t="shared" si="9"/>
        <v>1.507636660762455E-2</v>
      </c>
    </row>
    <row r="31" spans="1:15" x14ac:dyDescent="0.25">
      <c r="A31" s="2" t="s">
        <v>14</v>
      </c>
      <c r="B31" s="3">
        <f t="shared" ref="B31:G31" si="10">B6/B$22</f>
        <v>3.6646656056058192E-2</v>
      </c>
      <c r="C31" s="3">
        <f t="shared" si="10"/>
        <v>3.2382905701019822E-2</v>
      </c>
      <c r="D31" s="3">
        <f t="shared" si="10"/>
        <v>3.4860456002803943E-2</v>
      </c>
      <c r="E31" s="3">
        <f t="shared" si="10"/>
        <v>2.8770400896260141E-2</v>
      </c>
      <c r="F31" s="3">
        <f t="shared" si="10"/>
        <v>3.0163371301495632E-2</v>
      </c>
      <c r="G31" s="3">
        <f t="shared" si="10"/>
        <v>3.4921372809900132E-2</v>
      </c>
      <c r="I31" s="2" t="s">
        <v>14</v>
      </c>
      <c r="J31" s="3">
        <f t="shared" ref="J31:O31" si="11">J6/J$22</f>
        <v>9.9057738086045649E-3</v>
      </c>
      <c r="K31" s="3">
        <f t="shared" si="11"/>
        <v>1.1353124211588596E-2</v>
      </c>
      <c r="L31" s="3">
        <f t="shared" si="11"/>
        <v>2.3294131085826102E-2</v>
      </c>
      <c r="M31" s="3">
        <f t="shared" si="11"/>
        <v>2.7671933460741299E-2</v>
      </c>
      <c r="N31" s="3">
        <f t="shared" si="11"/>
        <v>3.2571612797674898E-2</v>
      </c>
      <c r="O31" s="3">
        <f t="shared" si="11"/>
        <v>4.3094534367967681E-2</v>
      </c>
    </row>
    <row r="32" spans="1:15" x14ac:dyDescent="0.25">
      <c r="A32" s="2" t="s">
        <v>15</v>
      </c>
      <c r="B32" s="3">
        <f t="shared" ref="B32:G32" si="12">B7/B$22</f>
        <v>1.6882617473322151E-2</v>
      </c>
      <c r="C32" s="3">
        <f t="shared" si="12"/>
        <v>1.6536719349868334E-2</v>
      </c>
      <c r="D32" s="3">
        <f t="shared" si="12"/>
        <v>2.147447545709567E-2</v>
      </c>
      <c r="E32" s="3">
        <f t="shared" si="12"/>
        <v>1.4869361076863315E-2</v>
      </c>
      <c r="F32" s="3">
        <f t="shared" si="12"/>
        <v>1.3024403951531243E-2</v>
      </c>
      <c r="G32" s="3">
        <f t="shared" si="12"/>
        <v>1.4807720051937227E-2</v>
      </c>
      <c r="I32" s="2" t="s">
        <v>15</v>
      </c>
      <c r="J32" s="3">
        <f t="shared" ref="J32:O32" si="13">J7/J$22</f>
        <v>7.523093248851129E-4</v>
      </c>
      <c r="K32" s="3">
        <f t="shared" si="13"/>
        <v>1.0885917453910053E-3</v>
      </c>
      <c r="L32" s="3">
        <f t="shared" si="13"/>
        <v>4.7293505306706266E-3</v>
      </c>
      <c r="M32" s="3">
        <f t="shared" si="13"/>
        <v>7.2977847164275526E-3</v>
      </c>
      <c r="N32" s="3">
        <f t="shared" si="13"/>
        <v>9.4517344419903851E-3</v>
      </c>
      <c r="O32" s="3">
        <f t="shared" si="13"/>
        <v>1.4657172020158602E-2</v>
      </c>
    </row>
    <row r="33" spans="1:15" x14ac:dyDescent="0.25">
      <c r="A33" s="2" t="s">
        <v>16</v>
      </c>
      <c r="B33" s="3">
        <f t="shared" ref="B33:G33" si="14">B8/B$22</f>
        <v>6.4304560069218201E-3</v>
      </c>
      <c r="C33" s="3">
        <f t="shared" si="14"/>
        <v>6.7095071964875571E-3</v>
      </c>
      <c r="D33" s="3">
        <f t="shared" si="14"/>
        <v>1.1518409926577574E-2</v>
      </c>
      <c r="E33" s="3">
        <f t="shared" si="14"/>
        <v>9.9478119880423588E-3</v>
      </c>
      <c r="F33" s="3">
        <f t="shared" si="14"/>
        <v>1.1732016802244175E-2</v>
      </c>
      <c r="G33" s="3">
        <f t="shared" si="14"/>
        <v>1.769044985546276E-2</v>
      </c>
      <c r="I33" s="2" t="s">
        <v>16</v>
      </c>
      <c r="J33" s="3">
        <f t="shared" ref="J33:O33" si="15">J8/J$22</f>
        <v>2.3687815898215416E-2</v>
      </c>
      <c r="K33" s="3">
        <f t="shared" si="15"/>
        <v>3.3867817864117584E-2</v>
      </c>
      <c r="L33" s="3">
        <f t="shared" si="15"/>
        <v>5.6968249159419712E-2</v>
      </c>
      <c r="M33" s="3">
        <f t="shared" si="15"/>
        <v>6.5230007267637474E-2</v>
      </c>
      <c r="N33" s="3">
        <f t="shared" si="15"/>
        <v>7.2442846900427779E-2</v>
      </c>
      <c r="O33" s="3">
        <f t="shared" si="15"/>
        <v>0.10865124474176949</v>
      </c>
    </row>
    <row r="34" spans="1:15" x14ac:dyDescent="0.25">
      <c r="A34" s="2" t="s">
        <v>17</v>
      </c>
      <c r="B34" s="3">
        <f t="shared" ref="B34:G34" si="16">B9/B$22</f>
        <v>5.1219329822574959E-3</v>
      </c>
      <c r="C34" s="3">
        <f t="shared" si="16"/>
        <v>1.2470819827572879E-2</v>
      </c>
      <c r="D34" s="3">
        <f t="shared" si="16"/>
        <v>6.524857183874226E-3</v>
      </c>
      <c r="E34" s="3">
        <f t="shared" si="16"/>
        <v>4.3878464422638453E-3</v>
      </c>
      <c r="F34" s="3">
        <f t="shared" si="16"/>
        <v>6.3020528001317827E-3</v>
      </c>
      <c r="G34" s="3">
        <f t="shared" si="16"/>
        <v>9.8344100155491072E-3</v>
      </c>
      <c r="I34" s="2" t="s">
        <v>17</v>
      </c>
      <c r="J34" s="3">
        <f t="shared" ref="J34:O34" si="17">J9/J$22</f>
        <v>8.3614438161717822E-4</v>
      </c>
      <c r="K34" s="3">
        <f t="shared" si="17"/>
        <v>3.732981993851559E-3</v>
      </c>
      <c r="L34" s="3">
        <f t="shared" si="17"/>
        <v>4.7219007792439994E-3</v>
      </c>
      <c r="M34" s="3">
        <f t="shared" si="17"/>
        <v>3.5799843880380071E-3</v>
      </c>
      <c r="N34" s="3">
        <f t="shared" si="17"/>
        <v>6.2253691914598763E-3</v>
      </c>
      <c r="O34" s="3">
        <f t="shared" si="17"/>
        <v>1.0294886757576444E-2</v>
      </c>
    </row>
    <row r="35" spans="1:15" x14ac:dyDescent="0.25">
      <c r="A35" s="2" t="s">
        <v>18</v>
      </c>
      <c r="B35" s="3">
        <f t="shared" ref="B35:G35" si="18">B10/B$22</f>
        <v>4.0056827285642562E-4</v>
      </c>
      <c r="C35" s="3">
        <f t="shared" si="18"/>
        <v>2.6848335248617645E-3</v>
      </c>
      <c r="D35" s="3">
        <f t="shared" si="18"/>
        <v>2.8867158046396971E-3</v>
      </c>
      <c r="E35" s="3">
        <f t="shared" si="18"/>
        <v>1.8589516233455498E-3</v>
      </c>
      <c r="F35" s="3">
        <f t="shared" si="18"/>
        <v>3.844458117935475E-3</v>
      </c>
      <c r="G35" s="3">
        <f t="shared" si="18"/>
        <v>5.2150959930322895E-3</v>
      </c>
      <c r="I35" s="2" t="s">
        <v>18</v>
      </c>
      <c r="J35" s="3">
        <f t="shared" ref="J35:O35" si="19">J10/J$22</f>
        <v>1.11853615166203E-3</v>
      </c>
      <c r="K35" s="3">
        <f t="shared" si="19"/>
        <v>4.8122296040889936E-3</v>
      </c>
      <c r="L35" s="3">
        <f t="shared" si="19"/>
        <v>7.5763972008800638E-3</v>
      </c>
      <c r="M35" s="3">
        <f t="shared" si="19"/>
        <v>9.4479287233183492E-3</v>
      </c>
      <c r="N35" s="3">
        <f t="shared" si="19"/>
        <v>1.437188130055481E-2</v>
      </c>
      <c r="O35" s="3">
        <f t="shared" si="19"/>
        <v>1.8028028813972089E-2</v>
      </c>
    </row>
    <row r="36" spans="1:15" x14ac:dyDescent="0.25">
      <c r="A36" s="2" t="s">
        <v>19</v>
      </c>
      <c r="B36" s="3">
        <f t="shared" ref="B36:G36" si="20">B11/B$22</f>
        <v>4.2508305115523892E-2</v>
      </c>
      <c r="C36" s="3">
        <f t="shared" si="20"/>
        <v>4.9182439848907258E-2</v>
      </c>
      <c r="D36" s="3">
        <f t="shared" si="20"/>
        <v>4.0394621293150385E-2</v>
      </c>
      <c r="E36" s="3">
        <f t="shared" si="20"/>
        <v>4.3703941405304376E-2</v>
      </c>
      <c r="F36" s="3">
        <f t="shared" si="20"/>
        <v>3.988231646164505E-2</v>
      </c>
      <c r="G36" s="3">
        <f t="shared" si="20"/>
        <v>4.2002628921340747E-2</v>
      </c>
      <c r="I36" s="2" t="s">
        <v>19</v>
      </c>
      <c r="J36" s="3">
        <f t="shared" ref="J36:O36" si="21">J11/J$22</f>
        <v>8.3901242303169622E-3</v>
      </c>
      <c r="K36" s="3">
        <f t="shared" si="21"/>
        <v>1.8861136807482783E-2</v>
      </c>
      <c r="L36" s="3">
        <f t="shared" si="21"/>
        <v>2.8869028403418939E-2</v>
      </c>
      <c r="M36" s="3">
        <f t="shared" si="21"/>
        <v>3.5866598476487849E-2</v>
      </c>
      <c r="N36" s="3">
        <f t="shared" si="21"/>
        <v>3.3903300468195882E-2</v>
      </c>
      <c r="O36" s="3">
        <f t="shared" si="21"/>
        <v>3.676403070899778E-2</v>
      </c>
    </row>
    <row r="37" spans="1:15" x14ac:dyDescent="0.25">
      <c r="A37" s="2" t="s">
        <v>20</v>
      </c>
      <c r="B37" s="3">
        <f t="shared" ref="B37:G37" si="22">B12/B$22</f>
        <v>8.9153145262078473E-2</v>
      </c>
      <c r="C37" s="3">
        <f t="shared" si="22"/>
        <v>7.5371161486810306E-2</v>
      </c>
      <c r="D37" s="3">
        <f t="shared" si="22"/>
        <v>8.570648877323632E-2</v>
      </c>
      <c r="E37" s="3">
        <f t="shared" si="22"/>
        <v>9.6654224864463179E-2</v>
      </c>
      <c r="F37" s="3">
        <f t="shared" si="22"/>
        <v>8.5510729114684519E-2</v>
      </c>
      <c r="G37" s="3">
        <f t="shared" si="22"/>
        <v>8.5936873827805654E-2</v>
      </c>
      <c r="I37" s="2" t="s">
        <v>20</v>
      </c>
      <c r="J37" s="3">
        <f t="shared" ref="J37:O37" si="23">J12/J$22</f>
        <v>2.7872950177708258E-2</v>
      </c>
      <c r="K37" s="3">
        <f t="shared" si="23"/>
        <v>3.5418944299610351E-2</v>
      </c>
      <c r="L37" s="3">
        <f t="shared" si="23"/>
        <v>5.7603961281158585E-2</v>
      </c>
      <c r="M37" s="3">
        <f t="shared" si="23"/>
        <v>8.1202659416973966E-2</v>
      </c>
      <c r="N37" s="3">
        <f t="shared" si="23"/>
        <v>7.9755700874318519E-2</v>
      </c>
      <c r="O37" s="3">
        <f t="shared" si="23"/>
        <v>8.0723569781260274E-2</v>
      </c>
    </row>
    <row r="38" spans="1:15" x14ac:dyDescent="0.25">
      <c r="A38" s="2" t="s">
        <v>21</v>
      </c>
      <c r="B38" s="3">
        <f t="shared" ref="B38:G38" si="24">B13/B$22</f>
        <v>8.5075360244400058E-2</v>
      </c>
      <c r="C38" s="3">
        <f t="shared" si="24"/>
        <v>7.8035382086337243E-2</v>
      </c>
      <c r="D38" s="3">
        <f t="shared" si="24"/>
        <v>6.720150233381661E-2</v>
      </c>
      <c r="E38" s="3">
        <f t="shared" si="24"/>
        <v>6.0350059394123641E-2</v>
      </c>
      <c r="F38" s="3">
        <f t="shared" si="24"/>
        <v>6.5487812559047676E-2</v>
      </c>
      <c r="G38" s="3">
        <f t="shared" si="24"/>
        <v>6.8899646805486534E-2</v>
      </c>
      <c r="I38" s="2" t="s">
        <v>21</v>
      </c>
      <c r="J38" s="3">
        <f t="shared" ref="J38:O38" si="25">J13/J$22</f>
        <v>0.13361543094528439</v>
      </c>
      <c r="K38" s="3">
        <f t="shared" si="25"/>
        <v>0.16358310206598828</v>
      </c>
      <c r="L38" s="3">
        <f t="shared" si="25"/>
        <v>0.21972172695171072</v>
      </c>
      <c r="M38" s="3">
        <f t="shared" si="25"/>
        <v>0.20629323571370892</v>
      </c>
      <c r="N38" s="3">
        <f t="shared" si="25"/>
        <v>0.18882176316891142</v>
      </c>
      <c r="O38" s="3">
        <f t="shared" si="25"/>
        <v>0.15911694996679712</v>
      </c>
    </row>
    <row r="39" spans="1:15" x14ac:dyDescent="0.25">
      <c r="A39" s="2" t="s">
        <v>22</v>
      </c>
      <c r="B39" s="3">
        <f t="shared" ref="B39:G39" si="26">B14/B$22</f>
        <v>2.0284777337449395E-2</v>
      </c>
      <c r="C39" s="3">
        <f t="shared" si="26"/>
        <v>2.3493581650373865E-2</v>
      </c>
      <c r="D39" s="3">
        <f t="shared" si="26"/>
        <v>2.6713761176000425E-2</v>
      </c>
      <c r="E39" s="3">
        <f t="shared" si="26"/>
        <v>2.7102861614506802E-2</v>
      </c>
      <c r="F39" s="3">
        <f t="shared" si="26"/>
        <v>3.2811129791037834E-2</v>
      </c>
      <c r="G39" s="3">
        <f t="shared" si="26"/>
        <v>3.4288187486975617E-2</v>
      </c>
      <c r="I39" s="2" t="s">
        <v>22</v>
      </c>
      <c r="J39" s="3">
        <f t="shared" ref="J39:O39" si="27">J14/J$22</f>
        <v>2.8459795574832715E-4</v>
      </c>
      <c r="K39" s="3">
        <f t="shared" si="27"/>
        <v>8.45644231398163E-4</v>
      </c>
      <c r="L39" s="3">
        <f t="shared" si="27"/>
        <v>2.8023481616496729E-3</v>
      </c>
      <c r="M39" s="3">
        <f t="shared" si="27"/>
        <v>4.9904444025732821E-3</v>
      </c>
      <c r="N39" s="3">
        <f t="shared" si="27"/>
        <v>7.6569033630226307E-3</v>
      </c>
      <c r="O39" s="3">
        <f t="shared" si="27"/>
        <v>8.6686779135021919E-3</v>
      </c>
    </row>
    <row r="40" spans="1:15" x14ac:dyDescent="0.25">
      <c r="A40" s="2" t="s">
        <v>23</v>
      </c>
      <c r="B40" s="3">
        <f t="shared" ref="B40:G40" si="28">B15/B$22</f>
        <v>5.8296035976371813E-2</v>
      </c>
      <c r="C40" s="3">
        <f t="shared" si="28"/>
        <v>5.0264618428985892E-2</v>
      </c>
      <c r="D40" s="3">
        <f t="shared" si="28"/>
        <v>4.0882207251192126E-2</v>
      </c>
      <c r="E40" s="3">
        <f t="shared" si="28"/>
        <v>5.1799557499704434E-2</v>
      </c>
      <c r="F40" s="3">
        <f t="shared" si="28"/>
        <v>5.2321694177838288E-2</v>
      </c>
      <c r="G40" s="3">
        <f t="shared" si="28"/>
        <v>6.7236533457298728E-2</v>
      </c>
      <c r="I40" s="2" t="s">
        <v>23</v>
      </c>
      <c r="J40" s="3">
        <f t="shared" ref="J40:O40" si="29">J15/J$22</f>
        <v>4.7461673038866371E-2</v>
      </c>
      <c r="K40" s="3">
        <f t="shared" si="29"/>
        <v>5.5980713705043032E-2</v>
      </c>
      <c r="L40" s="3">
        <f t="shared" si="29"/>
        <v>6.6259330813661851E-2</v>
      </c>
      <c r="M40" s="3">
        <f t="shared" si="29"/>
        <v>8.2451616376409784E-2</v>
      </c>
      <c r="N40" s="3">
        <f t="shared" si="29"/>
        <v>8.7153965710546191E-2</v>
      </c>
      <c r="O40" s="3">
        <f t="shared" si="29"/>
        <v>9.577199008305376E-2</v>
      </c>
    </row>
    <row r="41" spans="1:15" x14ac:dyDescent="0.25">
      <c r="A41" s="2" t="s">
        <v>24</v>
      </c>
      <c r="B41" s="3">
        <f t="shared" ref="B41:G41" si="30">B16/B$22</f>
        <v>4.7830522234209596E-2</v>
      </c>
      <c r="C41" s="3">
        <f t="shared" si="30"/>
        <v>2.9759910952162554E-2</v>
      </c>
      <c r="D41" s="3">
        <f t="shared" si="30"/>
        <v>3.3519271285325732E-2</v>
      </c>
      <c r="E41" s="3">
        <f t="shared" si="30"/>
        <v>3.7388460087711892E-2</v>
      </c>
      <c r="F41" s="3">
        <f t="shared" si="30"/>
        <v>2.9026022160745346E-2</v>
      </c>
      <c r="G41" s="3">
        <f t="shared" si="30"/>
        <v>3.2285772299077205E-2</v>
      </c>
      <c r="I41" s="2" t="s">
        <v>24</v>
      </c>
      <c r="J41" s="3">
        <f t="shared" ref="J41:O41" si="31">J16/J$22</f>
        <v>3.3732579406138934E-3</v>
      </c>
      <c r="K41" s="3">
        <f t="shared" si="31"/>
        <v>2.7938964109176876E-3</v>
      </c>
      <c r="L41" s="3">
        <f t="shared" si="31"/>
        <v>4.8597211806366064E-3</v>
      </c>
      <c r="M41" s="3">
        <f t="shared" si="31"/>
        <v>6.5344136093241096E-3</v>
      </c>
      <c r="N41" s="3">
        <f t="shared" si="31"/>
        <v>5.129463619784524E-3</v>
      </c>
      <c r="O41" s="3">
        <f t="shared" si="31"/>
        <v>5.5147376839964814E-3</v>
      </c>
    </row>
    <row r="42" spans="1:15" x14ac:dyDescent="0.25">
      <c r="A42" s="2" t="s">
        <v>25</v>
      </c>
      <c r="B42" s="3">
        <f t="shared" ref="B42:G42" si="32">B17/B$22</f>
        <v>0.12677184699360158</v>
      </c>
      <c r="C42" s="3">
        <f t="shared" si="32"/>
        <v>0.14730511767403751</v>
      </c>
      <c r="D42" s="3">
        <f t="shared" si="32"/>
        <v>0.15614778639855043</v>
      </c>
      <c r="E42" s="3">
        <f t="shared" si="32"/>
        <v>0.17234542045972739</v>
      </c>
      <c r="F42" s="3">
        <f t="shared" si="32"/>
        <v>0.15645151913023678</v>
      </c>
      <c r="G42" s="3">
        <f t="shared" si="32"/>
        <v>0.12882916820287579</v>
      </c>
      <c r="I42" s="2" t="s">
        <v>25</v>
      </c>
      <c r="J42" s="3">
        <f t="shared" ref="J42:O42" si="33">J17/J$22</f>
        <v>8.7806190998321093E-4</v>
      </c>
      <c r="K42" s="3">
        <f t="shared" si="33"/>
        <v>2.6770947214980519E-3</v>
      </c>
      <c r="L42" s="3">
        <f t="shared" si="33"/>
        <v>4.8969699377697431E-3</v>
      </c>
      <c r="M42" s="3">
        <f t="shared" si="33"/>
        <v>6.4159780355845068E-3</v>
      </c>
      <c r="N42" s="3">
        <f t="shared" si="33"/>
        <v>6.0100375807794282E-3</v>
      </c>
      <c r="O42" s="3">
        <f t="shared" si="33"/>
        <v>3.6662891697418691E-3</v>
      </c>
    </row>
    <row r="43" spans="1:15" x14ac:dyDescent="0.25">
      <c r="A43" s="2" t="s">
        <v>26</v>
      </c>
      <c r="B43" s="3">
        <f t="shared" ref="B43:G43" si="34">B18/B$22</f>
        <v>5.3705523569437176E-2</v>
      </c>
      <c r="C43" s="3">
        <f t="shared" si="34"/>
        <v>5.9045724621623989E-2</v>
      </c>
      <c r="D43" s="3">
        <f t="shared" si="34"/>
        <v>5.1249552183984158E-2</v>
      </c>
      <c r="E43" s="3">
        <f t="shared" si="34"/>
        <v>4.3780506341941257E-2</v>
      </c>
      <c r="F43" s="3">
        <f t="shared" si="34"/>
        <v>3.1278918222295435E-2</v>
      </c>
      <c r="G43" s="3">
        <f t="shared" si="34"/>
        <v>1.7472708911081544E-2</v>
      </c>
      <c r="I43" s="2" t="s">
        <v>26</v>
      </c>
      <c r="J43" s="3">
        <f t="shared" ref="J43:O43" si="35">J18/J$22</f>
        <v>2.6209486157287801E-3</v>
      </c>
      <c r="K43" s="3">
        <f t="shared" si="35"/>
        <v>4.9290312935086292E-3</v>
      </c>
      <c r="L43" s="3">
        <f t="shared" si="35"/>
        <v>9.7355834893642374E-3</v>
      </c>
      <c r="M43" s="3">
        <f t="shared" si="35"/>
        <v>1.1409652499259777E-2</v>
      </c>
      <c r="N43" s="3">
        <f t="shared" si="35"/>
        <v>8.8213782185459465E-3</v>
      </c>
      <c r="O43" s="3">
        <f t="shared" si="35"/>
        <v>5.8008546246478433E-3</v>
      </c>
    </row>
    <row r="44" spans="1:15" x14ac:dyDescent="0.25">
      <c r="A44" s="2" t="s">
        <v>27</v>
      </c>
      <c r="B44" s="3">
        <f t="shared" ref="B44:G44" si="36">B19/B$22</f>
        <v>0.10556576262858242</v>
      </c>
      <c r="C44" s="3">
        <f t="shared" si="36"/>
        <v>8.7465795427022514E-2</v>
      </c>
      <c r="D44" s="3">
        <f t="shared" si="36"/>
        <v>5.891771437292178E-2</v>
      </c>
      <c r="E44" s="3">
        <f t="shared" si="36"/>
        <v>5.0692743783321233E-2</v>
      </c>
      <c r="F44" s="3">
        <f t="shared" si="36"/>
        <v>4.2261180905131271E-2</v>
      </c>
      <c r="G44" s="3">
        <f t="shared" si="36"/>
        <v>2.8072551817001426E-2</v>
      </c>
      <c r="I44" s="2" t="s">
        <v>27</v>
      </c>
      <c r="J44" s="3">
        <f t="shared" ref="J44:O44" si="37">J19/J$22</f>
        <v>3.7889033271486593E-2</v>
      </c>
      <c r="K44" s="3">
        <f t="shared" si="37"/>
        <v>4.0992720918715371E-2</v>
      </c>
      <c r="L44" s="3">
        <f t="shared" si="37"/>
        <v>3.1141202588540296E-2</v>
      </c>
      <c r="M44" s="3">
        <f t="shared" si="37"/>
        <v>2.8308255497833168E-2</v>
      </c>
      <c r="N44" s="3">
        <f t="shared" si="37"/>
        <v>1.979607254389637E-2</v>
      </c>
      <c r="O44" s="3">
        <f t="shared" si="37"/>
        <v>8.6992857722695462E-3</v>
      </c>
    </row>
    <row r="45" spans="1:15" x14ac:dyDescent="0.25">
      <c r="A45" s="2" t="s">
        <v>28</v>
      </c>
      <c r="B45" s="3">
        <f t="shared" ref="B45:G45" si="38">B20/B$22</f>
        <v>3.603512182616405E-2</v>
      </c>
      <c r="C45" s="3">
        <f t="shared" si="38"/>
        <v>5.2769088857167884E-2</v>
      </c>
      <c r="D45" s="3">
        <f t="shared" si="38"/>
        <v>6.594697082373574E-2</v>
      </c>
      <c r="E45" s="3">
        <f t="shared" si="38"/>
        <v>6.632325040675123E-2</v>
      </c>
      <c r="F45" s="3">
        <f t="shared" si="38"/>
        <v>5.2849792394416693E-2</v>
      </c>
      <c r="G45" s="3">
        <f t="shared" si="38"/>
        <v>4.7742707682114249E-2</v>
      </c>
      <c r="I45" s="2" t="s">
        <v>28</v>
      </c>
      <c r="J45" s="3">
        <f t="shared" ref="J45:O45" si="39">J20/J$22</f>
        <v>9.8373820517968277E-3</v>
      </c>
      <c r="K45" s="3">
        <f t="shared" si="39"/>
        <v>1.7646399237518571E-2</v>
      </c>
      <c r="L45" s="3">
        <f t="shared" si="39"/>
        <v>2.9527089779437694E-2</v>
      </c>
      <c r="M45" s="3">
        <f t="shared" si="39"/>
        <v>3.005356517994132E-2</v>
      </c>
      <c r="N45" s="3">
        <f t="shared" si="39"/>
        <v>2.2073294549584014E-2</v>
      </c>
      <c r="O45" s="3">
        <f t="shared" si="39"/>
        <v>1.2832677482330615E-2</v>
      </c>
    </row>
    <row r="46" spans="1:15" x14ac:dyDescent="0.25">
      <c r="A46" s="2" t="s">
        <v>29</v>
      </c>
      <c r="B46" s="3">
        <f t="shared" ref="B46:G46" si="40">B21/B$22</f>
        <v>6.8758879263381645E-2</v>
      </c>
      <c r="C46" s="3">
        <f t="shared" si="40"/>
        <v>5.8545861182254334E-2</v>
      </c>
      <c r="D46" s="3">
        <f t="shared" si="40"/>
        <v>6.6933782722902443E-2</v>
      </c>
      <c r="E46" s="3">
        <f t="shared" si="40"/>
        <v>6.7696915446412986E-2</v>
      </c>
      <c r="F46" s="3">
        <f t="shared" si="40"/>
        <v>6.1011090062548144E-2</v>
      </c>
      <c r="G46" s="3">
        <f t="shared" si="40"/>
        <v>4.4849291206471846E-2</v>
      </c>
      <c r="I46" s="2" t="s">
        <v>29</v>
      </c>
      <c r="J46" s="3">
        <f t="shared" ref="J46:O46" si="41">J21/J$22</f>
        <v>8.2290726739632579E-4</v>
      </c>
      <c r="K46" s="3">
        <f t="shared" si="41"/>
        <v>2.5135723563105617E-3</v>
      </c>
      <c r="L46" s="3">
        <f t="shared" si="41"/>
        <v>5.7561746023074368E-3</v>
      </c>
      <c r="M46" s="3">
        <f t="shared" si="41"/>
        <v>7.3849963661812602E-3</v>
      </c>
      <c r="N46" s="3">
        <f t="shared" si="41"/>
        <v>6.9134679697236533E-3</v>
      </c>
      <c r="O46" s="3">
        <f t="shared" si="41"/>
        <v>4.4487857330116403E-3</v>
      </c>
    </row>
    <row r="47" spans="1:15" x14ac:dyDescent="0.25">
      <c r="A47" s="2" t="s">
        <v>30</v>
      </c>
      <c r="B47" s="3">
        <f t="shared" ref="B47:G47" si="42">B22/B$22</f>
        <v>1</v>
      </c>
      <c r="C47" s="3">
        <f t="shared" si="42"/>
        <v>1</v>
      </c>
      <c r="D47" s="3">
        <f t="shared" si="42"/>
        <v>1</v>
      </c>
      <c r="E47" s="3">
        <f t="shared" si="42"/>
        <v>1</v>
      </c>
      <c r="F47" s="3">
        <f t="shared" si="42"/>
        <v>1</v>
      </c>
      <c r="G47" s="3">
        <f t="shared" si="42"/>
        <v>1</v>
      </c>
      <c r="I47" s="2" t="s">
        <v>30</v>
      </c>
      <c r="J47" s="3">
        <f t="shared" ref="J47:O47" si="43">J22/J$22</f>
        <v>1</v>
      </c>
      <c r="K47" s="3">
        <f t="shared" si="43"/>
        <v>1</v>
      </c>
      <c r="L47" s="3">
        <f t="shared" si="43"/>
        <v>1</v>
      </c>
      <c r="M47" s="3">
        <f t="shared" si="43"/>
        <v>1</v>
      </c>
      <c r="N47" s="3">
        <f t="shared" si="43"/>
        <v>1</v>
      </c>
      <c r="O47" s="3">
        <f t="shared" si="43"/>
        <v>1</v>
      </c>
    </row>
    <row r="49" spans="1:15" x14ac:dyDescent="0.25">
      <c r="A49" s="2" t="s">
        <v>8</v>
      </c>
      <c r="B49" s="3">
        <f>B24/(B24+B22)</f>
        <v>2.3716971047931901E-2</v>
      </c>
      <c r="C49" s="3">
        <f t="shared" ref="C49:G49" si="44">C24/(C24+C22)</f>
        <v>2.9472957698578616E-2</v>
      </c>
      <c r="D49" s="3">
        <f t="shared" si="44"/>
        <v>2.6495736180831762E-2</v>
      </c>
      <c r="E49" s="3">
        <f t="shared" si="44"/>
        <v>1.3200876428863487E-2</v>
      </c>
      <c r="F49" s="3">
        <f t="shared" si="44"/>
        <v>1.6571453075343412E-2</v>
      </c>
      <c r="G49" s="3">
        <f t="shared" si="44"/>
        <v>2.1449533009588174E-2</v>
      </c>
      <c r="I49" s="2" t="s">
        <v>8</v>
      </c>
      <c r="J49" s="3">
        <f>J24/(J24+J22)</f>
        <v>2.4913305740321651E-2</v>
      </c>
      <c r="K49" s="3">
        <f t="shared" ref="K49:O49" si="45">K24/(K24+K22)</f>
        <v>4.5938380344470994E-2</v>
      </c>
      <c r="L49" s="3">
        <f t="shared" si="45"/>
        <v>5.7438710976083586E-2</v>
      </c>
      <c r="M49" s="3">
        <f t="shared" si="45"/>
        <v>3.9575159816596109E-2</v>
      </c>
      <c r="N49" s="3">
        <f t="shared" si="45"/>
        <v>4.9561868871652273E-2</v>
      </c>
      <c r="O49" s="3">
        <f t="shared" si="45"/>
        <v>6.671493882559551E-2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2166-3C2B-4CBB-82EF-BA48FE00D73E}">
  <dimension ref="A1:O47"/>
  <sheetViews>
    <sheetView topLeftCell="A24" workbookViewId="0">
      <selection activeCell="O24" activeCellId="5" sqref="C1:C1048576 E1:E1048576 G1:G1048576 K1:K1048576 M1:M1048576 O1:O1048576"/>
    </sheetView>
  </sheetViews>
  <sheetFormatPr defaultRowHeight="15" x14ac:dyDescent="0.25"/>
  <cols>
    <col min="1" max="1" width="45.7109375" customWidth="1"/>
    <col min="2" max="6" width="11.7109375" bestFit="1" customWidth="1"/>
    <col min="7" max="7" width="13.7109375" bestFit="1" customWidth="1"/>
    <col min="9" max="9" width="45.5703125" customWidth="1"/>
    <col min="10" max="14" width="11.7109375" bestFit="1" customWidth="1"/>
    <col min="15" max="15" width="13.7109375" bestFit="1" customWidth="1"/>
  </cols>
  <sheetData>
    <row r="1" spans="1:15" hidden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hidden="1" x14ac:dyDescent="0.25">
      <c r="A2" s="2" t="s">
        <v>8</v>
      </c>
      <c r="B2" s="1">
        <v>9097</v>
      </c>
      <c r="C2" s="1">
        <v>5893</v>
      </c>
      <c r="D2" s="1">
        <v>21044</v>
      </c>
      <c r="E2" s="1">
        <v>11881</v>
      </c>
      <c r="F2" s="1">
        <v>13912</v>
      </c>
      <c r="G2" s="1">
        <v>16409</v>
      </c>
      <c r="I2" s="2" t="s">
        <v>8</v>
      </c>
      <c r="J2" s="1">
        <v>11581</v>
      </c>
      <c r="K2" s="1">
        <v>10306</v>
      </c>
      <c r="L2" s="1">
        <v>49080</v>
      </c>
      <c r="M2" s="1">
        <v>38271</v>
      </c>
      <c r="N2" s="1">
        <v>43348</v>
      </c>
      <c r="O2" s="1">
        <v>53716</v>
      </c>
    </row>
    <row r="3" spans="1:15" hidden="1" x14ac:dyDescent="0.25">
      <c r="A3" s="2" t="s">
        <v>9</v>
      </c>
      <c r="B3" s="1">
        <v>17059</v>
      </c>
      <c r="C3" s="1">
        <v>10698</v>
      </c>
      <c r="D3" s="1">
        <v>54882</v>
      </c>
      <c r="E3" s="1">
        <v>70383</v>
      </c>
      <c r="F3" s="1">
        <v>118313</v>
      </c>
      <c r="G3" s="1">
        <v>122247</v>
      </c>
      <c r="I3" s="2" t="s">
        <v>9</v>
      </c>
      <c r="J3" s="1">
        <v>307755</v>
      </c>
      <c r="K3" s="1">
        <v>124163</v>
      </c>
      <c r="L3" s="1">
        <v>303194</v>
      </c>
      <c r="M3" s="1">
        <v>258154</v>
      </c>
      <c r="N3" s="1">
        <v>238432</v>
      </c>
      <c r="O3" s="1">
        <v>192877</v>
      </c>
    </row>
    <row r="4" spans="1:15" hidden="1" x14ac:dyDescent="0.25">
      <c r="A4" s="2" t="s">
        <v>11</v>
      </c>
      <c r="B4" s="1">
        <v>33732</v>
      </c>
      <c r="C4" s="1">
        <v>18859</v>
      </c>
      <c r="D4" s="1">
        <v>69234</v>
      </c>
      <c r="E4" s="1">
        <v>67998</v>
      </c>
      <c r="F4" s="1">
        <v>57682</v>
      </c>
      <c r="G4" s="1">
        <v>55535</v>
      </c>
      <c r="I4" s="2" t="s">
        <v>11</v>
      </c>
      <c r="J4" s="1">
        <v>3877</v>
      </c>
      <c r="K4" s="1">
        <v>2775</v>
      </c>
      <c r="L4" s="1">
        <v>30982</v>
      </c>
      <c r="M4" s="1">
        <v>57896</v>
      </c>
      <c r="N4" s="1">
        <v>47459</v>
      </c>
      <c r="O4" s="1">
        <v>51147</v>
      </c>
    </row>
    <row r="5" spans="1:15" hidden="1" x14ac:dyDescent="0.25">
      <c r="A5" s="2" t="s">
        <v>12</v>
      </c>
      <c r="B5" s="1">
        <v>10127</v>
      </c>
      <c r="C5" s="1">
        <v>4473</v>
      </c>
      <c r="D5" s="1">
        <v>26359</v>
      </c>
      <c r="E5" s="1">
        <v>25567</v>
      </c>
      <c r="F5" s="1">
        <v>24058</v>
      </c>
      <c r="G5" s="1">
        <v>25207</v>
      </c>
      <c r="I5" s="2" t="s">
        <v>12</v>
      </c>
      <c r="J5" s="1">
        <v>1210</v>
      </c>
      <c r="K5" s="2">
        <v>949</v>
      </c>
      <c r="L5" s="1">
        <v>17820</v>
      </c>
      <c r="M5" s="1">
        <v>32693</v>
      </c>
      <c r="N5" s="1">
        <v>34062</v>
      </c>
      <c r="O5" s="1">
        <v>32649</v>
      </c>
    </row>
    <row r="6" spans="1:15" hidden="1" x14ac:dyDescent="0.25">
      <c r="A6" s="2" t="s">
        <v>13</v>
      </c>
      <c r="B6" s="1">
        <v>14175</v>
      </c>
      <c r="C6" s="1">
        <v>8269</v>
      </c>
      <c r="D6" s="1">
        <v>26681</v>
      </c>
      <c r="E6" s="1">
        <v>33509</v>
      </c>
      <c r="F6" s="1">
        <v>36104</v>
      </c>
      <c r="G6" s="1">
        <v>36498</v>
      </c>
      <c r="I6" s="2" t="s">
        <v>13</v>
      </c>
      <c r="J6" s="2">
        <v>211</v>
      </c>
      <c r="K6" s="2">
        <v>301</v>
      </c>
      <c r="L6" s="1">
        <v>3616</v>
      </c>
      <c r="M6" s="1">
        <v>9635</v>
      </c>
      <c r="N6" s="1">
        <v>11644</v>
      </c>
      <c r="O6" s="1">
        <v>11329</v>
      </c>
    </row>
    <row r="7" spans="1:15" hidden="1" x14ac:dyDescent="0.25">
      <c r="A7" s="2" t="s">
        <v>14</v>
      </c>
      <c r="B7" s="1">
        <v>13723</v>
      </c>
      <c r="C7" s="1">
        <v>6284</v>
      </c>
      <c r="D7" s="1">
        <v>26954</v>
      </c>
      <c r="E7" s="1">
        <v>25552</v>
      </c>
      <c r="F7" s="1">
        <v>24903</v>
      </c>
      <c r="G7" s="1">
        <v>26142</v>
      </c>
      <c r="I7" s="2" t="s">
        <v>14</v>
      </c>
      <c r="J7" s="1">
        <v>4490</v>
      </c>
      <c r="K7" s="1">
        <v>2430</v>
      </c>
      <c r="L7" s="1">
        <v>18761</v>
      </c>
      <c r="M7" s="1">
        <v>25701</v>
      </c>
      <c r="N7" s="1">
        <v>27076</v>
      </c>
      <c r="O7" s="1">
        <v>32383</v>
      </c>
    </row>
    <row r="8" spans="1:15" hidden="1" x14ac:dyDescent="0.25">
      <c r="A8" s="2" t="s">
        <v>15</v>
      </c>
      <c r="B8" s="1">
        <v>6322</v>
      </c>
      <c r="C8" s="1">
        <v>3209</v>
      </c>
      <c r="D8" s="1">
        <v>16604</v>
      </c>
      <c r="E8" s="1">
        <v>13206</v>
      </c>
      <c r="F8" s="1">
        <v>10753</v>
      </c>
      <c r="G8" s="1">
        <v>11085</v>
      </c>
      <c r="I8" s="2" t="s">
        <v>15</v>
      </c>
      <c r="J8" s="2">
        <v>341</v>
      </c>
      <c r="K8" s="2">
        <v>233</v>
      </c>
      <c r="L8" s="1">
        <v>3809</v>
      </c>
      <c r="M8" s="1">
        <v>6778</v>
      </c>
      <c r="N8" s="1">
        <v>7857</v>
      </c>
      <c r="O8" s="1">
        <v>11014</v>
      </c>
    </row>
    <row r="9" spans="1:15" hidden="1" x14ac:dyDescent="0.25">
      <c r="A9" s="2" t="s">
        <v>16</v>
      </c>
      <c r="B9" s="1">
        <v>2408</v>
      </c>
      <c r="C9" s="1">
        <v>1302</v>
      </c>
      <c r="D9" s="1">
        <v>8906</v>
      </c>
      <c r="E9" s="1">
        <v>8835</v>
      </c>
      <c r="F9" s="1">
        <v>9686</v>
      </c>
      <c r="G9" s="1">
        <v>13243</v>
      </c>
      <c r="I9" s="2" t="s">
        <v>16</v>
      </c>
      <c r="J9" s="1">
        <v>10737</v>
      </c>
      <c r="K9" s="1">
        <v>7249</v>
      </c>
      <c r="L9" s="1">
        <v>45882</v>
      </c>
      <c r="M9" s="1">
        <v>60584</v>
      </c>
      <c r="N9" s="1">
        <v>60220</v>
      </c>
      <c r="O9" s="1">
        <v>81645</v>
      </c>
    </row>
    <row r="10" spans="1:15" hidden="1" x14ac:dyDescent="0.25">
      <c r="A10" s="2" t="s">
        <v>17</v>
      </c>
      <c r="B10" s="1">
        <v>1918</v>
      </c>
      <c r="C10" s="1">
        <v>2420</v>
      </c>
      <c r="D10" s="1">
        <v>5045</v>
      </c>
      <c r="E10" s="1">
        <v>3897</v>
      </c>
      <c r="F10" s="1">
        <v>5203</v>
      </c>
      <c r="G10" s="1">
        <v>7362</v>
      </c>
      <c r="I10" s="2" t="s">
        <v>17</v>
      </c>
      <c r="J10" s="2">
        <v>379</v>
      </c>
      <c r="K10" s="2">
        <v>799</v>
      </c>
      <c r="L10" s="1">
        <v>3803</v>
      </c>
      <c r="M10" s="1">
        <v>3325</v>
      </c>
      <c r="N10" s="1">
        <v>5175</v>
      </c>
      <c r="O10" s="1">
        <v>7736</v>
      </c>
    </row>
    <row r="11" spans="1:15" hidden="1" x14ac:dyDescent="0.25">
      <c r="A11" s="2" t="s">
        <v>18</v>
      </c>
      <c r="B11" s="2">
        <v>150</v>
      </c>
      <c r="C11" s="2">
        <v>521</v>
      </c>
      <c r="D11" s="1">
        <v>2232</v>
      </c>
      <c r="E11" s="1">
        <v>1651</v>
      </c>
      <c r="F11" s="1">
        <v>3174</v>
      </c>
      <c r="G11" s="1">
        <v>3904</v>
      </c>
      <c r="I11" s="2" t="s">
        <v>18</v>
      </c>
      <c r="J11" s="2">
        <v>507</v>
      </c>
      <c r="K11" s="1">
        <v>1030</v>
      </c>
      <c r="L11" s="1">
        <v>6102</v>
      </c>
      <c r="M11" s="1">
        <v>8775</v>
      </c>
      <c r="N11" s="1">
        <v>11947</v>
      </c>
      <c r="O11" s="1">
        <v>13547</v>
      </c>
    </row>
    <row r="12" spans="1:15" hidden="1" x14ac:dyDescent="0.25">
      <c r="A12" s="2" t="s">
        <v>19</v>
      </c>
      <c r="B12" s="1">
        <v>15918</v>
      </c>
      <c r="C12" s="1">
        <v>9544</v>
      </c>
      <c r="D12" s="1">
        <v>31233</v>
      </c>
      <c r="E12" s="1">
        <v>38815</v>
      </c>
      <c r="F12" s="1">
        <v>32927</v>
      </c>
      <c r="G12" s="1">
        <v>31443</v>
      </c>
      <c r="I12" s="2" t="s">
        <v>19</v>
      </c>
      <c r="J12" s="1">
        <v>3803</v>
      </c>
      <c r="K12" s="1">
        <v>4037</v>
      </c>
      <c r="L12" s="1">
        <v>23251</v>
      </c>
      <c r="M12" s="1">
        <v>33312</v>
      </c>
      <c r="N12" s="1">
        <v>28183</v>
      </c>
      <c r="O12" s="1">
        <v>27626</v>
      </c>
    </row>
    <row r="13" spans="1:15" hidden="1" x14ac:dyDescent="0.25">
      <c r="A13" s="2" t="s">
        <v>20</v>
      </c>
      <c r="B13" s="1">
        <v>33385</v>
      </c>
      <c r="C13" s="1">
        <v>14626</v>
      </c>
      <c r="D13" s="1">
        <v>66268</v>
      </c>
      <c r="E13" s="1">
        <v>85842</v>
      </c>
      <c r="F13" s="1">
        <v>70598</v>
      </c>
      <c r="G13" s="1">
        <v>64332</v>
      </c>
      <c r="I13" s="2" t="s">
        <v>20</v>
      </c>
      <c r="J13" s="1">
        <v>12634</v>
      </c>
      <c r="K13" s="1">
        <v>7581</v>
      </c>
      <c r="L13" s="1">
        <v>46394</v>
      </c>
      <c r="M13" s="1">
        <v>75419</v>
      </c>
      <c r="N13" s="1">
        <v>66299</v>
      </c>
      <c r="O13" s="1">
        <v>60659</v>
      </c>
    </row>
    <row r="14" spans="1:15" hidden="1" x14ac:dyDescent="0.25">
      <c r="A14" s="2" t="s">
        <v>21</v>
      </c>
      <c r="B14" s="1">
        <v>31858</v>
      </c>
      <c r="C14" s="1">
        <v>15143</v>
      </c>
      <c r="D14" s="1">
        <v>51960</v>
      </c>
      <c r="E14" s="1">
        <v>53599</v>
      </c>
      <c r="F14" s="1">
        <v>54067</v>
      </c>
      <c r="G14" s="1">
        <v>51578</v>
      </c>
      <c r="I14" s="2" t="s">
        <v>21</v>
      </c>
      <c r="J14" s="1">
        <v>60564</v>
      </c>
      <c r="K14" s="1">
        <v>35013</v>
      </c>
      <c r="L14" s="1">
        <v>176963</v>
      </c>
      <c r="M14" s="1">
        <v>191600</v>
      </c>
      <c r="N14" s="1">
        <v>156963</v>
      </c>
      <c r="O14" s="1">
        <v>119567</v>
      </c>
    </row>
    <row r="15" spans="1:15" hidden="1" x14ac:dyDescent="0.25">
      <c r="A15" s="2" t="s">
        <v>22</v>
      </c>
      <c r="B15" s="1">
        <v>7596</v>
      </c>
      <c r="C15" s="1">
        <v>4559</v>
      </c>
      <c r="D15" s="1">
        <v>20655</v>
      </c>
      <c r="E15" s="1">
        <v>24071</v>
      </c>
      <c r="F15" s="1">
        <v>27089</v>
      </c>
      <c r="G15" s="1">
        <v>25668</v>
      </c>
      <c r="I15" s="2" t="s">
        <v>22</v>
      </c>
      <c r="J15" s="2">
        <v>129</v>
      </c>
      <c r="K15" s="2">
        <v>181</v>
      </c>
      <c r="L15" s="1">
        <v>2257</v>
      </c>
      <c r="M15" s="1">
        <v>4635</v>
      </c>
      <c r="N15" s="1">
        <v>6365</v>
      </c>
      <c r="O15" s="1">
        <v>6514</v>
      </c>
    </row>
    <row r="16" spans="1:15" hidden="1" x14ac:dyDescent="0.25">
      <c r="A16" s="2" t="s">
        <v>23</v>
      </c>
      <c r="B16" s="1">
        <v>21830</v>
      </c>
      <c r="C16" s="1">
        <v>9754</v>
      </c>
      <c r="D16" s="1">
        <v>31610</v>
      </c>
      <c r="E16" s="1">
        <v>46005</v>
      </c>
      <c r="F16" s="1">
        <v>43197</v>
      </c>
      <c r="G16" s="1">
        <v>50333</v>
      </c>
      <c r="I16" s="2" t="s">
        <v>23</v>
      </c>
      <c r="J16" s="1">
        <v>21513</v>
      </c>
      <c r="K16" s="1">
        <v>11982</v>
      </c>
      <c r="L16" s="1">
        <v>53365</v>
      </c>
      <c r="M16" s="1">
        <v>76579</v>
      </c>
      <c r="N16" s="1">
        <v>72449</v>
      </c>
      <c r="O16" s="1">
        <v>71967</v>
      </c>
    </row>
    <row r="17" spans="1:15" hidden="1" x14ac:dyDescent="0.25">
      <c r="A17" s="2" t="s">
        <v>24</v>
      </c>
      <c r="B17" s="1">
        <v>17911</v>
      </c>
      <c r="C17" s="1">
        <v>5775</v>
      </c>
      <c r="D17" s="1">
        <v>25917</v>
      </c>
      <c r="E17" s="1">
        <v>33206</v>
      </c>
      <c r="F17" s="1">
        <v>23964</v>
      </c>
      <c r="G17" s="1">
        <v>24169</v>
      </c>
      <c r="I17" s="2" t="s">
        <v>24</v>
      </c>
      <c r="J17" s="1">
        <v>1529</v>
      </c>
      <c r="K17" s="2">
        <v>598</v>
      </c>
      <c r="L17" s="1">
        <v>3914</v>
      </c>
      <c r="M17" s="1">
        <v>6069</v>
      </c>
      <c r="N17" s="1">
        <v>4264</v>
      </c>
      <c r="O17" s="1">
        <v>4144</v>
      </c>
    </row>
    <row r="18" spans="1:15" hidden="1" x14ac:dyDescent="0.25">
      <c r="A18" s="2" t="s">
        <v>25</v>
      </c>
      <c r="B18" s="1">
        <v>47472</v>
      </c>
      <c r="C18" s="1">
        <v>28585</v>
      </c>
      <c r="D18" s="1">
        <v>120733</v>
      </c>
      <c r="E18" s="1">
        <v>153066</v>
      </c>
      <c r="F18" s="1">
        <v>129167</v>
      </c>
      <c r="G18" s="1">
        <v>96441</v>
      </c>
      <c r="I18" s="2" t="s">
        <v>25</v>
      </c>
      <c r="J18" s="2">
        <v>398</v>
      </c>
      <c r="K18" s="2">
        <v>573</v>
      </c>
      <c r="L18" s="1">
        <v>3944</v>
      </c>
      <c r="M18" s="1">
        <v>5959</v>
      </c>
      <c r="N18" s="1">
        <v>4996</v>
      </c>
      <c r="O18" s="1">
        <v>2755</v>
      </c>
    </row>
    <row r="19" spans="1:15" hidden="1" x14ac:dyDescent="0.25">
      <c r="A19" s="2" t="s">
        <v>26</v>
      </c>
      <c r="B19" s="1">
        <v>20111</v>
      </c>
      <c r="C19" s="1">
        <v>11458</v>
      </c>
      <c r="D19" s="1">
        <v>39626</v>
      </c>
      <c r="E19" s="1">
        <v>38883</v>
      </c>
      <c r="F19" s="1">
        <v>25824</v>
      </c>
      <c r="G19" s="1">
        <v>13080</v>
      </c>
      <c r="I19" s="2" t="s">
        <v>26</v>
      </c>
      <c r="J19" s="1">
        <v>1188</v>
      </c>
      <c r="K19" s="1">
        <v>1055</v>
      </c>
      <c r="L19" s="1">
        <v>7841</v>
      </c>
      <c r="M19" s="1">
        <v>10597</v>
      </c>
      <c r="N19" s="1">
        <v>7333</v>
      </c>
      <c r="O19" s="1">
        <v>4359</v>
      </c>
    </row>
    <row r="20" spans="1:15" hidden="1" x14ac:dyDescent="0.25">
      <c r="A20" s="2" t="s">
        <v>27</v>
      </c>
      <c r="B20" s="1">
        <v>39531</v>
      </c>
      <c r="C20" s="1">
        <v>16973</v>
      </c>
      <c r="D20" s="1">
        <v>45555</v>
      </c>
      <c r="E20" s="1">
        <v>45022</v>
      </c>
      <c r="F20" s="1">
        <v>34891</v>
      </c>
      <c r="G20" s="1">
        <v>21015</v>
      </c>
      <c r="I20" s="2" t="s">
        <v>27</v>
      </c>
      <c r="J20" s="1">
        <v>17174</v>
      </c>
      <c r="K20" s="1">
        <v>8774</v>
      </c>
      <c r="L20" s="1">
        <v>25081</v>
      </c>
      <c r="M20" s="1">
        <v>26292</v>
      </c>
      <c r="N20" s="1">
        <v>16456</v>
      </c>
      <c r="O20" s="1">
        <v>6537</v>
      </c>
    </row>
    <row r="21" spans="1:15" hidden="1" x14ac:dyDescent="0.25">
      <c r="A21" s="2" t="s">
        <v>28</v>
      </c>
      <c r="B21" s="1">
        <v>13494</v>
      </c>
      <c r="C21" s="1">
        <v>10240</v>
      </c>
      <c r="D21" s="1">
        <v>50990</v>
      </c>
      <c r="E21" s="1">
        <v>58904</v>
      </c>
      <c r="F21" s="1">
        <v>43633</v>
      </c>
      <c r="G21" s="1">
        <v>35740</v>
      </c>
      <c r="I21" s="2" t="s">
        <v>28</v>
      </c>
      <c r="J21" s="1">
        <v>4459</v>
      </c>
      <c r="K21" s="1">
        <v>3777</v>
      </c>
      <c r="L21" s="1">
        <v>23781</v>
      </c>
      <c r="M21" s="1">
        <v>27913</v>
      </c>
      <c r="N21" s="1">
        <v>18349</v>
      </c>
      <c r="O21" s="1">
        <v>9643</v>
      </c>
    </row>
    <row r="22" spans="1:15" hidden="1" x14ac:dyDescent="0.25">
      <c r="A22" s="2" t="s">
        <v>29</v>
      </c>
      <c r="B22" s="1">
        <v>25748</v>
      </c>
      <c r="C22" s="1">
        <v>11361</v>
      </c>
      <c r="D22" s="1">
        <v>51753</v>
      </c>
      <c r="E22" s="1">
        <v>60124</v>
      </c>
      <c r="F22" s="1">
        <v>50371</v>
      </c>
      <c r="G22" s="1">
        <v>33574</v>
      </c>
      <c r="I22" s="2" t="s">
        <v>29</v>
      </c>
      <c r="J22" s="2">
        <v>373</v>
      </c>
      <c r="K22" s="2">
        <v>538</v>
      </c>
      <c r="L22" s="1">
        <v>4636</v>
      </c>
      <c r="M22" s="1">
        <v>6859</v>
      </c>
      <c r="N22" s="1">
        <v>5747</v>
      </c>
      <c r="O22" s="1">
        <v>3343</v>
      </c>
    </row>
    <row r="23" spans="1:15" hidden="1" x14ac:dyDescent="0.25">
      <c r="A23" s="2" t="s">
        <v>30</v>
      </c>
      <c r="B23" s="1">
        <f t="shared" ref="B23:G23" si="0">SUM(B2:B22)</f>
        <v>383565</v>
      </c>
      <c r="C23" s="1">
        <f t="shared" si="0"/>
        <v>199946</v>
      </c>
      <c r="D23" s="1">
        <f t="shared" si="0"/>
        <v>794241</v>
      </c>
      <c r="E23" s="1">
        <f t="shared" si="0"/>
        <v>900016</v>
      </c>
      <c r="F23" s="1">
        <f t="shared" si="0"/>
        <v>839516</v>
      </c>
      <c r="G23" s="1">
        <f t="shared" si="0"/>
        <v>765005</v>
      </c>
      <c r="I23" s="2" t="s">
        <v>30</v>
      </c>
      <c r="J23" s="1">
        <f t="shared" ref="J23:O23" si="1">SUM(J2:J22)</f>
        <v>464852</v>
      </c>
      <c r="K23" s="1">
        <f t="shared" si="1"/>
        <v>224344</v>
      </c>
      <c r="L23" s="1">
        <f t="shared" si="1"/>
        <v>854476</v>
      </c>
      <c r="M23" s="1">
        <f t="shared" si="1"/>
        <v>967046</v>
      </c>
      <c r="N23" s="1">
        <f t="shared" si="1"/>
        <v>874624</v>
      </c>
      <c r="O23" s="1">
        <f t="shared" si="1"/>
        <v>805157</v>
      </c>
    </row>
    <row r="25" spans="1:15" x14ac:dyDescent="0.25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I25" s="1" t="s">
        <v>7</v>
      </c>
      <c r="J25" s="2" t="s">
        <v>1</v>
      </c>
      <c r="K25" s="2" t="s">
        <v>2</v>
      </c>
      <c r="L25" s="2" t="s">
        <v>3</v>
      </c>
      <c r="M25" s="2" t="s">
        <v>4</v>
      </c>
      <c r="N25" s="2" t="s">
        <v>5</v>
      </c>
      <c r="O25" s="2" t="s">
        <v>6</v>
      </c>
    </row>
    <row r="26" spans="1:15" x14ac:dyDescent="0.25">
      <c r="A26" s="2" t="s">
        <v>8</v>
      </c>
      <c r="B26" s="3">
        <f>B2/B$23</f>
        <v>2.3716971047931901E-2</v>
      </c>
      <c r="C26" s="3">
        <f t="shared" ref="C26:G26" si="2">C2/C$23</f>
        <v>2.9472957698578616E-2</v>
      </c>
      <c r="D26" s="3">
        <f t="shared" si="2"/>
        <v>2.6495736180831762E-2</v>
      </c>
      <c r="E26" s="3">
        <f t="shared" si="2"/>
        <v>1.3200876428863487E-2</v>
      </c>
      <c r="F26" s="3">
        <f t="shared" si="2"/>
        <v>1.6571453075343412E-2</v>
      </c>
      <c r="G26" s="3">
        <f t="shared" si="2"/>
        <v>2.1449533009588174E-2</v>
      </c>
      <c r="I26" s="2" t="s">
        <v>8</v>
      </c>
      <c r="J26" s="3">
        <f>J2/J$23</f>
        <v>2.4913305740321651E-2</v>
      </c>
      <c r="K26" s="3">
        <f t="shared" ref="K26:O26" si="3">K2/K$23</f>
        <v>4.5938380344470994E-2</v>
      </c>
      <c r="L26" s="3">
        <f t="shared" si="3"/>
        <v>5.7438710976083586E-2</v>
      </c>
      <c r="M26" s="3">
        <f t="shared" si="3"/>
        <v>3.9575159816596109E-2</v>
      </c>
      <c r="N26" s="3">
        <f t="shared" si="3"/>
        <v>4.9561868871652273E-2</v>
      </c>
      <c r="O26" s="3">
        <f t="shared" si="3"/>
        <v>6.671493882559551E-2</v>
      </c>
    </row>
    <row r="27" spans="1:15" x14ac:dyDescent="0.25">
      <c r="A27" s="2" t="s">
        <v>9</v>
      </c>
      <c r="B27" s="3">
        <f t="shared" ref="B27:G27" si="4">B3/B$23</f>
        <v>4.4474860844967608E-2</v>
      </c>
      <c r="C27" s="3">
        <f t="shared" si="4"/>
        <v>5.3504446200474128E-2</v>
      </c>
      <c r="D27" s="3">
        <f t="shared" si="4"/>
        <v>6.9099933143718345E-2</v>
      </c>
      <c r="E27" s="3">
        <f t="shared" si="4"/>
        <v>7.8201943076567526E-2</v>
      </c>
      <c r="F27" s="3">
        <f t="shared" si="4"/>
        <v>0.14093001205456476</v>
      </c>
      <c r="G27" s="3">
        <f t="shared" si="4"/>
        <v>0.15979895556238194</v>
      </c>
      <c r="I27" s="2" t="s">
        <v>9</v>
      </c>
      <c r="J27" s="3">
        <f t="shared" ref="J27:O27" si="5">J3/J$23</f>
        <v>0.66204942648412823</v>
      </c>
      <c r="K27" s="3">
        <f t="shared" si="5"/>
        <v>0.55344916735014082</v>
      </c>
      <c r="L27" s="3">
        <f t="shared" si="5"/>
        <v>0.35483032876289095</v>
      </c>
      <c r="M27" s="3">
        <f t="shared" si="5"/>
        <v>0.26695110677258371</v>
      </c>
      <c r="N27" s="3">
        <f t="shared" si="5"/>
        <v>0.2726108590662959</v>
      </c>
      <c r="O27" s="3">
        <f t="shared" si="5"/>
        <v>0.23955203767712385</v>
      </c>
    </row>
    <row r="28" spans="1:15" x14ac:dyDescent="0.25">
      <c r="A28" s="2" t="s">
        <v>11</v>
      </c>
      <c r="B28" s="3">
        <f t="shared" ref="B28:G28" si="6">B4/B$23</f>
        <v>8.7943373352626017E-2</v>
      </c>
      <c r="C28" s="3">
        <f t="shared" si="6"/>
        <v>9.4320466525962016E-2</v>
      </c>
      <c r="D28" s="3">
        <f t="shared" si="6"/>
        <v>8.717001514653612E-2</v>
      </c>
      <c r="E28" s="3">
        <f t="shared" si="6"/>
        <v>7.5551990186841125E-2</v>
      </c>
      <c r="F28" s="3">
        <f t="shared" si="6"/>
        <v>6.8708636881250632E-2</v>
      </c>
      <c r="G28" s="3">
        <f t="shared" si="6"/>
        <v>7.2594296769302166E-2</v>
      </c>
      <c r="I28" s="2" t="s">
        <v>11</v>
      </c>
      <c r="J28" s="3">
        <f t="shared" ref="J28:O28" si="7">J4/J$23</f>
        <v>8.3402889521826309E-3</v>
      </c>
      <c r="K28" s="3">
        <f t="shared" si="7"/>
        <v>1.2369396997468174E-2</v>
      </c>
      <c r="L28" s="3">
        <f t="shared" si="7"/>
        <v>3.6258478880623918E-2</v>
      </c>
      <c r="M28" s="3">
        <f t="shared" si="7"/>
        <v>5.9868920402959117E-2</v>
      </c>
      <c r="N28" s="3">
        <f t="shared" si="7"/>
        <v>5.4262174374359727E-2</v>
      </c>
      <c r="O28" s="3">
        <f t="shared" si="7"/>
        <v>6.3524256759861744E-2</v>
      </c>
    </row>
    <row r="29" spans="1:15" x14ac:dyDescent="0.25">
      <c r="A29" s="2" t="s">
        <v>12</v>
      </c>
      <c r="B29" s="3">
        <f t="shared" ref="B29:G29" si="8">B5/B$23</f>
        <v>2.6402304694119642E-2</v>
      </c>
      <c r="C29" s="3">
        <f t="shared" si="8"/>
        <v>2.2371040180848831E-2</v>
      </c>
      <c r="D29" s="3">
        <f t="shared" si="8"/>
        <v>3.3187659665013518E-2</v>
      </c>
      <c r="E29" s="3">
        <f t="shared" si="8"/>
        <v>2.8407272759595384E-2</v>
      </c>
      <c r="F29" s="3">
        <f t="shared" si="8"/>
        <v>2.8656988074080781E-2</v>
      </c>
      <c r="G29" s="3">
        <f t="shared" si="8"/>
        <v>3.295011143718015E-2</v>
      </c>
      <c r="I29" s="2" t="s">
        <v>12</v>
      </c>
      <c r="J29" s="3">
        <f t="shared" ref="J29:O29" si="9">J5/J$23</f>
        <v>2.6029790126750017E-3</v>
      </c>
      <c r="K29" s="3">
        <f t="shared" si="9"/>
        <v>4.2301109011161431E-3</v>
      </c>
      <c r="L29" s="3">
        <f t="shared" si="9"/>
        <v>2.0854886503541351E-2</v>
      </c>
      <c r="M29" s="3">
        <f t="shared" si="9"/>
        <v>3.3807078463692526E-2</v>
      </c>
      <c r="N29" s="3">
        <f t="shared" si="9"/>
        <v>3.894473510902971E-2</v>
      </c>
      <c r="O29" s="3">
        <f t="shared" si="9"/>
        <v>4.054985549402166E-2</v>
      </c>
    </row>
    <row r="30" spans="1:15" x14ac:dyDescent="0.25">
      <c r="A30" s="2" t="s">
        <v>13</v>
      </c>
      <c r="B30" s="3">
        <f t="shared" ref="B30:G30" si="10">B6/B$23</f>
        <v>3.6955926635641935E-2</v>
      </c>
      <c r="C30" s="3">
        <f t="shared" si="10"/>
        <v>4.1356166164864511E-2</v>
      </c>
      <c r="D30" s="3">
        <f t="shared" si="10"/>
        <v>3.359307817148699E-2</v>
      </c>
      <c r="E30" s="3">
        <f t="shared" si="10"/>
        <v>3.7231560327816396E-2</v>
      </c>
      <c r="F30" s="3">
        <f t="shared" si="10"/>
        <v>4.3005731874079828E-2</v>
      </c>
      <c r="G30" s="3">
        <f t="shared" si="10"/>
        <v>4.7709492094822913E-2</v>
      </c>
      <c r="I30" s="2" t="s">
        <v>13</v>
      </c>
      <c r="J30" s="3">
        <f t="shared" ref="J30:O30" si="11">J6/J$23</f>
        <v>4.5390791047473172E-4</v>
      </c>
      <c r="K30" s="3">
        <f t="shared" si="11"/>
        <v>1.3416895481938452E-3</v>
      </c>
      <c r="L30" s="3">
        <f t="shared" si="11"/>
        <v>4.2318333107073808E-3</v>
      </c>
      <c r="M30" s="3">
        <f t="shared" si="11"/>
        <v>9.9633316305532526E-3</v>
      </c>
      <c r="N30" s="3">
        <f t="shared" si="11"/>
        <v>1.3313149421923021E-2</v>
      </c>
      <c r="O30" s="3">
        <f t="shared" si="11"/>
        <v>1.4070547731684629E-2</v>
      </c>
    </row>
    <row r="31" spans="1:15" x14ac:dyDescent="0.25">
      <c r="A31" s="2" t="s">
        <v>14</v>
      </c>
      <c r="B31" s="3">
        <f t="shared" ref="B31:G31" si="12">B7/B$23</f>
        <v>3.5777508375373142E-2</v>
      </c>
      <c r="C31" s="3">
        <f t="shared" si="12"/>
        <v>3.1428485691136605E-2</v>
      </c>
      <c r="D31" s="3">
        <f t="shared" si="12"/>
        <v>3.3936802557410155E-2</v>
      </c>
      <c r="E31" s="3">
        <f t="shared" si="12"/>
        <v>2.8390606389219745E-2</v>
      </c>
      <c r="F31" s="3">
        <f t="shared" si="12"/>
        <v>2.9663520409378738E-2</v>
      </c>
      <c r="G31" s="3">
        <f t="shared" si="12"/>
        <v>3.4172325671074047E-2</v>
      </c>
      <c r="I31" s="2" t="s">
        <v>14</v>
      </c>
      <c r="J31" s="3">
        <f t="shared" ref="J31:O31" si="13">J7/J$23</f>
        <v>9.6589882371163303E-3</v>
      </c>
      <c r="K31" s="3">
        <f t="shared" si="13"/>
        <v>1.0831580073458616E-2</v>
      </c>
      <c r="L31" s="3">
        <f t="shared" si="13"/>
        <v>2.1956146222948333E-2</v>
      </c>
      <c r="M31" s="3">
        <f t="shared" si="13"/>
        <v>2.6576812271598249E-2</v>
      </c>
      <c r="N31" s="3">
        <f t="shared" si="13"/>
        <v>3.0957302795258306E-2</v>
      </c>
      <c r="O31" s="3">
        <f t="shared" si="13"/>
        <v>4.021948514389119E-2</v>
      </c>
    </row>
    <row r="32" spans="1:15" x14ac:dyDescent="0.25">
      <c r="A32" s="2" t="s">
        <v>15</v>
      </c>
      <c r="B32" s="3">
        <f t="shared" ref="B32:G32" si="14">B8/B$23</f>
        <v>1.6482212923494062E-2</v>
      </c>
      <c r="C32" s="3">
        <f t="shared" si="14"/>
        <v>1.60493333199964E-2</v>
      </c>
      <c r="D32" s="3">
        <f t="shared" si="14"/>
        <v>2.0905493420762717E-2</v>
      </c>
      <c r="E32" s="3">
        <f t="shared" si="14"/>
        <v>1.4673072478711489E-2</v>
      </c>
      <c r="F32" s="3">
        <f t="shared" si="14"/>
        <v>1.2808570652614126E-2</v>
      </c>
      <c r="G32" s="3">
        <f t="shared" si="14"/>
        <v>1.4490101371886457E-2</v>
      </c>
      <c r="I32" s="2" t="s">
        <v>15</v>
      </c>
      <c r="J32" s="3">
        <f t="shared" ref="J32:O32" si="15">J8/J$23</f>
        <v>7.3356681266295511E-4</v>
      </c>
      <c r="K32" s="3">
        <f t="shared" si="15"/>
        <v>1.0385836037513818E-3</v>
      </c>
      <c r="L32" s="3">
        <f t="shared" si="15"/>
        <v>4.4577027324348489E-3</v>
      </c>
      <c r="M32" s="3">
        <f t="shared" si="15"/>
        <v>7.0089737199678197E-3</v>
      </c>
      <c r="N32" s="3">
        <f t="shared" si="15"/>
        <v>8.9832888189667788E-3</v>
      </c>
      <c r="O32" s="3">
        <f t="shared" si="15"/>
        <v>1.3679319685477491E-2</v>
      </c>
    </row>
    <row r="33" spans="1:15" x14ac:dyDescent="0.25">
      <c r="A33" s="2" t="s">
        <v>16</v>
      </c>
      <c r="B33" s="3">
        <f t="shared" ref="B33:G33" si="16">B9/B$23</f>
        <v>6.277945067980655E-3</v>
      </c>
      <c r="C33" s="3">
        <f t="shared" si="16"/>
        <v>6.5117581747071709E-3</v>
      </c>
      <c r="D33" s="3">
        <f t="shared" si="16"/>
        <v>1.1213221175940299E-2</v>
      </c>
      <c r="E33" s="3">
        <f t="shared" si="16"/>
        <v>9.8164921512506453E-3</v>
      </c>
      <c r="F33" s="3">
        <f t="shared" si="16"/>
        <v>1.1537600236326646E-2</v>
      </c>
      <c r="G33" s="3">
        <f t="shared" si="16"/>
        <v>1.7310997967333548E-2</v>
      </c>
      <c r="I33" s="2" t="s">
        <v>16</v>
      </c>
      <c r="J33" s="3">
        <f t="shared" ref="J33:O33" si="17">J9/J$23</f>
        <v>2.3097674098422723E-2</v>
      </c>
      <c r="K33" s="3">
        <f t="shared" si="17"/>
        <v>3.2311985165638483E-2</v>
      </c>
      <c r="L33" s="3">
        <f t="shared" si="17"/>
        <v>5.3696066361138287E-2</v>
      </c>
      <c r="M33" s="3">
        <f t="shared" si="17"/>
        <v>6.2648519305183004E-2</v>
      </c>
      <c r="N33" s="3">
        <f t="shared" si="17"/>
        <v>6.885244402165959E-2</v>
      </c>
      <c r="O33" s="3">
        <f t="shared" si="17"/>
        <v>0.10140258359549753</v>
      </c>
    </row>
    <row r="34" spans="1:15" x14ac:dyDescent="0.25">
      <c r="A34" s="2" t="s">
        <v>17</v>
      </c>
      <c r="B34" s="3">
        <f t="shared" ref="B34:G34" si="18">B10/B$23</f>
        <v>5.0004562460078473E-3</v>
      </c>
      <c r="C34" s="3">
        <f t="shared" si="18"/>
        <v>1.2103267882328229E-2</v>
      </c>
      <c r="D34" s="3">
        <f t="shared" si="18"/>
        <v>6.3519762893126898E-3</v>
      </c>
      <c r="E34" s="3">
        <f t="shared" si="18"/>
        <v>4.3299230235906913E-3</v>
      </c>
      <c r="F34" s="3">
        <f t="shared" si="18"/>
        <v>6.1976186278760621E-3</v>
      </c>
      <c r="G34" s="3">
        <f t="shared" si="18"/>
        <v>9.623466513290763E-3</v>
      </c>
      <c r="I34" s="2" t="s">
        <v>17</v>
      </c>
      <c r="J34" s="3">
        <f t="shared" ref="J34:O34" si="19">J10/J$23</f>
        <v>8.1531326099489726E-4</v>
      </c>
      <c r="K34" s="3">
        <f t="shared" si="19"/>
        <v>3.5614948471989444E-3</v>
      </c>
      <c r="L34" s="3">
        <f t="shared" si="19"/>
        <v>4.4506808851272591E-3</v>
      </c>
      <c r="M34" s="3">
        <f t="shared" si="19"/>
        <v>3.4383059337404838E-3</v>
      </c>
      <c r="N34" s="3">
        <f t="shared" si="19"/>
        <v>5.9168282599151179E-3</v>
      </c>
      <c r="O34" s="3">
        <f t="shared" si="19"/>
        <v>9.608064017328298E-3</v>
      </c>
    </row>
    <row r="35" spans="1:15" x14ac:dyDescent="0.25">
      <c r="A35" s="2" t="s">
        <v>18</v>
      </c>
      <c r="B35" s="3">
        <f t="shared" ref="B35:G35" si="20">B11/B$23</f>
        <v>3.9106800672636974E-4</v>
      </c>
      <c r="C35" s="3">
        <f t="shared" si="20"/>
        <v>2.605703539955788E-3</v>
      </c>
      <c r="D35" s="3">
        <f t="shared" si="20"/>
        <v>2.8102301442509262E-3</v>
      </c>
      <c r="E35" s="3">
        <f t="shared" si="20"/>
        <v>1.8344118326785301E-3</v>
      </c>
      <c r="F35" s="3">
        <f t="shared" si="20"/>
        <v>3.7807498606339841E-3</v>
      </c>
      <c r="G35" s="3">
        <f t="shared" si="20"/>
        <v>5.1032346193815728E-3</v>
      </c>
      <c r="I35" s="2" t="s">
        <v>18</v>
      </c>
      <c r="J35" s="3">
        <f t="shared" ref="J35:O35" si="21">J11/J$23</f>
        <v>1.0906697185340711E-3</v>
      </c>
      <c r="K35" s="3">
        <f t="shared" si="21"/>
        <v>4.5911635702314303E-3</v>
      </c>
      <c r="L35" s="3">
        <f t="shared" si="21"/>
        <v>7.1412187118187051E-3</v>
      </c>
      <c r="M35" s="3">
        <f t="shared" si="21"/>
        <v>9.0740254341572166E-3</v>
      </c>
      <c r="N35" s="3">
        <f t="shared" si="21"/>
        <v>1.3659584004097761E-2</v>
      </c>
      <c r="O35" s="3">
        <f t="shared" si="21"/>
        <v>1.6825289974501868E-2</v>
      </c>
    </row>
    <row r="36" spans="1:15" x14ac:dyDescent="0.25">
      <c r="A36" s="2" t="s">
        <v>19</v>
      </c>
      <c r="B36" s="3">
        <f t="shared" ref="B36:G36" si="22">B12/B$23</f>
        <v>4.1500136873802357E-2</v>
      </c>
      <c r="C36" s="3">
        <f t="shared" si="22"/>
        <v>4.7732887879727529E-2</v>
      </c>
      <c r="D36" s="3">
        <f t="shared" si="22"/>
        <v>3.9324336064242467E-2</v>
      </c>
      <c r="E36" s="3">
        <f t="shared" si="22"/>
        <v>4.3127011075358664E-2</v>
      </c>
      <c r="F36" s="3">
        <f t="shared" si="22"/>
        <v>3.9221408525864906E-2</v>
      </c>
      <c r="G36" s="3">
        <f t="shared" si="22"/>
        <v>4.1101692145802969E-2</v>
      </c>
      <c r="I36" s="2" t="s">
        <v>19</v>
      </c>
      <c r="J36" s="3">
        <f t="shared" ref="J36:O36" si="23">J12/J$23</f>
        <v>8.1810985001677956E-3</v>
      </c>
      <c r="K36" s="3">
        <f t="shared" si="23"/>
        <v>1.7994686731091537E-2</v>
      </c>
      <c r="L36" s="3">
        <f t="shared" si="23"/>
        <v>2.7210828624794611E-2</v>
      </c>
      <c r="M36" s="3">
        <f t="shared" si="23"/>
        <v>3.4447172109703154E-2</v>
      </c>
      <c r="N36" s="3">
        <f t="shared" si="23"/>
        <v>3.2222989536074928E-2</v>
      </c>
      <c r="O36" s="3">
        <f t="shared" si="23"/>
        <v>3.4311320649264676E-2</v>
      </c>
    </row>
    <row r="37" spans="1:15" x14ac:dyDescent="0.25">
      <c r="A37" s="2" t="s">
        <v>20</v>
      </c>
      <c r="B37" s="3">
        <f t="shared" ref="B37:G37" si="24">B13/B$23</f>
        <v>8.7038702697065692E-2</v>
      </c>
      <c r="C37" s="3">
        <f t="shared" si="24"/>
        <v>7.3149750432616803E-2</v>
      </c>
      <c r="D37" s="3">
        <f t="shared" si="24"/>
        <v>8.3435632257715234E-2</v>
      </c>
      <c r="E37" s="3">
        <f t="shared" si="24"/>
        <v>9.5378304385699816E-2</v>
      </c>
      <c r="F37" s="3">
        <f t="shared" si="24"/>
        <v>8.4093692079722129E-2</v>
      </c>
      <c r="G37" s="3">
        <f t="shared" si="24"/>
        <v>8.409356801589532E-2</v>
      </c>
      <c r="I37" s="2" t="s">
        <v>20</v>
      </c>
      <c r="J37" s="3">
        <f t="shared" ref="J37:O37" si="25">J13/J$23</f>
        <v>2.7178542848046258E-2</v>
      </c>
      <c r="K37" s="3">
        <f t="shared" si="25"/>
        <v>3.3791855364975219E-2</v>
      </c>
      <c r="L37" s="3">
        <f t="shared" si="25"/>
        <v>5.4295263998052609E-2</v>
      </c>
      <c r="M37" s="3">
        <f t="shared" si="25"/>
        <v>7.7989051193014608E-2</v>
      </c>
      <c r="N37" s="3">
        <f t="shared" si="25"/>
        <v>7.5802859285818827E-2</v>
      </c>
      <c r="O37" s="3">
        <f t="shared" si="25"/>
        <v>7.5338101761519796E-2</v>
      </c>
    </row>
    <row r="38" spans="1:15" x14ac:dyDescent="0.25">
      <c r="A38" s="2" t="s">
        <v>21</v>
      </c>
      <c r="B38" s="3">
        <f t="shared" ref="B38:G38" si="26">B14/B$23</f>
        <v>8.3057630388591236E-2</v>
      </c>
      <c r="C38" s="3">
        <f t="shared" si="26"/>
        <v>7.5735448571114194E-2</v>
      </c>
      <c r="D38" s="3">
        <f t="shared" si="26"/>
        <v>6.5420949057024252E-2</v>
      </c>
      <c r="E38" s="3">
        <f t="shared" si="26"/>
        <v>5.955338571758724E-2</v>
      </c>
      <c r="F38" s="3">
        <f t="shared" si="26"/>
        <v>6.4402584346218539E-2</v>
      </c>
      <c r="G38" s="3">
        <f t="shared" si="26"/>
        <v>6.7421781556983293E-2</v>
      </c>
      <c r="I38" s="2" t="s">
        <v>21</v>
      </c>
      <c r="J38" s="3">
        <f t="shared" ref="J38:O38" si="27">J14/J$23</f>
        <v>0.13028662886251968</v>
      </c>
      <c r="K38" s="3">
        <f t="shared" si="27"/>
        <v>0.15606835930535248</v>
      </c>
      <c r="L38" s="3">
        <f t="shared" si="27"/>
        <v>0.20710119418216544</v>
      </c>
      <c r="M38" s="3">
        <f t="shared" si="27"/>
        <v>0.19812914794125616</v>
      </c>
      <c r="N38" s="3">
        <f t="shared" si="27"/>
        <v>0.17946340370261965</v>
      </c>
      <c r="O38" s="3">
        <f t="shared" si="27"/>
        <v>0.14850147238364692</v>
      </c>
    </row>
    <row r="39" spans="1:15" x14ac:dyDescent="0.25">
      <c r="A39" s="2" t="s">
        <v>22</v>
      </c>
      <c r="B39" s="3">
        <f t="shared" ref="B39:G39" si="28">B15/B$23</f>
        <v>1.9803683860623363E-2</v>
      </c>
      <c r="C39" s="3">
        <f t="shared" si="28"/>
        <v>2.2801156312204297E-2</v>
      </c>
      <c r="D39" s="3">
        <f t="shared" si="28"/>
        <v>2.6005960407483372E-2</v>
      </c>
      <c r="E39" s="3">
        <f t="shared" si="28"/>
        <v>2.6745080087465112E-2</v>
      </c>
      <c r="F39" s="3">
        <f t="shared" si="28"/>
        <v>3.2267401693356651E-2</v>
      </c>
      <c r="G39" s="3">
        <f t="shared" si="28"/>
        <v>3.3552721877634785E-2</v>
      </c>
      <c r="I39" s="2" t="s">
        <v>22</v>
      </c>
      <c r="J39" s="3">
        <f t="shared" ref="J39:O39" si="29">J15/J$23</f>
        <v>2.7750767986369857E-4</v>
      </c>
      <c r="K39" s="3">
        <f t="shared" si="29"/>
        <v>8.067967050600863E-4</v>
      </c>
      <c r="L39" s="3">
        <f t="shared" si="29"/>
        <v>2.6413848955383181E-3</v>
      </c>
      <c r="M39" s="3">
        <f t="shared" si="29"/>
        <v>4.792946767785607E-3</v>
      </c>
      <c r="N39" s="3">
        <f t="shared" si="29"/>
        <v>7.2774129225815897E-3</v>
      </c>
      <c r="O39" s="3">
        <f t="shared" si="29"/>
        <v>8.0903475968041021E-3</v>
      </c>
    </row>
    <row r="40" spans="1:15" x14ac:dyDescent="0.25">
      <c r="A40" s="2" t="s">
        <v>23</v>
      </c>
      <c r="B40" s="3">
        <f t="shared" ref="B40:G40" si="30">B16/B$23</f>
        <v>5.6913430578911003E-2</v>
      </c>
      <c r="C40" s="3">
        <f t="shared" si="30"/>
        <v>4.8783171456293198E-2</v>
      </c>
      <c r="D40" s="3">
        <f t="shared" si="30"/>
        <v>3.9799003073374452E-2</v>
      </c>
      <c r="E40" s="3">
        <f t="shared" si="30"/>
        <v>5.1115757942081029E-2</v>
      </c>
      <c r="F40" s="3">
        <f t="shared" si="30"/>
        <v>5.1454647677947767E-2</v>
      </c>
      <c r="G40" s="3">
        <f t="shared" si="30"/>
        <v>6.579434121345612E-2</v>
      </c>
      <c r="I40" s="2" t="s">
        <v>23</v>
      </c>
      <c r="J40" s="3">
        <f t="shared" ref="J40:O40" si="31">J16/J$23</f>
        <v>4.6279245867501914E-2</v>
      </c>
      <c r="K40" s="3">
        <f t="shared" si="31"/>
        <v>5.3409050386905826E-2</v>
      </c>
      <c r="L40" s="3">
        <f t="shared" si="31"/>
        <v>6.2453480261587216E-2</v>
      </c>
      <c r="M40" s="3">
        <f t="shared" si="31"/>
        <v>7.918858048117669E-2</v>
      </c>
      <c r="N40" s="3">
        <f t="shared" si="31"/>
        <v>8.2834452290355631E-2</v>
      </c>
      <c r="O40" s="3">
        <f t="shared" si="31"/>
        <v>8.9382567623457282E-2</v>
      </c>
    </row>
    <row r="41" spans="1:15" x14ac:dyDescent="0.25">
      <c r="A41" s="2" t="s">
        <v>24</v>
      </c>
      <c r="B41" s="3">
        <f t="shared" ref="B41:G41" si="32">B17/B$23</f>
        <v>4.6696127123173385E-2</v>
      </c>
      <c r="C41" s="3">
        <f t="shared" si="32"/>
        <v>2.8882798355555999E-2</v>
      </c>
      <c r="D41" s="3">
        <f t="shared" si="32"/>
        <v>3.2631153516376014E-2</v>
      </c>
      <c r="E41" s="3">
        <f t="shared" si="32"/>
        <v>3.689489964622851E-2</v>
      </c>
      <c r="F41" s="3">
        <f t="shared" si="32"/>
        <v>2.8545018796544676E-2</v>
      </c>
      <c r="G41" s="3">
        <f t="shared" si="32"/>
        <v>3.1593257560408101E-2</v>
      </c>
      <c r="I41" s="2" t="s">
        <v>24</v>
      </c>
      <c r="J41" s="3">
        <f t="shared" ref="J41:O41" si="33">J17/J$23</f>
        <v>3.2892189341984113E-3</v>
      </c>
      <c r="K41" s="3">
        <f t="shared" si="33"/>
        <v>2.6655493349498982E-3</v>
      </c>
      <c r="L41" s="3">
        <f t="shared" si="33"/>
        <v>4.5805850603176683E-3</v>
      </c>
      <c r="M41" s="3">
        <f t="shared" si="33"/>
        <v>6.2758131464273675E-3</v>
      </c>
      <c r="N41" s="3">
        <f t="shared" si="33"/>
        <v>4.8752378164788526E-3</v>
      </c>
      <c r="O41" s="3">
        <f t="shared" si="33"/>
        <v>5.1468222967694498E-3</v>
      </c>
    </row>
    <row r="42" spans="1:15" x14ac:dyDescent="0.25">
      <c r="A42" s="2" t="s">
        <v>25</v>
      </c>
      <c r="B42" s="3">
        <f t="shared" ref="B42:G42" si="34">B18/B$23</f>
        <v>0.12376520276876149</v>
      </c>
      <c r="C42" s="3">
        <f t="shared" si="34"/>
        <v>0.14296360017204646</v>
      </c>
      <c r="D42" s="3">
        <f t="shared" si="34"/>
        <v>0.15201053584491356</v>
      </c>
      <c r="E42" s="3">
        <f t="shared" si="34"/>
        <v>0.17007030986115804</v>
      </c>
      <c r="F42" s="3">
        <f t="shared" si="34"/>
        <v>0.15385889012240386</v>
      </c>
      <c r="G42" s="3">
        <f t="shared" si="34"/>
        <v>0.1260658427069104</v>
      </c>
      <c r="I42" s="2" t="s">
        <v>25</v>
      </c>
      <c r="J42" s="3">
        <f t="shared" ref="J42:O42" si="35">J18/J$23</f>
        <v>8.5618648516086839E-4</v>
      </c>
      <c r="K42" s="3">
        <f t="shared" si="35"/>
        <v>2.5541133259636985E-3</v>
      </c>
      <c r="L42" s="3">
        <f t="shared" si="35"/>
        <v>4.6156942968556165E-3</v>
      </c>
      <c r="M42" s="3">
        <f t="shared" si="35"/>
        <v>6.1620646794464792E-3</v>
      </c>
      <c r="N42" s="3">
        <f t="shared" si="35"/>
        <v>5.7121688862871358E-3</v>
      </c>
      <c r="O42" s="3">
        <f t="shared" si="35"/>
        <v>3.4216929120655971E-3</v>
      </c>
    </row>
    <row r="43" spans="1:15" x14ac:dyDescent="0.25">
      <c r="A43" s="2" t="s">
        <v>26</v>
      </c>
      <c r="B43" s="3">
        <f t="shared" ref="B43:G43" si="36">B19/B$23</f>
        <v>5.2431791221826812E-2</v>
      </c>
      <c r="C43" s="3">
        <f t="shared" si="36"/>
        <v>5.7305472477568946E-2</v>
      </c>
      <c r="D43" s="3">
        <f t="shared" si="36"/>
        <v>4.9891657569931545E-2</v>
      </c>
      <c r="E43" s="3">
        <f t="shared" si="36"/>
        <v>4.3202565287728222E-2</v>
      </c>
      <c r="F43" s="3">
        <f t="shared" si="36"/>
        <v>3.0760581096727163E-2</v>
      </c>
      <c r="G43" s="3">
        <f t="shared" si="36"/>
        <v>1.7097927464526375E-2</v>
      </c>
      <c r="I43" s="2" t="s">
        <v>26</v>
      </c>
      <c r="J43" s="3">
        <f t="shared" ref="J43:O43" si="37">J19/J$23</f>
        <v>2.5556521215354564E-3</v>
      </c>
      <c r="K43" s="3">
        <f t="shared" si="37"/>
        <v>4.7025995792176305E-3</v>
      </c>
      <c r="L43" s="3">
        <f t="shared" si="37"/>
        <v>9.1763841231351142E-3</v>
      </c>
      <c r="M43" s="3">
        <f t="shared" si="37"/>
        <v>1.0958113678149747E-2</v>
      </c>
      <c r="N43" s="3">
        <f t="shared" si="37"/>
        <v>8.3841742280111233E-3</v>
      </c>
      <c r="O43" s="3">
        <f t="shared" si="37"/>
        <v>5.4138509632282892E-3</v>
      </c>
    </row>
    <row r="44" spans="1:15" x14ac:dyDescent="0.25">
      <c r="A44" s="2" t="s">
        <v>27</v>
      </c>
      <c r="B44" s="3">
        <f t="shared" ref="B44:G44" si="38">B20/B$23</f>
        <v>0.10306206249266747</v>
      </c>
      <c r="C44" s="3">
        <f t="shared" si="38"/>
        <v>8.4887919738329348E-2</v>
      </c>
      <c r="D44" s="3">
        <f t="shared" si="38"/>
        <v>5.7356646156519246E-2</v>
      </c>
      <c r="E44" s="3">
        <f t="shared" si="38"/>
        <v>5.0023555136797571E-2</v>
      </c>
      <c r="F44" s="3">
        <f t="shared" si="38"/>
        <v>4.1560851728853293E-2</v>
      </c>
      <c r="G44" s="3">
        <f t="shared" si="38"/>
        <v>2.7470408690139281E-2</v>
      </c>
      <c r="I44" s="2" t="s">
        <v>27</v>
      </c>
      <c r="J44" s="3">
        <f t="shared" ref="J44:O44" si="39">J20/J$23</f>
        <v>3.6945092201388828E-2</v>
      </c>
      <c r="K44" s="3">
        <f t="shared" si="39"/>
        <v>3.9109581713796672E-2</v>
      </c>
      <c r="L44" s="3">
        <f t="shared" si="39"/>
        <v>2.9352492053609465E-2</v>
      </c>
      <c r="M44" s="3">
        <f t="shared" si="39"/>
        <v>2.7187951762377385E-2</v>
      </c>
      <c r="N44" s="3">
        <f t="shared" si="39"/>
        <v>1.8814942192302064E-2</v>
      </c>
      <c r="O44" s="3">
        <f t="shared" si="39"/>
        <v>8.1189134541462104E-3</v>
      </c>
    </row>
    <row r="45" spans="1:15" x14ac:dyDescent="0.25">
      <c r="A45" s="2" t="s">
        <v>28</v>
      </c>
      <c r="B45" s="3">
        <f t="shared" ref="B45:G45" si="40">B21/B$23</f>
        <v>3.5180477885104221E-2</v>
      </c>
      <c r="C45" s="3">
        <f t="shared" si="40"/>
        <v>5.1213827733488045E-2</v>
      </c>
      <c r="D45" s="3">
        <f t="shared" si="40"/>
        <v>6.419965728286503E-2</v>
      </c>
      <c r="E45" s="3">
        <f t="shared" si="40"/>
        <v>6.5447725373771137E-2</v>
      </c>
      <c r="F45" s="3">
        <f t="shared" si="40"/>
        <v>5.1973994539710973E-2</v>
      </c>
      <c r="G45" s="3">
        <f t="shared" si="40"/>
        <v>4.6718648897719622E-2</v>
      </c>
      <c r="I45" s="2" t="s">
        <v>28</v>
      </c>
      <c r="J45" s="3">
        <f t="shared" ref="J45:O45" si="41">J21/J$23</f>
        <v>9.5923003450560616E-3</v>
      </c>
      <c r="K45" s="3">
        <f t="shared" si="41"/>
        <v>1.683575223763506E-2</v>
      </c>
      <c r="L45" s="3">
        <f t="shared" si="41"/>
        <v>2.7831091803631698E-2</v>
      </c>
      <c r="M45" s="3">
        <f t="shared" si="41"/>
        <v>2.8864190534886654E-2</v>
      </c>
      <c r="N45" s="3">
        <f t="shared" si="41"/>
        <v>2.0979300819552172E-2</v>
      </c>
      <c r="O45" s="3">
        <f t="shared" si="41"/>
        <v>1.1976546189128332E-2</v>
      </c>
    </row>
    <row r="46" spans="1:15" x14ac:dyDescent="0.25">
      <c r="A46" s="2" t="s">
        <v>29</v>
      </c>
      <c r="B46" s="3">
        <f t="shared" ref="B46:G47" si="42">B22/B$23</f>
        <v>6.7128126914603778E-2</v>
      </c>
      <c r="C46" s="3">
        <f t="shared" si="42"/>
        <v>5.6820341492202893E-2</v>
      </c>
      <c r="D46" s="3">
        <f t="shared" si="42"/>
        <v>6.5160322874291299E-2</v>
      </c>
      <c r="E46" s="3">
        <f t="shared" si="42"/>
        <v>6.6803256830989671E-2</v>
      </c>
      <c r="F46" s="3">
        <f t="shared" si="42"/>
        <v>6.0000047646501083E-2</v>
      </c>
      <c r="G46" s="3">
        <f t="shared" si="42"/>
        <v>4.3887294854282E-2</v>
      </c>
      <c r="I46" s="2" t="s">
        <v>29</v>
      </c>
      <c r="J46" s="3">
        <f t="shared" ref="J46:O46" si="43">J22/J$23</f>
        <v>8.0240592704774853E-4</v>
      </c>
      <c r="K46" s="3">
        <f t="shared" si="43"/>
        <v>2.398102913383019E-3</v>
      </c>
      <c r="L46" s="3">
        <f t="shared" si="43"/>
        <v>5.425547352997627E-3</v>
      </c>
      <c r="M46" s="3">
        <f t="shared" si="43"/>
        <v>7.0927339547446552E-3</v>
      </c>
      <c r="N46" s="3">
        <f t="shared" si="43"/>
        <v>6.5708235767598421E-3</v>
      </c>
      <c r="O46" s="3">
        <f t="shared" si="43"/>
        <v>4.1519852649855868E-3</v>
      </c>
    </row>
    <row r="47" spans="1:15" x14ac:dyDescent="0.25">
      <c r="A47" s="2" t="s">
        <v>30</v>
      </c>
      <c r="B47" s="3">
        <f t="shared" si="42"/>
        <v>1</v>
      </c>
      <c r="C47" s="3">
        <f t="shared" si="42"/>
        <v>1</v>
      </c>
      <c r="D47" s="3">
        <f t="shared" si="42"/>
        <v>1</v>
      </c>
      <c r="E47" s="3">
        <f t="shared" si="42"/>
        <v>1</v>
      </c>
      <c r="F47" s="3">
        <f t="shared" si="42"/>
        <v>1</v>
      </c>
      <c r="G47" s="3">
        <f t="shared" si="42"/>
        <v>1</v>
      </c>
      <c r="I47" s="2" t="s">
        <v>30</v>
      </c>
      <c r="J47" s="3">
        <f t="shared" ref="J47:O47" si="44">J23/J$23</f>
        <v>1</v>
      </c>
      <c r="K47" s="3">
        <f t="shared" si="44"/>
        <v>1</v>
      </c>
      <c r="L47" s="3">
        <f t="shared" si="44"/>
        <v>1</v>
      </c>
      <c r="M47" s="3">
        <f t="shared" si="44"/>
        <v>1</v>
      </c>
      <c r="N47" s="3">
        <f t="shared" si="44"/>
        <v>1</v>
      </c>
      <c r="O47" s="3">
        <f t="shared" si="44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2CC3-0989-4151-95FF-D11F0770556E}">
  <dimension ref="A1:O76"/>
  <sheetViews>
    <sheetView workbookViewId="0"/>
  </sheetViews>
  <sheetFormatPr defaultRowHeight="15" x14ac:dyDescent="0.25"/>
  <cols>
    <col min="1" max="1" width="45.5703125" customWidth="1"/>
    <col min="2" max="6" width="11.7109375" bestFit="1" customWidth="1"/>
    <col min="7" max="7" width="13.7109375" bestFit="1" customWidth="1"/>
    <col min="9" max="9" width="45.42578125" customWidth="1"/>
    <col min="10" max="14" width="11.7109375" bestFit="1" customWidth="1"/>
    <col min="15" max="15" width="13.7109375" bestFit="1" customWidth="1"/>
  </cols>
  <sheetData>
    <row r="1" spans="1:15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33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x14ac:dyDescent="0.25">
      <c r="A2" s="2" t="s">
        <v>31</v>
      </c>
      <c r="B2" s="3">
        <v>8.017811</v>
      </c>
      <c r="C2" s="3"/>
      <c r="D2" s="3">
        <v>10.72747</v>
      </c>
      <c r="E2" s="3">
        <v>9.9533450000000006</v>
      </c>
      <c r="F2" s="3">
        <v>10.59342</v>
      </c>
      <c r="G2" s="3">
        <v>11.696719999999999</v>
      </c>
      <c r="I2" s="2" t="s">
        <v>31</v>
      </c>
      <c r="J2" s="3">
        <v>7.4686620000000001</v>
      </c>
      <c r="K2" s="3"/>
      <c r="L2" s="3">
        <v>9.4735650000000007</v>
      </c>
      <c r="M2" s="3">
        <v>9.4771789999999996</v>
      </c>
      <c r="N2" s="3">
        <v>10.51849</v>
      </c>
      <c r="O2" s="3">
        <v>11.78027</v>
      </c>
    </row>
    <row r="3" spans="1:15" x14ac:dyDescent="0.25">
      <c r="A3" s="2" t="s">
        <v>9</v>
      </c>
      <c r="B3" s="3">
        <v>9.5458350000000003</v>
      </c>
      <c r="C3" s="3">
        <v>0.71575299999999997</v>
      </c>
      <c r="D3" s="3">
        <v>13.33405</v>
      </c>
      <c r="E3" s="3">
        <v>12.437390000000001</v>
      </c>
      <c r="F3" s="3">
        <v>13.10854</v>
      </c>
      <c r="G3" s="3">
        <v>10.75909</v>
      </c>
      <c r="I3" s="2" t="s">
        <v>9</v>
      </c>
      <c r="J3" s="3">
        <v>2.0593149999999998</v>
      </c>
      <c r="K3" s="3">
        <v>0.37524390000000002</v>
      </c>
      <c r="L3" s="3">
        <v>10.79692</v>
      </c>
      <c r="M3" s="3">
        <v>9.6844800000000006</v>
      </c>
      <c r="N3" s="3">
        <v>11.792719999999999</v>
      </c>
      <c r="O3" s="3">
        <v>11.87796</v>
      </c>
    </row>
    <row r="4" spans="1:15" x14ac:dyDescent="0.25">
      <c r="A4" s="2" t="s">
        <v>10</v>
      </c>
      <c r="B4" s="3">
        <v>10.264620000000001</v>
      </c>
      <c r="C4" s="3"/>
      <c r="D4" s="3">
        <v>13.97367</v>
      </c>
      <c r="E4" s="3">
        <v>10.700369999999999</v>
      </c>
      <c r="F4" s="3">
        <v>11.27549</v>
      </c>
      <c r="G4" s="3">
        <v>11.146089999999999</v>
      </c>
      <c r="I4" s="2" t="s">
        <v>10</v>
      </c>
      <c r="J4" s="3">
        <v>6.0808970000000002</v>
      </c>
      <c r="K4" s="3"/>
      <c r="L4" s="3">
        <v>11.13339</v>
      </c>
      <c r="M4" s="3">
        <v>8.8687520000000006</v>
      </c>
      <c r="N4" s="3">
        <v>10.60005</v>
      </c>
      <c r="O4" s="3">
        <v>10.35937</v>
      </c>
    </row>
    <row r="5" spans="1:15" x14ac:dyDescent="0.25">
      <c r="A5" s="2" t="s">
        <v>11</v>
      </c>
      <c r="B5" s="3">
        <v>9.9939269999999993</v>
      </c>
      <c r="C5" s="3">
        <v>15.65184</v>
      </c>
      <c r="D5" s="3">
        <v>15.91297</v>
      </c>
      <c r="E5" s="3">
        <v>15.387740000000001</v>
      </c>
      <c r="F5" s="3">
        <v>17.386320000000001</v>
      </c>
      <c r="G5" s="3">
        <v>16.45825</v>
      </c>
      <c r="I5" s="2" t="s">
        <v>11</v>
      </c>
      <c r="J5" s="3">
        <v>7.5428750000000004</v>
      </c>
      <c r="K5" s="3">
        <v>11.7575</v>
      </c>
      <c r="L5" s="3">
        <v>11.90164</v>
      </c>
      <c r="M5" s="3">
        <v>12.29171</v>
      </c>
      <c r="N5" s="3">
        <v>14.29368</v>
      </c>
      <c r="O5" s="3">
        <v>14.458600000000001</v>
      </c>
    </row>
    <row r="6" spans="1:15" x14ac:dyDescent="0.25">
      <c r="A6" s="2" t="s">
        <v>12</v>
      </c>
      <c r="B6" s="3">
        <v>12.325889999999999</v>
      </c>
      <c r="C6" s="3">
        <v>16.38954</v>
      </c>
      <c r="D6" s="3">
        <v>15.716570000000001</v>
      </c>
      <c r="E6" s="3">
        <v>15.579129999999999</v>
      </c>
      <c r="F6" s="3">
        <v>17.477360000000001</v>
      </c>
      <c r="G6" s="3">
        <v>18.540400000000002</v>
      </c>
      <c r="I6" s="2" t="s">
        <v>12</v>
      </c>
      <c r="J6" s="3">
        <v>9.2140059999999995</v>
      </c>
      <c r="K6" s="3">
        <v>13.04781</v>
      </c>
      <c r="L6" s="3">
        <v>12.15207</v>
      </c>
      <c r="M6" s="3">
        <v>12.83747</v>
      </c>
      <c r="N6" s="3">
        <v>14.44135</v>
      </c>
      <c r="O6" s="3">
        <v>15.58206</v>
      </c>
    </row>
    <row r="7" spans="1:15" x14ac:dyDescent="0.25">
      <c r="A7" s="2" t="s">
        <v>13</v>
      </c>
      <c r="B7" s="3">
        <v>16.36026</v>
      </c>
      <c r="C7" s="3">
        <v>20.621860000000002</v>
      </c>
      <c r="D7" s="3">
        <v>18.336079999999999</v>
      </c>
      <c r="E7" s="3">
        <v>18.41573</v>
      </c>
      <c r="F7" s="3">
        <v>18.286819999999999</v>
      </c>
      <c r="G7" s="3">
        <v>18.071739999999998</v>
      </c>
      <c r="I7" s="2" t="s">
        <v>13</v>
      </c>
      <c r="J7" s="3">
        <v>15.61839</v>
      </c>
      <c r="K7" s="3">
        <v>16.990950000000002</v>
      </c>
      <c r="L7" s="3">
        <v>15.530430000000001</v>
      </c>
      <c r="M7" s="3">
        <v>16.672039999999999</v>
      </c>
      <c r="N7" s="3">
        <v>16.573440000000002</v>
      </c>
      <c r="O7" s="3">
        <v>17.331029999999998</v>
      </c>
    </row>
    <row r="8" spans="1:15" x14ac:dyDescent="0.25">
      <c r="A8" s="2" t="s">
        <v>14</v>
      </c>
      <c r="B8" s="3">
        <v>12.19974</v>
      </c>
      <c r="C8" s="3">
        <v>16.406590000000001</v>
      </c>
      <c r="D8" s="3">
        <v>13.39752</v>
      </c>
      <c r="E8" s="3">
        <v>13.115209999999999</v>
      </c>
      <c r="F8" s="3">
        <v>14.04374</v>
      </c>
      <c r="G8" s="3">
        <v>12.68605</v>
      </c>
      <c r="I8" s="2" t="s">
        <v>14</v>
      </c>
      <c r="J8" s="3">
        <v>11.238490000000001</v>
      </c>
      <c r="K8" s="3">
        <v>14.552770000000001</v>
      </c>
      <c r="L8" s="3">
        <v>11.65949</v>
      </c>
      <c r="M8" s="3">
        <v>11.44426</v>
      </c>
      <c r="N8" s="3">
        <v>12.3184</v>
      </c>
      <c r="O8" s="3">
        <v>12.029920000000001</v>
      </c>
    </row>
    <row r="9" spans="1:15" x14ac:dyDescent="0.25">
      <c r="A9" s="2" t="s">
        <v>15</v>
      </c>
      <c r="B9" s="3">
        <v>7.0227069999999996</v>
      </c>
      <c r="C9" s="3">
        <v>13.67728</v>
      </c>
      <c r="D9" s="3">
        <v>15.145490000000001</v>
      </c>
      <c r="E9" s="3">
        <v>19.596620000000001</v>
      </c>
      <c r="F9" s="3">
        <v>21.306480000000001</v>
      </c>
      <c r="G9" s="3">
        <v>24.315899999999999</v>
      </c>
      <c r="I9" s="2" t="s">
        <v>15</v>
      </c>
      <c r="J9" s="3">
        <v>9.0546880000000005</v>
      </c>
      <c r="K9" s="3">
        <v>16.252030000000001</v>
      </c>
      <c r="L9" s="3">
        <v>14.72545</v>
      </c>
      <c r="M9" s="3">
        <v>18.724170000000001</v>
      </c>
      <c r="N9" s="3">
        <v>20.45918</v>
      </c>
      <c r="O9" s="3">
        <v>22.396920000000001</v>
      </c>
    </row>
    <row r="10" spans="1:15" x14ac:dyDescent="0.25">
      <c r="A10" s="2" t="s">
        <v>16</v>
      </c>
      <c r="B10" s="3">
        <v>9.4913620000000005</v>
      </c>
      <c r="C10" s="3">
        <v>14.85233</v>
      </c>
      <c r="D10" s="3">
        <v>13.52392</v>
      </c>
      <c r="E10" s="3">
        <v>13.40523</v>
      </c>
      <c r="F10" s="3">
        <v>14.62546</v>
      </c>
      <c r="G10" s="3">
        <v>14.52481</v>
      </c>
      <c r="I10" s="2" t="s">
        <v>16</v>
      </c>
      <c r="J10" s="3">
        <v>9.1694460000000007</v>
      </c>
      <c r="K10" s="3">
        <v>13.42482</v>
      </c>
      <c r="L10" s="3">
        <v>12.063140000000001</v>
      </c>
      <c r="M10" s="3">
        <v>13.01132</v>
      </c>
      <c r="N10" s="3">
        <v>12.90559</v>
      </c>
      <c r="O10" s="3">
        <v>13.198829999999999</v>
      </c>
    </row>
    <row r="11" spans="1:15" x14ac:dyDescent="0.25">
      <c r="A11" s="2" t="s">
        <v>17</v>
      </c>
      <c r="B11" s="3">
        <v>16.78511</v>
      </c>
      <c r="C11" s="3">
        <v>25.195620000000002</v>
      </c>
      <c r="D11" s="3">
        <v>15.874879999999999</v>
      </c>
      <c r="E11" s="3">
        <v>14.174630000000001</v>
      </c>
      <c r="F11" s="3">
        <v>13.36382</v>
      </c>
      <c r="G11" s="3">
        <v>12.57098</v>
      </c>
      <c r="I11" s="2" t="s">
        <v>17</v>
      </c>
      <c r="J11" s="3">
        <v>16.54083</v>
      </c>
      <c r="K11" s="3">
        <v>27.122720000000001</v>
      </c>
      <c r="L11" s="3">
        <v>15.805770000000001</v>
      </c>
      <c r="M11" s="3">
        <v>13.08854</v>
      </c>
      <c r="N11" s="3">
        <v>13.200670000000001</v>
      </c>
      <c r="O11" s="3">
        <v>12.331569999999999</v>
      </c>
    </row>
    <row r="12" spans="1:15" x14ac:dyDescent="0.25">
      <c r="A12" s="2" t="s">
        <v>18</v>
      </c>
      <c r="B12" s="3">
        <v>13.70696</v>
      </c>
      <c r="C12" s="3">
        <v>19.55575</v>
      </c>
      <c r="D12" s="3">
        <v>13.296519999999999</v>
      </c>
      <c r="E12" s="3">
        <v>12.43458</v>
      </c>
      <c r="F12" s="3">
        <v>11.167590000000001</v>
      </c>
      <c r="G12" s="3">
        <v>10.73878</v>
      </c>
      <c r="I12" s="2" t="s">
        <v>18</v>
      </c>
      <c r="J12" s="3">
        <v>11.42562</v>
      </c>
      <c r="K12" s="3">
        <v>13.664479999999999</v>
      </c>
      <c r="L12" s="3">
        <v>11.549620000000001</v>
      </c>
      <c r="M12" s="3">
        <v>8.8258679999999998</v>
      </c>
      <c r="N12" s="3">
        <v>10.193860000000001</v>
      </c>
      <c r="O12" s="3">
        <v>9.9987589999999997</v>
      </c>
    </row>
    <row r="13" spans="1:15" x14ac:dyDescent="0.25">
      <c r="A13" s="2" t="s">
        <v>19</v>
      </c>
      <c r="B13" s="3">
        <v>13.26967</v>
      </c>
      <c r="C13" s="3">
        <v>17.774360000000001</v>
      </c>
      <c r="D13" s="3">
        <v>14.747479999999999</v>
      </c>
      <c r="E13" s="3">
        <v>14.417389999999999</v>
      </c>
      <c r="F13" s="3">
        <v>17.43224</v>
      </c>
      <c r="G13" s="3">
        <v>17.212250000000001</v>
      </c>
      <c r="I13" s="2" t="s">
        <v>19</v>
      </c>
      <c r="J13" s="3">
        <v>9.6022750000000006</v>
      </c>
      <c r="K13" s="3">
        <v>14.416270000000001</v>
      </c>
      <c r="L13" s="3">
        <v>12.7273</v>
      </c>
      <c r="M13" s="3">
        <v>12.489229999999999</v>
      </c>
      <c r="N13" s="3">
        <v>13.951750000000001</v>
      </c>
      <c r="O13" s="3">
        <v>13.905390000000001</v>
      </c>
    </row>
    <row r="14" spans="1:15" x14ac:dyDescent="0.25">
      <c r="A14" s="2" t="s">
        <v>20</v>
      </c>
      <c r="B14" s="3">
        <v>11.29987</v>
      </c>
      <c r="C14" s="3">
        <v>15.70388</v>
      </c>
      <c r="D14" s="3">
        <v>13.79449</v>
      </c>
      <c r="E14" s="3">
        <v>13.60346</v>
      </c>
      <c r="F14" s="3">
        <v>14.63921</v>
      </c>
      <c r="G14" s="3">
        <v>12.926170000000001</v>
      </c>
      <c r="I14" s="2" t="s">
        <v>20</v>
      </c>
      <c r="J14" s="3">
        <v>7.2707759999999997</v>
      </c>
      <c r="K14" s="3">
        <v>10.60955</v>
      </c>
      <c r="L14" s="3">
        <v>9.603529</v>
      </c>
      <c r="M14" s="3">
        <v>9.7869810000000008</v>
      </c>
      <c r="N14" s="3">
        <v>10.826460000000001</v>
      </c>
      <c r="O14" s="3">
        <v>10.26023</v>
      </c>
    </row>
    <row r="15" spans="1:15" x14ac:dyDescent="0.25">
      <c r="A15" s="2" t="s">
        <v>21</v>
      </c>
      <c r="B15" s="3">
        <v>10.92637</v>
      </c>
      <c r="C15" s="3">
        <v>14.359669999999999</v>
      </c>
      <c r="D15" s="3">
        <v>13.846690000000001</v>
      </c>
      <c r="E15" s="3">
        <v>12.01707</v>
      </c>
      <c r="F15" s="3">
        <v>11.63626</v>
      </c>
      <c r="G15" s="3">
        <v>10.54236</v>
      </c>
      <c r="I15" s="2" t="s">
        <v>21</v>
      </c>
      <c r="J15" s="3">
        <v>8.7754759999999994</v>
      </c>
      <c r="K15" s="3">
        <v>10.90498</v>
      </c>
      <c r="L15" s="3">
        <v>10.281319999999999</v>
      </c>
      <c r="M15" s="3">
        <v>9.7995289999999997</v>
      </c>
      <c r="N15" s="3">
        <v>10.2143</v>
      </c>
      <c r="O15" s="3">
        <v>9.6917039999999997</v>
      </c>
    </row>
    <row r="16" spans="1:15" x14ac:dyDescent="0.25">
      <c r="A16" s="2" t="s">
        <v>22</v>
      </c>
      <c r="B16" s="3">
        <v>9.8196809999999992</v>
      </c>
      <c r="C16" s="3">
        <v>13.58398</v>
      </c>
      <c r="D16" s="3">
        <v>13.918900000000001</v>
      </c>
      <c r="E16" s="3">
        <v>13.12749</v>
      </c>
      <c r="F16" s="3">
        <v>13.55869</v>
      </c>
      <c r="G16" s="3">
        <v>13.309839999999999</v>
      </c>
      <c r="I16" s="2" t="s">
        <v>22</v>
      </c>
      <c r="J16" s="3">
        <v>8.5230700000000006</v>
      </c>
      <c r="K16" s="3">
        <v>11.752319999999999</v>
      </c>
      <c r="L16" s="3">
        <v>12.40865</v>
      </c>
      <c r="M16" s="3">
        <v>12.13753</v>
      </c>
      <c r="N16" s="3">
        <v>12.05503</v>
      </c>
      <c r="O16" s="3">
        <v>11.77251</v>
      </c>
    </row>
    <row r="17" spans="1:15" x14ac:dyDescent="0.25">
      <c r="A17" s="2" t="s">
        <v>23</v>
      </c>
      <c r="B17" s="3">
        <v>9.5605320000000003</v>
      </c>
      <c r="C17" s="3">
        <v>11.696120000000001</v>
      </c>
      <c r="D17" s="3">
        <v>10.627459999999999</v>
      </c>
      <c r="E17" s="3">
        <v>9.042859</v>
      </c>
      <c r="F17" s="3">
        <v>9.1273490000000006</v>
      </c>
      <c r="G17" s="3">
        <v>7.8189830000000002</v>
      </c>
      <c r="I17" s="2" t="s">
        <v>23</v>
      </c>
      <c r="J17" s="3">
        <v>5.6443099999999999</v>
      </c>
      <c r="K17" s="3">
        <v>8.4076470000000008</v>
      </c>
      <c r="L17" s="3">
        <v>7.7259549999999999</v>
      </c>
      <c r="M17" s="3">
        <v>6.4863739999999996</v>
      </c>
      <c r="N17" s="3">
        <v>7.0356779999999999</v>
      </c>
      <c r="O17" s="3">
        <v>6.7286599999999996</v>
      </c>
    </row>
    <row r="18" spans="1:15" x14ac:dyDescent="0.25">
      <c r="A18" s="2" t="s">
        <v>24</v>
      </c>
      <c r="B18" s="3">
        <v>3.9484379999999999</v>
      </c>
      <c r="C18" s="3">
        <v>6.2658360000000002</v>
      </c>
      <c r="D18" s="3">
        <v>8.4504549999999998</v>
      </c>
      <c r="E18" s="3">
        <v>7.114344</v>
      </c>
      <c r="F18" s="3">
        <v>7.572006</v>
      </c>
      <c r="G18" s="3">
        <v>7.6455460000000004</v>
      </c>
      <c r="I18" s="2" t="s">
        <v>24</v>
      </c>
      <c r="J18" s="3">
        <v>1.925891</v>
      </c>
      <c r="K18" s="3">
        <v>5.5315159999999999</v>
      </c>
      <c r="L18" s="3">
        <v>5.8259670000000003</v>
      </c>
      <c r="M18" s="3">
        <v>5.9742759999999997</v>
      </c>
      <c r="N18" s="3">
        <v>6.4008070000000004</v>
      </c>
      <c r="O18" s="3">
        <v>7.3927269999999998</v>
      </c>
    </row>
    <row r="19" spans="1:15" x14ac:dyDescent="0.25">
      <c r="A19" s="2" t="s">
        <v>25</v>
      </c>
      <c r="B19" s="3">
        <v>11.362690000000001</v>
      </c>
      <c r="C19" s="3">
        <v>14.53776</v>
      </c>
      <c r="D19" s="3">
        <v>13.550219999999999</v>
      </c>
      <c r="E19" s="3">
        <v>11.41577</v>
      </c>
      <c r="F19" s="3">
        <v>11.079470000000001</v>
      </c>
      <c r="G19" s="3">
        <v>10.90784</v>
      </c>
      <c r="I19" s="2" t="s">
        <v>25</v>
      </c>
      <c r="J19" s="3">
        <v>8.0254619999999992</v>
      </c>
      <c r="K19" s="3">
        <v>11.36342</v>
      </c>
      <c r="L19" s="3">
        <v>11.54815</v>
      </c>
      <c r="M19" s="3">
        <v>10.394450000000001</v>
      </c>
      <c r="N19" s="3">
        <v>10.657439999999999</v>
      </c>
      <c r="O19" s="3">
        <v>10.45247</v>
      </c>
    </row>
    <row r="20" spans="1:15" x14ac:dyDescent="0.25">
      <c r="A20" s="2" t="s">
        <v>26</v>
      </c>
      <c r="B20" s="3">
        <v>12.17102</v>
      </c>
      <c r="C20" s="3">
        <v>14.98391</v>
      </c>
      <c r="D20" s="3">
        <v>14.463559999999999</v>
      </c>
      <c r="E20" s="3">
        <v>12.268739999999999</v>
      </c>
      <c r="F20" s="3">
        <v>11.96111</v>
      </c>
      <c r="G20" s="3">
        <v>10.80259</v>
      </c>
      <c r="I20" s="2" t="s">
        <v>26</v>
      </c>
      <c r="J20" s="3">
        <v>7.0728030000000004</v>
      </c>
      <c r="K20" s="3">
        <v>9.2393420000000006</v>
      </c>
      <c r="L20" s="3">
        <v>9.4624950000000005</v>
      </c>
      <c r="M20" s="3">
        <v>8.8764280000000007</v>
      </c>
      <c r="N20" s="3">
        <v>9.2876519999999996</v>
      </c>
      <c r="O20" s="3">
        <v>8.3598160000000004</v>
      </c>
    </row>
    <row r="21" spans="1:15" x14ac:dyDescent="0.25">
      <c r="A21" s="2" t="s">
        <v>27</v>
      </c>
      <c r="B21" s="3">
        <v>11.30232</v>
      </c>
      <c r="C21" s="3">
        <v>13.44904</v>
      </c>
      <c r="D21" s="3">
        <v>13.83629</v>
      </c>
      <c r="E21" s="3">
        <v>11.465859999999999</v>
      </c>
      <c r="F21" s="3">
        <v>11.06911</v>
      </c>
      <c r="G21" s="3">
        <v>10.17623</v>
      </c>
      <c r="I21" s="2" t="s">
        <v>27</v>
      </c>
      <c r="J21" s="3">
        <v>7.4100720000000004</v>
      </c>
      <c r="K21" s="3">
        <v>9.1130689999999994</v>
      </c>
      <c r="L21" s="3">
        <v>8.8098489999999998</v>
      </c>
      <c r="M21" s="3">
        <v>7.7859730000000003</v>
      </c>
      <c r="N21" s="3">
        <v>8.4973150000000004</v>
      </c>
      <c r="O21" s="3">
        <v>7.527107</v>
      </c>
    </row>
    <row r="22" spans="1:15" x14ac:dyDescent="0.25">
      <c r="A22" s="2" t="s">
        <v>28</v>
      </c>
      <c r="B22" s="3">
        <v>10.589790000000001</v>
      </c>
      <c r="C22" s="3">
        <v>13.35838</v>
      </c>
      <c r="D22" s="3">
        <v>13.80977</v>
      </c>
      <c r="E22" s="3">
        <v>10.69495</v>
      </c>
      <c r="F22" s="3">
        <v>10.652670000000001</v>
      </c>
      <c r="G22" s="3">
        <v>9.4562749999999998</v>
      </c>
      <c r="I22" s="2" t="s">
        <v>28</v>
      </c>
      <c r="J22" s="3">
        <v>8.495787</v>
      </c>
      <c r="K22" s="3">
        <v>9.863251</v>
      </c>
      <c r="L22" s="3">
        <v>9.8101240000000001</v>
      </c>
      <c r="M22" s="3">
        <v>8.4736630000000002</v>
      </c>
      <c r="N22" s="3">
        <v>9.0149810000000006</v>
      </c>
      <c r="O22" s="3">
        <v>7.9154080000000002</v>
      </c>
    </row>
    <row r="23" spans="1:15" x14ac:dyDescent="0.25">
      <c r="A23" s="2" t="s">
        <v>29</v>
      </c>
      <c r="B23" s="3">
        <v>10.75793</v>
      </c>
      <c r="C23" s="3">
        <v>13.39659</v>
      </c>
      <c r="D23" s="3">
        <v>13.779019999999999</v>
      </c>
      <c r="E23" s="3">
        <v>10.924340000000001</v>
      </c>
      <c r="F23" s="3">
        <v>10.673249999999999</v>
      </c>
      <c r="G23" s="3">
        <v>9.8022460000000002</v>
      </c>
      <c r="I23" s="2" t="s">
        <v>29</v>
      </c>
      <c r="J23" s="3">
        <v>10.13847</v>
      </c>
      <c r="K23" s="3">
        <v>12.095000000000001</v>
      </c>
      <c r="L23" s="3">
        <v>11.849489999999999</v>
      </c>
      <c r="M23" s="3">
        <v>9.2730200000000007</v>
      </c>
      <c r="N23" s="3">
        <v>9.7426770000000005</v>
      </c>
      <c r="O23" s="3">
        <v>8.7975180000000002</v>
      </c>
    </row>
    <row r="24" spans="1:15" x14ac:dyDescent="0.25">
      <c r="A24" s="2" t="s">
        <v>8</v>
      </c>
      <c r="B24" s="3">
        <v>12.25074</v>
      </c>
      <c r="C24" s="3">
        <v>17.76915</v>
      </c>
      <c r="D24" s="3">
        <v>15.4885</v>
      </c>
      <c r="E24" s="3">
        <v>12.992179999999999</v>
      </c>
      <c r="F24" s="3">
        <v>13.386100000000001</v>
      </c>
      <c r="G24" s="3">
        <v>12.904350000000001</v>
      </c>
      <c r="I24" s="2" t="s">
        <v>8</v>
      </c>
      <c r="J24" s="3">
        <v>12.73338</v>
      </c>
      <c r="K24" s="3">
        <v>18.277629999999998</v>
      </c>
      <c r="L24" s="3">
        <v>14.844239999999999</v>
      </c>
      <c r="M24" s="3">
        <v>12.56875</v>
      </c>
      <c r="N24" s="3">
        <v>12.989420000000001</v>
      </c>
      <c r="O24" s="3">
        <v>12.200369999999999</v>
      </c>
    </row>
    <row r="26" spans="1:15" x14ac:dyDescent="0.25">
      <c r="A26" s="5" t="s">
        <v>36</v>
      </c>
      <c r="I26" s="5" t="s">
        <v>36</v>
      </c>
    </row>
    <row r="27" spans="1:15" x14ac:dyDescent="0.25">
      <c r="A27" s="1" t="s">
        <v>32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I27" s="1" t="s">
        <v>33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5</v>
      </c>
      <c r="O27" s="2" t="s">
        <v>6</v>
      </c>
    </row>
    <row r="28" spans="1:15" x14ac:dyDescent="0.25">
      <c r="A28" s="2" t="s">
        <v>31</v>
      </c>
      <c r="B28" s="3">
        <v>8.0852989999999991</v>
      </c>
      <c r="C28" s="3"/>
      <c r="D28" s="3">
        <v>10.731809999999999</v>
      </c>
      <c r="E28" s="3">
        <v>9.954879</v>
      </c>
      <c r="F28" s="3">
        <v>10.59342</v>
      </c>
      <c r="G28" s="3">
        <v>11.696719999999999</v>
      </c>
      <c r="I28" s="2" t="s">
        <v>31</v>
      </c>
      <c r="J28" s="3">
        <v>7.5277029999999998</v>
      </c>
      <c r="K28" s="3"/>
      <c r="L28" s="3">
        <v>9.4875170000000004</v>
      </c>
      <c r="M28" s="3">
        <v>9.4771789999999996</v>
      </c>
      <c r="N28" s="3">
        <v>10.51849</v>
      </c>
      <c r="O28" s="3">
        <v>11.78027</v>
      </c>
    </row>
    <row r="29" spans="1:15" x14ac:dyDescent="0.25">
      <c r="A29" s="2" t="s">
        <v>9</v>
      </c>
      <c r="B29" s="3">
        <v>12.297280000000001</v>
      </c>
      <c r="C29" s="3">
        <v>3.5787650000000002</v>
      </c>
      <c r="D29" s="3">
        <v>14.47907</v>
      </c>
      <c r="E29" s="3">
        <v>13.44703</v>
      </c>
      <c r="F29" s="3">
        <v>13.821160000000001</v>
      </c>
      <c r="G29" s="3">
        <v>11.64677</v>
      </c>
      <c r="I29" s="2" t="s">
        <v>9</v>
      </c>
      <c r="J29" s="3">
        <v>13.56462</v>
      </c>
      <c r="K29" s="3">
        <v>3.1895739999999999</v>
      </c>
      <c r="L29" s="3">
        <v>11.354329999999999</v>
      </c>
      <c r="M29" s="3">
        <v>10.321899999999999</v>
      </c>
      <c r="N29" s="3">
        <v>12.30775</v>
      </c>
      <c r="O29" s="3">
        <v>12.7568</v>
      </c>
    </row>
    <row r="30" spans="1:15" x14ac:dyDescent="0.25">
      <c r="A30" s="2" t="s">
        <v>10</v>
      </c>
      <c r="B30" s="3">
        <v>11.547689999999999</v>
      </c>
      <c r="C30" s="3"/>
      <c r="D30" s="3">
        <v>14.536809999999999</v>
      </c>
      <c r="E30" s="3">
        <v>11.181139999999999</v>
      </c>
      <c r="F30" s="3">
        <v>11.70514</v>
      </c>
      <c r="G30" s="3">
        <v>11.73934</v>
      </c>
      <c r="I30" s="2" t="s">
        <v>10</v>
      </c>
      <c r="J30" s="3">
        <v>6.9930320000000004</v>
      </c>
      <c r="K30" s="3"/>
      <c r="L30" s="3">
        <v>11.390790000000001</v>
      </c>
      <c r="M30" s="3">
        <v>9.1287990000000008</v>
      </c>
      <c r="N30" s="3">
        <v>10.8626</v>
      </c>
      <c r="O30" s="3">
        <v>10.74898</v>
      </c>
    </row>
    <row r="31" spans="1:15" x14ac:dyDescent="0.25">
      <c r="A31" s="2" t="s">
        <v>11</v>
      </c>
      <c r="B31" s="3">
        <v>13.33548</v>
      </c>
      <c r="C31" s="3">
        <v>17.374739999999999</v>
      </c>
      <c r="D31" s="3">
        <v>16.84243</v>
      </c>
      <c r="E31" s="3">
        <v>16.297260000000001</v>
      </c>
      <c r="F31" s="3">
        <v>18.15643</v>
      </c>
      <c r="G31" s="3">
        <v>17.170290000000001</v>
      </c>
      <c r="I31" s="2" t="s">
        <v>11</v>
      </c>
      <c r="J31" s="3">
        <v>10.08554</v>
      </c>
      <c r="K31" s="3">
        <v>13.34976</v>
      </c>
      <c r="L31" s="3">
        <v>12.438179999999999</v>
      </c>
      <c r="M31" s="3">
        <v>12.62767</v>
      </c>
      <c r="N31" s="3">
        <v>14.563230000000001</v>
      </c>
      <c r="O31" s="3">
        <v>14.71172</v>
      </c>
    </row>
    <row r="32" spans="1:15" x14ac:dyDescent="0.25">
      <c r="A32" s="2" t="s">
        <v>12</v>
      </c>
      <c r="B32" s="3">
        <v>12.92693</v>
      </c>
      <c r="C32" s="3">
        <v>16.887119999999999</v>
      </c>
      <c r="D32" s="3">
        <v>16.240539999999999</v>
      </c>
      <c r="E32" s="3">
        <v>16.101790000000001</v>
      </c>
      <c r="F32" s="3">
        <v>17.95645</v>
      </c>
      <c r="G32" s="3">
        <v>18.905660000000001</v>
      </c>
      <c r="I32" s="2" t="s">
        <v>12</v>
      </c>
      <c r="J32" s="3">
        <v>9.5975760000000001</v>
      </c>
      <c r="K32" s="3">
        <v>13.56067</v>
      </c>
      <c r="L32" s="3">
        <v>12.383459999999999</v>
      </c>
      <c r="M32" s="3">
        <v>13.10697</v>
      </c>
      <c r="N32" s="3">
        <v>14.69586</v>
      </c>
      <c r="O32" s="3">
        <v>15.78561</v>
      </c>
    </row>
    <row r="33" spans="1:15" x14ac:dyDescent="0.25">
      <c r="A33" s="2" t="s">
        <v>13</v>
      </c>
      <c r="B33" s="3">
        <v>16.694579999999998</v>
      </c>
      <c r="C33" s="3">
        <v>20.774830000000001</v>
      </c>
      <c r="D33" s="3">
        <v>18.680910000000001</v>
      </c>
      <c r="E33" s="3">
        <v>18.722750000000001</v>
      </c>
      <c r="F33" s="3">
        <v>18.538620000000002</v>
      </c>
      <c r="G33" s="3">
        <v>18.304960000000001</v>
      </c>
      <c r="I33" s="2" t="s">
        <v>13</v>
      </c>
      <c r="J33" s="3">
        <v>16.02092</v>
      </c>
      <c r="K33" s="3">
        <v>17.226929999999999</v>
      </c>
      <c r="L33" s="3">
        <v>15.776809999999999</v>
      </c>
      <c r="M33" s="3">
        <v>16.92821</v>
      </c>
      <c r="N33" s="3">
        <v>16.861969999999999</v>
      </c>
      <c r="O33" s="3">
        <v>17.585599999999999</v>
      </c>
    </row>
    <row r="34" spans="1:15" x14ac:dyDescent="0.25">
      <c r="A34" s="2" t="s">
        <v>14</v>
      </c>
      <c r="B34" s="3">
        <v>13.276619999999999</v>
      </c>
      <c r="C34" s="3">
        <v>17.54871</v>
      </c>
      <c r="D34" s="3">
        <v>15.058249999999999</v>
      </c>
      <c r="E34" s="3">
        <v>14.19074</v>
      </c>
      <c r="F34" s="3">
        <v>15.07103</v>
      </c>
      <c r="G34" s="3">
        <v>13.853490000000001</v>
      </c>
      <c r="I34" s="2" t="s">
        <v>14</v>
      </c>
      <c r="J34" s="3">
        <v>13.669589999999999</v>
      </c>
      <c r="K34" s="3">
        <v>15.568239999999999</v>
      </c>
      <c r="L34" s="3">
        <v>12.740550000000001</v>
      </c>
      <c r="M34" s="3">
        <v>12.42567</v>
      </c>
      <c r="N34" s="3">
        <v>13.11528</v>
      </c>
      <c r="O34" s="3">
        <v>12.87392</v>
      </c>
    </row>
    <row r="35" spans="1:15" x14ac:dyDescent="0.25">
      <c r="A35" s="2" t="s">
        <v>15</v>
      </c>
      <c r="B35" s="3">
        <v>11.63025</v>
      </c>
      <c r="C35" s="3">
        <v>18.714390000000002</v>
      </c>
      <c r="D35" s="3">
        <v>19.311260000000001</v>
      </c>
      <c r="E35" s="3">
        <v>23.015360000000001</v>
      </c>
      <c r="F35" s="3">
        <v>23.268339999999998</v>
      </c>
      <c r="G35" s="3">
        <v>25.22146</v>
      </c>
      <c r="I35" s="2" t="s">
        <v>15</v>
      </c>
      <c r="J35" s="3">
        <v>11.546480000000001</v>
      </c>
      <c r="K35" s="3">
        <v>18.758990000000001</v>
      </c>
      <c r="L35" s="3">
        <v>16.10623</v>
      </c>
      <c r="M35" s="3">
        <v>20.74849</v>
      </c>
      <c r="N35" s="3">
        <v>21.907640000000001</v>
      </c>
      <c r="O35" s="3">
        <v>23.11899</v>
      </c>
    </row>
    <row r="36" spans="1:15" x14ac:dyDescent="0.25">
      <c r="A36" s="2" t="s">
        <v>16</v>
      </c>
      <c r="B36" s="3">
        <v>10.70506</v>
      </c>
      <c r="C36" s="3">
        <v>15.397930000000001</v>
      </c>
      <c r="D36" s="3">
        <v>13.773870000000001</v>
      </c>
      <c r="E36" s="3">
        <v>13.672420000000001</v>
      </c>
      <c r="F36" s="3">
        <v>14.850680000000001</v>
      </c>
      <c r="G36" s="3">
        <v>14.68336</v>
      </c>
      <c r="I36" s="2" t="s">
        <v>16</v>
      </c>
      <c r="J36" s="3">
        <v>9.6899429999999995</v>
      </c>
      <c r="K36" s="3">
        <v>13.59667</v>
      </c>
      <c r="L36" s="3">
        <v>12.170780000000001</v>
      </c>
      <c r="M36" s="3">
        <v>13.191689999999999</v>
      </c>
      <c r="N36" s="3">
        <v>13.09454</v>
      </c>
      <c r="O36" s="3">
        <v>13.355370000000001</v>
      </c>
    </row>
    <row r="37" spans="1:15" x14ac:dyDescent="0.25">
      <c r="A37" s="2" t="s">
        <v>17</v>
      </c>
      <c r="B37" s="3">
        <v>17.221209999999999</v>
      </c>
      <c r="C37" s="3">
        <v>25.218440000000001</v>
      </c>
      <c r="D37" s="3">
        <v>15.878069999999999</v>
      </c>
      <c r="E37" s="3">
        <v>14.18577</v>
      </c>
      <c r="F37" s="3">
        <v>13.408519999999999</v>
      </c>
      <c r="G37" s="3">
        <v>12.57269</v>
      </c>
      <c r="I37" s="2" t="s">
        <v>17</v>
      </c>
      <c r="J37" s="3">
        <v>17.32152</v>
      </c>
      <c r="K37" s="3">
        <v>27.122720000000001</v>
      </c>
      <c r="L37" s="3">
        <v>15.83145</v>
      </c>
      <c r="M37" s="3">
        <v>13.09662</v>
      </c>
      <c r="N37" s="3">
        <v>13.281739999999999</v>
      </c>
      <c r="O37" s="3">
        <v>12.331569999999999</v>
      </c>
    </row>
    <row r="38" spans="1:15" x14ac:dyDescent="0.25">
      <c r="A38" s="2" t="s">
        <v>18</v>
      </c>
      <c r="B38" s="3">
        <v>13.992520000000001</v>
      </c>
      <c r="C38" s="3">
        <v>19.67475</v>
      </c>
      <c r="D38" s="3">
        <v>13.4312</v>
      </c>
      <c r="E38" s="3">
        <v>12.6061</v>
      </c>
      <c r="F38" s="3">
        <v>11.22505</v>
      </c>
      <c r="G38" s="3">
        <v>10.81077</v>
      </c>
      <c r="I38" s="2" t="s">
        <v>18</v>
      </c>
      <c r="J38" s="3">
        <v>11.592599999999999</v>
      </c>
      <c r="K38" s="3">
        <v>13.694190000000001</v>
      </c>
      <c r="L38" s="3">
        <v>11.598850000000001</v>
      </c>
      <c r="M38" s="3">
        <v>9.6164509999999996</v>
      </c>
      <c r="N38" s="3">
        <v>10.24677</v>
      </c>
      <c r="O38" s="3">
        <v>10.07536</v>
      </c>
    </row>
    <row r="39" spans="1:15" x14ac:dyDescent="0.25">
      <c r="A39" s="2" t="s">
        <v>19</v>
      </c>
      <c r="B39" s="3">
        <v>13.53049</v>
      </c>
      <c r="C39" s="3">
        <v>18.111409999999999</v>
      </c>
      <c r="D39" s="3">
        <v>15.000540000000001</v>
      </c>
      <c r="E39" s="3">
        <v>14.754659999999999</v>
      </c>
      <c r="F39" s="3">
        <v>17.670649999999998</v>
      </c>
      <c r="G39" s="3">
        <v>17.457789999999999</v>
      </c>
      <c r="I39" s="2" t="s">
        <v>19</v>
      </c>
      <c r="J39" s="3">
        <v>9.9415779999999998</v>
      </c>
      <c r="K39" s="3">
        <v>14.75224</v>
      </c>
      <c r="L39" s="3">
        <v>12.822319999999999</v>
      </c>
      <c r="M39" s="3">
        <v>12.63653</v>
      </c>
      <c r="N39" s="3">
        <v>14.121969999999999</v>
      </c>
      <c r="O39" s="3">
        <v>14.028029999999999</v>
      </c>
    </row>
    <row r="40" spans="1:15" x14ac:dyDescent="0.25">
      <c r="A40" s="2" t="s">
        <v>20</v>
      </c>
      <c r="B40" s="3">
        <v>12.33056</v>
      </c>
      <c r="C40" s="3">
        <v>16.54692</v>
      </c>
      <c r="D40" s="3">
        <v>15.112410000000001</v>
      </c>
      <c r="E40" s="3">
        <v>14.52905</v>
      </c>
      <c r="F40" s="3">
        <v>15.364190000000001</v>
      </c>
      <c r="G40" s="3">
        <v>13.464689999999999</v>
      </c>
      <c r="I40" s="2" t="s">
        <v>20</v>
      </c>
      <c r="J40" s="3">
        <v>8.016553</v>
      </c>
      <c r="K40" s="3">
        <v>11.20734</v>
      </c>
      <c r="L40" s="3">
        <v>10.375120000000001</v>
      </c>
      <c r="M40" s="3">
        <v>10.305199999999999</v>
      </c>
      <c r="N40" s="3">
        <v>11.272819999999999</v>
      </c>
      <c r="O40" s="3">
        <v>10.6106</v>
      </c>
    </row>
    <row r="41" spans="1:15" x14ac:dyDescent="0.25">
      <c r="A41" s="2" t="s">
        <v>21</v>
      </c>
      <c r="B41" s="3">
        <v>11.045719999999999</v>
      </c>
      <c r="C41" s="3">
        <v>14.47603</v>
      </c>
      <c r="D41" s="3">
        <v>13.933730000000001</v>
      </c>
      <c r="E41" s="3">
        <v>12.1302</v>
      </c>
      <c r="F41" s="3">
        <v>11.72775</v>
      </c>
      <c r="G41" s="3">
        <v>10.628909999999999</v>
      </c>
      <c r="I41" s="2" t="s">
        <v>21</v>
      </c>
      <c r="J41" s="3">
        <v>9.0063169999999992</v>
      </c>
      <c r="K41" s="3">
        <v>11.071910000000001</v>
      </c>
      <c r="L41" s="3">
        <v>10.396890000000001</v>
      </c>
      <c r="M41" s="3">
        <v>9.9475049999999996</v>
      </c>
      <c r="N41" s="3">
        <v>10.32185</v>
      </c>
      <c r="O41" s="3">
        <v>9.7686650000000004</v>
      </c>
    </row>
    <row r="42" spans="1:15" x14ac:dyDescent="0.25">
      <c r="A42" s="2" t="s">
        <v>22</v>
      </c>
      <c r="B42" s="3">
        <v>9.8899159999999995</v>
      </c>
      <c r="C42" s="3">
        <v>13.62079</v>
      </c>
      <c r="D42" s="3">
        <v>13.968209999999999</v>
      </c>
      <c r="E42" s="3">
        <v>13.161770000000001</v>
      </c>
      <c r="F42" s="3">
        <v>13.58751</v>
      </c>
      <c r="G42" s="3">
        <v>13.3301</v>
      </c>
      <c r="I42" s="2" t="s">
        <v>22</v>
      </c>
      <c r="J42" s="3">
        <v>8.6663150000000009</v>
      </c>
      <c r="K42" s="3">
        <v>11.822699999999999</v>
      </c>
      <c r="L42" s="3">
        <v>12.507</v>
      </c>
      <c r="M42" s="3">
        <v>12.19965</v>
      </c>
      <c r="N42" s="3">
        <v>12.09183</v>
      </c>
      <c r="O42" s="3">
        <v>11.79786</v>
      </c>
    </row>
    <row r="43" spans="1:15" x14ac:dyDescent="0.25">
      <c r="A43" s="2" t="s">
        <v>23</v>
      </c>
      <c r="B43" s="3">
        <v>10.20011</v>
      </c>
      <c r="C43" s="3">
        <v>12.46602</v>
      </c>
      <c r="D43" s="3">
        <v>11.16464</v>
      </c>
      <c r="E43" s="3">
        <v>9.3715519999999994</v>
      </c>
      <c r="F43" s="3">
        <v>9.4493799999999997</v>
      </c>
      <c r="G43" s="3">
        <v>8.0546609999999994</v>
      </c>
      <c r="I43" s="2" t="s">
        <v>23</v>
      </c>
      <c r="J43" s="3">
        <v>6.2180010000000001</v>
      </c>
      <c r="K43" s="3">
        <v>9.0498069999999995</v>
      </c>
      <c r="L43" s="3">
        <v>8.5566849999999999</v>
      </c>
      <c r="M43" s="3">
        <v>7.6639030000000004</v>
      </c>
      <c r="N43" s="3">
        <v>8.3044069999999994</v>
      </c>
      <c r="O43" s="3">
        <v>7.6889289999999999</v>
      </c>
    </row>
    <row r="44" spans="1:15" x14ac:dyDescent="0.25">
      <c r="A44" s="2" t="s">
        <v>24</v>
      </c>
      <c r="B44" s="3">
        <v>8.3003070000000001</v>
      </c>
      <c r="C44" s="3">
        <v>10.51427</v>
      </c>
      <c r="D44" s="3">
        <v>12.529439999999999</v>
      </c>
      <c r="E44" s="3">
        <v>9.7589389999999998</v>
      </c>
      <c r="F44" s="3">
        <v>9.5276490000000003</v>
      </c>
      <c r="G44" s="3">
        <v>9.1887229999999995</v>
      </c>
      <c r="I44" s="2" t="s">
        <v>24</v>
      </c>
      <c r="J44" s="3">
        <v>6.5509120000000003</v>
      </c>
      <c r="K44" s="3">
        <v>8.9722500000000007</v>
      </c>
      <c r="L44" s="3">
        <v>9.0799950000000003</v>
      </c>
      <c r="M44" s="3">
        <v>8.4821650000000002</v>
      </c>
      <c r="N44" s="3">
        <v>7.9923590000000004</v>
      </c>
      <c r="O44" s="3">
        <v>8.6006359999999997</v>
      </c>
    </row>
    <row r="45" spans="1:15" x14ac:dyDescent="0.25">
      <c r="A45" s="2" t="s">
        <v>25</v>
      </c>
      <c r="B45" s="3">
        <v>12.344860000000001</v>
      </c>
      <c r="C45" s="3">
        <v>15.44059</v>
      </c>
      <c r="D45" s="3">
        <v>14.978949999999999</v>
      </c>
      <c r="E45" s="3">
        <v>12.56277</v>
      </c>
      <c r="F45" s="3">
        <v>12.127140000000001</v>
      </c>
      <c r="G45" s="3">
        <v>11.9034</v>
      </c>
      <c r="I45" s="2" t="s">
        <v>25</v>
      </c>
      <c r="J45" s="3">
        <v>8.9252870000000009</v>
      </c>
      <c r="K45" s="3">
        <v>11.99996</v>
      </c>
      <c r="L45" s="3">
        <v>12.47856</v>
      </c>
      <c r="M45" s="3">
        <v>11.4259</v>
      </c>
      <c r="N45" s="3">
        <v>11.652329999999999</v>
      </c>
      <c r="O45" s="3">
        <v>11.28834</v>
      </c>
    </row>
    <row r="46" spans="1:15" x14ac:dyDescent="0.25">
      <c r="A46" s="2" t="s">
        <v>26</v>
      </c>
      <c r="B46" s="3">
        <v>12.537280000000001</v>
      </c>
      <c r="C46" s="3">
        <v>15.269410000000001</v>
      </c>
      <c r="D46" s="3">
        <v>14.87299</v>
      </c>
      <c r="E46" s="3">
        <v>12.569990000000001</v>
      </c>
      <c r="F46" s="3">
        <v>12.164479999999999</v>
      </c>
      <c r="G46" s="3">
        <v>10.983129999999999</v>
      </c>
      <c r="I46" s="2" t="s">
        <v>26</v>
      </c>
      <c r="J46" s="3">
        <v>8.1388700000000007</v>
      </c>
      <c r="K46" s="3">
        <v>9.8539539999999999</v>
      </c>
      <c r="L46" s="3">
        <v>9.9970630000000007</v>
      </c>
      <c r="M46" s="3">
        <v>9.30002</v>
      </c>
      <c r="N46" s="3">
        <v>9.5404780000000002</v>
      </c>
      <c r="O46" s="3">
        <v>8.6495230000000003</v>
      </c>
    </row>
    <row r="47" spans="1:15" x14ac:dyDescent="0.25">
      <c r="A47" s="2" t="s">
        <v>27</v>
      </c>
      <c r="B47" s="3">
        <v>11.56743</v>
      </c>
      <c r="C47" s="3">
        <v>13.581709999999999</v>
      </c>
      <c r="D47" s="3">
        <v>14.02308</v>
      </c>
      <c r="E47" s="3">
        <v>11.65396</v>
      </c>
      <c r="F47" s="3">
        <v>11.209720000000001</v>
      </c>
      <c r="G47" s="3">
        <v>10.28636</v>
      </c>
      <c r="I47" s="2" t="s">
        <v>27</v>
      </c>
      <c r="J47" s="3">
        <v>7.5360709999999997</v>
      </c>
      <c r="K47" s="3">
        <v>9.1942699999999995</v>
      </c>
      <c r="L47" s="3">
        <v>8.9076489999999993</v>
      </c>
      <c r="M47" s="3">
        <v>7.919225</v>
      </c>
      <c r="N47" s="3">
        <v>8.5728679999999997</v>
      </c>
      <c r="O47" s="3">
        <v>7.6487949999999998</v>
      </c>
    </row>
    <row r="48" spans="1:15" x14ac:dyDescent="0.25">
      <c r="A48" s="2" t="s">
        <v>28</v>
      </c>
      <c r="B48" s="3">
        <v>10.869249999999999</v>
      </c>
      <c r="C48" s="3">
        <v>13.577859999999999</v>
      </c>
      <c r="D48" s="3">
        <v>14.01924</v>
      </c>
      <c r="E48" s="3">
        <v>10.885899999999999</v>
      </c>
      <c r="F48" s="3">
        <v>10.81236</v>
      </c>
      <c r="G48" s="3">
        <v>9.6089859999999998</v>
      </c>
      <c r="I48" s="2" t="s">
        <v>28</v>
      </c>
      <c r="J48" s="3">
        <v>8.6265250000000009</v>
      </c>
      <c r="K48" s="3">
        <v>9.9305859999999999</v>
      </c>
      <c r="L48" s="3">
        <v>9.8841169999999998</v>
      </c>
      <c r="M48" s="3">
        <v>8.5578099999999999</v>
      </c>
      <c r="N48" s="3">
        <v>9.0897170000000003</v>
      </c>
      <c r="O48" s="3">
        <v>7.97079</v>
      </c>
    </row>
    <row r="49" spans="1:15" x14ac:dyDescent="0.25">
      <c r="A49" s="2" t="s">
        <v>29</v>
      </c>
      <c r="B49" s="3">
        <v>11.347770000000001</v>
      </c>
      <c r="C49" s="3">
        <v>13.88505</v>
      </c>
      <c r="D49" s="3">
        <v>14.36872</v>
      </c>
      <c r="E49" s="3">
        <v>11.43327</v>
      </c>
      <c r="F49" s="3">
        <v>11.18337</v>
      </c>
      <c r="G49" s="3">
        <v>10.25747</v>
      </c>
      <c r="I49" s="2" t="s">
        <v>29</v>
      </c>
      <c r="J49" s="3">
        <v>11.00273</v>
      </c>
      <c r="K49" s="3">
        <v>12.3751</v>
      </c>
      <c r="L49" s="3">
        <v>12.20313</v>
      </c>
      <c r="M49" s="3">
        <v>9.5812439999999999</v>
      </c>
      <c r="N49" s="3">
        <v>10.00006</v>
      </c>
      <c r="O49" s="3">
        <v>9.0576240000000006</v>
      </c>
    </row>
    <row r="50" spans="1:15" x14ac:dyDescent="0.25">
      <c r="A50" s="2" t="s">
        <v>8</v>
      </c>
      <c r="B50" s="6">
        <v>12.57283</v>
      </c>
      <c r="C50" s="6">
        <v>17.84995</v>
      </c>
      <c r="D50" s="6">
        <v>15.655939999999999</v>
      </c>
      <c r="E50" s="6">
        <v>13.23793</v>
      </c>
      <c r="F50" s="6">
        <v>13.53359</v>
      </c>
      <c r="G50" s="6">
        <v>13.14223</v>
      </c>
      <c r="I50" s="2" t="s">
        <v>8</v>
      </c>
      <c r="J50" s="6">
        <v>13.4641</v>
      </c>
      <c r="K50" s="6">
        <v>18.772110000000001</v>
      </c>
      <c r="L50" s="6">
        <v>15.117039999999999</v>
      </c>
      <c r="M50" s="6">
        <v>12.80433</v>
      </c>
      <c r="N50" s="6">
        <v>13.190049999999999</v>
      </c>
      <c r="O50" s="6">
        <v>12.37336</v>
      </c>
    </row>
    <row r="52" spans="1:15" x14ac:dyDescent="0.25">
      <c r="A52" s="5" t="s">
        <v>37</v>
      </c>
      <c r="I52" s="5" t="s">
        <v>37</v>
      </c>
    </row>
    <row r="53" spans="1:15" x14ac:dyDescent="0.25">
      <c r="A53" s="1" t="s">
        <v>32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I53" s="1" t="s">
        <v>33</v>
      </c>
      <c r="J53" s="2" t="s">
        <v>1</v>
      </c>
      <c r="K53" s="2" t="s">
        <v>2</v>
      </c>
      <c r="L53" s="2" t="s">
        <v>3</v>
      </c>
      <c r="M53" s="2" t="s">
        <v>4</v>
      </c>
      <c r="N53" s="2" t="s">
        <v>5</v>
      </c>
      <c r="O53" s="2" t="s">
        <v>6</v>
      </c>
    </row>
    <row r="54" spans="1:15" x14ac:dyDescent="0.25">
      <c r="A54" s="2" t="s">
        <v>31</v>
      </c>
      <c r="B54" s="7">
        <f>B2/B28</f>
        <v>0.99165299885631941</v>
      </c>
      <c r="D54" s="7">
        <f>D2/D28</f>
        <v>0.99959559477851367</v>
      </c>
      <c r="E54" s="7">
        <f>E2/E28</f>
        <v>0.99984590470662682</v>
      </c>
      <c r="F54" s="7">
        <f>F2/F28</f>
        <v>1</v>
      </c>
      <c r="G54" s="7">
        <f>G2/G28</f>
        <v>1</v>
      </c>
      <c r="I54" s="2" t="s">
        <v>31</v>
      </c>
      <c r="J54" s="7">
        <f>J2/J28</f>
        <v>0.99215683721847159</v>
      </c>
      <c r="L54" s="7">
        <f>L2/L28</f>
        <v>0.99852943610008815</v>
      </c>
      <c r="M54" s="7">
        <f>M2/M28</f>
        <v>1</v>
      </c>
      <c r="N54" s="7">
        <f>N2/N28</f>
        <v>1</v>
      </c>
      <c r="O54" s="7">
        <f>O2/O28</f>
        <v>1</v>
      </c>
    </row>
    <row r="55" spans="1:15" x14ac:dyDescent="0.25">
      <c r="A55" s="2" t="s">
        <v>9</v>
      </c>
      <c r="B55" s="7">
        <f t="shared" ref="B55:G55" si="0">B3/B29</f>
        <v>0.77625580616201306</v>
      </c>
      <c r="C55" s="7">
        <f t="shared" si="0"/>
        <v>0.19999999999999998</v>
      </c>
      <c r="D55" s="7">
        <f t="shared" si="0"/>
        <v>0.92091895404884427</v>
      </c>
      <c r="E55" s="7">
        <f t="shared" si="0"/>
        <v>0.92491724938518027</v>
      </c>
      <c r="F55" s="7">
        <f t="shared" si="0"/>
        <v>0.94843992834175994</v>
      </c>
      <c r="G55" s="7">
        <f t="shared" si="0"/>
        <v>0.92378316048140385</v>
      </c>
      <c r="I55" s="2" t="s">
        <v>9</v>
      </c>
      <c r="J55" s="7">
        <f t="shared" ref="J55:O55" si="1">J3/J29</f>
        <v>0.15181516327033118</v>
      </c>
      <c r="K55" s="7">
        <f t="shared" si="1"/>
        <v>0.1176470274713802</v>
      </c>
      <c r="L55" s="7">
        <f t="shared" si="1"/>
        <v>0.95090771538258978</v>
      </c>
      <c r="M55" s="7">
        <f t="shared" si="1"/>
        <v>0.93824586558676226</v>
      </c>
      <c r="N55" s="7">
        <f t="shared" si="1"/>
        <v>0.95815400865308431</v>
      </c>
      <c r="O55" s="7">
        <f t="shared" si="1"/>
        <v>0.93110811488774614</v>
      </c>
    </row>
    <row r="56" spans="1:15" x14ac:dyDescent="0.25">
      <c r="A56" s="2" t="s">
        <v>10</v>
      </c>
      <c r="B56" s="7">
        <f>B4/B30</f>
        <v>0.88888946620492937</v>
      </c>
      <c r="D56" s="7">
        <f>D4/D30</f>
        <v>0.96126110198867576</v>
      </c>
      <c r="E56" s="7">
        <f>E4/E30</f>
        <v>0.95700170107878091</v>
      </c>
      <c r="F56" s="7">
        <f>F4/F30</f>
        <v>0.96329390336211262</v>
      </c>
      <c r="G56" s="7">
        <f>G4/G30</f>
        <v>0.94946479103595249</v>
      </c>
      <c r="I56" s="2" t="s">
        <v>10</v>
      </c>
      <c r="J56" s="7">
        <f>J4/J30</f>
        <v>0.86956516143498275</v>
      </c>
      <c r="L56" s="7">
        <f>L4/L30</f>
        <v>0.97740279646977946</v>
      </c>
      <c r="M56" s="7">
        <f>M4/M30</f>
        <v>0.97151355835526665</v>
      </c>
      <c r="N56" s="7">
        <f>N4/N30</f>
        <v>0.97582991180748613</v>
      </c>
      <c r="O56" s="7">
        <f>O4/O30</f>
        <v>0.96375377012516539</v>
      </c>
    </row>
    <row r="57" spans="1:15" x14ac:dyDescent="0.25">
      <c r="A57" s="2" t="s">
        <v>11</v>
      </c>
      <c r="B57" s="7">
        <f t="shared" ref="B57:G57" si="2">B5/B31</f>
        <v>0.74942386775729097</v>
      </c>
      <c r="C57" s="7">
        <f t="shared" si="2"/>
        <v>0.90083880391879245</v>
      </c>
      <c r="D57" s="7">
        <f t="shared" si="2"/>
        <v>0.9448143765478022</v>
      </c>
      <c r="E57" s="7">
        <f t="shared" si="2"/>
        <v>0.94419184574584925</v>
      </c>
      <c r="F57" s="7">
        <f t="shared" si="2"/>
        <v>0.95758472342855949</v>
      </c>
      <c r="G57" s="7">
        <f t="shared" si="2"/>
        <v>0.95853069458931672</v>
      </c>
      <c r="I57" s="2" t="s">
        <v>11</v>
      </c>
      <c r="J57" s="7">
        <f t="shared" ref="J57:O57" si="3">J5/J31</f>
        <v>0.74789004852491792</v>
      </c>
      <c r="K57" s="7">
        <f t="shared" si="3"/>
        <v>0.88072744378925172</v>
      </c>
      <c r="L57" s="7">
        <f t="shared" si="3"/>
        <v>0.95686346394729782</v>
      </c>
      <c r="M57" s="7">
        <f t="shared" si="3"/>
        <v>0.97339493350713158</v>
      </c>
      <c r="N57" s="7">
        <f t="shared" si="3"/>
        <v>0.98149105658566127</v>
      </c>
      <c r="O57" s="7">
        <f t="shared" si="3"/>
        <v>0.98279466982786523</v>
      </c>
    </row>
    <row r="58" spans="1:15" x14ac:dyDescent="0.25">
      <c r="A58" s="2" t="s">
        <v>12</v>
      </c>
      <c r="B58" s="7">
        <f t="shared" ref="B58:G58" si="4">B6/B32</f>
        <v>0.95350481514172347</v>
      </c>
      <c r="C58" s="7">
        <f t="shared" si="4"/>
        <v>0.97053494023847764</v>
      </c>
      <c r="D58" s="7">
        <f t="shared" si="4"/>
        <v>0.96773691022589159</v>
      </c>
      <c r="E58" s="7">
        <f t="shared" si="4"/>
        <v>0.96754025484123185</v>
      </c>
      <c r="F58" s="7">
        <f t="shared" si="4"/>
        <v>0.97331933650582381</v>
      </c>
      <c r="G58" s="7">
        <f t="shared" si="4"/>
        <v>0.98067985989380957</v>
      </c>
      <c r="I58" s="2" t="s">
        <v>12</v>
      </c>
      <c r="J58" s="7">
        <f t="shared" ref="J58:O58" si="5">J6/J32</f>
        <v>0.96003470042852479</v>
      </c>
      <c r="K58" s="7">
        <f t="shared" si="5"/>
        <v>0.96218033474747189</v>
      </c>
      <c r="L58" s="7">
        <f t="shared" si="5"/>
        <v>0.98131459220605555</v>
      </c>
      <c r="M58" s="7">
        <f t="shared" si="5"/>
        <v>0.9794384209317637</v>
      </c>
      <c r="N58" s="7">
        <f t="shared" si="5"/>
        <v>0.98268151710753915</v>
      </c>
      <c r="O58" s="7">
        <f t="shared" si="5"/>
        <v>0.98710534467784272</v>
      </c>
    </row>
    <row r="59" spans="1:15" x14ac:dyDescent="0.25">
      <c r="A59" s="2" t="s">
        <v>13</v>
      </c>
      <c r="B59" s="7">
        <f t="shared" ref="B59:G59" si="6">B7/B33</f>
        <v>0.97997433897708131</v>
      </c>
      <c r="C59" s="7">
        <f t="shared" si="6"/>
        <v>0.99263676285197044</v>
      </c>
      <c r="D59" s="7">
        <f t="shared" si="6"/>
        <v>0.98154104912448048</v>
      </c>
      <c r="E59" s="7">
        <f t="shared" si="6"/>
        <v>0.98360176790268516</v>
      </c>
      <c r="F59" s="7">
        <f t="shared" si="6"/>
        <v>0.98641754348489785</v>
      </c>
      <c r="G59" s="7">
        <f t="shared" si="6"/>
        <v>0.98725919095152337</v>
      </c>
      <c r="I59" s="2" t="s">
        <v>13</v>
      </c>
      <c r="J59" s="7">
        <f t="shared" ref="J59:O59" si="7">J7/J33</f>
        <v>0.97487472629536875</v>
      </c>
      <c r="K59" s="7">
        <f t="shared" si="7"/>
        <v>0.9863016799859291</v>
      </c>
      <c r="L59" s="7">
        <f t="shared" si="7"/>
        <v>0.98438340830624194</v>
      </c>
      <c r="M59" s="7">
        <f t="shared" si="7"/>
        <v>0.98486727184977019</v>
      </c>
      <c r="N59" s="7">
        <f t="shared" si="7"/>
        <v>0.98288871347772544</v>
      </c>
      <c r="O59" s="7">
        <f t="shared" si="7"/>
        <v>0.98552395141479388</v>
      </c>
    </row>
    <row r="60" spans="1:15" x14ac:dyDescent="0.25">
      <c r="A60" s="2" t="s">
        <v>14</v>
      </c>
      <c r="B60" s="7">
        <f t="shared" ref="B60:G60" si="8">B8/B34</f>
        <v>0.91888899433741422</v>
      </c>
      <c r="C60" s="7">
        <f t="shared" si="8"/>
        <v>0.93491715345458448</v>
      </c>
      <c r="D60" s="7">
        <f t="shared" si="8"/>
        <v>0.88971294805173251</v>
      </c>
      <c r="E60" s="7">
        <f t="shared" si="8"/>
        <v>0.92420902644964242</v>
      </c>
      <c r="F60" s="7">
        <f t="shared" si="8"/>
        <v>0.9318367755886624</v>
      </c>
      <c r="G60" s="7">
        <f t="shared" si="8"/>
        <v>0.91572953818857195</v>
      </c>
      <c r="I60" s="2" t="s">
        <v>14</v>
      </c>
      <c r="J60" s="7">
        <f t="shared" ref="J60:O60" si="9">J8/J34</f>
        <v>0.82215267612269283</v>
      </c>
      <c r="K60" s="7">
        <f t="shared" si="9"/>
        <v>0.9347729736951641</v>
      </c>
      <c r="L60" s="7">
        <f t="shared" si="9"/>
        <v>0.91514809015309384</v>
      </c>
      <c r="M60" s="7">
        <f t="shared" si="9"/>
        <v>0.92101753869207859</v>
      </c>
      <c r="N60" s="7">
        <f t="shared" si="9"/>
        <v>0.93924033646250782</v>
      </c>
      <c r="O60" s="7">
        <f t="shared" si="9"/>
        <v>0.93444110263229851</v>
      </c>
    </row>
    <row r="61" spans="1:15" x14ac:dyDescent="0.25">
      <c r="A61" s="2" t="s">
        <v>15</v>
      </c>
      <c r="B61" s="7">
        <f t="shared" ref="B61:G61" si="10">B9/B35</f>
        <v>0.60383113002729949</v>
      </c>
      <c r="C61" s="7">
        <f t="shared" si="10"/>
        <v>0.73084295026447554</v>
      </c>
      <c r="D61" s="7">
        <f t="shared" si="10"/>
        <v>0.78428284845214657</v>
      </c>
      <c r="E61" s="7">
        <f t="shared" si="10"/>
        <v>0.85145833043671704</v>
      </c>
      <c r="F61" s="7">
        <f t="shared" si="10"/>
        <v>0.91568543351180198</v>
      </c>
      <c r="G61" s="7">
        <f t="shared" si="10"/>
        <v>0.96409565504931116</v>
      </c>
      <c r="I61" s="2" t="s">
        <v>15</v>
      </c>
      <c r="J61" s="7">
        <f t="shared" ref="J61:O61" si="11">J9/J35</f>
        <v>0.78419466365507062</v>
      </c>
      <c r="K61" s="7">
        <f t="shared" si="11"/>
        <v>0.86635954281120686</v>
      </c>
      <c r="L61" s="7">
        <f t="shared" si="11"/>
        <v>0.91427044069282515</v>
      </c>
      <c r="M61" s="7">
        <f t="shared" si="11"/>
        <v>0.90243530975025177</v>
      </c>
      <c r="N61" s="7">
        <f t="shared" si="11"/>
        <v>0.93388333932819778</v>
      </c>
      <c r="O61" s="7">
        <f t="shared" si="11"/>
        <v>0.96876723420876087</v>
      </c>
    </row>
    <row r="62" spans="1:15" x14ac:dyDescent="0.25">
      <c r="A62" s="2" t="s">
        <v>16</v>
      </c>
      <c r="B62" s="7">
        <f t="shared" ref="B62:G62" si="12">B10/B36</f>
        <v>0.8866238956157183</v>
      </c>
      <c r="C62" s="7">
        <f t="shared" si="12"/>
        <v>0.96456666577910144</v>
      </c>
      <c r="D62" s="7">
        <f t="shared" si="12"/>
        <v>0.98185332081688004</v>
      </c>
      <c r="E62" s="7">
        <f t="shared" si="12"/>
        <v>0.98045773901035804</v>
      </c>
      <c r="F62" s="7">
        <f t="shared" si="12"/>
        <v>0.98483436448701334</v>
      </c>
      <c r="G62" s="7">
        <f t="shared" si="12"/>
        <v>0.98920206274313238</v>
      </c>
      <c r="I62" s="2" t="s">
        <v>16</v>
      </c>
      <c r="J62" s="7">
        <f t="shared" ref="J62:O62" si="13">J10/J36</f>
        <v>0.94628482334725816</v>
      </c>
      <c r="K62" s="7">
        <f t="shared" si="13"/>
        <v>0.98736087586151611</v>
      </c>
      <c r="L62" s="7">
        <f t="shared" si="13"/>
        <v>0.9911558667562802</v>
      </c>
      <c r="M62" s="7">
        <f t="shared" si="13"/>
        <v>0.98632699828452608</v>
      </c>
      <c r="N62" s="7">
        <f t="shared" si="13"/>
        <v>0.98557032167605729</v>
      </c>
      <c r="O62" s="7">
        <f t="shared" si="13"/>
        <v>0.98827887209414633</v>
      </c>
    </row>
    <row r="63" spans="1:15" x14ac:dyDescent="0.25">
      <c r="A63" s="2" t="s">
        <v>17</v>
      </c>
      <c r="B63" s="7">
        <f t="shared" ref="B63:G63" si="14">B11/B37</f>
        <v>0.97467657615231451</v>
      </c>
      <c r="C63" s="7">
        <f t="shared" si="14"/>
        <v>0.99909510659660161</v>
      </c>
      <c r="D63" s="7">
        <f t="shared" si="14"/>
        <v>0.99979909397048883</v>
      </c>
      <c r="E63" s="7">
        <f t="shared" si="14"/>
        <v>0.99921470600467943</v>
      </c>
      <c r="F63" s="7">
        <f t="shared" si="14"/>
        <v>0.99666629874139734</v>
      </c>
      <c r="G63" s="7">
        <f t="shared" si="14"/>
        <v>0.99986399092000211</v>
      </c>
      <c r="I63" s="2" t="s">
        <v>17</v>
      </c>
      <c r="J63" s="7">
        <f t="shared" ref="J63:O63" si="15">J11/J37</f>
        <v>0.95492947501143088</v>
      </c>
      <c r="K63" s="7">
        <f t="shared" si="15"/>
        <v>1</v>
      </c>
      <c r="L63" s="7">
        <f t="shared" si="15"/>
        <v>0.99837791232009709</v>
      </c>
      <c r="M63" s="7">
        <f t="shared" si="15"/>
        <v>0.99938304692355739</v>
      </c>
      <c r="N63" s="7">
        <f t="shared" si="15"/>
        <v>0.99389613107921115</v>
      </c>
      <c r="O63" s="7">
        <f t="shared" si="15"/>
        <v>1</v>
      </c>
    </row>
    <row r="64" spans="1:15" x14ac:dyDescent="0.25">
      <c r="A64" s="2" t="s">
        <v>18</v>
      </c>
      <c r="B64" s="7">
        <f t="shared" ref="B64:G64" si="16">B12/B38</f>
        <v>0.97959195341511029</v>
      </c>
      <c r="C64" s="7">
        <f t="shared" si="16"/>
        <v>0.99395163852145518</v>
      </c>
      <c r="D64" s="7">
        <f t="shared" si="16"/>
        <v>0.98997260110786811</v>
      </c>
      <c r="E64" s="7">
        <f t="shared" si="16"/>
        <v>0.98639388867294409</v>
      </c>
      <c r="F64" s="7">
        <f t="shared" si="16"/>
        <v>0.994881091843689</v>
      </c>
      <c r="G64" s="7">
        <f t="shared" si="16"/>
        <v>0.993340899861897</v>
      </c>
      <c r="I64" s="2" t="s">
        <v>18</v>
      </c>
      <c r="J64" s="7">
        <f t="shared" ref="J64:O64" si="17">J12/J38</f>
        <v>0.98559598364473899</v>
      </c>
      <c r="K64" s="7">
        <f t="shared" si="17"/>
        <v>0.99783046678920029</v>
      </c>
      <c r="L64" s="7">
        <f t="shared" si="17"/>
        <v>0.99575561370308263</v>
      </c>
      <c r="M64" s="7">
        <f t="shared" si="17"/>
        <v>0.91778848558579462</v>
      </c>
      <c r="N64" s="7">
        <f t="shared" si="17"/>
        <v>0.99483642162359465</v>
      </c>
      <c r="O64" s="7">
        <f t="shared" si="17"/>
        <v>0.99239719474043608</v>
      </c>
    </row>
    <row r="65" spans="1:15" x14ac:dyDescent="0.25">
      <c r="A65" s="2" t="s">
        <v>19</v>
      </c>
      <c r="B65" s="7">
        <f t="shared" ref="B65:G65" si="18">B13/B39</f>
        <v>0.98072353625035014</v>
      </c>
      <c r="C65" s="7">
        <f t="shared" si="18"/>
        <v>0.98139018441965598</v>
      </c>
      <c r="D65" s="7">
        <f t="shared" si="18"/>
        <v>0.98312994065546966</v>
      </c>
      <c r="E65" s="7">
        <f t="shared" si="18"/>
        <v>0.97714145903734817</v>
      </c>
      <c r="F65" s="7">
        <f t="shared" si="18"/>
        <v>0.98650813637302548</v>
      </c>
      <c r="G65" s="7">
        <f t="shared" si="18"/>
        <v>0.9859352186044168</v>
      </c>
      <c r="I65" s="2" t="s">
        <v>19</v>
      </c>
      <c r="J65" s="7">
        <f t="shared" ref="J65:O65" si="19">J13/J39</f>
        <v>0.96587030751053815</v>
      </c>
      <c r="K65" s="7">
        <f t="shared" si="19"/>
        <v>0.97722583146695008</v>
      </c>
      <c r="L65" s="7">
        <f t="shared" si="19"/>
        <v>0.99258948458625273</v>
      </c>
      <c r="M65" s="7">
        <f t="shared" si="19"/>
        <v>0.98834331893328298</v>
      </c>
      <c r="N65" s="7">
        <f t="shared" si="19"/>
        <v>0.98794644090024275</v>
      </c>
      <c r="O65" s="7">
        <f t="shared" si="19"/>
        <v>0.9912575037264677</v>
      </c>
    </row>
    <row r="66" spans="1:15" x14ac:dyDescent="0.25">
      <c r="A66" s="2" t="s">
        <v>20</v>
      </c>
      <c r="B66" s="7">
        <f t="shared" ref="B66:G66" si="20">B14/B40</f>
        <v>0.91641174447875851</v>
      </c>
      <c r="C66" s="7">
        <f t="shared" si="20"/>
        <v>0.94905154554442761</v>
      </c>
      <c r="D66" s="7">
        <f t="shared" si="20"/>
        <v>0.91279220190558619</v>
      </c>
      <c r="E66" s="7">
        <f t="shared" si="20"/>
        <v>0.93629383889517903</v>
      </c>
      <c r="F66" s="7">
        <f t="shared" si="20"/>
        <v>0.95281365304646715</v>
      </c>
      <c r="G66" s="7">
        <f t="shared" si="20"/>
        <v>0.96000502053890591</v>
      </c>
      <c r="I66" s="2" t="s">
        <v>20</v>
      </c>
      <c r="J66" s="7">
        <f t="shared" ref="J66:O66" si="21">J14/J40</f>
        <v>0.90697036494363592</v>
      </c>
      <c r="K66" s="7">
        <f t="shared" si="21"/>
        <v>0.94666084905071146</v>
      </c>
      <c r="L66" s="7">
        <f t="shared" si="21"/>
        <v>0.92563064330822187</v>
      </c>
      <c r="M66" s="7">
        <f t="shared" si="21"/>
        <v>0.94971286340876471</v>
      </c>
      <c r="N66" s="7">
        <f t="shared" si="21"/>
        <v>0.96040387409716477</v>
      </c>
      <c r="O66" s="7">
        <f t="shared" si="21"/>
        <v>0.96697924716792638</v>
      </c>
    </row>
    <row r="67" spans="1:15" x14ac:dyDescent="0.25">
      <c r="A67" s="2" t="s">
        <v>21</v>
      </c>
      <c r="B67" s="7">
        <f t="shared" ref="B67:G67" si="22">B15/B41</f>
        <v>0.98919490988364733</v>
      </c>
      <c r="C67" s="7">
        <f t="shared" si="22"/>
        <v>0.99196188457747048</v>
      </c>
      <c r="D67" s="7">
        <f t="shared" si="22"/>
        <v>0.99375328788486639</v>
      </c>
      <c r="E67" s="7">
        <f t="shared" si="22"/>
        <v>0.99067369045852505</v>
      </c>
      <c r="F67" s="7">
        <f t="shared" si="22"/>
        <v>0.99219884462066466</v>
      </c>
      <c r="G67" s="7">
        <f t="shared" si="22"/>
        <v>0.99185711422902267</v>
      </c>
      <c r="I67" s="2" t="s">
        <v>21</v>
      </c>
      <c r="J67" s="7">
        <f t="shared" ref="J67:O67" si="23">J15/J41</f>
        <v>0.97436899012104505</v>
      </c>
      <c r="K67" s="7">
        <f t="shared" si="23"/>
        <v>0.98492310721456366</v>
      </c>
      <c r="L67" s="7">
        <f t="shared" si="23"/>
        <v>0.98888417594107447</v>
      </c>
      <c r="M67" s="7">
        <f t="shared" si="23"/>
        <v>0.9851243100656899</v>
      </c>
      <c r="N67" s="7">
        <f t="shared" si="23"/>
        <v>0.98958035623458973</v>
      </c>
      <c r="O67" s="7">
        <f t="shared" si="23"/>
        <v>0.9921216461000556</v>
      </c>
    </row>
    <row r="68" spans="1:15" x14ac:dyDescent="0.25">
      <c r="A68" s="2" t="s">
        <v>22</v>
      </c>
      <c r="B68" s="7">
        <f t="shared" ref="B68:G68" si="24">B16/B42</f>
        <v>0.99289832188665705</v>
      </c>
      <c r="C68" s="7">
        <f t="shared" si="24"/>
        <v>0.99729751358034302</v>
      </c>
      <c r="D68" s="7">
        <f t="shared" si="24"/>
        <v>0.9964698411607501</v>
      </c>
      <c r="E68" s="7">
        <f t="shared" si="24"/>
        <v>0.99739548708114478</v>
      </c>
      <c r="F68" s="7">
        <f t="shared" si="24"/>
        <v>0.99787893440372821</v>
      </c>
      <c r="G68" s="7">
        <f t="shared" si="24"/>
        <v>0.9984801314318722</v>
      </c>
      <c r="I68" s="2" t="s">
        <v>22</v>
      </c>
      <c r="J68" s="7">
        <f t="shared" ref="J68:O68" si="25">J16/J42</f>
        <v>0.98347106007570684</v>
      </c>
      <c r="K68" s="7">
        <f t="shared" si="25"/>
        <v>0.99404704509122277</v>
      </c>
      <c r="L68" s="7">
        <f t="shared" si="25"/>
        <v>0.99213640361397615</v>
      </c>
      <c r="M68" s="7">
        <f t="shared" si="25"/>
        <v>0.99490805064079701</v>
      </c>
      <c r="N68" s="7">
        <f t="shared" si="25"/>
        <v>0.99695662277752839</v>
      </c>
      <c r="O68" s="7">
        <f t="shared" si="25"/>
        <v>0.9978513052367125</v>
      </c>
    </row>
    <row r="69" spans="1:15" x14ac:dyDescent="0.25">
      <c r="A69" s="2" t="s">
        <v>23</v>
      </c>
      <c r="B69" s="7">
        <f t="shared" ref="B69:G69" si="26">B17/B43</f>
        <v>0.93729695071915886</v>
      </c>
      <c r="C69" s="7">
        <f t="shared" si="26"/>
        <v>0.93824011192024404</v>
      </c>
      <c r="D69" s="7">
        <f t="shared" si="26"/>
        <v>0.95188559595293698</v>
      </c>
      <c r="E69" s="7">
        <f t="shared" si="26"/>
        <v>0.96492651377274552</v>
      </c>
      <c r="F69" s="7">
        <f t="shared" si="26"/>
        <v>0.9659204095930104</v>
      </c>
      <c r="G69" s="7">
        <f t="shared" si="26"/>
        <v>0.97074017143614122</v>
      </c>
      <c r="I69" s="2" t="s">
        <v>23</v>
      </c>
      <c r="J69" s="7">
        <f t="shared" ref="J69:O69" si="27">J17/J43</f>
        <v>0.90773706855306069</v>
      </c>
      <c r="K69" s="7">
        <f t="shared" si="27"/>
        <v>0.9290415806657536</v>
      </c>
      <c r="L69" s="7">
        <f t="shared" si="27"/>
        <v>0.9029145048578977</v>
      </c>
      <c r="M69" s="7">
        <f t="shared" si="27"/>
        <v>0.84635387478155699</v>
      </c>
      <c r="N69" s="7">
        <f t="shared" si="27"/>
        <v>0.84722220382502933</v>
      </c>
      <c r="O69" s="7">
        <f t="shared" si="27"/>
        <v>0.87511017464200802</v>
      </c>
    </row>
    <row r="70" spans="1:15" x14ac:dyDescent="0.25">
      <c r="A70" s="2" t="s">
        <v>24</v>
      </c>
      <c r="B70" s="7">
        <f t="shared" ref="B70:G70" si="28">B18/B44</f>
        <v>0.47569782659846194</v>
      </c>
      <c r="C70" s="7">
        <f t="shared" si="28"/>
        <v>0.59593637979621983</v>
      </c>
      <c r="D70" s="7">
        <f t="shared" si="28"/>
        <v>0.67444794021121457</v>
      </c>
      <c r="E70" s="7">
        <f t="shared" si="28"/>
        <v>0.72900793826050148</v>
      </c>
      <c r="F70" s="7">
        <f t="shared" si="28"/>
        <v>0.79474023444818331</v>
      </c>
      <c r="G70" s="7">
        <f t="shared" si="28"/>
        <v>0.83205751223537816</v>
      </c>
      <c r="I70" s="2" t="s">
        <v>24</v>
      </c>
      <c r="J70" s="7">
        <f t="shared" ref="J70:O70" si="29">J18/J44</f>
        <v>0.29398822637214483</v>
      </c>
      <c r="K70" s="7">
        <f t="shared" si="29"/>
        <v>0.61651380645880349</v>
      </c>
      <c r="L70" s="7">
        <f t="shared" si="29"/>
        <v>0.64162667490455672</v>
      </c>
      <c r="M70" s="7">
        <f t="shared" si="29"/>
        <v>0.70433385816003335</v>
      </c>
      <c r="N70" s="7">
        <f t="shared" si="29"/>
        <v>0.80086580194908663</v>
      </c>
      <c r="O70" s="7">
        <f t="shared" si="29"/>
        <v>0.85955585145098568</v>
      </c>
    </row>
    <row r="71" spans="1:15" x14ac:dyDescent="0.25">
      <c r="A71" s="2" t="s">
        <v>25</v>
      </c>
      <c r="B71" s="7">
        <f t="shared" ref="B71:G71" si="30">B19/B45</f>
        <v>0.92043895192007041</v>
      </c>
      <c r="C71" s="7">
        <f t="shared" si="30"/>
        <v>0.94152878873151868</v>
      </c>
      <c r="D71" s="7">
        <f t="shared" si="30"/>
        <v>0.90461747986340835</v>
      </c>
      <c r="E71" s="7">
        <f t="shared" si="30"/>
        <v>0.90869847971426687</v>
      </c>
      <c r="F71" s="7">
        <f t="shared" si="30"/>
        <v>0.91360947428660011</v>
      </c>
      <c r="G71" s="7">
        <f t="shared" si="30"/>
        <v>0.91636339197204164</v>
      </c>
      <c r="I71" s="2" t="s">
        <v>25</v>
      </c>
      <c r="J71" s="7">
        <f t="shared" ref="J71:O71" si="31">J19/J45</f>
        <v>0.89918251368275315</v>
      </c>
      <c r="K71" s="7">
        <f t="shared" si="31"/>
        <v>0.94695482318274393</v>
      </c>
      <c r="L71" s="7">
        <f t="shared" si="31"/>
        <v>0.92543931351053321</v>
      </c>
      <c r="M71" s="7">
        <f t="shared" si="31"/>
        <v>0.90972702369178804</v>
      </c>
      <c r="N71" s="7">
        <f t="shared" si="31"/>
        <v>0.91461879297960147</v>
      </c>
      <c r="O71" s="7">
        <f t="shared" si="31"/>
        <v>0.92595279731120783</v>
      </c>
    </row>
    <row r="72" spans="1:15" x14ac:dyDescent="0.25">
      <c r="A72" s="2" t="s">
        <v>26</v>
      </c>
      <c r="B72" s="7">
        <f t="shared" ref="B72:G72" si="32">B20/B46</f>
        <v>0.97078632685877631</v>
      </c>
      <c r="C72" s="7">
        <f t="shared" si="32"/>
        <v>0.98130248647459195</v>
      </c>
      <c r="D72" s="7">
        <f t="shared" si="32"/>
        <v>0.97247157431020925</v>
      </c>
      <c r="E72" s="7">
        <f t="shared" si="32"/>
        <v>0.97603418936689679</v>
      </c>
      <c r="F72" s="7">
        <f t="shared" si="32"/>
        <v>0.98328165281212188</v>
      </c>
      <c r="G72" s="7">
        <f t="shared" si="32"/>
        <v>0.98356206290920722</v>
      </c>
      <c r="I72" s="2" t="s">
        <v>26</v>
      </c>
      <c r="J72" s="7">
        <f t="shared" ref="J72:O72" si="33">J20/J46</f>
        <v>0.86901535471140334</v>
      </c>
      <c r="K72" s="7">
        <f t="shared" si="33"/>
        <v>0.93762788013826737</v>
      </c>
      <c r="L72" s="7">
        <f t="shared" si="33"/>
        <v>0.94652749512531831</v>
      </c>
      <c r="M72" s="7">
        <f t="shared" si="33"/>
        <v>0.95445257106973969</v>
      </c>
      <c r="N72" s="7">
        <f t="shared" si="33"/>
        <v>0.97349965064643507</v>
      </c>
      <c r="O72" s="7">
        <f t="shared" si="33"/>
        <v>0.96650601426228944</v>
      </c>
    </row>
    <row r="73" spans="1:15" x14ac:dyDescent="0.25">
      <c r="A73" s="2" t="s">
        <v>27</v>
      </c>
      <c r="B73" s="7">
        <f t="shared" ref="B73:G73" si="34">B21/B47</f>
        <v>0.97708133958882826</v>
      </c>
      <c r="C73" s="7">
        <f t="shared" si="34"/>
        <v>0.99023171603575699</v>
      </c>
      <c r="D73" s="7">
        <f t="shared" si="34"/>
        <v>0.98667981641693547</v>
      </c>
      <c r="E73" s="7">
        <f t="shared" si="34"/>
        <v>0.98385956361614413</v>
      </c>
      <c r="F73" s="7">
        <f t="shared" si="34"/>
        <v>0.98745642174826842</v>
      </c>
      <c r="G73" s="7">
        <f t="shared" si="34"/>
        <v>0.9892935887913703</v>
      </c>
      <c r="I73" s="2" t="s">
        <v>27</v>
      </c>
      <c r="J73" s="7">
        <f t="shared" ref="J73:O73" si="35">J21/J47</f>
        <v>0.9832805449948655</v>
      </c>
      <c r="K73" s="7">
        <f t="shared" si="35"/>
        <v>0.99116830373700138</v>
      </c>
      <c r="L73" s="7">
        <f t="shared" si="35"/>
        <v>0.98902067200896671</v>
      </c>
      <c r="M73" s="7">
        <f t="shared" si="35"/>
        <v>0.98317360600311277</v>
      </c>
      <c r="N73" s="7">
        <f t="shared" si="35"/>
        <v>0.99118696333595724</v>
      </c>
      <c r="O73" s="7">
        <f t="shared" si="35"/>
        <v>0.98409056589959598</v>
      </c>
    </row>
    <row r="74" spans="1:15" x14ac:dyDescent="0.25">
      <c r="A74" s="2" t="s">
        <v>28</v>
      </c>
      <c r="B74" s="7">
        <f t="shared" ref="B74:G74" si="36">B22/B48</f>
        <v>0.97428893437909714</v>
      </c>
      <c r="C74" s="7">
        <f t="shared" si="36"/>
        <v>0.9838354497689622</v>
      </c>
      <c r="D74" s="7">
        <f t="shared" si="36"/>
        <v>0.98505839118240368</v>
      </c>
      <c r="E74" s="7">
        <f t="shared" si="36"/>
        <v>0.98245896067389937</v>
      </c>
      <c r="F74" s="7">
        <f t="shared" si="36"/>
        <v>0.98523079142758851</v>
      </c>
      <c r="G74" s="7">
        <f t="shared" si="36"/>
        <v>0.98410748022736216</v>
      </c>
      <c r="I74" s="2" t="s">
        <v>28</v>
      </c>
      <c r="J74" s="7">
        <f t="shared" ref="J74:O74" si="37">J22/J48</f>
        <v>0.98484465065597082</v>
      </c>
      <c r="K74" s="7">
        <f t="shared" si="37"/>
        <v>0.99321943337482799</v>
      </c>
      <c r="L74" s="7">
        <f t="shared" si="37"/>
        <v>0.99251394939983006</v>
      </c>
      <c r="M74" s="7">
        <f t="shared" si="37"/>
        <v>0.99016722736307539</v>
      </c>
      <c r="N74" s="7">
        <f t="shared" si="37"/>
        <v>0.99177796184413669</v>
      </c>
      <c r="O74" s="7">
        <f t="shared" si="37"/>
        <v>0.99305188067933048</v>
      </c>
    </row>
    <row r="75" spans="1:15" x14ac:dyDescent="0.25">
      <c r="A75" s="2" t="s">
        <v>29</v>
      </c>
      <c r="B75" s="7">
        <f t="shared" ref="B75:G75" si="38">B23/B49</f>
        <v>0.94802150554690479</v>
      </c>
      <c r="C75" s="7">
        <f t="shared" si="38"/>
        <v>0.96482115656767531</v>
      </c>
      <c r="D75" s="7">
        <f t="shared" si="38"/>
        <v>0.95895946194233028</v>
      </c>
      <c r="E75" s="7">
        <f t="shared" si="38"/>
        <v>0.95548692543777947</v>
      </c>
      <c r="F75" s="7">
        <f t="shared" si="38"/>
        <v>0.95438584255014358</v>
      </c>
      <c r="G75" s="7">
        <f t="shared" si="38"/>
        <v>0.95562024553812985</v>
      </c>
      <c r="I75" s="2" t="s">
        <v>29</v>
      </c>
      <c r="J75" s="7">
        <f t="shared" ref="J75:O75" si="39">J23/J49</f>
        <v>0.92145040367254305</v>
      </c>
      <c r="K75" s="7">
        <f t="shared" si="39"/>
        <v>0.97736583946796396</v>
      </c>
      <c r="L75" s="7">
        <f t="shared" si="39"/>
        <v>0.97102054964586948</v>
      </c>
      <c r="M75" s="7">
        <f t="shared" si="39"/>
        <v>0.9678304821378102</v>
      </c>
      <c r="N75" s="7">
        <f t="shared" si="39"/>
        <v>0.97426185442887347</v>
      </c>
      <c r="O75" s="7">
        <f t="shared" si="39"/>
        <v>0.97128319744780744</v>
      </c>
    </row>
    <row r="76" spans="1:15" x14ac:dyDescent="0.25">
      <c r="A76" s="2" t="s">
        <v>8</v>
      </c>
      <c r="B76" s="7">
        <f t="shared" ref="B76:G76" si="40">B24/B50</f>
        <v>0.97438206036349817</v>
      </c>
      <c r="C76" s="7">
        <f t="shared" si="40"/>
        <v>0.99547337667612512</v>
      </c>
      <c r="D76" s="7">
        <f t="shared" si="40"/>
        <v>0.98930501777600077</v>
      </c>
      <c r="E76" s="7">
        <f t="shared" si="40"/>
        <v>0.98143591936201502</v>
      </c>
      <c r="F76" s="7">
        <f t="shared" si="40"/>
        <v>0.98910193082544995</v>
      </c>
      <c r="G76" s="7">
        <f t="shared" si="40"/>
        <v>0.98189957107735915</v>
      </c>
      <c r="I76" s="2" t="s">
        <v>8</v>
      </c>
      <c r="J76" s="7">
        <f t="shared" ref="J76:O76" si="41">J24/J50</f>
        <v>0.94572826999205295</v>
      </c>
      <c r="K76" s="7">
        <f t="shared" si="41"/>
        <v>0.97365879488240781</v>
      </c>
      <c r="L76" s="7">
        <f t="shared" si="41"/>
        <v>0.9819541391701021</v>
      </c>
      <c r="M76" s="7">
        <f t="shared" si="41"/>
        <v>0.9816015363552798</v>
      </c>
      <c r="N76" s="7">
        <f t="shared" si="41"/>
        <v>0.98478929192838549</v>
      </c>
      <c r="O76" s="7">
        <f t="shared" si="41"/>
        <v>0.98601915728629896</v>
      </c>
    </row>
  </sheetData>
  <conditionalFormatting sqref="B54:G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:O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377F-6FC9-44AA-920C-E6F3C20E645E}">
  <dimension ref="A1:O76"/>
  <sheetViews>
    <sheetView topLeftCell="A25" workbookViewId="0">
      <selection activeCell="A52" sqref="A52:XFD52"/>
    </sheetView>
  </sheetViews>
  <sheetFormatPr defaultRowHeight="15" x14ac:dyDescent="0.25"/>
  <cols>
    <col min="1" max="1" width="45.5703125" customWidth="1"/>
    <col min="2" max="6" width="11.7109375" bestFit="1" customWidth="1"/>
    <col min="7" max="7" width="13.7109375" bestFit="1" customWidth="1"/>
    <col min="9" max="9" width="45.42578125" customWidth="1"/>
    <col min="10" max="14" width="11.7109375" bestFit="1" customWidth="1"/>
    <col min="15" max="15" width="13.7109375" bestFit="1" customWidth="1"/>
  </cols>
  <sheetData>
    <row r="1" spans="1:15" x14ac:dyDescent="0.25">
      <c r="A1" s="1" t="s">
        <v>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35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x14ac:dyDescent="0.25">
      <c r="A2" s="2" t="s">
        <v>31</v>
      </c>
      <c r="B2" s="3">
        <v>6.6372460000000002</v>
      </c>
      <c r="C2" s="3"/>
      <c r="D2" s="3">
        <v>8.1272950000000002</v>
      </c>
      <c r="E2" s="3">
        <v>8.1485140000000005</v>
      </c>
      <c r="F2" s="3">
        <v>8.6866579999999995</v>
      </c>
      <c r="G2" s="3">
        <v>10.14738</v>
      </c>
      <c r="I2" s="2" t="s">
        <v>31</v>
      </c>
      <c r="J2" s="3">
        <v>7.0321899999999999</v>
      </c>
      <c r="K2" s="3"/>
      <c r="L2" s="3">
        <v>7.3290629999999997</v>
      </c>
      <c r="M2" s="3">
        <v>7.9017289999999996</v>
      </c>
      <c r="N2" s="3">
        <v>8.4604429999999997</v>
      </c>
      <c r="O2" s="3">
        <v>10.52397</v>
      </c>
    </row>
    <row r="3" spans="1:15" x14ac:dyDescent="0.25">
      <c r="A3" s="2" t="s">
        <v>9</v>
      </c>
      <c r="B3" s="3">
        <v>5.637238</v>
      </c>
      <c r="C3" s="3">
        <v>0</v>
      </c>
      <c r="D3" s="3">
        <v>8.6263199999999998</v>
      </c>
      <c r="E3" s="3">
        <v>7.5288009999999996</v>
      </c>
      <c r="F3" s="3">
        <v>8.7900709999999993</v>
      </c>
      <c r="G3" s="3">
        <v>6.4245489999999998</v>
      </c>
      <c r="I3" s="2" t="s">
        <v>9</v>
      </c>
      <c r="J3" s="3">
        <v>0</v>
      </c>
      <c r="K3" s="3">
        <v>0</v>
      </c>
      <c r="L3" s="3">
        <v>7.1525650000000001</v>
      </c>
      <c r="M3" s="3">
        <v>6.2740020000000003</v>
      </c>
      <c r="N3" s="3">
        <v>7.6913119999999999</v>
      </c>
      <c r="O3" s="3">
        <v>6.7180600000000004</v>
      </c>
    </row>
    <row r="4" spans="1:15" x14ac:dyDescent="0.25">
      <c r="A4" s="2" t="s">
        <v>10</v>
      </c>
      <c r="B4" s="3">
        <v>8.5806349999999991</v>
      </c>
      <c r="C4" s="3"/>
      <c r="D4" s="3">
        <v>10.917579999999999</v>
      </c>
      <c r="E4" s="3">
        <v>8.2669189999999997</v>
      </c>
      <c r="F4" s="3">
        <v>8.3681479999999997</v>
      </c>
      <c r="G4" s="3">
        <v>7.7729809999999997</v>
      </c>
      <c r="I4" s="2" t="s">
        <v>10</v>
      </c>
      <c r="J4" s="3">
        <v>3.8017539999999999</v>
      </c>
      <c r="K4" s="3"/>
      <c r="L4" s="3">
        <v>7.7649819999999998</v>
      </c>
      <c r="M4" s="3">
        <v>6.6634219999999997</v>
      </c>
      <c r="N4" s="3">
        <v>6.9221810000000001</v>
      </c>
      <c r="O4" s="3">
        <v>6.8560400000000001</v>
      </c>
    </row>
    <row r="5" spans="1:15" x14ac:dyDescent="0.25">
      <c r="A5" s="2" t="s">
        <v>11</v>
      </c>
      <c r="B5" s="3">
        <v>9.7793100000000006</v>
      </c>
      <c r="C5" s="3">
        <v>14.0532</v>
      </c>
      <c r="D5" s="3">
        <v>14.12373</v>
      </c>
      <c r="E5" s="3">
        <v>13.08929</v>
      </c>
      <c r="F5" s="3">
        <v>13.843030000000001</v>
      </c>
      <c r="G5" s="3">
        <v>13.84061</v>
      </c>
      <c r="I5" s="2" t="s">
        <v>11</v>
      </c>
      <c r="J5" s="3">
        <v>7.156498</v>
      </c>
      <c r="K5" s="3">
        <v>10.212569999999999</v>
      </c>
      <c r="L5" s="3">
        <v>10.523669999999999</v>
      </c>
      <c r="M5" s="3">
        <v>10.76599</v>
      </c>
      <c r="N5" s="3">
        <v>11.921530000000001</v>
      </c>
      <c r="O5" s="3">
        <v>12.28731</v>
      </c>
    </row>
    <row r="6" spans="1:15" x14ac:dyDescent="0.25">
      <c r="A6" s="2" t="s">
        <v>12</v>
      </c>
      <c r="B6" s="3">
        <v>11.85928</v>
      </c>
      <c r="C6" s="3">
        <v>15.57141</v>
      </c>
      <c r="D6" s="3">
        <v>14.51595</v>
      </c>
      <c r="E6" s="3">
        <v>13.7782</v>
      </c>
      <c r="F6" s="3">
        <v>14.064109999999999</v>
      </c>
      <c r="G6" s="3">
        <v>15.325989999999999</v>
      </c>
      <c r="I6" s="2" t="s">
        <v>12</v>
      </c>
      <c r="J6" s="3">
        <v>8.7655530000000006</v>
      </c>
      <c r="K6" s="3">
        <v>10.611359999999999</v>
      </c>
      <c r="L6" s="3">
        <v>10.986000000000001</v>
      </c>
      <c r="M6" s="3">
        <v>11.482229999999999</v>
      </c>
      <c r="N6" s="3">
        <v>12.306100000000001</v>
      </c>
      <c r="O6" s="3">
        <v>13.410209999999999</v>
      </c>
    </row>
    <row r="7" spans="1:15" x14ac:dyDescent="0.25">
      <c r="A7" s="2" t="s">
        <v>13</v>
      </c>
      <c r="B7" s="3">
        <v>15.80871</v>
      </c>
      <c r="C7" s="3">
        <v>19.38852</v>
      </c>
      <c r="D7" s="3">
        <v>17.654170000000001</v>
      </c>
      <c r="E7" s="3">
        <v>17.567209999999999</v>
      </c>
      <c r="F7" s="3">
        <v>16.151759999999999</v>
      </c>
      <c r="G7" s="3">
        <v>16.74333</v>
      </c>
      <c r="I7" s="2" t="s">
        <v>13</v>
      </c>
      <c r="J7" s="3">
        <v>12.07869</v>
      </c>
      <c r="K7" s="3">
        <v>16.149899999999999</v>
      </c>
      <c r="L7" s="3">
        <v>14.824730000000001</v>
      </c>
      <c r="M7" s="3">
        <v>16.017160000000001</v>
      </c>
      <c r="N7" s="3">
        <v>14.84423</v>
      </c>
      <c r="O7" s="3">
        <v>15.964589999999999</v>
      </c>
    </row>
    <row r="8" spans="1:15" x14ac:dyDescent="0.25">
      <c r="A8" s="2" t="s">
        <v>14</v>
      </c>
      <c r="B8" s="3">
        <v>10.981629999999999</v>
      </c>
      <c r="C8" s="3">
        <v>14.29034</v>
      </c>
      <c r="D8" s="3">
        <v>11.476760000000001</v>
      </c>
      <c r="E8" s="3">
        <v>10.85033</v>
      </c>
      <c r="F8" s="3">
        <v>10.987590000000001</v>
      </c>
      <c r="G8" s="3">
        <v>10.73222</v>
      </c>
      <c r="I8" s="2" t="s">
        <v>14</v>
      </c>
      <c r="J8" s="3">
        <v>9.2547169999999994</v>
      </c>
      <c r="K8" s="3">
        <v>12.307460000000001</v>
      </c>
      <c r="L8" s="3">
        <v>10.35158</v>
      </c>
      <c r="M8" s="3">
        <v>10.2944</v>
      </c>
      <c r="N8" s="3">
        <v>10.57555</v>
      </c>
      <c r="O8" s="3">
        <v>10.665699999999999</v>
      </c>
    </row>
    <row r="9" spans="1:15" x14ac:dyDescent="0.25">
      <c r="A9" s="2" t="s">
        <v>15</v>
      </c>
      <c r="B9" s="3">
        <v>3.2485270000000002</v>
      </c>
      <c r="C9" s="3">
        <v>11.04501</v>
      </c>
      <c r="D9" s="3">
        <v>12.59455</v>
      </c>
      <c r="E9" s="3">
        <v>15.50047</v>
      </c>
      <c r="F9" s="3">
        <v>15.382619999999999</v>
      </c>
      <c r="G9" s="3">
        <v>17.03041</v>
      </c>
      <c r="I9" s="2" t="s">
        <v>15</v>
      </c>
      <c r="J9" s="3">
        <v>6.125146</v>
      </c>
      <c r="K9" s="3">
        <v>11.56847</v>
      </c>
      <c r="L9" s="3">
        <v>12.44636</v>
      </c>
      <c r="M9" s="3">
        <v>15.15602</v>
      </c>
      <c r="N9" s="3">
        <v>15.84876</v>
      </c>
      <c r="O9" s="3">
        <v>16.74267</v>
      </c>
    </row>
    <row r="10" spans="1:15" x14ac:dyDescent="0.25">
      <c r="A10" s="2" t="s">
        <v>16</v>
      </c>
      <c r="B10" s="3">
        <v>8.5680820000000004</v>
      </c>
      <c r="C10" s="3">
        <v>13.0153</v>
      </c>
      <c r="D10" s="3">
        <v>11.69027</v>
      </c>
      <c r="E10" s="3">
        <v>11.367010000000001</v>
      </c>
      <c r="F10" s="3">
        <v>11.921530000000001</v>
      </c>
      <c r="G10" s="3">
        <v>10.891999999999999</v>
      </c>
      <c r="I10" s="2" t="s">
        <v>16</v>
      </c>
      <c r="J10" s="3">
        <v>7.690429</v>
      </c>
      <c r="K10" s="3">
        <v>10.843730000000001</v>
      </c>
      <c r="L10" s="3">
        <v>10.69134</v>
      </c>
      <c r="M10" s="3">
        <v>11.677020000000001</v>
      </c>
      <c r="N10" s="3">
        <v>10.54809</v>
      </c>
      <c r="O10" s="3">
        <v>10.65156</v>
      </c>
    </row>
    <row r="11" spans="1:15" x14ac:dyDescent="0.25">
      <c r="A11" s="2" t="s">
        <v>17</v>
      </c>
      <c r="B11" s="3">
        <v>13.239280000000001</v>
      </c>
      <c r="C11" s="3">
        <v>18.48029</v>
      </c>
      <c r="D11" s="3">
        <v>13.23495</v>
      </c>
      <c r="E11" s="3">
        <v>11.95294</v>
      </c>
      <c r="F11" s="3">
        <v>11.271750000000001</v>
      </c>
      <c r="G11" s="3">
        <v>10.217309999999999</v>
      </c>
      <c r="I11" s="2" t="s">
        <v>17</v>
      </c>
      <c r="J11" s="3">
        <v>12.59013</v>
      </c>
      <c r="K11" s="3">
        <v>18.0307</v>
      </c>
      <c r="L11" s="3">
        <v>12.711360000000001</v>
      </c>
      <c r="M11" s="3">
        <v>11.16034</v>
      </c>
      <c r="N11" s="3">
        <v>10.921659999999999</v>
      </c>
      <c r="O11" s="3">
        <v>10.40766</v>
      </c>
    </row>
    <row r="12" spans="1:15" x14ac:dyDescent="0.25">
      <c r="A12" s="2" t="s">
        <v>18</v>
      </c>
      <c r="B12" s="3">
        <v>11.27162</v>
      </c>
      <c r="C12" s="3">
        <v>16.98359</v>
      </c>
      <c r="D12" s="3">
        <v>11.61084</v>
      </c>
      <c r="E12" s="3">
        <v>10.07803</v>
      </c>
      <c r="F12" s="3">
        <v>9.614141</v>
      </c>
      <c r="G12" s="3">
        <v>9.332058</v>
      </c>
      <c r="I12" s="2" t="s">
        <v>18</v>
      </c>
      <c r="J12" s="3">
        <v>9.8845609999999997</v>
      </c>
      <c r="K12" s="3">
        <v>11.006790000000001</v>
      </c>
      <c r="L12" s="3">
        <v>9.6205639999999999</v>
      </c>
      <c r="M12" s="3">
        <v>6.5141749999999998</v>
      </c>
      <c r="N12" s="3">
        <v>8.0758779999999994</v>
      </c>
      <c r="O12" s="3">
        <v>8.8691960000000005</v>
      </c>
    </row>
    <row r="13" spans="1:15" x14ac:dyDescent="0.25">
      <c r="A13" s="2" t="s">
        <v>19</v>
      </c>
      <c r="B13" s="3">
        <v>12.07869</v>
      </c>
      <c r="C13" s="3">
        <v>15.275219999999999</v>
      </c>
      <c r="D13" s="3">
        <v>13.3393</v>
      </c>
      <c r="E13" s="3">
        <v>12.917059999999999</v>
      </c>
      <c r="F13" s="3">
        <v>14.42121</v>
      </c>
      <c r="G13" s="3">
        <v>15.135719999999999</v>
      </c>
      <c r="I13" s="2" t="s">
        <v>19</v>
      </c>
      <c r="J13" s="3">
        <v>8.0861079999999994</v>
      </c>
      <c r="K13" s="3">
        <v>11.816549999999999</v>
      </c>
      <c r="L13" s="3">
        <v>10.59427</v>
      </c>
      <c r="M13" s="3">
        <v>10.87642</v>
      </c>
      <c r="N13" s="3">
        <v>11.53697</v>
      </c>
      <c r="O13" s="3">
        <v>11.87252</v>
      </c>
    </row>
    <row r="14" spans="1:15" x14ac:dyDescent="0.25">
      <c r="A14" s="2" t="s">
        <v>20</v>
      </c>
      <c r="B14" s="3">
        <v>10.43309</v>
      </c>
      <c r="C14" s="3">
        <v>13.70678</v>
      </c>
      <c r="D14" s="3">
        <v>12.068339999999999</v>
      </c>
      <c r="E14" s="3">
        <v>11.128550000000001</v>
      </c>
      <c r="F14" s="3">
        <v>10.93876</v>
      </c>
      <c r="G14" s="3">
        <v>10.0456</v>
      </c>
      <c r="I14" s="2" t="s">
        <v>20</v>
      </c>
      <c r="J14" s="3">
        <v>5.6722070000000002</v>
      </c>
      <c r="K14" s="3">
        <v>7.4193920000000002</v>
      </c>
      <c r="L14" s="3">
        <v>7.6183690000000004</v>
      </c>
      <c r="M14" s="3">
        <v>7.7502370000000003</v>
      </c>
      <c r="N14" s="3">
        <v>8.0961180000000006</v>
      </c>
      <c r="O14" s="3">
        <v>7.5768680000000002</v>
      </c>
    </row>
    <row r="15" spans="1:15" x14ac:dyDescent="0.25">
      <c r="A15" s="2" t="s">
        <v>21</v>
      </c>
      <c r="B15" s="3">
        <v>10.5428</v>
      </c>
      <c r="C15" s="3">
        <v>13.18033</v>
      </c>
      <c r="D15" s="3">
        <v>12.623989999999999</v>
      </c>
      <c r="E15" s="3">
        <v>10.7311</v>
      </c>
      <c r="F15" s="3">
        <v>9.9217929999999992</v>
      </c>
      <c r="G15" s="3">
        <v>9.0206400000000002</v>
      </c>
      <c r="I15" s="2" t="s">
        <v>21</v>
      </c>
      <c r="J15" s="3">
        <v>7.9098420000000003</v>
      </c>
      <c r="K15" s="3">
        <v>9.3466559999999994</v>
      </c>
      <c r="L15" s="3">
        <v>8.8292920000000006</v>
      </c>
      <c r="M15" s="3">
        <v>8.6930490000000002</v>
      </c>
      <c r="N15" s="3">
        <v>8.8450089999999992</v>
      </c>
      <c r="O15" s="3">
        <v>8.5861640000000001</v>
      </c>
    </row>
    <row r="16" spans="1:15" x14ac:dyDescent="0.25">
      <c r="A16" s="2" t="s">
        <v>22</v>
      </c>
      <c r="B16" s="3">
        <v>9.6078939999999999</v>
      </c>
      <c r="C16" s="3">
        <v>12.94187</v>
      </c>
      <c r="D16" s="3">
        <v>12.55283</v>
      </c>
      <c r="E16" s="3">
        <v>11.883699999999999</v>
      </c>
      <c r="F16" s="3">
        <v>11.72925</v>
      </c>
      <c r="G16" s="3">
        <v>11.54838</v>
      </c>
      <c r="I16" s="2" t="s">
        <v>22</v>
      </c>
      <c r="J16" s="3">
        <v>8.7874960000000009</v>
      </c>
      <c r="K16" s="3">
        <v>9.9501340000000003</v>
      </c>
      <c r="L16" s="3">
        <v>9.6411809999999996</v>
      </c>
      <c r="M16" s="3">
        <v>10.33365</v>
      </c>
      <c r="N16" s="3">
        <v>9.9987060000000003</v>
      </c>
      <c r="O16" s="3">
        <v>10.14738</v>
      </c>
    </row>
    <row r="17" spans="1:15" x14ac:dyDescent="0.25">
      <c r="A17" s="2" t="s">
        <v>23</v>
      </c>
      <c r="B17" s="3">
        <v>8.4910270000000008</v>
      </c>
      <c r="C17" s="3">
        <v>10.561719999999999</v>
      </c>
      <c r="D17" s="3">
        <v>8.8292920000000006</v>
      </c>
      <c r="E17" s="3">
        <v>7.5504540000000002</v>
      </c>
      <c r="F17" s="3">
        <v>7.4221159999999999</v>
      </c>
      <c r="G17" s="3">
        <v>6.5417310000000004</v>
      </c>
      <c r="I17" s="2" t="s">
        <v>23</v>
      </c>
      <c r="J17" s="3">
        <v>3.960407</v>
      </c>
      <c r="K17" s="3">
        <v>5.8495600000000003</v>
      </c>
      <c r="L17" s="3">
        <v>5.8808999999999996</v>
      </c>
      <c r="M17" s="3">
        <v>5.1668250000000002</v>
      </c>
      <c r="N17" s="3">
        <v>5.5762010000000002</v>
      </c>
      <c r="O17" s="3">
        <v>5.5065189999999999</v>
      </c>
    </row>
    <row r="18" spans="1:15" x14ac:dyDescent="0.25">
      <c r="A18" s="2" t="s">
        <v>24</v>
      </c>
      <c r="B18" s="3">
        <v>0</v>
      </c>
      <c r="C18" s="3">
        <v>3.5071819999999998</v>
      </c>
      <c r="D18" s="3">
        <v>5.8288339999999996</v>
      </c>
      <c r="E18" s="3">
        <v>5.3734979999999997</v>
      </c>
      <c r="F18" s="3">
        <v>6.1530500000000004</v>
      </c>
      <c r="G18" s="3">
        <v>6.3859539999999999</v>
      </c>
      <c r="I18" s="2" t="s">
        <v>24</v>
      </c>
      <c r="J18" s="3">
        <v>0</v>
      </c>
      <c r="K18" s="3">
        <v>3.1931060000000002</v>
      </c>
      <c r="L18" s="3">
        <v>3.9800209999999998</v>
      </c>
      <c r="M18" s="3">
        <v>4.4779150000000003</v>
      </c>
      <c r="N18" s="3">
        <v>5.230092</v>
      </c>
      <c r="O18" s="3">
        <v>5.717822</v>
      </c>
    </row>
    <row r="19" spans="1:15" x14ac:dyDescent="0.25">
      <c r="A19" s="2" t="s">
        <v>25</v>
      </c>
      <c r="B19" s="3">
        <v>10.981629999999999</v>
      </c>
      <c r="C19" s="3">
        <v>13.67238</v>
      </c>
      <c r="D19" s="3">
        <v>12.420870000000001</v>
      </c>
      <c r="E19" s="3">
        <v>10.33365</v>
      </c>
      <c r="F19" s="3">
        <v>9.8833359999999999</v>
      </c>
      <c r="G19" s="3">
        <v>9.7004599999999996</v>
      </c>
      <c r="I19" s="2" t="s">
        <v>25</v>
      </c>
      <c r="J19" s="3">
        <v>7.690429</v>
      </c>
      <c r="K19" s="3">
        <v>9.8211320000000004</v>
      </c>
      <c r="L19" s="3">
        <v>9.7382559999999998</v>
      </c>
      <c r="M19" s="3">
        <v>9.1291429999999991</v>
      </c>
      <c r="N19" s="3">
        <v>8.8958589999999997</v>
      </c>
      <c r="O19" s="3">
        <v>8.5239759999999993</v>
      </c>
    </row>
    <row r="20" spans="1:15" x14ac:dyDescent="0.25">
      <c r="A20" s="2" t="s">
        <v>26</v>
      </c>
      <c r="B20" s="3">
        <v>11.65996</v>
      </c>
      <c r="C20" s="3">
        <v>14.0532</v>
      </c>
      <c r="D20" s="3">
        <v>13.384650000000001</v>
      </c>
      <c r="E20" s="3">
        <v>11.367010000000001</v>
      </c>
      <c r="F20" s="3">
        <v>10.76784</v>
      </c>
      <c r="G20" s="3">
        <v>9.7064909999999998</v>
      </c>
      <c r="I20" s="2" t="s">
        <v>26</v>
      </c>
      <c r="J20" s="3">
        <v>6.4742540000000002</v>
      </c>
      <c r="K20" s="3">
        <v>7.978027</v>
      </c>
      <c r="L20" s="3">
        <v>8.2585390000000007</v>
      </c>
      <c r="M20" s="3">
        <v>7.7502370000000003</v>
      </c>
      <c r="N20" s="3">
        <v>7.998964</v>
      </c>
      <c r="O20" s="3">
        <v>7.2551579999999998</v>
      </c>
    </row>
    <row r="21" spans="1:15" x14ac:dyDescent="0.25">
      <c r="A21" s="2" t="s">
        <v>27</v>
      </c>
      <c r="B21" s="3">
        <v>10.78619</v>
      </c>
      <c r="C21" s="3">
        <v>12.61539</v>
      </c>
      <c r="D21" s="3">
        <v>12.51491</v>
      </c>
      <c r="E21" s="3">
        <v>10.33365</v>
      </c>
      <c r="F21" s="3">
        <v>9.614141</v>
      </c>
      <c r="G21" s="3">
        <v>8.8186009999999992</v>
      </c>
      <c r="I21" s="2" t="s">
        <v>27</v>
      </c>
      <c r="J21" s="3">
        <v>6.3739499999999998</v>
      </c>
      <c r="K21" s="3">
        <v>7.4705599999999999</v>
      </c>
      <c r="L21" s="3">
        <v>7.1658030000000004</v>
      </c>
      <c r="M21" s="3">
        <v>6.7168720000000004</v>
      </c>
      <c r="N21" s="3">
        <v>6.9882960000000001</v>
      </c>
      <c r="O21" s="3">
        <v>6.3859539999999999</v>
      </c>
    </row>
    <row r="22" spans="1:15" x14ac:dyDescent="0.25">
      <c r="A22" s="2" t="s">
        <v>28</v>
      </c>
      <c r="B22" s="3">
        <v>10.293559999999999</v>
      </c>
      <c r="C22" s="3">
        <v>12.43646</v>
      </c>
      <c r="D22" s="3">
        <v>12.394539999999999</v>
      </c>
      <c r="E22" s="3">
        <v>9.5586260000000003</v>
      </c>
      <c r="F22" s="3">
        <v>9.2295739999999995</v>
      </c>
      <c r="G22" s="3">
        <v>8.0888089999999995</v>
      </c>
      <c r="I22" s="2" t="s">
        <v>28</v>
      </c>
      <c r="J22" s="3">
        <v>7.4729080000000003</v>
      </c>
      <c r="K22" s="3">
        <v>8.4668349999999997</v>
      </c>
      <c r="L22" s="3">
        <v>8.0931510000000006</v>
      </c>
      <c r="M22" s="3">
        <v>7.233555</v>
      </c>
      <c r="N22" s="3">
        <v>7.3067460000000004</v>
      </c>
      <c r="O22" s="3">
        <v>6.6518569999999997</v>
      </c>
    </row>
    <row r="23" spans="1:15" x14ac:dyDescent="0.25">
      <c r="A23" s="2" t="s">
        <v>29</v>
      </c>
      <c r="B23" s="3">
        <v>9.8845609999999997</v>
      </c>
      <c r="C23" s="3">
        <v>12.307460000000001</v>
      </c>
      <c r="D23" s="3">
        <v>12.01684</v>
      </c>
      <c r="E23" s="3">
        <v>9.4552899999999998</v>
      </c>
      <c r="F23" s="3">
        <v>9.2295750000000005</v>
      </c>
      <c r="G23" s="3">
        <v>8.6727679999999996</v>
      </c>
      <c r="I23" s="2" t="s">
        <v>29</v>
      </c>
      <c r="J23" s="3">
        <v>7.4110469999999999</v>
      </c>
      <c r="K23" s="3">
        <v>9.5639970000000005</v>
      </c>
      <c r="L23" s="3">
        <v>8.3905700000000003</v>
      </c>
      <c r="M23" s="3">
        <v>7.7502370000000003</v>
      </c>
      <c r="N23" s="3">
        <v>7.6913119999999999</v>
      </c>
      <c r="O23" s="3">
        <v>7.1136109999999997</v>
      </c>
    </row>
    <row r="24" spans="1:15" x14ac:dyDescent="0.25">
      <c r="A24" s="2" t="s">
        <v>8</v>
      </c>
      <c r="B24" s="3">
        <v>11.54663</v>
      </c>
      <c r="C24" s="3">
        <v>15.79894</v>
      </c>
      <c r="D24" s="3">
        <v>13.24173</v>
      </c>
      <c r="E24" s="3">
        <v>11.678190000000001</v>
      </c>
      <c r="F24" s="3">
        <v>11.720829999999999</v>
      </c>
      <c r="G24" s="3">
        <v>11.56819</v>
      </c>
      <c r="I24" s="2" t="s">
        <v>8</v>
      </c>
      <c r="J24" s="3">
        <v>11.227370000000001</v>
      </c>
      <c r="K24" s="3">
        <v>15.14162</v>
      </c>
      <c r="L24" s="3">
        <v>12.420870000000001</v>
      </c>
      <c r="M24" s="3">
        <v>11.194789999999999</v>
      </c>
      <c r="N24" s="3">
        <v>11.32288</v>
      </c>
      <c r="O24" s="3">
        <v>11.26356</v>
      </c>
    </row>
    <row r="26" spans="1:15" x14ac:dyDescent="0.25">
      <c r="A26" s="5" t="s">
        <v>36</v>
      </c>
      <c r="I26" s="5" t="s">
        <v>36</v>
      </c>
    </row>
    <row r="27" spans="1:15" x14ac:dyDescent="0.25">
      <c r="A27" s="1" t="s">
        <v>34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I27" s="1" t="s">
        <v>35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5</v>
      </c>
      <c r="O27" s="2" t="s">
        <v>6</v>
      </c>
    </row>
    <row r="28" spans="1:15" x14ac:dyDescent="0.25">
      <c r="A28" s="2" t="s">
        <v>31</v>
      </c>
      <c r="B28" s="3">
        <v>6.6938139999999997</v>
      </c>
      <c r="C28" s="3"/>
      <c r="D28" s="3">
        <v>8.1343329999999998</v>
      </c>
      <c r="E28" s="3">
        <v>8.1492769999999997</v>
      </c>
      <c r="F28" s="3">
        <v>8.6866579999999995</v>
      </c>
      <c r="G28" s="3">
        <v>10.14738</v>
      </c>
      <c r="I28" s="2" t="s">
        <v>31</v>
      </c>
      <c r="J28" s="3">
        <v>7.0321899999999999</v>
      </c>
      <c r="K28" s="3"/>
      <c r="L28" s="3">
        <v>7.3304320000000001</v>
      </c>
      <c r="M28" s="3">
        <v>7.9017289999999996</v>
      </c>
      <c r="N28" s="3">
        <v>8.4604429999999997</v>
      </c>
      <c r="O28" s="3">
        <v>10.52397</v>
      </c>
    </row>
    <row r="29" spans="1:15" x14ac:dyDescent="0.25">
      <c r="A29" s="2" t="s">
        <v>9</v>
      </c>
      <c r="B29" s="3">
        <v>8.4889159999999997</v>
      </c>
      <c r="C29" s="3">
        <v>3.5787650000000002</v>
      </c>
      <c r="D29" s="3">
        <v>9.2819160000000007</v>
      </c>
      <c r="E29" s="3">
        <v>7.985093</v>
      </c>
      <c r="F29" s="3">
        <v>9.1526610000000002</v>
      </c>
      <c r="G29" s="3">
        <v>6.9479179999999996</v>
      </c>
      <c r="I29" s="2" t="s">
        <v>9</v>
      </c>
      <c r="J29" s="3">
        <v>6.5405870000000004</v>
      </c>
      <c r="K29" s="3">
        <v>3.1895739999999999</v>
      </c>
      <c r="L29" s="3">
        <v>7.5161509999999998</v>
      </c>
      <c r="M29" s="3">
        <v>6.7458070000000001</v>
      </c>
      <c r="N29" s="3">
        <v>7.8451389999999996</v>
      </c>
      <c r="O29" s="3">
        <v>7.2124769999999998</v>
      </c>
    </row>
    <row r="30" spans="1:15" x14ac:dyDescent="0.25">
      <c r="A30" s="2" t="s">
        <v>10</v>
      </c>
      <c r="B30" s="3">
        <v>9.2288920000000001</v>
      </c>
      <c r="C30" s="3"/>
      <c r="D30" s="3">
        <v>11.259219999999999</v>
      </c>
      <c r="E30" s="3">
        <v>8.5828340000000001</v>
      </c>
      <c r="F30" s="3">
        <v>8.5665300000000002</v>
      </c>
      <c r="G30" s="3">
        <v>8.1788919999999994</v>
      </c>
      <c r="I30" s="2" t="s">
        <v>10</v>
      </c>
      <c r="J30" s="3">
        <v>4.2808539999999997</v>
      </c>
      <c r="K30" s="3"/>
      <c r="L30" s="3">
        <v>7.9020820000000001</v>
      </c>
      <c r="M30" s="3">
        <v>6.7759219999999996</v>
      </c>
      <c r="N30" s="3">
        <v>7.0760069999999997</v>
      </c>
      <c r="O30" s="3">
        <v>7.098738</v>
      </c>
    </row>
    <row r="31" spans="1:15" x14ac:dyDescent="0.25">
      <c r="A31" s="2" t="s">
        <v>11</v>
      </c>
      <c r="B31" s="3">
        <v>11.65996</v>
      </c>
      <c r="C31" s="3">
        <v>15.18455</v>
      </c>
      <c r="D31" s="3">
        <v>14.608230000000001</v>
      </c>
      <c r="E31" s="3">
        <v>13.69209</v>
      </c>
      <c r="F31" s="3">
        <v>14.152010000000001</v>
      </c>
      <c r="G31" s="3">
        <v>14.22758</v>
      </c>
      <c r="I31" s="2" t="s">
        <v>11</v>
      </c>
      <c r="J31" s="3">
        <v>8.7874960000000009</v>
      </c>
      <c r="K31" s="3">
        <v>10.89156</v>
      </c>
      <c r="L31" s="3">
        <v>10.59427</v>
      </c>
      <c r="M31" s="3">
        <v>10.85033</v>
      </c>
      <c r="N31" s="3">
        <v>11.99845</v>
      </c>
      <c r="O31" s="3">
        <v>12.45966</v>
      </c>
    </row>
    <row r="32" spans="1:15" x14ac:dyDescent="0.25">
      <c r="A32" s="2" t="s">
        <v>12</v>
      </c>
      <c r="B32" s="3">
        <v>12.07869</v>
      </c>
      <c r="C32" s="3">
        <v>15.79894</v>
      </c>
      <c r="D32" s="3">
        <v>14.829330000000001</v>
      </c>
      <c r="E32" s="3">
        <v>14.05376</v>
      </c>
      <c r="F32" s="3">
        <v>14.272460000000001</v>
      </c>
      <c r="G32" s="3">
        <v>15.49677</v>
      </c>
      <c r="I32" s="2" t="s">
        <v>12</v>
      </c>
      <c r="J32" s="3">
        <v>8.7874960000000009</v>
      </c>
      <c r="K32" s="3">
        <v>10.910869999999999</v>
      </c>
      <c r="L32" s="3">
        <v>11.06199</v>
      </c>
      <c r="M32" s="3">
        <v>11.68374</v>
      </c>
      <c r="N32" s="3">
        <v>12.306100000000001</v>
      </c>
      <c r="O32" s="3">
        <v>13.52984</v>
      </c>
    </row>
    <row r="33" spans="1:15" x14ac:dyDescent="0.25">
      <c r="A33" s="2" t="s">
        <v>13</v>
      </c>
      <c r="B33" s="3">
        <v>15.80871</v>
      </c>
      <c r="C33" s="3">
        <v>19.440090000000001</v>
      </c>
      <c r="D33" s="3">
        <v>17.654170000000001</v>
      </c>
      <c r="E33" s="3">
        <v>17.714829999999999</v>
      </c>
      <c r="F33" s="3">
        <v>16.305579999999999</v>
      </c>
      <c r="G33" s="3">
        <v>16.870619999999999</v>
      </c>
      <c r="I33" s="2" t="s">
        <v>13</v>
      </c>
      <c r="J33" s="3">
        <v>12.09099</v>
      </c>
      <c r="K33" s="3">
        <v>16.260120000000001</v>
      </c>
      <c r="L33" s="3">
        <v>14.91405</v>
      </c>
      <c r="M33" s="3">
        <v>16.12049</v>
      </c>
      <c r="N33" s="3">
        <v>15.02365</v>
      </c>
      <c r="O33" s="3">
        <v>16.16743</v>
      </c>
    </row>
    <row r="34" spans="1:15" x14ac:dyDescent="0.25">
      <c r="A34" s="2" t="s">
        <v>14</v>
      </c>
      <c r="B34" s="3">
        <v>11.552099999999999</v>
      </c>
      <c r="C34" s="3">
        <v>14.93662</v>
      </c>
      <c r="D34" s="3">
        <v>12.394539999999999</v>
      </c>
      <c r="E34" s="3">
        <v>11.54785</v>
      </c>
      <c r="F34" s="3">
        <v>11.53697</v>
      </c>
      <c r="G34" s="3">
        <v>11.415929999999999</v>
      </c>
      <c r="I34" s="2" t="s">
        <v>14</v>
      </c>
      <c r="J34" s="3">
        <v>10.5428</v>
      </c>
      <c r="K34" s="3">
        <v>12.863340000000001</v>
      </c>
      <c r="L34" s="3">
        <v>10.734260000000001</v>
      </c>
      <c r="M34" s="3">
        <v>10.61294</v>
      </c>
      <c r="N34" s="3">
        <v>10.93876</v>
      </c>
      <c r="O34" s="3">
        <v>11.16178</v>
      </c>
    </row>
    <row r="35" spans="1:15" x14ac:dyDescent="0.25">
      <c r="A35" s="2" t="s">
        <v>15</v>
      </c>
      <c r="B35" s="3">
        <v>9.0765030000000007</v>
      </c>
      <c r="C35" s="3">
        <v>15.526260000000001</v>
      </c>
      <c r="D35" s="3">
        <v>15.889200000000001</v>
      </c>
      <c r="E35" s="3">
        <v>18.08389</v>
      </c>
      <c r="F35" s="3">
        <v>17.019069999999999</v>
      </c>
      <c r="G35" s="3">
        <v>17.637419999999999</v>
      </c>
      <c r="I35" s="2" t="s">
        <v>15</v>
      </c>
      <c r="J35" s="3">
        <v>8.1292550000000006</v>
      </c>
      <c r="K35" s="3">
        <v>12.985720000000001</v>
      </c>
      <c r="L35" s="3">
        <v>13.34037</v>
      </c>
      <c r="M35" s="3">
        <v>16.358640000000001</v>
      </c>
      <c r="N35" s="3">
        <v>16.92089</v>
      </c>
      <c r="O35" s="3">
        <v>17.228120000000001</v>
      </c>
    </row>
    <row r="36" spans="1:15" x14ac:dyDescent="0.25">
      <c r="A36" s="2" t="s">
        <v>16</v>
      </c>
      <c r="B36" s="3">
        <v>9.2263210000000004</v>
      </c>
      <c r="C36" s="3">
        <v>13.452920000000001</v>
      </c>
      <c r="D36" s="3">
        <v>11.863580000000001</v>
      </c>
      <c r="E36" s="3">
        <v>11.48183</v>
      </c>
      <c r="F36" s="3">
        <v>12.13166</v>
      </c>
      <c r="G36" s="3">
        <v>10.996029999999999</v>
      </c>
      <c r="I36" s="2" t="s">
        <v>16</v>
      </c>
      <c r="J36" s="3">
        <v>7.9098420000000003</v>
      </c>
      <c r="K36" s="3">
        <v>10.910869999999999</v>
      </c>
      <c r="L36" s="3">
        <v>10.816660000000001</v>
      </c>
      <c r="M36" s="3">
        <v>11.883699999999999</v>
      </c>
      <c r="N36" s="3">
        <v>10.76784</v>
      </c>
      <c r="O36" s="3">
        <v>10.77829</v>
      </c>
    </row>
    <row r="37" spans="1:15" x14ac:dyDescent="0.25">
      <c r="A37" s="2" t="s">
        <v>17</v>
      </c>
      <c r="B37" s="3">
        <v>13.51871</v>
      </c>
      <c r="C37" s="3">
        <v>18.48066</v>
      </c>
      <c r="D37" s="3">
        <v>13.23612</v>
      </c>
      <c r="E37" s="3">
        <v>11.95294</v>
      </c>
      <c r="F37" s="3">
        <v>11.28059</v>
      </c>
      <c r="G37" s="3">
        <v>10.21733</v>
      </c>
      <c r="I37" s="2" t="s">
        <v>17</v>
      </c>
      <c r="J37" s="3">
        <v>13.07464</v>
      </c>
      <c r="K37" s="3">
        <v>18.0307</v>
      </c>
      <c r="L37" s="3">
        <v>12.71199</v>
      </c>
      <c r="M37" s="3">
        <v>11.16034</v>
      </c>
      <c r="N37" s="3">
        <v>10.987590000000001</v>
      </c>
      <c r="O37" s="3">
        <v>10.40766</v>
      </c>
    </row>
    <row r="38" spans="1:15" x14ac:dyDescent="0.25">
      <c r="A38" s="2" t="s">
        <v>18</v>
      </c>
      <c r="B38" s="3">
        <v>11.40429</v>
      </c>
      <c r="C38" s="3">
        <v>17.041740000000001</v>
      </c>
      <c r="D38" s="3">
        <v>11.69764</v>
      </c>
      <c r="E38" s="3">
        <v>10.178649999999999</v>
      </c>
      <c r="F38" s="3">
        <v>9.614141</v>
      </c>
      <c r="G38" s="3">
        <v>9.3772900000000003</v>
      </c>
      <c r="I38" s="2" t="s">
        <v>18</v>
      </c>
      <c r="J38" s="3">
        <v>9.9503850000000007</v>
      </c>
      <c r="K38" s="3">
        <v>11.006790000000001</v>
      </c>
      <c r="L38" s="3">
        <v>9.6411809999999996</v>
      </c>
      <c r="M38" s="3">
        <v>7.0268819999999996</v>
      </c>
      <c r="N38" s="3">
        <v>8.0961180000000006</v>
      </c>
      <c r="O38" s="3">
        <v>8.9294259999999994</v>
      </c>
    </row>
    <row r="39" spans="1:15" x14ac:dyDescent="0.25">
      <c r="A39" s="2" t="s">
        <v>19</v>
      </c>
      <c r="B39" s="3">
        <v>12.168010000000001</v>
      </c>
      <c r="C39" s="3">
        <v>15.526260000000001</v>
      </c>
      <c r="D39" s="3">
        <v>13.49765</v>
      </c>
      <c r="E39" s="3">
        <v>12.917059999999999</v>
      </c>
      <c r="F39" s="3">
        <v>14.613490000000001</v>
      </c>
      <c r="G39" s="3">
        <v>15.32206</v>
      </c>
      <c r="I39" s="2" t="s">
        <v>19</v>
      </c>
      <c r="J39" s="3">
        <v>8.2472499999999993</v>
      </c>
      <c r="K39" s="3">
        <v>11.98517</v>
      </c>
      <c r="L39" s="3">
        <v>10.59427</v>
      </c>
      <c r="M39" s="3">
        <v>10.9969</v>
      </c>
      <c r="N39" s="3">
        <v>11.53697</v>
      </c>
      <c r="O39" s="3">
        <v>11.95905</v>
      </c>
    </row>
    <row r="40" spans="1:15" x14ac:dyDescent="0.25">
      <c r="A40" s="2" t="s">
        <v>20</v>
      </c>
      <c r="B40" s="3">
        <v>10.981629999999999</v>
      </c>
      <c r="C40" s="3">
        <v>14.0532</v>
      </c>
      <c r="D40" s="3">
        <v>12.839399999999999</v>
      </c>
      <c r="E40" s="3">
        <v>11.625360000000001</v>
      </c>
      <c r="F40" s="3">
        <v>11.34469</v>
      </c>
      <c r="G40" s="3">
        <v>10.347160000000001</v>
      </c>
      <c r="I40" s="2" t="s">
        <v>20</v>
      </c>
      <c r="J40" s="3">
        <v>6.0900809999999996</v>
      </c>
      <c r="K40" s="3">
        <v>7.8340649999999998</v>
      </c>
      <c r="L40" s="3">
        <v>8.0306409999999993</v>
      </c>
      <c r="M40" s="3">
        <v>8.0768760000000004</v>
      </c>
      <c r="N40" s="3">
        <v>8.4604429999999997</v>
      </c>
      <c r="O40" s="3">
        <v>7.7605459999999997</v>
      </c>
    </row>
    <row r="41" spans="1:15" x14ac:dyDescent="0.25">
      <c r="A41" s="2" t="s">
        <v>21</v>
      </c>
      <c r="B41" s="3">
        <v>10.5428</v>
      </c>
      <c r="C41" s="3">
        <v>13.18033</v>
      </c>
      <c r="D41" s="3">
        <v>12.711360000000001</v>
      </c>
      <c r="E41" s="3">
        <v>10.80336</v>
      </c>
      <c r="F41" s="3">
        <v>9.9987060000000003</v>
      </c>
      <c r="G41" s="3">
        <v>9.0538220000000003</v>
      </c>
      <c r="I41" s="2" t="s">
        <v>21</v>
      </c>
      <c r="J41" s="3">
        <v>8.0350180000000009</v>
      </c>
      <c r="K41" s="3">
        <v>9.4583100000000009</v>
      </c>
      <c r="L41" s="3">
        <v>8.8292920000000006</v>
      </c>
      <c r="M41" s="3">
        <v>8.7836020000000001</v>
      </c>
      <c r="N41" s="3">
        <v>8.8450089999999992</v>
      </c>
      <c r="O41" s="3">
        <v>8.6226310000000002</v>
      </c>
    </row>
    <row r="42" spans="1:15" x14ac:dyDescent="0.25">
      <c r="A42" s="2" t="s">
        <v>22</v>
      </c>
      <c r="B42" s="3">
        <v>9.6212649999999993</v>
      </c>
      <c r="C42" s="3">
        <v>13.00576</v>
      </c>
      <c r="D42" s="3">
        <v>12.597289999999999</v>
      </c>
      <c r="E42" s="3">
        <v>11.883699999999999</v>
      </c>
      <c r="F42" s="3">
        <v>11.752330000000001</v>
      </c>
      <c r="G42" s="3">
        <v>11.563750000000001</v>
      </c>
      <c r="I42" s="2" t="s">
        <v>22</v>
      </c>
      <c r="J42" s="3">
        <v>8.7874960000000009</v>
      </c>
      <c r="K42" s="3">
        <v>10.03684</v>
      </c>
      <c r="L42" s="3">
        <v>9.6711229999999997</v>
      </c>
      <c r="M42" s="3">
        <v>10.33365</v>
      </c>
      <c r="N42" s="3">
        <v>9.9987060000000003</v>
      </c>
      <c r="O42" s="3">
        <v>10.159800000000001</v>
      </c>
    </row>
    <row r="43" spans="1:15" x14ac:dyDescent="0.25">
      <c r="A43" s="2" t="s">
        <v>23</v>
      </c>
      <c r="B43" s="3">
        <v>8.7874960000000009</v>
      </c>
      <c r="C43" s="3">
        <v>10.737069999999999</v>
      </c>
      <c r="D43" s="3">
        <v>8.9882930000000005</v>
      </c>
      <c r="E43" s="3">
        <v>7.7502370000000003</v>
      </c>
      <c r="F43" s="3">
        <v>7.6913119999999999</v>
      </c>
      <c r="G43" s="3">
        <v>6.6970689999999999</v>
      </c>
      <c r="I43" s="2" t="s">
        <v>23</v>
      </c>
      <c r="J43" s="3">
        <v>4.375604</v>
      </c>
      <c r="K43" s="3">
        <v>6.2425230000000003</v>
      </c>
      <c r="L43" s="3">
        <v>6.2130200000000002</v>
      </c>
      <c r="M43" s="3">
        <v>5.9049430000000003</v>
      </c>
      <c r="N43" s="3">
        <v>6.1957789999999999</v>
      </c>
      <c r="O43" s="3">
        <v>6.0712789999999996</v>
      </c>
    </row>
    <row r="44" spans="1:15" x14ac:dyDescent="0.25">
      <c r="A44" s="2" t="s">
        <v>24</v>
      </c>
      <c r="B44" s="3">
        <v>6.3225189999999998</v>
      </c>
      <c r="C44" s="3">
        <v>8.2412519999999994</v>
      </c>
      <c r="D44" s="3">
        <v>9.3169430000000002</v>
      </c>
      <c r="E44" s="3">
        <v>7.3650739999999999</v>
      </c>
      <c r="F44" s="3">
        <v>7.3836599999999999</v>
      </c>
      <c r="G44" s="3">
        <v>7.2551579999999998</v>
      </c>
      <c r="I44" s="2" t="s">
        <v>24</v>
      </c>
      <c r="J44" s="3">
        <v>4.339639</v>
      </c>
      <c r="K44" s="3">
        <v>6.245215</v>
      </c>
      <c r="L44" s="3">
        <v>6.5918900000000002</v>
      </c>
      <c r="M44" s="3">
        <v>6.0586979999999997</v>
      </c>
      <c r="N44" s="3">
        <v>6.1530490000000002</v>
      </c>
      <c r="O44" s="3">
        <v>6.3348979999999999</v>
      </c>
    </row>
    <row r="45" spans="1:15" x14ac:dyDescent="0.25">
      <c r="A45" s="2" t="s">
        <v>25</v>
      </c>
      <c r="B45" s="3">
        <v>11.310750000000001</v>
      </c>
      <c r="C45" s="3">
        <v>14.02394</v>
      </c>
      <c r="D45" s="3">
        <v>13.24173</v>
      </c>
      <c r="E45" s="3">
        <v>10.899100000000001</v>
      </c>
      <c r="F45" s="3">
        <v>10.460179999999999</v>
      </c>
      <c r="G45" s="3">
        <v>10.217230000000001</v>
      </c>
      <c r="I45" s="2" t="s">
        <v>25</v>
      </c>
      <c r="J45" s="3">
        <v>8.5400130000000001</v>
      </c>
      <c r="K45" s="3">
        <v>10.3795</v>
      </c>
      <c r="L45" s="3">
        <v>10.55897</v>
      </c>
      <c r="M45" s="3">
        <v>9.8035589999999999</v>
      </c>
      <c r="N45" s="3">
        <v>9.5949120000000008</v>
      </c>
      <c r="O45" s="3">
        <v>8.9678989999999992</v>
      </c>
    </row>
    <row r="46" spans="1:15" x14ac:dyDescent="0.25">
      <c r="A46" s="2" t="s">
        <v>26</v>
      </c>
      <c r="B46" s="3">
        <v>11.85928</v>
      </c>
      <c r="C46" s="3">
        <v>14.0532</v>
      </c>
      <c r="D46" s="3">
        <v>13.64246</v>
      </c>
      <c r="E46" s="3">
        <v>11.48183</v>
      </c>
      <c r="F46" s="3">
        <v>10.76784</v>
      </c>
      <c r="G46" s="3">
        <v>9.7665600000000001</v>
      </c>
      <c r="I46" s="2" t="s">
        <v>26</v>
      </c>
      <c r="J46" s="3">
        <v>6.8127769999999996</v>
      </c>
      <c r="K46" s="3">
        <v>8.2892510000000001</v>
      </c>
      <c r="L46" s="3">
        <v>8.5979550000000007</v>
      </c>
      <c r="M46" s="3">
        <v>7.8732569999999997</v>
      </c>
      <c r="N46" s="3">
        <v>8.0758779999999994</v>
      </c>
      <c r="O46" s="3">
        <v>7.3718519999999996</v>
      </c>
    </row>
    <row r="47" spans="1:15" x14ac:dyDescent="0.25">
      <c r="A47" s="2" t="s">
        <v>27</v>
      </c>
      <c r="B47" s="3">
        <v>10.93852</v>
      </c>
      <c r="C47" s="3">
        <v>12.656610000000001</v>
      </c>
      <c r="D47" s="3">
        <v>12.65047</v>
      </c>
      <c r="E47" s="3">
        <v>10.33365</v>
      </c>
      <c r="F47" s="3">
        <v>9.614141</v>
      </c>
      <c r="G47" s="3">
        <v>8.9294250000000002</v>
      </c>
      <c r="I47" s="2" t="s">
        <v>27</v>
      </c>
      <c r="J47" s="3">
        <v>6.4439359999999999</v>
      </c>
      <c r="K47" s="3">
        <v>7.5939649999999999</v>
      </c>
      <c r="L47" s="3">
        <v>7.2428610000000004</v>
      </c>
      <c r="M47" s="3">
        <v>6.7168720000000004</v>
      </c>
      <c r="N47" s="3">
        <v>7.0375509999999997</v>
      </c>
      <c r="O47" s="3">
        <v>6.4242720000000002</v>
      </c>
    </row>
    <row r="48" spans="1:15" x14ac:dyDescent="0.25">
      <c r="A48" s="2" t="s">
        <v>28</v>
      </c>
      <c r="B48" s="3">
        <v>10.37951</v>
      </c>
      <c r="C48" s="3">
        <v>12.48203</v>
      </c>
      <c r="D48" s="3">
        <v>12.50559</v>
      </c>
      <c r="E48" s="3">
        <v>9.6722970000000004</v>
      </c>
      <c r="F48" s="3">
        <v>9.2295739999999995</v>
      </c>
      <c r="G48" s="3">
        <v>8.1494450000000001</v>
      </c>
      <c r="I48" s="2" t="s">
        <v>28</v>
      </c>
      <c r="J48" s="3">
        <v>7.5129039999999998</v>
      </c>
      <c r="K48" s="3">
        <v>8.4668349999999997</v>
      </c>
      <c r="L48" s="3">
        <v>8.1655359999999995</v>
      </c>
      <c r="M48" s="3">
        <v>7.2691879999999998</v>
      </c>
      <c r="N48" s="3">
        <v>7.3235939999999999</v>
      </c>
      <c r="O48" s="3">
        <v>6.6970689999999999</v>
      </c>
    </row>
    <row r="49" spans="1:15" x14ac:dyDescent="0.25">
      <c r="A49" s="2" t="s">
        <v>29</v>
      </c>
      <c r="B49" s="3">
        <v>10.17787</v>
      </c>
      <c r="C49" s="3">
        <v>12.307460000000001</v>
      </c>
      <c r="D49" s="3">
        <v>12.35924</v>
      </c>
      <c r="E49" s="3">
        <v>9.7796800000000008</v>
      </c>
      <c r="F49" s="3">
        <v>9.5372280000000007</v>
      </c>
      <c r="G49" s="3">
        <v>8.9294259999999994</v>
      </c>
      <c r="I49" s="2" t="s">
        <v>29</v>
      </c>
      <c r="J49" s="3">
        <v>8.0008210000000002</v>
      </c>
      <c r="K49" s="3">
        <v>9.5985139999999998</v>
      </c>
      <c r="L49" s="3">
        <v>8.6164909999999999</v>
      </c>
      <c r="M49" s="3">
        <v>7.8703659999999998</v>
      </c>
      <c r="N49" s="3">
        <v>7.8451389999999996</v>
      </c>
      <c r="O49" s="3">
        <v>7.2551579999999998</v>
      </c>
    </row>
    <row r="50" spans="1:15" x14ac:dyDescent="0.25">
      <c r="A50" s="2" t="s">
        <v>8</v>
      </c>
      <c r="B50" s="3">
        <v>11.65996</v>
      </c>
      <c r="C50" s="3">
        <v>15.79894</v>
      </c>
      <c r="D50" s="3">
        <v>13.24173</v>
      </c>
      <c r="E50" s="3">
        <v>11.883699999999999</v>
      </c>
      <c r="F50" s="3">
        <v>11.7758</v>
      </c>
      <c r="G50" s="3">
        <v>11.71987</v>
      </c>
      <c r="I50" s="2" t="s">
        <v>8</v>
      </c>
      <c r="J50" s="3">
        <v>11.54612</v>
      </c>
      <c r="K50" s="3">
        <v>15.4528</v>
      </c>
      <c r="L50" s="3">
        <v>12.54457</v>
      </c>
      <c r="M50" s="3">
        <v>11.367010000000001</v>
      </c>
      <c r="N50" s="3">
        <v>11.5062</v>
      </c>
      <c r="O50" s="3">
        <v>11.31959</v>
      </c>
    </row>
    <row r="52" spans="1:15" x14ac:dyDescent="0.25">
      <c r="A52" s="5" t="s">
        <v>37</v>
      </c>
      <c r="I52" s="5" t="s">
        <v>37</v>
      </c>
    </row>
    <row r="53" spans="1:15" x14ac:dyDescent="0.25">
      <c r="A53" s="1" t="s">
        <v>34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I53" s="1" t="s">
        <v>35</v>
      </c>
      <c r="J53" s="2" t="s">
        <v>1</v>
      </c>
      <c r="K53" s="2" t="s">
        <v>2</v>
      </c>
      <c r="L53" s="2" t="s">
        <v>3</v>
      </c>
      <c r="M53" s="2" t="s">
        <v>4</v>
      </c>
      <c r="N53" s="2" t="s">
        <v>5</v>
      </c>
      <c r="O53" s="2" t="s">
        <v>6</v>
      </c>
    </row>
    <row r="54" spans="1:15" x14ac:dyDescent="0.25">
      <c r="A54" s="2" t="s">
        <v>31</v>
      </c>
      <c r="B54" s="7">
        <f>B2/B28</f>
        <v>0.99154921245197436</v>
      </c>
      <c r="D54" s="7">
        <f>D2/D28</f>
        <v>0.99913477847538334</v>
      </c>
      <c r="E54" s="7">
        <f>E2/E28</f>
        <v>0.99990637206220878</v>
      </c>
      <c r="F54" s="7">
        <f>F2/F28</f>
        <v>1</v>
      </c>
      <c r="G54" s="7">
        <f>G2/G28</f>
        <v>1</v>
      </c>
      <c r="I54" s="2" t="s">
        <v>31</v>
      </c>
      <c r="J54" s="7">
        <f>J2/J28</f>
        <v>1</v>
      </c>
      <c r="L54" s="7">
        <f>L2/L28</f>
        <v>0.99981324429446994</v>
      </c>
      <c r="M54" s="7">
        <f>M2/M28</f>
        <v>1</v>
      </c>
      <c r="N54" s="7">
        <f>N2/N28</f>
        <v>1</v>
      </c>
      <c r="O54" s="7">
        <f>O2/O28</f>
        <v>1</v>
      </c>
    </row>
    <row r="55" spans="1:15" x14ac:dyDescent="0.25">
      <c r="A55" s="2" t="s">
        <v>9</v>
      </c>
      <c r="B55" s="7">
        <f t="shared" ref="B55:G55" si="0">B3/B29</f>
        <v>0.66407041841384695</v>
      </c>
      <c r="C55" s="7">
        <f t="shared" si="0"/>
        <v>0</v>
      </c>
      <c r="D55" s="7">
        <f t="shared" si="0"/>
        <v>0.92936846228731218</v>
      </c>
      <c r="E55" s="7">
        <f t="shared" si="0"/>
        <v>0.94285702120188197</v>
      </c>
      <c r="F55" s="7">
        <f t="shared" si="0"/>
        <v>0.96038419864998814</v>
      </c>
      <c r="G55" s="7">
        <f t="shared" si="0"/>
        <v>0.92467254219177608</v>
      </c>
      <c r="I55" s="2" t="s">
        <v>9</v>
      </c>
      <c r="J55" s="7">
        <f t="shared" ref="J55:O55" si="1">J3/J29</f>
        <v>0</v>
      </c>
      <c r="K55" s="7">
        <f t="shared" si="1"/>
        <v>0</v>
      </c>
      <c r="L55" s="7">
        <f t="shared" si="1"/>
        <v>0.95162603838054882</v>
      </c>
      <c r="M55" s="7">
        <f t="shared" si="1"/>
        <v>0.93005951697106071</v>
      </c>
      <c r="N55" s="7">
        <f t="shared" si="1"/>
        <v>0.98039206188698513</v>
      </c>
      <c r="O55" s="7">
        <f t="shared" si="1"/>
        <v>0.93144976406857183</v>
      </c>
    </row>
    <row r="56" spans="1:15" x14ac:dyDescent="0.25">
      <c r="A56" s="2" t="s">
        <v>10</v>
      </c>
      <c r="B56" s="7">
        <f>B4/B30</f>
        <v>0.92975787342619232</v>
      </c>
      <c r="D56" s="7">
        <f>D4/D30</f>
        <v>0.96965686788249983</v>
      </c>
      <c r="E56" s="7">
        <f>E4/E30</f>
        <v>0.96319222764881618</v>
      </c>
      <c r="F56" s="7">
        <f>F4/F30</f>
        <v>0.97684219864986166</v>
      </c>
      <c r="G56" s="7">
        <f>G4/G30</f>
        <v>0.95037090598579865</v>
      </c>
      <c r="I56" s="2" t="s">
        <v>10</v>
      </c>
      <c r="J56" s="7">
        <f>J4/J30</f>
        <v>0.88808307875017467</v>
      </c>
      <c r="L56" s="7">
        <f>L4/L30</f>
        <v>0.9826501420764806</v>
      </c>
      <c r="M56" s="7">
        <f>M4/M30</f>
        <v>0.98339709341400328</v>
      </c>
      <c r="N56" s="7">
        <f>N4/N30</f>
        <v>0.97826090335976212</v>
      </c>
      <c r="O56" s="7">
        <f>O4/O30</f>
        <v>0.96581110614309196</v>
      </c>
    </row>
    <row r="57" spans="1:15" x14ac:dyDescent="0.25">
      <c r="A57" s="2" t="s">
        <v>11</v>
      </c>
      <c r="B57" s="7">
        <f t="shared" ref="B57:G72" si="2">B5/B31</f>
        <v>0.8387087091207861</v>
      </c>
      <c r="C57" s="7">
        <f t="shared" si="2"/>
        <v>0.92549334685585027</v>
      </c>
      <c r="D57" s="7">
        <f t="shared" si="2"/>
        <v>0.96683376425480705</v>
      </c>
      <c r="E57" s="7">
        <f t="shared" si="2"/>
        <v>0.9559745809441802</v>
      </c>
      <c r="F57" s="7">
        <f t="shared" si="2"/>
        <v>0.97816705895487632</v>
      </c>
      <c r="G57" s="7">
        <f t="shared" si="2"/>
        <v>0.97280141809077858</v>
      </c>
      <c r="I57" s="2" t="s">
        <v>11</v>
      </c>
      <c r="J57" s="7">
        <f t="shared" ref="J57:O72" si="3">J5/J31</f>
        <v>0.81439559119002725</v>
      </c>
      <c r="K57" s="7">
        <f t="shared" si="3"/>
        <v>0.93765906812247279</v>
      </c>
      <c r="L57" s="7">
        <f t="shared" si="3"/>
        <v>0.99333602032041846</v>
      </c>
      <c r="M57" s="7">
        <f t="shared" si="3"/>
        <v>0.99222696452550296</v>
      </c>
      <c r="N57" s="7">
        <f t="shared" si="3"/>
        <v>0.9935891719347083</v>
      </c>
      <c r="O57" s="7">
        <f t="shared" si="3"/>
        <v>0.98616735930193922</v>
      </c>
    </row>
    <row r="58" spans="1:15" x14ac:dyDescent="0.25">
      <c r="A58" s="2" t="s">
        <v>12</v>
      </c>
      <c r="B58" s="7">
        <f t="shared" si="2"/>
        <v>0.98183495064448212</v>
      </c>
      <c r="C58" s="7">
        <f t="shared" si="2"/>
        <v>0.9855984009053772</v>
      </c>
      <c r="D58" s="7">
        <f t="shared" si="2"/>
        <v>0.97886755504125944</v>
      </c>
      <c r="E58" s="7">
        <f t="shared" si="2"/>
        <v>0.9803924359032743</v>
      </c>
      <c r="F58" s="7">
        <f t="shared" si="2"/>
        <v>0.98540195593471613</v>
      </c>
      <c r="G58" s="7">
        <f t="shared" si="2"/>
        <v>0.98897963898283314</v>
      </c>
      <c r="I58" s="2" t="s">
        <v>12</v>
      </c>
      <c r="J58" s="7">
        <f t="shared" si="3"/>
        <v>0.99750292916207295</v>
      </c>
      <c r="K58" s="7">
        <f t="shared" si="3"/>
        <v>0.97254939340309254</v>
      </c>
      <c r="L58" s="7">
        <f t="shared" si="3"/>
        <v>0.99313053076345226</v>
      </c>
      <c r="M58" s="7">
        <f t="shared" si="3"/>
        <v>0.98275295410544905</v>
      </c>
      <c r="N58" s="7">
        <f t="shared" si="3"/>
        <v>1</v>
      </c>
      <c r="O58" s="7">
        <f t="shared" si="3"/>
        <v>0.99115806247523985</v>
      </c>
    </row>
    <row r="59" spans="1:15" x14ac:dyDescent="0.25">
      <c r="A59" s="2" t="s">
        <v>13</v>
      </c>
      <c r="B59" s="7">
        <f t="shared" si="2"/>
        <v>1</v>
      </c>
      <c r="C59" s="7">
        <f t="shared" si="2"/>
        <v>0.9973472345035439</v>
      </c>
      <c r="D59" s="7">
        <f t="shared" si="2"/>
        <v>1</v>
      </c>
      <c r="E59" s="7">
        <f t="shared" si="2"/>
        <v>0.99166686894539768</v>
      </c>
      <c r="F59" s="7">
        <f t="shared" si="2"/>
        <v>0.99056641959378322</v>
      </c>
      <c r="G59" s="7">
        <f t="shared" si="2"/>
        <v>0.99245493052418943</v>
      </c>
      <c r="I59" s="2" t="s">
        <v>13</v>
      </c>
      <c r="J59" s="7">
        <f t="shared" si="3"/>
        <v>0.99898271357432267</v>
      </c>
      <c r="K59" s="7">
        <f t="shared" si="3"/>
        <v>0.99322145224020475</v>
      </c>
      <c r="L59" s="7">
        <f t="shared" si="3"/>
        <v>0.99401101645763568</v>
      </c>
      <c r="M59" s="7">
        <f t="shared" si="3"/>
        <v>0.99359014521270761</v>
      </c>
      <c r="N59" s="7">
        <f t="shared" si="3"/>
        <v>0.9880574960146169</v>
      </c>
      <c r="O59" s="7">
        <f t="shared" si="3"/>
        <v>0.98745378826443042</v>
      </c>
    </row>
    <row r="60" spans="1:15" x14ac:dyDescent="0.25">
      <c r="A60" s="2" t="s">
        <v>14</v>
      </c>
      <c r="B60" s="7">
        <f t="shared" si="2"/>
        <v>0.95061763662018162</v>
      </c>
      <c r="C60" s="7">
        <f t="shared" si="2"/>
        <v>0.95673184428605673</v>
      </c>
      <c r="D60" s="7">
        <f t="shared" si="2"/>
        <v>0.92595287925167058</v>
      </c>
      <c r="E60" s="7">
        <f t="shared" si="2"/>
        <v>0.93959741423728216</v>
      </c>
      <c r="F60" s="7">
        <f t="shared" si="2"/>
        <v>0.95238091110577572</v>
      </c>
      <c r="G60" s="7">
        <f t="shared" si="2"/>
        <v>0.9401091282094407</v>
      </c>
      <c r="I60" s="2" t="s">
        <v>14</v>
      </c>
      <c r="J60" s="7">
        <f t="shared" si="3"/>
        <v>0.87782344348749852</v>
      </c>
      <c r="K60" s="7">
        <f t="shared" si="3"/>
        <v>0.95678571817272962</v>
      </c>
      <c r="L60" s="7">
        <f t="shared" si="3"/>
        <v>0.96434966173727854</v>
      </c>
      <c r="M60" s="7">
        <f t="shared" si="3"/>
        <v>0.96998569670609647</v>
      </c>
      <c r="N60" s="7">
        <f t="shared" si="3"/>
        <v>0.96679605366604615</v>
      </c>
      <c r="O60" s="7">
        <f t="shared" si="3"/>
        <v>0.95555547591871537</v>
      </c>
    </row>
    <row r="61" spans="1:15" x14ac:dyDescent="0.25">
      <c r="A61" s="2" t="s">
        <v>15</v>
      </c>
      <c r="B61" s="7">
        <f t="shared" si="2"/>
        <v>0.35790513152477338</v>
      </c>
      <c r="C61" s="7">
        <f t="shared" si="2"/>
        <v>0.71137608155473364</v>
      </c>
      <c r="D61" s="7">
        <f t="shared" si="2"/>
        <v>0.79264846562444924</v>
      </c>
      <c r="E61" s="7">
        <f t="shared" si="2"/>
        <v>0.85714246215830769</v>
      </c>
      <c r="F61" s="7">
        <f t="shared" si="2"/>
        <v>0.90384609734844501</v>
      </c>
      <c r="G61" s="7">
        <f t="shared" si="2"/>
        <v>0.96558396863033258</v>
      </c>
      <c r="I61" s="2" t="s">
        <v>15</v>
      </c>
      <c r="J61" s="7">
        <f t="shared" si="3"/>
        <v>0.75346953687638041</v>
      </c>
      <c r="K61" s="7">
        <f t="shared" si="3"/>
        <v>0.89086088410962183</v>
      </c>
      <c r="L61" s="7">
        <f t="shared" si="3"/>
        <v>0.93298461736818394</v>
      </c>
      <c r="M61" s="7">
        <f t="shared" si="3"/>
        <v>0.92648410870341291</v>
      </c>
      <c r="N61" s="7">
        <f t="shared" si="3"/>
        <v>0.9366386756252183</v>
      </c>
      <c r="O61" s="7">
        <f t="shared" si="3"/>
        <v>0.97182223016788827</v>
      </c>
    </row>
    <row r="62" spans="1:15" x14ac:dyDescent="0.25">
      <c r="A62" s="2" t="s">
        <v>16</v>
      </c>
      <c r="B62" s="7">
        <f t="shared" si="2"/>
        <v>0.92865639511133424</v>
      </c>
      <c r="C62" s="7">
        <f t="shared" si="2"/>
        <v>0.96747025924483299</v>
      </c>
      <c r="D62" s="7">
        <f t="shared" si="2"/>
        <v>0.98539142484814868</v>
      </c>
      <c r="E62" s="7">
        <f t="shared" si="2"/>
        <v>0.98999985193997819</v>
      </c>
      <c r="F62" s="7">
        <f t="shared" si="2"/>
        <v>0.98267920465954373</v>
      </c>
      <c r="G62" s="7">
        <f t="shared" si="2"/>
        <v>0.99053931282471952</v>
      </c>
      <c r="I62" s="2" t="s">
        <v>16</v>
      </c>
      <c r="J62" s="7">
        <f t="shared" si="3"/>
        <v>0.97226076070798884</v>
      </c>
      <c r="K62" s="7">
        <f t="shared" si="3"/>
        <v>0.99384650353271564</v>
      </c>
      <c r="L62" s="7">
        <f t="shared" si="3"/>
        <v>0.98841416851412545</v>
      </c>
      <c r="M62" s="7">
        <f t="shared" si="3"/>
        <v>0.98260811026868744</v>
      </c>
      <c r="N62" s="7">
        <f t="shared" si="3"/>
        <v>0.97959200731065843</v>
      </c>
      <c r="O62" s="7">
        <f t="shared" si="3"/>
        <v>0.98824210519479438</v>
      </c>
    </row>
    <row r="63" spans="1:15" x14ac:dyDescent="0.25">
      <c r="A63" s="2" t="s">
        <v>17</v>
      </c>
      <c r="B63" s="7">
        <f t="shared" si="2"/>
        <v>0.97933012839242806</v>
      </c>
      <c r="C63" s="7">
        <f t="shared" si="2"/>
        <v>0.99997997907001157</v>
      </c>
      <c r="D63" s="7">
        <f t="shared" si="2"/>
        <v>0.99991160551581582</v>
      </c>
      <c r="E63" s="7">
        <f t="shared" si="2"/>
        <v>1</v>
      </c>
      <c r="F63" s="7">
        <f t="shared" si="2"/>
        <v>0.99921635304536383</v>
      </c>
      <c r="G63" s="7">
        <f t="shared" si="2"/>
        <v>0.99999804254144664</v>
      </c>
      <c r="I63" s="2" t="s">
        <v>17</v>
      </c>
      <c r="J63" s="7">
        <f t="shared" si="3"/>
        <v>0.9629427655369478</v>
      </c>
      <c r="K63" s="7">
        <f t="shared" si="3"/>
        <v>1</v>
      </c>
      <c r="L63" s="7">
        <f t="shared" si="3"/>
        <v>0.99995044048964798</v>
      </c>
      <c r="M63" s="7">
        <f t="shared" si="3"/>
        <v>1</v>
      </c>
      <c r="N63" s="7">
        <f t="shared" si="3"/>
        <v>0.99399959408751126</v>
      </c>
      <c r="O63" s="7">
        <f t="shared" si="3"/>
        <v>1</v>
      </c>
    </row>
    <row r="64" spans="1:15" x14ac:dyDescent="0.25">
      <c r="A64" s="2" t="s">
        <v>18</v>
      </c>
      <c r="B64" s="7">
        <f t="shared" si="2"/>
        <v>0.9883666585118408</v>
      </c>
      <c r="C64" s="7">
        <f t="shared" si="2"/>
        <v>0.99658778974447437</v>
      </c>
      <c r="D64" s="7">
        <f t="shared" si="2"/>
        <v>0.99257969983689021</v>
      </c>
      <c r="E64" s="7">
        <f t="shared" si="2"/>
        <v>0.99011460262412021</v>
      </c>
      <c r="F64" s="7">
        <f t="shared" si="2"/>
        <v>1</v>
      </c>
      <c r="G64" s="7">
        <f t="shared" si="2"/>
        <v>0.9951764315703151</v>
      </c>
      <c r="I64" s="2" t="s">
        <v>18</v>
      </c>
      <c r="J64" s="7">
        <f t="shared" si="3"/>
        <v>0.99338477857891916</v>
      </c>
      <c r="K64" s="7">
        <f t="shared" si="3"/>
        <v>1</v>
      </c>
      <c r="L64" s="7">
        <f t="shared" si="3"/>
        <v>0.99786156903391821</v>
      </c>
      <c r="M64" s="7">
        <f t="shared" si="3"/>
        <v>0.92703634414239489</v>
      </c>
      <c r="N64" s="7">
        <f t="shared" si="3"/>
        <v>0.99750003643721585</v>
      </c>
      <c r="O64" s="7">
        <f t="shared" si="3"/>
        <v>0.9932548855883907</v>
      </c>
    </row>
    <row r="65" spans="1:15" x14ac:dyDescent="0.25">
      <c r="A65" s="2" t="s">
        <v>19</v>
      </c>
      <c r="B65" s="7">
        <f t="shared" si="2"/>
        <v>0.99265944061518685</v>
      </c>
      <c r="C65" s="7">
        <f t="shared" si="2"/>
        <v>0.9838312639360669</v>
      </c>
      <c r="D65" s="7">
        <f t="shared" si="2"/>
        <v>0.98826832819046273</v>
      </c>
      <c r="E65" s="7">
        <f t="shared" si="2"/>
        <v>1</v>
      </c>
      <c r="F65" s="7">
        <f t="shared" si="2"/>
        <v>0.9868422943458407</v>
      </c>
      <c r="G65" s="7">
        <f t="shared" si="2"/>
        <v>0.9878384499212246</v>
      </c>
      <c r="I65" s="2" t="s">
        <v>19</v>
      </c>
      <c r="J65" s="7">
        <f t="shared" si="3"/>
        <v>0.98046112340477132</v>
      </c>
      <c r="K65" s="7">
        <f t="shared" si="3"/>
        <v>0.98593094632783673</v>
      </c>
      <c r="L65" s="7">
        <f t="shared" si="3"/>
        <v>1</v>
      </c>
      <c r="M65" s="7">
        <f t="shared" si="3"/>
        <v>0.98904418517945958</v>
      </c>
      <c r="N65" s="7">
        <f t="shared" si="3"/>
        <v>1</v>
      </c>
      <c r="O65" s="7">
        <f t="shared" si="3"/>
        <v>0.99276447543910262</v>
      </c>
    </row>
    <row r="66" spans="1:15" x14ac:dyDescent="0.25">
      <c r="A66" s="2" t="s">
        <v>20</v>
      </c>
      <c r="B66" s="7">
        <f t="shared" si="2"/>
        <v>0.95004930961979239</v>
      </c>
      <c r="C66" s="7">
        <f t="shared" si="2"/>
        <v>0.97534938661657133</v>
      </c>
      <c r="D66" s="7">
        <f t="shared" si="2"/>
        <v>0.93994579185943261</v>
      </c>
      <c r="E66" s="7">
        <f t="shared" si="2"/>
        <v>0.95726497932107046</v>
      </c>
      <c r="F66" s="7">
        <f t="shared" si="2"/>
        <v>0.96421850222438865</v>
      </c>
      <c r="G66" s="7">
        <f t="shared" si="2"/>
        <v>0.97085577105215337</v>
      </c>
      <c r="I66" s="2" t="s">
        <v>20</v>
      </c>
      <c r="J66" s="7">
        <f t="shared" si="3"/>
        <v>0.93138449225880582</v>
      </c>
      <c r="K66" s="7">
        <f t="shared" si="3"/>
        <v>0.94706796535387439</v>
      </c>
      <c r="L66" s="7">
        <f t="shared" si="3"/>
        <v>0.94866262854982575</v>
      </c>
      <c r="M66" s="7">
        <f t="shared" si="3"/>
        <v>0.95955874523763884</v>
      </c>
      <c r="N66" s="7">
        <f t="shared" si="3"/>
        <v>0.95693783410632294</v>
      </c>
      <c r="O66" s="7">
        <f t="shared" si="3"/>
        <v>0.9763318199518437</v>
      </c>
    </row>
    <row r="67" spans="1:15" x14ac:dyDescent="0.25">
      <c r="A67" s="2" t="s">
        <v>21</v>
      </c>
      <c r="B67" s="7">
        <f t="shared" si="2"/>
        <v>1</v>
      </c>
      <c r="C67" s="7">
        <f t="shared" si="2"/>
        <v>1</v>
      </c>
      <c r="D67" s="7">
        <f t="shared" si="2"/>
        <v>0.99312662059763857</v>
      </c>
      <c r="E67" s="7">
        <f t="shared" si="2"/>
        <v>0.99331134017564904</v>
      </c>
      <c r="F67" s="7">
        <f t="shared" si="2"/>
        <v>0.99230770461697737</v>
      </c>
      <c r="G67" s="7">
        <f t="shared" si="2"/>
        <v>0.99633502845538602</v>
      </c>
      <c r="I67" s="2" t="s">
        <v>21</v>
      </c>
      <c r="J67" s="7">
        <f t="shared" si="3"/>
        <v>0.98442119233584779</v>
      </c>
      <c r="K67" s="7">
        <f t="shared" si="3"/>
        <v>0.98819514268405229</v>
      </c>
      <c r="L67" s="7">
        <f t="shared" si="3"/>
        <v>1</v>
      </c>
      <c r="M67" s="7">
        <f t="shared" si="3"/>
        <v>0.98969067587534132</v>
      </c>
      <c r="N67" s="7">
        <f t="shared" si="3"/>
        <v>1</v>
      </c>
      <c r="O67" s="7">
        <f t="shared" si="3"/>
        <v>0.99577078040333633</v>
      </c>
    </row>
    <row r="68" spans="1:15" x14ac:dyDescent="0.25">
      <c r="A68" s="2" t="s">
        <v>22</v>
      </c>
      <c r="B68" s="7">
        <f t="shared" si="2"/>
        <v>0.99861026590578272</v>
      </c>
      <c r="C68" s="7">
        <f t="shared" si="2"/>
        <v>0.99508756120365127</v>
      </c>
      <c r="D68" s="7">
        <f t="shared" si="2"/>
        <v>0.99647066948526242</v>
      </c>
      <c r="E68" s="7">
        <f t="shared" si="2"/>
        <v>1</v>
      </c>
      <c r="F68" s="7">
        <f t="shared" si="2"/>
        <v>0.99803613411127834</v>
      </c>
      <c r="G68" s="7">
        <f t="shared" si="2"/>
        <v>0.99867084639498427</v>
      </c>
      <c r="I68" s="2" t="s">
        <v>22</v>
      </c>
      <c r="J68" s="7">
        <f t="shared" si="3"/>
        <v>1</v>
      </c>
      <c r="K68" s="7">
        <f t="shared" si="3"/>
        <v>0.99136122524619308</v>
      </c>
      <c r="L68" s="7">
        <f t="shared" si="3"/>
        <v>0.99690397898982364</v>
      </c>
      <c r="M68" s="7">
        <f t="shared" si="3"/>
        <v>1</v>
      </c>
      <c r="N68" s="7">
        <f t="shared" si="3"/>
        <v>1</v>
      </c>
      <c r="O68" s="7">
        <f t="shared" si="3"/>
        <v>0.99877753499084621</v>
      </c>
    </row>
    <row r="69" spans="1:15" x14ac:dyDescent="0.25">
      <c r="A69" s="2" t="s">
        <v>23</v>
      </c>
      <c r="B69" s="7">
        <f t="shared" si="2"/>
        <v>0.96626240285059584</v>
      </c>
      <c r="C69" s="7">
        <f t="shared" si="2"/>
        <v>0.98366872899217384</v>
      </c>
      <c r="D69" s="7">
        <f t="shared" si="2"/>
        <v>0.98231021173875843</v>
      </c>
      <c r="E69" s="7">
        <f t="shared" si="2"/>
        <v>0.97422233668467173</v>
      </c>
      <c r="F69" s="7">
        <f t="shared" si="2"/>
        <v>0.96499998959865363</v>
      </c>
      <c r="G69" s="7">
        <f t="shared" si="2"/>
        <v>0.97680507696725249</v>
      </c>
      <c r="I69" s="2" t="s">
        <v>23</v>
      </c>
      <c r="J69" s="7">
        <f t="shared" si="3"/>
        <v>0.90511092868550258</v>
      </c>
      <c r="K69" s="7">
        <f t="shared" si="3"/>
        <v>0.93705061238861276</v>
      </c>
      <c r="L69" s="7">
        <f t="shared" si="3"/>
        <v>0.94654451458388988</v>
      </c>
      <c r="M69" s="7">
        <f t="shared" si="3"/>
        <v>0.87499997883129443</v>
      </c>
      <c r="N69" s="7">
        <f t="shared" si="3"/>
        <v>0.89999998385997959</v>
      </c>
      <c r="O69" s="7">
        <f t="shared" si="3"/>
        <v>0.90697841426822923</v>
      </c>
    </row>
    <row r="70" spans="1:15" x14ac:dyDescent="0.25">
      <c r="A70" s="2" t="s">
        <v>24</v>
      </c>
      <c r="B70" s="7">
        <f t="shared" si="2"/>
        <v>0</v>
      </c>
      <c r="C70" s="7">
        <f t="shared" si="2"/>
        <v>0.42556422252347098</v>
      </c>
      <c r="D70" s="7">
        <f t="shared" si="2"/>
        <v>0.62561657831329431</v>
      </c>
      <c r="E70" s="7">
        <f t="shared" si="2"/>
        <v>0.72959185474579069</v>
      </c>
      <c r="F70" s="7">
        <f t="shared" si="2"/>
        <v>0.83333333333333337</v>
      </c>
      <c r="G70" s="7">
        <f t="shared" si="2"/>
        <v>0.88019502814411488</v>
      </c>
      <c r="I70" s="2" t="s">
        <v>24</v>
      </c>
      <c r="J70" s="7">
        <f t="shared" si="3"/>
        <v>0</v>
      </c>
      <c r="K70" s="7">
        <f t="shared" si="3"/>
        <v>0.51128840240087814</v>
      </c>
      <c r="L70" s="7">
        <f t="shared" si="3"/>
        <v>0.60377539673750613</v>
      </c>
      <c r="M70" s="7">
        <f t="shared" si="3"/>
        <v>0.73908866228354686</v>
      </c>
      <c r="N70" s="7">
        <f t="shared" si="3"/>
        <v>0.85000005688236835</v>
      </c>
      <c r="O70" s="7">
        <f t="shared" si="3"/>
        <v>0.90259101251511864</v>
      </c>
    </row>
    <row r="71" spans="1:15" x14ac:dyDescent="0.25">
      <c r="A71" s="2" t="s">
        <v>25</v>
      </c>
      <c r="B71" s="7">
        <f t="shared" si="2"/>
        <v>0.97090201799173337</v>
      </c>
      <c r="C71" s="7">
        <f t="shared" si="2"/>
        <v>0.97493143866844845</v>
      </c>
      <c r="D71" s="7">
        <f t="shared" si="2"/>
        <v>0.93800961052672127</v>
      </c>
      <c r="E71" s="7">
        <f t="shared" si="2"/>
        <v>0.94811956950573895</v>
      </c>
      <c r="F71" s="7">
        <f t="shared" si="2"/>
        <v>0.9448533390438788</v>
      </c>
      <c r="G71" s="7">
        <f t="shared" si="2"/>
        <v>0.94942171214702997</v>
      </c>
      <c r="I71" s="2" t="s">
        <v>25</v>
      </c>
      <c r="J71" s="7">
        <f t="shared" si="3"/>
        <v>0.90051724745618067</v>
      </c>
      <c r="K71" s="7">
        <f t="shared" si="3"/>
        <v>0.94620473047834674</v>
      </c>
      <c r="L71" s="7">
        <f t="shared" si="3"/>
        <v>0.92227328991369417</v>
      </c>
      <c r="M71" s="7">
        <f t="shared" si="3"/>
        <v>0.93120702389815768</v>
      </c>
      <c r="N71" s="7">
        <f t="shared" si="3"/>
        <v>0.92714336515019613</v>
      </c>
      <c r="O71" s="7">
        <f t="shared" si="3"/>
        <v>0.95049866194969412</v>
      </c>
    </row>
    <row r="72" spans="1:15" x14ac:dyDescent="0.25">
      <c r="A72" s="2" t="s">
        <v>26</v>
      </c>
      <c r="B72" s="7">
        <f t="shared" si="2"/>
        <v>0.98319290884438182</v>
      </c>
      <c r="C72" s="7">
        <f t="shared" si="2"/>
        <v>1</v>
      </c>
      <c r="D72" s="7">
        <f t="shared" si="2"/>
        <v>0.98110238182849729</v>
      </c>
      <c r="E72" s="7">
        <f t="shared" si="2"/>
        <v>0.98999985193997819</v>
      </c>
      <c r="F72" s="7">
        <f t="shared" si="2"/>
        <v>1</v>
      </c>
      <c r="G72" s="7">
        <f t="shared" si="2"/>
        <v>0.99384952327124387</v>
      </c>
      <c r="I72" s="2" t="s">
        <v>26</v>
      </c>
      <c r="J72" s="7">
        <f t="shared" si="3"/>
        <v>0.95031057085825654</v>
      </c>
      <c r="K72" s="7">
        <f t="shared" si="3"/>
        <v>0.96245450885731409</v>
      </c>
      <c r="L72" s="7">
        <f t="shared" si="3"/>
        <v>0.96052363614371095</v>
      </c>
      <c r="M72" s="7">
        <f t="shared" si="3"/>
        <v>0.98437495435497668</v>
      </c>
      <c r="N72" s="7">
        <f t="shared" si="3"/>
        <v>0.99047608198142678</v>
      </c>
      <c r="O72" s="7">
        <f t="shared" si="3"/>
        <v>0.98417032789046766</v>
      </c>
    </row>
    <row r="73" spans="1:15" x14ac:dyDescent="0.25">
      <c r="A73" s="2" t="s">
        <v>27</v>
      </c>
      <c r="B73" s="7">
        <f t="shared" ref="B73:G76" si="4">B21/B47</f>
        <v>0.9860739844147105</v>
      </c>
      <c r="C73" s="7">
        <f t="shared" si="4"/>
        <v>0.99674320374887104</v>
      </c>
      <c r="D73" s="7">
        <f t="shared" si="4"/>
        <v>0.98928419260312073</v>
      </c>
      <c r="E73" s="7">
        <f t="shared" si="4"/>
        <v>1</v>
      </c>
      <c r="F73" s="7">
        <f t="shared" si="4"/>
        <v>1</v>
      </c>
      <c r="G73" s="7">
        <f t="shared" si="4"/>
        <v>0.98758889850130316</v>
      </c>
      <c r="I73" s="2" t="s">
        <v>27</v>
      </c>
      <c r="J73" s="7">
        <f t="shared" ref="J73:O76" si="5">J21/J47</f>
        <v>0.98913924657228125</v>
      </c>
      <c r="K73" s="7">
        <f t="shared" si="5"/>
        <v>0.98374959589621491</v>
      </c>
      <c r="L73" s="7">
        <f t="shared" si="5"/>
        <v>0.98936083406819486</v>
      </c>
      <c r="M73" s="7">
        <f t="shared" si="5"/>
        <v>1</v>
      </c>
      <c r="N73" s="7">
        <f t="shared" si="5"/>
        <v>0.9930011164395115</v>
      </c>
      <c r="O73" s="7">
        <f t="shared" si="5"/>
        <v>0.99403543311989273</v>
      </c>
    </row>
    <row r="74" spans="1:15" x14ac:dyDescent="0.25">
      <c r="A74" s="2" t="s">
        <v>28</v>
      </c>
      <c r="B74" s="7">
        <f t="shared" si="4"/>
        <v>0.99171926227731366</v>
      </c>
      <c r="C74" s="7">
        <f t="shared" si="4"/>
        <v>0.99634915154025427</v>
      </c>
      <c r="D74" s="7">
        <f t="shared" si="4"/>
        <v>0.99111997114890216</v>
      </c>
      <c r="E74" s="7">
        <f t="shared" si="4"/>
        <v>0.98824777609703263</v>
      </c>
      <c r="F74" s="7">
        <f t="shared" si="4"/>
        <v>1</v>
      </c>
      <c r="G74" s="7">
        <f t="shared" si="4"/>
        <v>0.99255949331518889</v>
      </c>
      <c r="I74" s="2" t="s">
        <v>28</v>
      </c>
      <c r="J74" s="7">
        <f t="shared" si="5"/>
        <v>0.99467635950093336</v>
      </c>
      <c r="K74" s="7">
        <f t="shared" si="5"/>
        <v>1</v>
      </c>
      <c r="L74" s="7">
        <f t="shared" si="5"/>
        <v>0.9911353033040331</v>
      </c>
      <c r="M74" s="7">
        <f t="shared" si="5"/>
        <v>0.99509807697916197</v>
      </c>
      <c r="N74" s="7">
        <f t="shared" si="5"/>
        <v>0.9976994901683518</v>
      </c>
      <c r="O74" s="7">
        <f t="shared" si="5"/>
        <v>0.99324898698221564</v>
      </c>
    </row>
    <row r="75" spans="1:15" x14ac:dyDescent="0.25">
      <c r="A75" s="2" t="s">
        <v>29</v>
      </c>
      <c r="B75" s="7">
        <f t="shared" si="4"/>
        <v>0.97118169125760101</v>
      </c>
      <c r="C75" s="7">
        <f t="shared" si="4"/>
        <v>1</v>
      </c>
      <c r="D75" s="7">
        <f t="shared" si="4"/>
        <v>0.97229603114754637</v>
      </c>
      <c r="E75" s="7">
        <f t="shared" si="4"/>
        <v>0.96683020303322798</v>
      </c>
      <c r="F75" s="7">
        <f t="shared" si="4"/>
        <v>0.96774188474890188</v>
      </c>
      <c r="G75" s="7">
        <f t="shared" si="4"/>
        <v>0.97125705504474757</v>
      </c>
      <c r="I75" s="2" t="s">
        <v>29</v>
      </c>
      <c r="J75" s="7">
        <f t="shared" si="5"/>
        <v>0.92628581491824402</v>
      </c>
      <c r="K75" s="7">
        <f t="shared" si="5"/>
        <v>0.9964039225238408</v>
      </c>
      <c r="L75" s="7">
        <f t="shared" si="5"/>
        <v>0.97378039389816573</v>
      </c>
      <c r="M75" s="7">
        <f t="shared" si="5"/>
        <v>0.98473654211252692</v>
      </c>
      <c r="N75" s="7">
        <f t="shared" si="5"/>
        <v>0.98039206188698513</v>
      </c>
      <c r="O75" s="7">
        <f t="shared" si="5"/>
        <v>0.98049015610686907</v>
      </c>
    </row>
    <row r="76" spans="1:15" x14ac:dyDescent="0.25">
      <c r="A76" s="2" t="s">
        <v>8</v>
      </c>
      <c r="B76" s="7">
        <f t="shared" si="4"/>
        <v>0.99028041262577238</v>
      </c>
      <c r="C76" s="7">
        <f t="shared" si="4"/>
        <v>1</v>
      </c>
      <c r="D76" s="7">
        <f t="shared" si="4"/>
        <v>1</v>
      </c>
      <c r="E76" s="7">
        <f t="shared" si="4"/>
        <v>0.98270656445383187</v>
      </c>
      <c r="F76" s="7">
        <f t="shared" si="4"/>
        <v>0.99533195196929292</v>
      </c>
      <c r="G76" s="7">
        <f t="shared" si="4"/>
        <v>0.98705787692184288</v>
      </c>
      <c r="I76" s="2" t="s">
        <v>8</v>
      </c>
      <c r="J76" s="7">
        <f t="shared" si="5"/>
        <v>0.97239332347143459</v>
      </c>
      <c r="K76" s="7">
        <f t="shared" si="5"/>
        <v>0.9798625491820252</v>
      </c>
      <c r="L76" s="7">
        <f t="shared" si="5"/>
        <v>0.99013915981177514</v>
      </c>
      <c r="M76" s="7">
        <f t="shared" si="5"/>
        <v>0.98484913798791407</v>
      </c>
      <c r="N76" s="7">
        <f t="shared" si="5"/>
        <v>0.98406772001181975</v>
      </c>
      <c r="O76" s="7">
        <f t="shared" si="5"/>
        <v>0.99505017407874319</v>
      </c>
    </row>
  </sheetData>
  <conditionalFormatting sqref="B54:G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:O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BE1B-0F7A-4AB3-BFDA-EF7511E1A0D1}">
  <dimension ref="A1:O76"/>
  <sheetViews>
    <sheetView topLeftCell="A22" workbookViewId="0">
      <selection activeCell="P56" sqref="A1:XFD1048576"/>
    </sheetView>
  </sheetViews>
  <sheetFormatPr defaultRowHeight="15" x14ac:dyDescent="0.25"/>
  <cols>
    <col min="1" max="1" width="45.28515625" customWidth="1"/>
    <col min="2" max="6" width="11.7109375" bestFit="1" customWidth="1"/>
    <col min="7" max="7" width="13.7109375" bestFit="1" customWidth="1"/>
    <col min="9" max="9" width="45.42578125" customWidth="1"/>
    <col min="10" max="14" width="11.7109375" bestFit="1" customWidth="1"/>
    <col min="15" max="15" width="13.7109375" bestFit="1" customWidth="1"/>
  </cols>
  <sheetData>
    <row r="1" spans="1:15" x14ac:dyDescent="0.25">
      <c r="A1" s="1" t="s">
        <v>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55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x14ac:dyDescent="0.25">
      <c r="A2" s="2" t="s">
        <v>31</v>
      </c>
      <c r="B2" s="3">
        <v>3.86341</v>
      </c>
      <c r="C2" s="3"/>
      <c r="D2" s="3">
        <v>3.4826830000000002</v>
      </c>
      <c r="E2" s="3">
        <v>3.1989709999999998</v>
      </c>
      <c r="F2" s="3">
        <v>3.6135000000000002</v>
      </c>
      <c r="G2" s="3">
        <v>3.7546040000000001</v>
      </c>
      <c r="I2" s="2" t="s">
        <v>31</v>
      </c>
      <c r="J2" s="3">
        <v>4.4413419999999997</v>
      </c>
      <c r="K2" s="3"/>
      <c r="L2" s="3">
        <v>3.4458250000000001</v>
      </c>
      <c r="M2" s="3">
        <v>3.2255449999999999</v>
      </c>
      <c r="N2" s="3">
        <v>3.5714290000000002</v>
      </c>
      <c r="O2" s="3">
        <v>3.7759779999999998</v>
      </c>
    </row>
    <row r="3" spans="1:15" x14ac:dyDescent="0.25">
      <c r="A3" s="2" t="s">
        <v>9</v>
      </c>
      <c r="B3" s="3"/>
      <c r="C3" s="3"/>
      <c r="D3" s="3">
        <v>39.6</v>
      </c>
      <c r="E3" s="3">
        <v>29.16667</v>
      </c>
      <c r="F3" s="3">
        <v>8.5885420000000003</v>
      </c>
      <c r="G3" s="3">
        <v>31.538160000000001</v>
      </c>
      <c r="I3" s="2" t="s">
        <v>9</v>
      </c>
      <c r="J3" s="3"/>
      <c r="K3" s="3"/>
      <c r="L3" s="3">
        <v>14.733140000000001</v>
      </c>
      <c r="M3" s="3">
        <v>16.013069999999999</v>
      </c>
      <c r="N3" s="3">
        <v>9.3333329999999997</v>
      </c>
      <c r="O3" s="3">
        <v>16.952529999999999</v>
      </c>
    </row>
    <row r="4" spans="1:15" x14ac:dyDescent="0.25">
      <c r="A4" s="2" t="s">
        <v>10</v>
      </c>
      <c r="B4" s="3"/>
      <c r="C4" s="3"/>
      <c r="D4" s="3">
        <v>6.4993069999999999</v>
      </c>
      <c r="E4" s="3">
        <v>7.4249999999999998</v>
      </c>
      <c r="F4" s="3">
        <v>6.6080490000000003</v>
      </c>
      <c r="G4" s="3">
        <v>11.28885</v>
      </c>
      <c r="I4" s="2" t="s">
        <v>10</v>
      </c>
      <c r="J4" s="3"/>
      <c r="K4" s="3"/>
      <c r="L4" s="3">
        <v>6.7787889999999997</v>
      </c>
      <c r="M4" s="3">
        <v>7.4242419999999996</v>
      </c>
      <c r="N4" s="3">
        <v>7.399578</v>
      </c>
      <c r="O4" s="3">
        <v>10.129110000000001</v>
      </c>
    </row>
    <row r="5" spans="1:15" x14ac:dyDescent="0.25">
      <c r="A5" s="2" t="s">
        <v>11</v>
      </c>
      <c r="B5" s="3"/>
      <c r="C5" s="3">
        <v>101.5697</v>
      </c>
      <c r="D5" s="3">
        <v>4.6479980000000003</v>
      </c>
      <c r="E5" s="3">
        <v>5</v>
      </c>
      <c r="F5" s="3">
        <v>4.8888889999999998</v>
      </c>
      <c r="G5" s="3">
        <v>5.0946579999999999</v>
      </c>
      <c r="I5" s="2" t="s">
        <v>11</v>
      </c>
      <c r="J5" s="3"/>
      <c r="K5" s="3"/>
      <c r="L5" s="3">
        <v>3.9865349999999999</v>
      </c>
      <c r="M5" s="3">
        <v>3.822222</v>
      </c>
      <c r="N5" s="3">
        <v>3.936652</v>
      </c>
      <c r="O5" s="3">
        <v>4.0865179999999999</v>
      </c>
    </row>
    <row r="6" spans="1:15" x14ac:dyDescent="0.25">
      <c r="A6" s="2" t="s">
        <v>12</v>
      </c>
      <c r="B6" s="3">
        <v>2.733009</v>
      </c>
      <c r="C6" s="3">
        <v>2.7826309999999999</v>
      </c>
      <c r="D6" s="3">
        <v>2.957722</v>
      </c>
      <c r="E6" s="3">
        <v>3.3571430000000002</v>
      </c>
      <c r="F6" s="3">
        <v>3.7745099999999998</v>
      </c>
      <c r="G6" s="3">
        <v>3.8013880000000002</v>
      </c>
      <c r="I6" s="2" t="s">
        <v>12</v>
      </c>
      <c r="J6" s="3">
        <v>3.046405</v>
      </c>
      <c r="K6" s="3">
        <v>3.5988730000000002</v>
      </c>
      <c r="L6" s="3">
        <v>2.8165909999999998</v>
      </c>
      <c r="M6" s="3">
        <v>3.0344829999999998</v>
      </c>
      <c r="N6" s="3">
        <v>3.2278090000000002</v>
      </c>
      <c r="O6" s="3">
        <v>3.3590490000000002</v>
      </c>
    </row>
    <row r="7" spans="1:15" x14ac:dyDescent="0.25">
      <c r="A7" s="2" t="s">
        <v>13</v>
      </c>
      <c r="B7" s="3">
        <v>2.3661050000000001</v>
      </c>
      <c r="C7" s="3">
        <v>2.347518</v>
      </c>
      <c r="D7" s="3">
        <v>2.3993340000000001</v>
      </c>
      <c r="E7" s="3">
        <v>2.5</v>
      </c>
      <c r="F7" s="3">
        <v>3.086957</v>
      </c>
      <c r="G7" s="3">
        <v>3.180831</v>
      </c>
      <c r="I7" s="2" t="s">
        <v>13</v>
      </c>
      <c r="J7" s="3">
        <v>2.7316690000000001</v>
      </c>
      <c r="K7" s="3">
        <v>2.9949819999999998</v>
      </c>
      <c r="L7" s="3">
        <v>2.7077469999999999</v>
      </c>
      <c r="M7" s="3">
        <v>2.5323000000000002</v>
      </c>
      <c r="N7" s="3">
        <v>3.0952380000000002</v>
      </c>
      <c r="O7" s="3">
        <v>3.4508549999999998</v>
      </c>
    </row>
    <row r="8" spans="1:15" x14ac:dyDescent="0.25">
      <c r="A8" s="2" t="s">
        <v>14</v>
      </c>
      <c r="B8" s="3">
        <v>11.45762</v>
      </c>
      <c r="C8" s="3">
        <v>7.4030440000000004</v>
      </c>
      <c r="D8" s="3"/>
      <c r="E8" s="3">
        <v>7.436261</v>
      </c>
      <c r="F8" s="3">
        <v>6.2549020000000004</v>
      </c>
      <c r="G8" s="3">
        <v>10.802060000000001</v>
      </c>
      <c r="I8" s="2" t="s">
        <v>14</v>
      </c>
      <c r="J8" s="3"/>
      <c r="K8" s="3">
        <v>7.8156109999999996</v>
      </c>
      <c r="L8" s="3">
        <v>11.487909999999999</v>
      </c>
      <c r="M8" s="3">
        <v>6.9716769999999997</v>
      </c>
      <c r="N8" s="3">
        <v>5</v>
      </c>
      <c r="O8" s="3">
        <v>5.7912739999999996</v>
      </c>
    </row>
    <row r="9" spans="1:15" x14ac:dyDescent="0.25">
      <c r="A9" s="2" t="s">
        <v>15</v>
      </c>
      <c r="B9" s="3"/>
      <c r="C9" s="3"/>
      <c r="D9" s="3"/>
      <c r="E9" s="3"/>
      <c r="F9" s="3">
        <v>12.371130000000001</v>
      </c>
      <c r="G9" s="3">
        <v>7.3297210000000002</v>
      </c>
      <c r="I9" s="2" t="s">
        <v>15</v>
      </c>
      <c r="J9" s="3"/>
      <c r="K9" s="3"/>
      <c r="L9" s="3">
        <v>13.401109999999999</v>
      </c>
      <c r="M9" s="3">
        <v>39.12576</v>
      </c>
      <c r="N9" s="3">
        <v>7.0862470000000002</v>
      </c>
      <c r="O9" s="3">
        <v>6.4751320000000003</v>
      </c>
    </row>
    <row r="10" spans="1:15" x14ac:dyDescent="0.25">
      <c r="A10" s="2" t="s">
        <v>16</v>
      </c>
      <c r="B10" s="3"/>
      <c r="C10" s="3">
        <v>4.5006500000000003</v>
      </c>
      <c r="D10" s="3">
        <v>3.613229</v>
      </c>
      <c r="E10" s="3">
        <v>4.6666670000000003</v>
      </c>
      <c r="F10" s="3">
        <v>4.9090910000000001</v>
      </c>
      <c r="G10" s="3">
        <v>6.3375700000000004</v>
      </c>
      <c r="I10" s="2" t="s">
        <v>16</v>
      </c>
      <c r="J10" s="3">
        <v>5.3128250000000001</v>
      </c>
      <c r="K10" s="3">
        <v>4.68323</v>
      </c>
      <c r="L10" s="3">
        <v>3.5143330000000002</v>
      </c>
      <c r="M10" s="3">
        <v>4.8</v>
      </c>
      <c r="N10" s="3">
        <v>4.6666670000000003</v>
      </c>
      <c r="O10" s="3">
        <v>5.3032630000000003</v>
      </c>
    </row>
    <row r="11" spans="1:15" x14ac:dyDescent="0.25">
      <c r="A11" s="2" t="s">
        <v>17</v>
      </c>
      <c r="B11" s="3">
        <v>4.6758090000000001</v>
      </c>
      <c r="C11" s="3">
        <v>4.8105279999999997</v>
      </c>
      <c r="D11" s="3">
        <v>3.8176269999999999</v>
      </c>
      <c r="E11" s="3">
        <v>4.6911759999999996</v>
      </c>
      <c r="F11" s="3">
        <v>4.8529410000000004</v>
      </c>
      <c r="G11" s="3">
        <v>4.4877929999999999</v>
      </c>
      <c r="I11" s="2" t="s">
        <v>17</v>
      </c>
      <c r="J11" s="3">
        <v>6.1411049999999996</v>
      </c>
      <c r="K11" s="3">
        <v>7.4038649999999997</v>
      </c>
      <c r="L11" s="3">
        <v>4.2405140000000001</v>
      </c>
      <c r="M11" s="3">
        <v>4.442831</v>
      </c>
      <c r="N11" s="3">
        <v>4.8247179999999998</v>
      </c>
      <c r="O11" s="3">
        <v>4.5307389999999996</v>
      </c>
    </row>
    <row r="12" spans="1:15" x14ac:dyDescent="0.25">
      <c r="A12" s="2" t="s">
        <v>18</v>
      </c>
      <c r="B12" s="3">
        <v>3.8924240000000001</v>
      </c>
      <c r="C12" s="3">
        <v>3.375823</v>
      </c>
      <c r="D12" s="3">
        <v>3.7701370000000001</v>
      </c>
      <c r="E12" s="3">
        <v>4.112876</v>
      </c>
      <c r="F12" s="3">
        <v>3.555555</v>
      </c>
      <c r="G12" s="3">
        <v>3.750146</v>
      </c>
      <c r="I12" s="2" t="s">
        <v>18</v>
      </c>
      <c r="J12" s="3">
        <v>3.291938</v>
      </c>
      <c r="K12" s="3">
        <v>5.5825800000000001</v>
      </c>
      <c r="L12" s="3">
        <v>4.2923309999999999</v>
      </c>
      <c r="M12" s="3">
        <v>9.8291179999999994</v>
      </c>
      <c r="N12" s="3">
        <v>4.2</v>
      </c>
      <c r="O12" s="3">
        <v>4.2143189999999997</v>
      </c>
    </row>
    <row r="13" spans="1:15" x14ac:dyDescent="0.25">
      <c r="A13" s="2" t="s">
        <v>19</v>
      </c>
      <c r="B13" s="3">
        <v>2.7247050000000002</v>
      </c>
      <c r="C13" s="3">
        <v>3.201031</v>
      </c>
      <c r="D13" s="3">
        <v>3.1111800000000001</v>
      </c>
      <c r="E13" s="3">
        <v>3.5024869999999999</v>
      </c>
      <c r="F13" s="3">
        <v>4.0652169999999996</v>
      </c>
      <c r="G13" s="3">
        <v>4.3587509999999998</v>
      </c>
      <c r="I13" s="2" t="s">
        <v>19</v>
      </c>
      <c r="J13" s="3">
        <v>4.7615689999999997</v>
      </c>
      <c r="K13" s="3">
        <v>4.665178</v>
      </c>
      <c r="L13" s="3">
        <v>3.1839050000000002</v>
      </c>
      <c r="M13" s="3">
        <v>3.4398040000000001</v>
      </c>
      <c r="N13" s="3">
        <v>3.8782610000000002</v>
      </c>
      <c r="O13" s="3">
        <v>3.8405809999999998</v>
      </c>
    </row>
    <row r="14" spans="1:15" x14ac:dyDescent="0.25">
      <c r="A14" s="2" t="s">
        <v>20</v>
      </c>
      <c r="B14" s="3">
        <v>6.6632699999999998</v>
      </c>
      <c r="C14" s="3">
        <v>4.1851690000000001</v>
      </c>
      <c r="D14" s="3">
        <v>14.79501</v>
      </c>
      <c r="E14" s="3">
        <v>5.7142860000000004</v>
      </c>
      <c r="F14" s="3">
        <v>5.4166670000000003</v>
      </c>
      <c r="G14" s="3">
        <v>5.960089</v>
      </c>
      <c r="I14" s="2" t="s">
        <v>20</v>
      </c>
      <c r="J14" s="3">
        <v>22.457920000000001</v>
      </c>
      <c r="K14" s="3">
        <v>8.155735</v>
      </c>
      <c r="L14" s="3">
        <v>8.4229509999999994</v>
      </c>
      <c r="M14" s="3">
        <v>5.7317650000000002</v>
      </c>
      <c r="N14" s="3">
        <v>5.4222219999999997</v>
      </c>
      <c r="O14" s="3">
        <v>5.8735590000000002</v>
      </c>
    </row>
    <row r="15" spans="1:15" x14ac:dyDescent="0.25">
      <c r="A15" s="2" t="s">
        <v>21</v>
      </c>
      <c r="B15" s="3">
        <v>2.3403930000000002</v>
      </c>
      <c r="C15" s="3">
        <v>2.6963370000000002</v>
      </c>
      <c r="D15" s="3">
        <v>2.990183</v>
      </c>
      <c r="E15" s="3">
        <v>3.2507739999999998</v>
      </c>
      <c r="F15" s="3">
        <v>3.285714</v>
      </c>
      <c r="G15" s="3">
        <v>3.7902719999999999</v>
      </c>
      <c r="I15" s="2" t="s">
        <v>21</v>
      </c>
      <c r="J15" s="3">
        <v>2.7645050000000002</v>
      </c>
      <c r="K15" s="3">
        <v>2.9672130000000001</v>
      </c>
      <c r="L15" s="3">
        <v>2.831807</v>
      </c>
      <c r="M15" s="3">
        <v>3.082773</v>
      </c>
      <c r="N15" s="3">
        <v>3.0737709999999998</v>
      </c>
      <c r="O15" s="3">
        <v>3.3274270000000001</v>
      </c>
    </row>
    <row r="16" spans="1:15" x14ac:dyDescent="0.25">
      <c r="A16" s="2" t="s">
        <v>22</v>
      </c>
      <c r="B16" s="3">
        <v>2.2731750000000002</v>
      </c>
      <c r="C16" s="3">
        <v>2.6135989999999998</v>
      </c>
      <c r="D16" s="3">
        <v>2.9855100000000001</v>
      </c>
      <c r="E16" s="3">
        <v>3.4516010000000001</v>
      </c>
      <c r="F16" s="3">
        <v>3.2808250000000001</v>
      </c>
      <c r="G16" s="3">
        <v>3.7862529999999999</v>
      </c>
      <c r="I16" s="2" t="s">
        <v>22</v>
      </c>
      <c r="J16" s="3">
        <v>3.5211869999999998</v>
      </c>
      <c r="K16" s="3">
        <v>4.9250290000000003</v>
      </c>
      <c r="L16" s="3">
        <v>4.4015870000000001</v>
      </c>
      <c r="M16" s="3">
        <v>4.0292349999999999</v>
      </c>
      <c r="N16" s="3">
        <v>3.8461539999999999</v>
      </c>
      <c r="O16" s="3">
        <v>3.9215849999999999</v>
      </c>
    </row>
    <row r="17" spans="1:15" x14ac:dyDescent="0.25">
      <c r="A17" s="2" t="s">
        <v>23</v>
      </c>
      <c r="B17" s="3">
        <v>5.7220630000000003</v>
      </c>
      <c r="C17" s="3">
        <v>5.1728120000000004</v>
      </c>
      <c r="D17" s="3">
        <v>5.4953580000000004</v>
      </c>
      <c r="E17" s="3">
        <v>4.53125</v>
      </c>
      <c r="F17" s="3">
        <v>4.2750000000000004</v>
      </c>
      <c r="G17" s="3">
        <v>4.4754589999999999</v>
      </c>
      <c r="I17" s="2" t="s">
        <v>23</v>
      </c>
      <c r="J17" s="3">
        <v>32.879820000000002</v>
      </c>
      <c r="K17" s="3">
        <v>14.75713</v>
      </c>
      <c r="L17" s="3">
        <v>48.241100000000003</v>
      </c>
      <c r="M17" s="3"/>
      <c r="N17" s="3"/>
      <c r="O17" s="3"/>
    </row>
    <row r="18" spans="1:15" x14ac:dyDescent="0.25">
      <c r="A18" s="2" t="s">
        <v>24</v>
      </c>
      <c r="B18" s="3"/>
      <c r="C18" s="3"/>
      <c r="D18" s="3"/>
      <c r="E18" s="3"/>
      <c r="F18" s="3"/>
      <c r="G18" s="3"/>
      <c r="I18" s="2" t="s">
        <v>24</v>
      </c>
      <c r="J18" s="3"/>
      <c r="K18" s="3"/>
      <c r="L18" s="3"/>
      <c r="M18" s="3"/>
      <c r="N18" s="3"/>
      <c r="O18" s="3"/>
    </row>
    <row r="19" spans="1:15" x14ac:dyDescent="0.25">
      <c r="A19" s="2" t="s">
        <v>25</v>
      </c>
      <c r="B19" s="3">
        <v>4.9488370000000002</v>
      </c>
      <c r="C19" s="3">
        <v>4.1467359999999998</v>
      </c>
      <c r="D19" s="3">
        <v>29.562560000000001</v>
      </c>
      <c r="E19" s="3">
        <v>9.9170090000000002</v>
      </c>
      <c r="F19" s="3">
        <v>7.35</v>
      </c>
      <c r="G19" s="3">
        <v>8.1576029999999999</v>
      </c>
      <c r="I19" s="2" t="s">
        <v>25</v>
      </c>
      <c r="J19" s="3"/>
      <c r="K19" s="3">
        <v>5.8300799999999997</v>
      </c>
      <c r="L19" s="3">
        <v>8.5040479999999992</v>
      </c>
      <c r="M19" s="3">
        <v>10.590490000000001</v>
      </c>
      <c r="N19" s="3">
        <v>8.7946670000000005</v>
      </c>
      <c r="O19" s="3">
        <v>8.5410500000000003</v>
      </c>
    </row>
    <row r="20" spans="1:15" x14ac:dyDescent="0.25">
      <c r="A20" s="2" t="s">
        <v>26</v>
      </c>
      <c r="B20" s="3">
        <v>2.6638929999999998</v>
      </c>
      <c r="C20" s="3">
        <v>2.7012390000000002</v>
      </c>
      <c r="D20" s="3">
        <v>3.2616960000000002</v>
      </c>
      <c r="E20" s="3">
        <v>3.2738100000000001</v>
      </c>
      <c r="F20" s="3">
        <v>3.0666669999999998</v>
      </c>
      <c r="G20" s="3">
        <v>3.621235</v>
      </c>
      <c r="I20" s="2" t="s">
        <v>26</v>
      </c>
      <c r="J20" s="3"/>
      <c r="K20" s="3">
        <v>5.8178570000000001</v>
      </c>
      <c r="L20" s="3">
        <v>5.1264669999999999</v>
      </c>
      <c r="M20" s="3">
        <v>4.291188</v>
      </c>
      <c r="N20" s="3">
        <v>3.832891</v>
      </c>
      <c r="O20" s="3">
        <v>4.1516019999999996</v>
      </c>
    </row>
    <row r="21" spans="1:15" x14ac:dyDescent="0.25">
      <c r="A21" s="2" t="s">
        <v>27</v>
      </c>
      <c r="B21" s="3">
        <v>2.917824</v>
      </c>
      <c r="C21" s="3">
        <v>2.7283949999999999</v>
      </c>
      <c r="D21" s="3">
        <v>3.2567490000000001</v>
      </c>
      <c r="E21" s="3">
        <v>3.5</v>
      </c>
      <c r="F21" s="3">
        <v>3.418803</v>
      </c>
      <c r="G21" s="3">
        <v>4.0174779999999997</v>
      </c>
      <c r="I21" s="2" t="s">
        <v>27</v>
      </c>
      <c r="J21" s="3">
        <v>3.4834559999999999</v>
      </c>
      <c r="K21" s="3">
        <v>3.4209429999999998</v>
      </c>
      <c r="L21" s="3">
        <v>3.3022909999999999</v>
      </c>
      <c r="M21" s="3">
        <v>3.4432290000000001</v>
      </c>
      <c r="N21" s="3">
        <v>3.4</v>
      </c>
      <c r="O21" s="3">
        <v>4.0522910000000003</v>
      </c>
    </row>
    <row r="22" spans="1:15" x14ac:dyDescent="0.25">
      <c r="A22" s="2" t="s">
        <v>28</v>
      </c>
      <c r="B22" s="3">
        <v>3.142452</v>
      </c>
      <c r="C22" s="3">
        <v>3.002221</v>
      </c>
      <c r="D22" s="3">
        <v>3.5043259999999998</v>
      </c>
      <c r="E22" s="3">
        <v>3.7330320000000001</v>
      </c>
      <c r="F22" s="3">
        <v>3.5833330000000001</v>
      </c>
      <c r="G22" s="3">
        <v>4.1497120000000001</v>
      </c>
      <c r="I22" s="2" t="s">
        <v>28</v>
      </c>
      <c r="J22" s="3">
        <v>2.9345850000000002</v>
      </c>
      <c r="K22" s="3">
        <v>3.0952649999999999</v>
      </c>
      <c r="L22" s="3">
        <v>3.4337840000000002</v>
      </c>
      <c r="M22" s="3">
        <v>3.5434410000000001</v>
      </c>
      <c r="N22" s="3">
        <v>3.5555560000000002</v>
      </c>
      <c r="O22" s="3">
        <v>3.9708380000000001</v>
      </c>
    </row>
    <row r="23" spans="1:15" x14ac:dyDescent="0.25">
      <c r="A23" s="2" t="s">
        <v>29</v>
      </c>
      <c r="B23" s="3">
        <v>4.1423050000000003</v>
      </c>
      <c r="C23" s="3">
        <v>3.7763969999999998</v>
      </c>
      <c r="D23" s="3">
        <v>4.4696340000000001</v>
      </c>
      <c r="E23" s="3">
        <v>4.375</v>
      </c>
      <c r="F23" s="3">
        <v>4.0151519999999996</v>
      </c>
      <c r="G23" s="3">
        <v>4.6667230000000002</v>
      </c>
      <c r="I23" s="2" t="s">
        <v>29</v>
      </c>
      <c r="J23" s="3">
        <v>14.69811</v>
      </c>
      <c r="K23" s="3">
        <v>5.2511299999999999</v>
      </c>
      <c r="L23" s="3">
        <v>5.3883830000000001</v>
      </c>
      <c r="M23" s="3">
        <v>4.9754909999999999</v>
      </c>
      <c r="N23" s="3">
        <v>4.4000000000000004</v>
      </c>
      <c r="O23" s="3">
        <v>4.4659060000000004</v>
      </c>
    </row>
    <row r="24" spans="1:15" x14ac:dyDescent="0.25">
      <c r="A24" s="2" t="s">
        <v>8</v>
      </c>
      <c r="B24" s="3">
        <v>2.7389770000000002</v>
      </c>
      <c r="C24" s="3">
        <v>2.967489</v>
      </c>
      <c r="D24" s="3">
        <v>3.151205</v>
      </c>
      <c r="E24" s="3">
        <v>3.4597410000000002</v>
      </c>
      <c r="F24" s="3">
        <v>3.1516549999999999</v>
      </c>
      <c r="G24" s="3">
        <v>3.3439570000000001</v>
      </c>
      <c r="I24" s="2" t="s">
        <v>8</v>
      </c>
      <c r="J24" s="3">
        <v>8.6576170000000001</v>
      </c>
      <c r="K24" s="3">
        <v>5.2491680000000001</v>
      </c>
      <c r="L24" s="3">
        <v>3.9675569999999998</v>
      </c>
      <c r="M24" s="3">
        <v>4.5852009999999996</v>
      </c>
      <c r="N24" s="3">
        <v>3.75</v>
      </c>
      <c r="O24" s="3">
        <v>3.605343</v>
      </c>
    </row>
    <row r="26" spans="1:15" x14ac:dyDescent="0.25">
      <c r="A26" s="5" t="s">
        <v>36</v>
      </c>
      <c r="I26" s="5" t="s">
        <v>36</v>
      </c>
    </row>
    <row r="27" spans="1:15" x14ac:dyDescent="0.25">
      <c r="A27" s="1" t="s">
        <v>54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I27" s="1" t="s">
        <v>55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5</v>
      </c>
      <c r="O27" s="2" t="s">
        <v>6</v>
      </c>
    </row>
    <row r="28" spans="1:15" x14ac:dyDescent="0.25">
      <c r="A28" s="2" t="s">
        <v>31</v>
      </c>
      <c r="B28" s="3">
        <v>3.7778079999999998</v>
      </c>
      <c r="C28" s="3"/>
      <c r="D28" s="3">
        <v>3.4744060000000001</v>
      </c>
      <c r="E28" s="3">
        <v>3.1967210000000001</v>
      </c>
      <c r="F28" s="3">
        <v>3.6135000000000002</v>
      </c>
      <c r="G28" s="3">
        <v>3.7546040000000001</v>
      </c>
      <c r="I28" s="2" t="s">
        <v>31</v>
      </c>
      <c r="J28" s="3">
        <v>4.2328669999999997</v>
      </c>
      <c r="K28" s="3"/>
      <c r="L28" s="3">
        <v>3.4415719999999999</v>
      </c>
      <c r="M28" s="3">
        <v>3.2255449999999999</v>
      </c>
      <c r="N28" s="3">
        <v>3.5714290000000002</v>
      </c>
      <c r="O28" s="3">
        <v>3.7759779999999998</v>
      </c>
    </row>
    <row r="29" spans="1:15" x14ac:dyDescent="0.25">
      <c r="A29" s="2" t="s">
        <v>9</v>
      </c>
      <c r="B29" s="3">
        <v>37.819960000000002</v>
      </c>
      <c r="C29" s="3">
        <v>1</v>
      </c>
      <c r="D29" s="3">
        <v>9.5830979999999997</v>
      </c>
      <c r="E29" s="3">
        <v>9.3259329999999991</v>
      </c>
      <c r="F29" s="3">
        <v>5.8819999999999997</v>
      </c>
      <c r="G29" s="3">
        <v>10.742330000000001</v>
      </c>
      <c r="I29" s="2" t="s">
        <v>9</v>
      </c>
      <c r="J29" s="3">
        <v>29.369109999999999</v>
      </c>
      <c r="K29" s="3">
        <v>2.3095240000000001</v>
      </c>
      <c r="L29" s="3">
        <v>9.1393039999999992</v>
      </c>
      <c r="M29" s="3">
        <v>8.9285709999999998</v>
      </c>
      <c r="N29" s="3">
        <v>7.1484439999999996</v>
      </c>
      <c r="O29" s="3">
        <v>9.8156999999999996</v>
      </c>
    </row>
    <row r="30" spans="1:15" x14ac:dyDescent="0.25">
      <c r="A30" s="2" t="s">
        <v>10</v>
      </c>
      <c r="B30" s="3">
        <v>4.7021259999999998</v>
      </c>
      <c r="C30" s="3"/>
      <c r="D30" s="3">
        <v>5.0972499999999998</v>
      </c>
      <c r="E30" s="3">
        <v>5.6963100000000004</v>
      </c>
      <c r="F30" s="3">
        <v>5.4375</v>
      </c>
      <c r="G30" s="3">
        <v>7.9686149999999998</v>
      </c>
      <c r="I30" s="2" t="s">
        <v>10</v>
      </c>
      <c r="J30" s="3">
        <v>8.3054880000000004</v>
      </c>
      <c r="K30" s="3"/>
      <c r="L30" s="3">
        <v>5.7540149999999999</v>
      </c>
      <c r="M30" s="3">
        <v>6.3326640000000003</v>
      </c>
      <c r="N30" s="3">
        <v>6.4367809999999999</v>
      </c>
      <c r="O30" s="3">
        <v>8.1950230000000008</v>
      </c>
    </row>
    <row r="31" spans="1:15" x14ac:dyDescent="0.25">
      <c r="A31" s="2" t="s">
        <v>11</v>
      </c>
      <c r="B31" s="3">
        <v>3.3472949999999999</v>
      </c>
      <c r="C31" s="3">
        <v>3.2755070000000002</v>
      </c>
      <c r="D31" s="3">
        <v>3.486926</v>
      </c>
      <c r="E31" s="3">
        <v>3.9316239999999998</v>
      </c>
      <c r="F31" s="3">
        <v>4.1176469999999998</v>
      </c>
      <c r="G31" s="3">
        <v>4.2658560000000003</v>
      </c>
      <c r="I31" s="2" t="s">
        <v>11</v>
      </c>
      <c r="J31" s="3">
        <v>3.6536659999999999</v>
      </c>
      <c r="K31" s="3">
        <v>4.0616250000000003</v>
      </c>
      <c r="L31" s="3">
        <v>3.3110360000000001</v>
      </c>
      <c r="M31" s="3">
        <v>3.477052</v>
      </c>
      <c r="N31" s="3">
        <v>3.6812140000000002</v>
      </c>
      <c r="O31" s="3">
        <v>3.798063</v>
      </c>
    </row>
    <row r="32" spans="1:15" x14ac:dyDescent="0.25">
      <c r="A32" s="2" t="s">
        <v>12</v>
      </c>
      <c r="B32" s="3">
        <v>2.329126</v>
      </c>
      <c r="C32" s="3">
        <v>2.555555</v>
      </c>
      <c r="D32" s="3">
        <v>2.6957900000000001</v>
      </c>
      <c r="E32" s="3">
        <v>3.0565159999999998</v>
      </c>
      <c r="F32" s="3">
        <v>3.5555560000000002</v>
      </c>
      <c r="G32" s="3">
        <v>3.5740630000000002</v>
      </c>
      <c r="I32" s="2" t="s">
        <v>12</v>
      </c>
      <c r="J32" s="3">
        <v>2.7004619999999999</v>
      </c>
      <c r="K32" s="3">
        <v>3.1665109999999999</v>
      </c>
      <c r="L32" s="3">
        <v>2.6777299999999999</v>
      </c>
      <c r="M32" s="3">
        <v>2.9106030000000001</v>
      </c>
      <c r="N32" s="3">
        <v>3.0927829999999998</v>
      </c>
      <c r="O32" s="3">
        <v>3.2324519999999999</v>
      </c>
    </row>
    <row r="33" spans="1:15" x14ac:dyDescent="0.25">
      <c r="A33" s="2" t="s">
        <v>13</v>
      </c>
      <c r="B33" s="3">
        <v>2.2365689999999998</v>
      </c>
      <c r="C33" s="3">
        <v>2.3231679999999999</v>
      </c>
      <c r="D33" s="3">
        <v>2.2937249999999998</v>
      </c>
      <c r="E33" s="3">
        <v>2.3677049999999999</v>
      </c>
      <c r="F33" s="3">
        <v>2.9629629999999998</v>
      </c>
      <c r="G33" s="3">
        <v>3.0791930000000001</v>
      </c>
      <c r="I33" s="2" t="s">
        <v>13</v>
      </c>
      <c r="J33" s="3">
        <v>2.4978600000000002</v>
      </c>
      <c r="K33" s="3">
        <v>2.9611649999999998</v>
      </c>
      <c r="L33" s="3">
        <v>2.587542</v>
      </c>
      <c r="M33" s="3">
        <v>2.4369749999999999</v>
      </c>
      <c r="N33" s="3">
        <v>2.952</v>
      </c>
      <c r="O33" s="3">
        <v>3.2541690000000001</v>
      </c>
    </row>
    <row r="34" spans="1:15" x14ac:dyDescent="0.25">
      <c r="A34" s="2" t="s">
        <v>14</v>
      </c>
      <c r="B34" s="3">
        <v>3.8421370000000001</v>
      </c>
      <c r="C34" s="3">
        <v>4.1415930000000003</v>
      </c>
      <c r="D34" s="3">
        <v>3.9884970000000002</v>
      </c>
      <c r="E34" s="3">
        <v>4.2042039999999998</v>
      </c>
      <c r="F34" s="3">
        <v>4.1095889999999997</v>
      </c>
      <c r="G34" s="3">
        <v>4.4247329999999998</v>
      </c>
      <c r="I34" s="2" t="s">
        <v>14</v>
      </c>
      <c r="J34" s="3">
        <v>5.1188890000000002</v>
      </c>
      <c r="K34" s="3">
        <v>4.4064579999999998</v>
      </c>
      <c r="L34" s="3">
        <v>3.5426150000000001</v>
      </c>
      <c r="M34" s="3">
        <v>3.7517239999999998</v>
      </c>
      <c r="N34" s="3">
        <v>3.6372550000000001</v>
      </c>
      <c r="O34" s="3">
        <v>3.7103510000000002</v>
      </c>
    </row>
    <row r="35" spans="1:15" x14ac:dyDescent="0.25">
      <c r="A35" s="2" t="s">
        <v>15</v>
      </c>
      <c r="B35" s="3">
        <v>9.8464749999999999</v>
      </c>
      <c r="C35" s="3">
        <v>4.901573</v>
      </c>
      <c r="D35" s="3">
        <v>5.6360239999999999</v>
      </c>
      <c r="E35" s="3">
        <v>5.9572500000000002</v>
      </c>
      <c r="F35" s="3">
        <v>5.8441559999999999</v>
      </c>
      <c r="G35" s="3">
        <v>6.722715</v>
      </c>
      <c r="I35" s="2" t="s">
        <v>15</v>
      </c>
      <c r="J35" s="3">
        <v>8.9264229999999998</v>
      </c>
      <c r="K35" s="3">
        <v>5.6298560000000002</v>
      </c>
      <c r="L35" s="3">
        <v>4.3705819999999997</v>
      </c>
      <c r="M35" s="3">
        <v>4.9082679999999996</v>
      </c>
      <c r="N35" s="3">
        <v>5.218216</v>
      </c>
      <c r="O35" s="3">
        <v>5.9565210000000004</v>
      </c>
    </row>
    <row r="36" spans="1:15" x14ac:dyDescent="0.25">
      <c r="A36" s="2" t="s">
        <v>16</v>
      </c>
      <c r="B36" s="3">
        <v>3.7741609999999999</v>
      </c>
      <c r="C36" s="3">
        <v>3.7467670000000002</v>
      </c>
      <c r="D36" s="3">
        <v>3.3599100000000002</v>
      </c>
      <c r="E36" s="3">
        <v>4.3499999999999996</v>
      </c>
      <c r="F36" s="3">
        <v>4.6911759999999996</v>
      </c>
      <c r="G36" s="3">
        <v>6.0960489999999998</v>
      </c>
      <c r="I36" s="2" t="s">
        <v>16</v>
      </c>
      <c r="J36" s="3">
        <v>4.0143810000000002</v>
      </c>
      <c r="K36" s="3">
        <v>4.359318</v>
      </c>
      <c r="L36" s="3">
        <v>3.4381789999999999</v>
      </c>
      <c r="M36" s="3">
        <v>4.5555560000000002</v>
      </c>
      <c r="N36" s="3">
        <v>4.4628100000000002</v>
      </c>
      <c r="O36" s="3">
        <v>5.125</v>
      </c>
    </row>
    <row r="37" spans="1:15" x14ac:dyDescent="0.25">
      <c r="A37" s="2" t="s">
        <v>17</v>
      </c>
      <c r="B37" s="3">
        <v>4.3474459999999997</v>
      </c>
      <c r="C37" s="3">
        <v>4.802441</v>
      </c>
      <c r="D37" s="3">
        <v>3.8164220000000002</v>
      </c>
      <c r="E37" s="3">
        <v>4.6946130000000004</v>
      </c>
      <c r="F37" s="3">
        <v>4.7549020000000004</v>
      </c>
      <c r="G37" s="3">
        <v>4.4876639999999997</v>
      </c>
      <c r="I37" s="2" t="s">
        <v>17</v>
      </c>
      <c r="J37" s="3">
        <v>5.2567870000000001</v>
      </c>
      <c r="K37" s="3">
        <v>7.4038649999999997</v>
      </c>
      <c r="L37" s="3">
        <v>4.226102</v>
      </c>
      <c r="M37" s="3">
        <v>4.3965519999999998</v>
      </c>
      <c r="N37" s="3">
        <v>4.6911759999999996</v>
      </c>
      <c r="O37" s="3">
        <v>4.5307389999999996</v>
      </c>
    </row>
    <row r="38" spans="1:15" x14ac:dyDescent="0.25">
      <c r="A38" s="2" t="s">
        <v>18</v>
      </c>
      <c r="B38" s="3">
        <v>3.6713840000000002</v>
      </c>
      <c r="C38" s="3">
        <v>3.2939240000000001</v>
      </c>
      <c r="D38" s="3">
        <v>3.6711960000000001</v>
      </c>
      <c r="E38" s="3">
        <v>3.833539</v>
      </c>
      <c r="F38" s="3">
        <v>3.476918</v>
      </c>
      <c r="G38" s="3">
        <v>3.6740680000000001</v>
      </c>
      <c r="I38" s="2" t="s">
        <v>18</v>
      </c>
      <c r="J38" s="3">
        <v>3.1883659999999998</v>
      </c>
      <c r="K38" s="3">
        <v>5.4967309999999996</v>
      </c>
      <c r="L38" s="3">
        <v>4.2311810000000003</v>
      </c>
      <c r="M38" s="3">
        <v>4.95</v>
      </c>
      <c r="N38" s="3">
        <v>4.2</v>
      </c>
      <c r="O38" s="3">
        <v>4.1399169999999996</v>
      </c>
    </row>
    <row r="39" spans="1:15" x14ac:dyDescent="0.25">
      <c r="A39" s="2" t="s">
        <v>19</v>
      </c>
      <c r="B39" s="3">
        <v>2.5481069999999999</v>
      </c>
      <c r="C39" s="3">
        <v>3.0213109999999999</v>
      </c>
      <c r="D39" s="3">
        <v>2.8977309999999998</v>
      </c>
      <c r="E39" s="3">
        <v>3.2250000000000001</v>
      </c>
      <c r="F39" s="3">
        <v>3.90625</v>
      </c>
      <c r="G39" s="3">
        <v>4.1712170000000004</v>
      </c>
      <c r="I39" s="2" t="s">
        <v>19</v>
      </c>
      <c r="J39" s="3">
        <v>4.0756579999999998</v>
      </c>
      <c r="K39" s="3">
        <v>4.3807450000000001</v>
      </c>
      <c r="L39" s="3">
        <v>3.1176300000000001</v>
      </c>
      <c r="M39" s="3">
        <v>3.3043480000000001</v>
      </c>
      <c r="N39" s="3">
        <v>3.7477269999999998</v>
      </c>
      <c r="O39" s="3">
        <v>3.7644199999999999</v>
      </c>
    </row>
    <row r="40" spans="1:15" x14ac:dyDescent="0.25">
      <c r="A40" s="2" t="s">
        <v>20</v>
      </c>
      <c r="B40" s="3">
        <v>3.2483240000000002</v>
      </c>
      <c r="C40" s="3">
        <v>3.3816540000000002</v>
      </c>
      <c r="D40" s="3">
        <v>3.7607370000000002</v>
      </c>
      <c r="E40" s="3">
        <v>4.3198530000000002</v>
      </c>
      <c r="F40" s="3">
        <v>4.5490199999999996</v>
      </c>
      <c r="G40" s="3">
        <v>5.0618020000000001</v>
      </c>
      <c r="I40" s="2" t="s">
        <v>20</v>
      </c>
      <c r="J40" s="3">
        <v>4.989611</v>
      </c>
      <c r="K40" s="3">
        <v>5.7912090000000003</v>
      </c>
      <c r="L40" s="3">
        <v>4.1665900000000002</v>
      </c>
      <c r="M40" s="3">
        <v>4.6666670000000003</v>
      </c>
      <c r="N40" s="3">
        <v>4.8076930000000004</v>
      </c>
      <c r="O40" s="3">
        <v>5.183541</v>
      </c>
    </row>
    <row r="41" spans="1:15" x14ac:dyDescent="0.25">
      <c r="A41" s="2" t="s">
        <v>21</v>
      </c>
      <c r="B41" s="3">
        <v>2.2879689999999999</v>
      </c>
      <c r="C41" s="3">
        <v>2.648352</v>
      </c>
      <c r="D41" s="3">
        <v>2.9263089999999998</v>
      </c>
      <c r="E41" s="3">
        <v>3.1818179999999998</v>
      </c>
      <c r="F41" s="3">
        <v>3.2394370000000001</v>
      </c>
      <c r="G41" s="3">
        <v>3.7186789999999998</v>
      </c>
      <c r="I41" s="2" t="s">
        <v>21</v>
      </c>
      <c r="J41" s="3">
        <v>2.5536210000000001</v>
      </c>
      <c r="K41" s="3">
        <v>2.8852229999999999</v>
      </c>
      <c r="L41" s="3">
        <v>2.8294510000000002</v>
      </c>
      <c r="M41" s="3">
        <v>2.9292929999999999</v>
      </c>
      <c r="N41" s="3">
        <v>3.0297580000000002</v>
      </c>
      <c r="O41" s="3">
        <v>3.219697</v>
      </c>
    </row>
    <row r="42" spans="1:15" x14ac:dyDescent="0.25">
      <c r="A42" s="2" t="s">
        <v>22</v>
      </c>
      <c r="B42" s="3">
        <v>2.242629</v>
      </c>
      <c r="C42" s="3">
        <v>2.6135989999999998</v>
      </c>
      <c r="D42" s="3">
        <v>2.9457089999999999</v>
      </c>
      <c r="E42" s="3">
        <v>3.4117649999999999</v>
      </c>
      <c r="F42" s="3">
        <v>3.270359</v>
      </c>
      <c r="G42" s="3">
        <v>3.7644519999999999</v>
      </c>
      <c r="I42" s="2" t="s">
        <v>22</v>
      </c>
      <c r="J42" s="3">
        <v>3.569817</v>
      </c>
      <c r="K42" s="3">
        <v>4.6905039999999998</v>
      </c>
      <c r="L42" s="3">
        <v>4.2107830000000002</v>
      </c>
      <c r="M42" s="3">
        <v>4</v>
      </c>
      <c r="N42" s="3">
        <v>3.8377189999999999</v>
      </c>
      <c r="O42" s="3">
        <v>3.9101819999999998</v>
      </c>
    </row>
    <row r="43" spans="1:15" x14ac:dyDescent="0.25">
      <c r="A43" s="2" t="s">
        <v>23</v>
      </c>
      <c r="B43" s="3">
        <v>3.7282329999999999</v>
      </c>
      <c r="C43" s="3">
        <v>3.4788009999999998</v>
      </c>
      <c r="D43" s="3">
        <v>3.9970029999999999</v>
      </c>
      <c r="E43" s="3">
        <v>3.978923</v>
      </c>
      <c r="F43" s="3">
        <v>3.84</v>
      </c>
      <c r="G43" s="3">
        <v>3.9872169999999998</v>
      </c>
      <c r="I43" s="2" t="s">
        <v>23</v>
      </c>
      <c r="J43" s="3">
        <v>7.6243639999999999</v>
      </c>
      <c r="K43" s="3">
        <v>7.2380950000000004</v>
      </c>
      <c r="L43" s="3">
        <v>4.841869</v>
      </c>
      <c r="M43" s="3">
        <v>4.3367339999999999</v>
      </c>
      <c r="N43" s="3">
        <v>4.3714279999999999</v>
      </c>
      <c r="O43" s="3">
        <v>4.467867</v>
      </c>
    </row>
    <row r="44" spans="1:15" x14ac:dyDescent="0.25">
      <c r="A44" s="2" t="s">
        <v>24</v>
      </c>
      <c r="B44" s="3">
        <v>11.58656</v>
      </c>
      <c r="C44" s="3">
        <v>8.4319539999999993</v>
      </c>
      <c r="D44" s="3">
        <v>7.2096650000000002</v>
      </c>
      <c r="E44" s="3">
        <v>5.3571429999999998</v>
      </c>
      <c r="F44" s="3">
        <v>4.2780750000000003</v>
      </c>
      <c r="G44" s="3">
        <v>4.6249729999999998</v>
      </c>
      <c r="I44" s="2" t="s">
        <v>24</v>
      </c>
      <c r="J44" s="3">
        <v>15.400700000000001</v>
      </c>
      <c r="K44" s="3">
        <v>8.4736840000000004</v>
      </c>
      <c r="L44" s="3">
        <v>7.140943</v>
      </c>
      <c r="M44" s="3">
        <v>4.4642860000000004</v>
      </c>
      <c r="N44" s="3">
        <v>4.3740800000000002</v>
      </c>
      <c r="O44" s="3">
        <v>4.571428</v>
      </c>
    </row>
    <row r="45" spans="1:15" x14ac:dyDescent="0.25">
      <c r="A45" s="2" t="s">
        <v>25</v>
      </c>
      <c r="B45" s="3">
        <v>2.7555939999999999</v>
      </c>
      <c r="C45" s="3">
        <v>3.11232</v>
      </c>
      <c r="D45" s="3">
        <v>3.5071750000000002</v>
      </c>
      <c r="E45" s="3">
        <v>3.7687499999999998</v>
      </c>
      <c r="F45" s="3">
        <v>3.5545019999999998</v>
      </c>
      <c r="G45" s="3">
        <v>3.970567</v>
      </c>
      <c r="I45" s="2" t="s">
        <v>25</v>
      </c>
      <c r="J45" s="3">
        <v>3.0835840000000001</v>
      </c>
      <c r="K45" s="3">
        <v>3.9818180000000001</v>
      </c>
      <c r="L45" s="3">
        <v>3.752748</v>
      </c>
      <c r="M45" s="3">
        <v>4.05</v>
      </c>
      <c r="N45" s="3">
        <v>4</v>
      </c>
      <c r="O45" s="3">
        <v>4.4892469999999998</v>
      </c>
    </row>
    <row r="46" spans="1:15" x14ac:dyDescent="0.25">
      <c r="A46" s="2" t="s">
        <v>26</v>
      </c>
      <c r="B46" s="3">
        <v>2.4454910000000001</v>
      </c>
      <c r="C46" s="3">
        <v>2.608247</v>
      </c>
      <c r="D46" s="3">
        <v>2.9633280000000002</v>
      </c>
      <c r="E46" s="3">
        <v>3.077477</v>
      </c>
      <c r="F46" s="3">
        <v>2.8943970000000001</v>
      </c>
      <c r="G46" s="3">
        <v>3.4408509999999999</v>
      </c>
      <c r="I46" s="2" t="s">
        <v>26</v>
      </c>
      <c r="J46" s="3">
        <v>3.548476</v>
      </c>
      <c r="K46" s="3">
        <v>3.6274510000000002</v>
      </c>
      <c r="L46" s="3">
        <v>3.6373630000000001</v>
      </c>
      <c r="M46" s="3">
        <v>3.7272729999999998</v>
      </c>
      <c r="N46" s="3">
        <v>3.488372</v>
      </c>
      <c r="O46" s="3">
        <v>3.6730010000000002</v>
      </c>
    </row>
    <row r="47" spans="1:15" x14ac:dyDescent="0.25">
      <c r="A47" s="2" t="s">
        <v>27</v>
      </c>
      <c r="B47" s="3">
        <v>2.6955369999999998</v>
      </c>
      <c r="C47" s="3">
        <v>2.7321710000000001</v>
      </c>
      <c r="D47" s="3">
        <v>3.0652900000000001</v>
      </c>
      <c r="E47" s="3">
        <v>3.3627980000000002</v>
      </c>
      <c r="F47" s="3">
        <v>3.3150369999999998</v>
      </c>
      <c r="G47" s="3">
        <v>3.8840129999999999</v>
      </c>
      <c r="I47" s="2" t="s">
        <v>27</v>
      </c>
      <c r="J47" s="3">
        <v>3.3098589999999999</v>
      </c>
      <c r="K47" s="3">
        <v>3.3493539999999999</v>
      </c>
      <c r="L47" s="3">
        <v>3.2311260000000002</v>
      </c>
      <c r="M47" s="3">
        <v>3.395105</v>
      </c>
      <c r="N47" s="3">
        <v>3.3673470000000001</v>
      </c>
      <c r="O47" s="3">
        <v>3.8532920000000002</v>
      </c>
    </row>
    <row r="48" spans="1:15" x14ac:dyDescent="0.25">
      <c r="A48" s="2" t="s">
        <v>28</v>
      </c>
      <c r="B48" s="3">
        <v>2.8650310000000001</v>
      </c>
      <c r="C48" s="3">
        <v>2.8225229999999999</v>
      </c>
      <c r="D48" s="3">
        <v>3.2840829999999999</v>
      </c>
      <c r="E48" s="3">
        <v>3.5308440000000001</v>
      </c>
      <c r="F48" s="3">
        <v>3.454412</v>
      </c>
      <c r="G48" s="3">
        <v>3.927413</v>
      </c>
      <c r="I48" s="2" t="s">
        <v>28</v>
      </c>
      <c r="J48" s="3">
        <v>2.8237969999999999</v>
      </c>
      <c r="K48" s="3">
        <v>2.9647380000000001</v>
      </c>
      <c r="L48" s="3">
        <v>3.4022640000000002</v>
      </c>
      <c r="M48" s="3">
        <v>3.4108200000000002</v>
      </c>
      <c r="N48" s="3">
        <v>3.4669180000000002</v>
      </c>
      <c r="O48" s="3">
        <v>3.869904</v>
      </c>
    </row>
    <row r="49" spans="1:15" x14ac:dyDescent="0.25">
      <c r="A49" s="2" t="s">
        <v>29</v>
      </c>
      <c r="B49" s="3">
        <v>3.2475309999999999</v>
      </c>
      <c r="C49" s="3">
        <v>3.221927</v>
      </c>
      <c r="D49" s="3">
        <v>3.6031040000000001</v>
      </c>
      <c r="E49" s="3">
        <v>3.585286</v>
      </c>
      <c r="F49" s="3">
        <v>3.4165670000000001</v>
      </c>
      <c r="G49" s="3">
        <v>3.7909259999999998</v>
      </c>
      <c r="I49" s="2" t="s">
        <v>29</v>
      </c>
      <c r="J49" s="3">
        <v>6.1964949999999996</v>
      </c>
      <c r="K49" s="3">
        <v>4.9542859999999997</v>
      </c>
      <c r="L49" s="3">
        <v>4.5807900000000004</v>
      </c>
      <c r="M49" s="3">
        <v>4.4512650000000002</v>
      </c>
      <c r="N49" s="3">
        <v>4.0768509999999996</v>
      </c>
      <c r="O49" s="3">
        <v>3.9734229999999999</v>
      </c>
    </row>
    <row r="50" spans="1:15" x14ac:dyDescent="0.25">
      <c r="A50" s="2" t="s">
        <v>8</v>
      </c>
      <c r="B50" s="3">
        <v>2.5858590000000001</v>
      </c>
      <c r="C50" s="3">
        <v>2.9337710000000001</v>
      </c>
      <c r="D50" s="3">
        <v>2.9976039999999999</v>
      </c>
      <c r="E50" s="3">
        <v>3.219697</v>
      </c>
      <c r="F50" s="3">
        <v>3.0240640000000001</v>
      </c>
      <c r="G50" s="3">
        <v>3.1250399999999998</v>
      </c>
      <c r="I50" s="2" t="s">
        <v>8</v>
      </c>
      <c r="J50" s="3">
        <v>4.5360569999999996</v>
      </c>
      <c r="K50" s="3">
        <v>4.4111890000000002</v>
      </c>
      <c r="L50" s="3">
        <v>3.6435149999999998</v>
      </c>
      <c r="M50" s="3">
        <v>4.198232</v>
      </c>
      <c r="N50" s="3">
        <v>3.5774409999999999</v>
      </c>
      <c r="O50" s="3">
        <v>3.405049</v>
      </c>
    </row>
    <row r="52" spans="1:15" x14ac:dyDescent="0.25">
      <c r="A52" s="5" t="s">
        <v>37</v>
      </c>
      <c r="I52" s="5" t="s">
        <v>37</v>
      </c>
    </row>
    <row r="53" spans="1:15" x14ac:dyDescent="0.25">
      <c r="A53" s="1" t="s">
        <v>54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I53" s="1" t="s">
        <v>55</v>
      </c>
      <c r="J53" s="2" t="s">
        <v>1</v>
      </c>
      <c r="K53" s="2" t="s">
        <v>2</v>
      </c>
      <c r="L53" s="2" t="s">
        <v>3</v>
      </c>
      <c r="M53" s="2" t="s">
        <v>4</v>
      </c>
      <c r="N53" s="2" t="s">
        <v>5</v>
      </c>
      <c r="O53" s="2" t="s">
        <v>6</v>
      </c>
    </row>
    <row r="54" spans="1:15" x14ac:dyDescent="0.25">
      <c r="A54" s="2" t="s">
        <v>31</v>
      </c>
      <c r="B54" s="7">
        <f>B2/B28</f>
        <v>1.0226591716678031</v>
      </c>
      <c r="D54" s="7">
        <f>D2/D28</f>
        <v>1.0023822777188389</v>
      </c>
      <c r="E54" s="7">
        <f>E2/E28</f>
        <v>1.000703846222426</v>
      </c>
      <c r="F54" s="7">
        <f>F2/F28</f>
        <v>1</v>
      </c>
      <c r="G54" s="7">
        <f>G2/G28</f>
        <v>1</v>
      </c>
      <c r="I54" s="2" t="s">
        <v>31</v>
      </c>
      <c r="J54" s="7">
        <f>J2/J28</f>
        <v>1.0492514884119912</v>
      </c>
      <c r="L54" s="7">
        <f>L2/L28</f>
        <v>1.0012357724900134</v>
      </c>
      <c r="M54" s="7">
        <f>M2/M28</f>
        <v>1</v>
      </c>
      <c r="N54" s="7">
        <f>N2/N28</f>
        <v>1</v>
      </c>
      <c r="O54" s="7">
        <f>O2/O28</f>
        <v>1</v>
      </c>
    </row>
    <row r="55" spans="1:15" x14ac:dyDescent="0.25">
      <c r="A55" s="2" t="s">
        <v>9</v>
      </c>
      <c r="B55" s="7">
        <f t="shared" ref="B55:G55" si="0">B3/B29</f>
        <v>0</v>
      </c>
      <c r="C55" s="7">
        <f t="shared" si="0"/>
        <v>0</v>
      </c>
      <c r="D55" s="7">
        <f t="shared" si="0"/>
        <v>4.13227538735386</v>
      </c>
      <c r="E55" s="7">
        <f t="shared" si="0"/>
        <v>3.1274801137859347</v>
      </c>
      <c r="F55" s="7">
        <f t="shared" si="0"/>
        <v>1.4601397483849032</v>
      </c>
      <c r="G55" s="7">
        <f t="shared" si="0"/>
        <v>2.9358770397111242</v>
      </c>
      <c r="I55" s="2" t="s">
        <v>9</v>
      </c>
      <c r="J55" s="7">
        <f t="shared" ref="J55:O55" si="1">J3/J29</f>
        <v>0</v>
      </c>
      <c r="K55" s="7">
        <f t="shared" si="1"/>
        <v>0</v>
      </c>
      <c r="L55" s="7">
        <f t="shared" si="1"/>
        <v>1.612063675745987</v>
      </c>
      <c r="M55" s="7">
        <f t="shared" si="1"/>
        <v>1.7934639260862684</v>
      </c>
      <c r="N55" s="7">
        <f t="shared" si="1"/>
        <v>1.3056453963967543</v>
      </c>
      <c r="O55" s="7">
        <f t="shared" si="1"/>
        <v>1.7270831423128254</v>
      </c>
    </row>
    <row r="56" spans="1:15" x14ac:dyDescent="0.25">
      <c r="A56" s="2" t="s">
        <v>10</v>
      </c>
      <c r="B56" s="7">
        <f>B4/B30</f>
        <v>0</v>
      </c>
      <c r="D56" s="7">
        <f>D4/D30</f>
        <v>1.2750614547059689</v>
      </c>
      <c r="E56" s="7">
        <f>E4/E30</f>
        <v>1.3034754077639734</v>
      </c>
      <c r="F56" s="7">
        <f>F4/F30</f>
        <v>1.215273379310345</v>
      </c>
      <c r="G56" s="7">
        <f>G4/G30</f>
        <v>1.4166639999548227</v>
      </c>
      <c r="I56" s="2" t="s">
        <v>10</v>
      </c>
      <c r="J56" s="7">
        <f>J4/J30</f>
        <v>0</v>
      </c>
      <c r="L56" s="7">
        <f>L4/L30</f>
        <v>1.1780972069068294</v>
      </c>
      <c r="M56" s="7">
        <f>M4/M30</f>
        <v>1.1723726381188073</v>
      </c>
      <c r="N56" s="7">
        <f>N4/N30</f>
        <v>1.1495774052278616</v>
      </c>
      <c r="O56" s="7">
        <f>O4/O30</f>
        <v>1.2360075133407191</v>
      </c>
    </row>
    <row r="57" spans="1:15" x14ac:dyDescent="0.25">
      <c r="A57" s="2" t="s">
        <v>11</v>
      </c>
      <c r="B57" s="7">
        <f t="shared" ref="B57:G72" si="2">B5/B31</f>
        <v>0</v>
      </c>
      <c r="C57" s="7">
        <f t="shared" si="2"/>
        <v>31.008848401178806</v>
      </c>
      <c r="D57" s="7">
        <f t="shared" si="2"/>
        <v>1.3329786751998753</v>
      </c>
      <c r="E57" s="7">
        <f t="shared" si="2"/>
        <v>1.2717391083175809</v>
      </c>
      <c r="F57" s="7">
        <f t="shared" si="2"/>
        <v>1.1873016312471663</v>
      </c>
      <c r="G57" s="7">
        <f t="shared" si="2"/>
        <v>1.1942873833528369</v>
      </c>
      <c r="I57" s="2" t="s">
        <v>11</v>
      </c>
      <c r="J57" s="7">
        <f t="shared" ref="J57:O72" si="3">J5/J31</f>
        <v>0</v>
      </c>
      <c r="K57" s="7">
        <f t="shared" si="3"/>
        <v>0</v>
      </c>
      <c r="L57" s="7">
        <f t="shared" si="3"/>
        <v>1.2040143930781786</v>
      </c>
      <c r="M57" s="7">
        <f t="shared" si="3"/>
        <v>1.09927087659316</v>
      </c>
      <c r="N57" s="7">
        <f t="shared" si="3"/>
        <v>1.0693896089713881</v>
      </c>
      <c r="O57" s="7">
        <f t="shared" si="3"/>
        <v>1.0759479239812504</v>
      </c>
    </row>
    <row r="58" spans="1:15" x14ac:dyDescent="0.25">
      <c r="A58" s="2" t="s">
        <v>12</v>
      </c>
      <c r="B58" s="7">
        <f t="shared" si="2"/>
        <v>1.1734053889742333</v>
      </c>
      <c r="C58" s="7">
        <f t="shared" si="2"/>
        <v>1.0888558454034445</v>
      </c>
      <c r="D58" s="7">
        <f t="shared" si="2"/>
        <v>1.0971633547123476</v>
      </c>
      <c r="E58" s="7">
        <f t="shared" si="2"/>
        <v>1.0983561021764652</v>
      </c>
      <c r="F58" s="7">
        <f t="shared" si="2"/>
        <v>1.0615808048023994</v>
      </c>
      <c r="G58" s="7">
        <f t="shared" si="2"/>
        <v>1.0636040830841538</v>
      </c>
      <c r="I58" s="2" t="s">
        <v>12</v>
      </c>
      <c r="J58" s="7">
        <f t="shared" si="3"/>
        <v>1.1281051168281575</v>
      </c>
      <c r="K58" s="7">
        <f t="shared" si="3"/>
        <v>1.1365420805422752</v>
      </c>
      <c r="L58" s="7">
        <f t="shared" si="3"/>
        <v>1.0518577302416598</v>
      </c>
      <c r="M58" s="7">
        <f t="shared" si="3"/>
        <v>1.0425616272641784</v>
      </c>
      <c r="N58" s="7">
        <f t="shared" si="3"/>
        <v>1.0436584137975411</v>
      </c>
      <c r="O58" s="7">
        <f t="shared" si="3"/>
        <v>1.0391643866637463</v>
      </c>
    </row>
    <row r="59" spans="1:15" x14ac:dyDescent="0.25">
      <c r="A59" s="2" t="s">
        <v>13</v>
      </c>
      <c r="B59" s="7">
        <f t="shared" si="2"/>
        <v>1.0579172831242856</v>
      </c>
      <c r="C59" s="7">
        <f t="shared" si="2"/>
        <v>1.0104813771539554</v>
      </c>
      <c r="D59" s="7">
        <f t="shared" si="2"/>
        <v>1.046042572671092</v>
      </c>
      <c r="E59" s="7">
        <f t="shared" si="2"/>
        <v>1.0558747816978888</v>
      </c>
      <c r="F59" s="7">
        <f t="shared" si="2"/>
        <v>1.0418479744769005</v>
      </c>
      <c r="G59" s="7">
        <f t="shared" si="2"/>
        <v>1.0330079991738095</v>
      </c>
      <c r="I59" s="2" t="s">
        <v>13</v>
      </c>
      <c r="J59" s="7">
        <f t="shared" si="3"/>
        <v>1.0936037247884189</v>
      </c>
      <c r="K59" s="7">
        <f t="shared" si="3"/>
        <v>1.0114201674003307</v>
      </c>
      <c r="L59" s="7">
        <f t="shared" si="3"/>
        <v>1.0464552845905497</v>
      </c>
      <c r="M59" s="7">
        <f t="shared" si="3"/>
        <v>1.0391161173175762</v>
      </c>
      <c r="N59" s="7">
        <f t="shared" si="3"/>
        <v>1.0485223577235774</v>
      </c>
      <c r="O59" s="7">
        <f t="shared" si="3"/>
        <v>1.0604412370715841</v>
      </c>
    </row>
    <row r="60" spans="1:15" x14ac:dyDescent="0.25">
      <c r="A60" s="2" t="s">
        <v>14</v>
      </c>
      <c r="B60" s="7">
        <f t="shared" si="2"/>
        <v>2.982095641045595</v>
      </c>
      <c r="C60" s="7">
        <f t="shared" si="2"/>
        <v>1.787487085283368</v>
      </c>
      <c r="D60" s="7">
        <f t="shared" si="2"/>
        <v>0</v>
      </c>
      <c r="E60" s="7">
        <f t="shared" si="2"/>
        <v>1.7687678809115828</v>
      </c>
      <c r="F60" s="7">
        <f t="shared" si="2"/>
        <v>1.5220261685535952</v>
      </c>
      <c r="G60" s="7">
        <f t="shared" si="2"/>
        <v>2.4412908078295348</v>
      </c>
      <c r="I60" s="2" t="s">
        <v>14</v>
      </c>
      <c r="J60" s="7">
        <f t="shared" si="3"/>
        <v>0</v>
      </c>
      <c r="K60" s="7">
        <f t="shared" si="3"/>
        <v>1.7736719605633369</v>
      </c>
      <c r="L60" s="7">
        <f t="shared" si="3"/>
        <v>3.242776875274338</v>
      </c>
      <c r="M60" s="7">
        <f t="shared" si="3"/>
        <v>1.8582595628036604</v>
      </c>
      <c r="N60" s="7">
        <f t="shared" si="3"/>
        <v>1.3746630357233682</v>
      </c>
      <c r="O60" s="7">
        <f t="shared" si="3"/>
        <v>1.5608426264792736</v>
      </c>
    </row>
    <row r="61" spans="1:15" x14ac:dyDescent="0.25">
      <c r="A61" s="2" t="s">
        <v>15</v>
      </c>
      <c r="B61" s="7">
        <f t="shared" si="2"/>
        <v>0</v>
      </c>
      <c r="C61" s="7">
        <f t="shared" si="2"/>
        <v>0</v>
      </c>
      <c r="D61" s="7">
        <f t="shared" si="2"/>
        <v>0</v>
      </c>
      <c r="E61" s="7">
        <f t="shared" si="2"/>
        <v>0</v>
      </c>
      <c r="F61" s="7">
        <f t="shared" si="2"/>
        <v>2.1168377435509935</v>
      </c>
      <c r="G61" s="7">
        <f t="shared" si="2"/>
        <v>1.0902917943122683</v>
      </c>
      <c r="I61" s="2" t="s">
        <v>15</v>
      </c>
      <c r="J61" s="7">
        <f t="shared" si="3"/>
        <v>0</v>
      </c>
      <c r="K61" s="7">
        <f t="shared" si="3"/>
        <v>0</v>
      </c>
      <c r="L61" s="7">
        <f t="shared" si="3"/>
        <v>3.0662072007801249</v>
      </c>
      <c r="M61" s="7">
        <f t="shared" si="3"/>
        <v>7.9713984647945066</v>
      </c>
      <c r="N61" s="7">
        <f t="shared" si="3"/>
        <v>1.357982689869488</v>
      </c>
      <c r="O61" s="7">
        <f t="shared" si="3"/>
        <v>1.0870660910957923</v>
      </c>
    </row>
    <row r="62" spans="1:15" x14ac:dyDescent="0.25">
      <c r="A62" s="2" t="s">
        <v>16</v>
      </c>
      <c r="B62" s="7">
        <f t="shared" si="2"/>
        <v>0</v>
      </c>
      <c r="C62" s="7">
        <f t="shared" si="2"/>
        <v>1.2012089355970095</v>
      </c>
      <c r="D62" s="7">
        <f t="shared" si="2"/>
        <v>1.0753945790214618</v>
      </c>
      <c r="E62" s="7">
        <f t="shared" si="2"/>
        <v>1.0727970114942531</v>
      </c>
      <c r="F62" s="7">
        <f t="shared" si="2"/>
        <v>1.046452104973252</v>
      </c>
      <c r="G62" s="7">
        <f t="shared" si="2"/>
        <v>1.0396192681522083</v>
      </c>
      <c r="I62" s="2" t="s">
        <v>16</v>
      </c>
      <c r="J62" s="7">
        <f t="shared" si="3"/>
        <v>1.3234481231352977</v>
      </c>
      <c r="K62" s="7">
        <f t="shared" si="3"/>
        <v>1.0743033658017149</v>
      </c>
      <c r="L62" s="7">
        <f t="shared" si="3"/>
        <v>1.0221495157756475</v>
      </c>
      <c r="M62" s="7">
        <f t="shared" si="3"/>
        <v>1.053658433789421</v>
      </c>
      <c r="N62" s="7">
        <f t="shared" si="3"/>
        <v>1.04567906767261</v>
      </c>
      <c r="O62" s="7">
        <f t="shared" si="3"/>
        <v>1.0347830243902441</v>
      </c>
    </row>
    <row r="63" spans="1:15" x14ac:dyDescent="0.25">
      <c r="A63" s="2" t="s">
        <v>17</v>
      </c>
      <c r="B63" s="7">
        <f t="shared" si="2"/>
        <v>1.0755300928407163</v>
      </c>
      <c r="C63" s="7">
        <f t="shared" si="2"/>
        <v>1.0016839353153948</v>
      </c>
      <c r="D63" s="7">
        <f t="shared" si="2"/>
        <v>1.0003157407645171</v>
      </c>
      <c r="E63" s="7">
        <f t="shared" si="2"/>
        <v>0.99926788427501889</v>
      </c>
      <c r="F63" s="7">
        <f t="shared" si="2"/>
        <v>1.0206185111701567</v>
      </c>
      <c r="G63" s="7">
        <f t="shared" si="2"/>
        <v>1.0000287454675751</v>
      </c>
      <c r="I63" s="2" t="s">
        <v>17</v>
      </c>
      <c r="J63" s="7">
        <f t="shared" si="3"/>
        <v>1.1682240501660044</v>
      </c>
      <c r="K63" s="7">
        <f t="shared" si="3"/>
        <v>1</v>
      </c>
      <c r="L63" s="7">
        <f t="shared" si="3"/>
        <v>1.0034102347742673</v>
      </c>
      <c r="M63" s="7">
        <f t="shared" si="3"/>
        <v>1.0105262032611011</v>
      </c>
      <c r="N63" s="7">
        <f t="shared" si="3"/>
        <v>1.0284666360844275</v>
      </c>
      <c r="O63" s="7">
        <f t="shared" si="3"/>
        <v>1</v>
      </c>
    </row>
    <row r="64" spans="1:15" x14ac:dyDescent="0.25">
      <c r="A64" s="2" t="s">
        <v>18</v>
      </c>
      <c r="B64" s="7">
        <f t="shared" si="2"/>
        <v>1.0602061783785079</v>
      </c>
      <c r="C64" s="7">
        <f t="shared" si="2"/>
        <v>1.0248636580564701</v>
      </c>
      <c r="D64" s="7">
        <f t="shared" si="2"/>
        <v>1.0269506177278467</v>
      </c>
      <c r="E64" s="7">
        <f t="shared" si="2"/>
        <v>1.0728666122869754</v>
      </c>
      <c r="F64" s="7">
        <f t="shared" si="2"/>
        <v>1.0226168693078181</v>
      </c>
      <c r="G64" s="7">
        <f t="shared" si="2"/>
        <v>1.0207067479426075</v>
      </c>
      <c r="I64" s="2" t="s">
        <v>18</v>
      </c>
      <c r="J64" s="7">
        <f t="shared" si="3"/>
        <v>1.0324843509183075</v>
      </c>
      <c r="K64" s="7">
        <f t="shared" si="3"/>
        <v>1.0156181919762857</v>
      </c>
      <c r="L64" s="7">
        <f t="shared" si="3"/>
        <v>1.0144522297675282</v>
      </c>
      <c r="M64" s="7">
        <f t="shared" si="3"/>
        <v>1.9856804040404039</v>
      </c>
      <c r="N64" s="7">
        <f t="shared" si="3"/>
        <v>1</v>
      </c>
      <c r="O64" s="7">
        <f t="shared" si="3"/>
        <v>1.0179718578899046</v>
      </c>
    </row>
    <row r="65" spans="1:15" x14ac:dyDescent="0.25">
      <c r="A65" s="2" t="s">
        <v>19</v>
      </c>
      <c r="B65" s="7">
        <f t="shared" si="2"/>
        <v>1.0693055668384412</v>
      </c>
      <c r="C65" s="7">
        <f t="shared" si="2"/>
        <v>1.0594841113675488</v>
      </c>
      <c r="D65" s="7">
        <f t="shared" si="2"/>
        <v>1.0736607366246211</v>
      </c>
      <c r="E65" s="7">
        <f t="shared" si="2"/>
        <v>1.086042480620155</v>
      </c>
      <c r="F65" s="7">
        <f t="shared" si="2"/>
        <v>1.0406955519999999</v>
      </c>
      <c r="G65" s="7">
        <f t="shared" si="2"/>
        <v>1.0449590611085444</v>
      </c>
      <c r="I65" s="2" t="s">
        <v>19</v>
      </c>
      <c r="J65" s="7">
        <f t="shared" si="3"/>
        <v>1.168294542868906</v>
      </c>
      <c r="K65" s="7">
        <f t="shared" si="3"/>
        <v>1.0649279974068337</v>
      </c>
      <c r="L65" s="7">
        <f t="shared" si="3"/>
        <v>1.0212581351860228</v>
      </c>
      <c r="M65" s="7">
        <f t="shared" si="3"/>
        <v>1.0409932610003547</v>
      </c>
      <c r="N65" s="7">
        <f t="shared" si="3"/>
        <v>1.0348301783988003</v>
      </c>
      <c r="O65" s="7">
        <f t="shared" si="3"/>
        <v>1.0202318019774625</v>
      </c>
    </row>
    <row r="66" spans="1:15" x14ac:dyDescent="0.25">
      <c r="A66" s="2" t="s">
        <v>20</v>
      </c>
      <c r="B66" s="7">
        <f t="shared" si="2"/>
        <v>2.0512947600054674</v>
      </c>
      <c r="C66" s="7">
        <f t="shared" si="2"/>
        <v>1.2376100570904061</v>
      </c>
      <c r="D66" s="7">
        <f t="shared" si="2"/>
        <v>3.9340719651493838</v>
      </c>
      <c r="E66" s="7">
        <f t="shared" si="2"/>
        <v>1.3227964007108575</v>
      </c>
      <c r="F66" s="7">
        <f t="shared" si="2"/>
        <v>1.1907327292471788</v>
      </c>
      <c r="G66" s="7">
        <f t="shared" si="2"/>
        <v>1.1774638755131077</v>
      </c>
      <c r="I66" s="2" t="s">
        <v>20</v>
      </c>
      <c r="J66" s="7">
        <f t="shared" si="3"/>
        <v>4.5009360449141225</v>
      </c>
      <c r="K66" s="7">
        <f t="shared" si="3"/>
        <v>1.4082957461904759</v>
      </c>
      <c r="L66" s="7">
        <f t="shared" si="3"/>
        <v>2.0215454364360301</v>
      </c>
      <c r="M66" s="7">
        <f t="shared" si="3"/>
        <v>1.2282352694117664</v>
      </c>
      <c r="N66" s="7">
        <f t="shared" si="3"/>
        <v>1.1278220135936299</v>
      </c>
      <c r="O66" s="7">
        <f t="shared" si="3"/>
        <v>1.1331171104848983</v>
      </c>
    </row>
    <row r="67" spans="1:15" x14ac:dyDescent="0.25">
      <c r="A67" s="2" t="s">
        <v>21</v>
      </c>
      <c r="B67" s="7">
        <f t="shared" si="2"/>
        <v>1.0229128978583191</v>
      </c>
      <c r="C67" s="7">
        <f t="shared" si="2"/>
        <v>1.0181188150215681</v>
      </c>
      <c r="D67" s="7">
        <f t="shared" si="2"/>
        <v>1.0218274966860985</v>
      </c>
      <c r="E67" s="7">
        <f t="shared" si="2"/>
        <v>1.0216718869526793</v>
      </c>
      <c r="F67" s="7">
        <f t="shared" si="2"/>
        <v>1.0142855070186578</v>
      </c>
      <c r="G67" s="7">
        <f t="shared" si="2"/>
        <v>1.0192522667323531</v>
      </c>
      <c r="I67" s="2" t="s">
        <v>21</v>
      </c>
      <c r="J67" s="7">
        <f t="shared" si="3"/>
        <v>1.0825823409190323</v>
      </c>
      <c r="K67" s="7">
        <f t="shared" si="3"/>
        <v>1.0284172141980015</v>
      </c>
      <c r="L67" s="7">
        <f t="shared" si="3"/>
        <v>1.0008326703660886</v>
      </c>
      <c r="M67" s="7">
        <f t="shared" si="3"/>
        <v>1.0523948952870197</v>
      </c>
      <c r="N67" s="7">
        <f t="shared" si="3"/>
        <v>1.0145269028087391</v>
      </c>
      <c r="O67" s="7">
        <f t="shared" si="3"/>
        <v>1.0334596702733208</v>
      </c>
    </row>
    <row r="68" spans="1:15" x14ac:dyDescent="0.25">
      <c r="A68" s="2" t="s">
        <v>22</v>
      </c>
      <c r="B68" s="7">
        <f t="shared" si="2"/>
        <v>1.0136206211549035</v>
      </c>
      <c r="C68" s="7">
        <f t="shared" si="2"/>
        <v>1</v>
      </c>
      <c r="D68" s="7">
        <f t="shared" si="2"/>
        <v>1.0135115179401633</v>
      </c>
      <c r="E68" s="7">
        <f t="shared" si="2"/>
        <v>1.0116760679589598</v>
      </c>
      <c r="F68" s="7">
        <f t="shared" si="2"/>
        <v>1.0032002602772356</v>
      </c>
      <c r="G68" s="7">
        <f t="shared" si="2"/>
        <v>1.0057912811745242</v>
      </c>
      <c r="I68" s="2" t="s">
        <v>22</v>
      </c>
      <c r="J68" s="7">
        <f t="shared" si="3"/>
        <v>0.98637745296187451</v>
      </c>
      <c r="K68" s="7">
        <f t="shared" si="3"/>
        <v>1.0499999573606591</v>
      </c>
      <c r="L68" s="7">
        <f t="shared" si="3"/>
        <v>1.0453131875948012</v>
      </c>
      <c r="M68" s="7">
        <f t="shared" si="3"/>
        <v>1.00730875</v>
      </c>
      <c r="N68" s="7">
        <f t="shared" si="3"/>
        <v>1.0021979201708098</v>
      </c>
      <c r="O68" s="7">
        <f t="shared" si="3"/>
        <v>1.0029162325436514</v>
      </c>
    </row>
    <row r="69" spans="1:15" x14ac:dyDescent="0.25">
      <c r="A69" s="2" t="s">
        <v>23</v>
      </c>
      <c r="B69" s="7">
        <f t="shared" si="2"/>
        <v>1.5347922192631203</v>
      </c>
      <c r="C69" s="7">
        <f t="shared" si="2"/>
        <v>1.4869525448566907</v>
      </c>
      <c r="D69" s="7">
        <f t="shared" si="2"/>
        <v>1.374869621063582</v>
      </c>
      <c r="E69" s="7">
        <f t="shared" si="2"/>
        <v>1.1388131914088311</v>
      </c>
      <c r="F69" s="7">
        <f t="shared" si="2"/>
        <v>1.1132812500000002</v>
      </c>
      <c r="G69" s="7">
        <f t="shared" si="2"/>
        <v>1.1224518254210896</v>
      </c>
      <c r="I69" s="2" t="s">
        <v>23</v>
      </c>
      <c r="J69" s="7">
        <f t="shared" si="3"/>
        <v>4.3124672431693982</v>
      </c>
      <c r="K69" s="7">
        <f t="shared" si="3"/>
        <v>2.0388140802241472</v>
      </c>
      <c r="L69" s="7">
        <f t="shared" si="3"/>
        <v>9.9633220147013493</v>
      </c>
      <c r="M69" s="7">
        <f t="shared" si="3"/>
        <v>0</v>
      </c>
      <c r="N69" s="7">
        <f t="shared" si="3"/>
        <v>0</v>
      </c>
      <c r="O69" s="7">
        <f t="shared" si="3"/>
        <v>0</v>
      </c>
    </row>
    <row r="70" spans="1:15" x14ac:dyDescent="0.25">
      <c r="A70" s="2" t="s">
        <v>24</v>
      </c>
      <c r="B70" s="7">
        <f t="shared" si="2"/>
        <v>0</v>
      </c>
      <c r="C70" s="7">
        <f t="shared" si="2"/>
        <v>0</v>
      </c>
      <c r="D70" s="7">
        <f t="shared" si="2"/>
        <v>0</v>
      </c>
      <c r="E70" s="7">
        <f t="shared" si="2"/>
        <v>0</v>
      </c>
      <c r="F70" s="7">
        <f t="shared" si="2"/>
        <v>0</v>
      </c>
      <c r="G70" s="7">
        <f t="shared" si="2"/>
        <v>0</v>
      </c>
      <c r="I70" s="2" t="s">
        <v>24</v>
      </c>
      <c r="J70" s="7">
        <f t="shared" si="3"/>
        <v>0</v>
      </c>
      <c r="K70" s="7">
        <f t="shared" si="3"/>
        <v>0</v>
      </c>
      <c r="L70" s="7">
        <f t="shared" si="3"/>
        <v>0</v>
      </c>
      <c r="M70" s="7">
        <f t="shared" si="3"/>
        <v>0</v>
      </c>
      <c r="N70" s="7">
        <f t="shared" si="3"/>
        <v>0</v>
      </c>
      <c r="O70" s="7">
        <f t="shared" si="3"/>
        <v>0</v>
      </c>
    </row>
    <row r="71" spans="1:15" x14ac:dyDescent="0.25">
      <c r="A71" s="2" t="s">
        <v>25</v>
      </c>
      <c r="B71" s="7">
        <f t="shared" si="2"/>
        <v>1.7959238552558905</v>
      </c>
      <c r="C71" s="7">
        <f t="shared" si="2"/>
        <v>1.3323617108780588</v>
      </c>
      <c r="D71" s="7">
        <f t="shared" si="2"/>
        <v>8.4291659241412251</v>
      </c>
      <c r="E71" s="7">
        <f t="shared" si="2"/>
        <v>2.6313788391376454</v>
      </c>
      <c r="F71" s="7">
        <f t="shared" si="2"/>
        <v>2.0678002150512222</v>
      </c>
      <c r="G71" s="7">
        <f t="shared" si="2"/>
        <v>2.0545184100910525</v>
      </c>
      <c r="I71" s="2" t="s">
        <v>25</v>
      </c>
      <c r="J71" s="7">
        <f t="shared" si="3"/>
        <v>0</v>
      </c>
      <c r="K71" s="7">
        <f t="shared" si="3"/>
        <v>1.4641754093230779</v>
      </c>
      <c r="L71" s="7">
        <f t="shared" si="3"/>
        <v>2.2660855458453377</v>
      </c>
      <c r="M71" s="7">
        <f t="shared" si="3"/>
        <v>2.614935802469136</v>
      </c>
      <c r="N71" s="7">
        <f t="shared" si="3"/>
        <v>2.1986667500000001</v>
      </c>
      <c r="O71" s="7">
        <f t="shared" si="3"/>
        <v>1.9025573776626683</v>
      </c>
    </row>
    <row r="72" spans="1:15" x14ac:dyDescent="0.25">
      <c r="A72" s="2" t="s">
        <v>26</v>
      </c>
      <c r="B72" s="7">
        <f t="shared" si="2"/>
        <v>1.0893080367091925</v>
      </c>
      <c r="C72" s="7">
        <f t="shared" si="2"/>
        <v>1.0356530650663072</v>
      </c>
      <c r="D72" s="7">
        <f t="shared" si="2"/>
        <v>1.1006867953868082</v>
      </c>
      <c r="E72" s="7">
        <f t="shared" si="2"/>
        <v>1.0637967399918831</v>
      </c>
      <c r="F72" s="7">
        <f t="shared" si="2"/>
        <v>1.0595184420105466</v>
      </c>
      <c r="G72" s="7">
        <f t="shared" si="2"/>
        <v>1.0524242403986688</v>
      </c>
      <c r="I72" s="2" t="s">
        <v>26</v>
      </c>
      <c r="J72" s="7">
        <f t="shared" si="3"/>
        <v>0</v>
      </c>
      <c r="K72" s="7">
        <f t="shared" si="3"/>
        <v>1.603841650790045</v>
      </c>
      <c r="L72" s="7">
        <f t="shared" si="3"/>
        <v>1.4093910890939396</v>
      </c>
      <c r="M72" s="7">
        <f t="shared" si="3"/>
        <v>1.1512942572223714</v>
      </c>
      <c r="N72" s="7">
        <f t="shared" si="3"/>
        <v>1.0987621159669898</v>
      </c>
      <c r="O72" s="7">
        <f t="shared" si="3"/>
        <v>1.1303024420630432</v>
      </c>
    </row>
    <row r="73" spans="1:15" x14ac:dyDescent="0.25">
      <c r="A73" s="2" t="s">
        <v>27</v>
      </c>
      <c r="B73" s="7">
        <f t="shared" ref="B73:G76" si="4">B21/B47</f>
        <v>1.0824648298279713</v>
      </c>
      <c r="C73" s="7">
        <f t="shared" si="4"/>
        <v>0.99861794887655264</v>
      </c>
      <c r="D73" s="7">
        <f t="shared" si="4"/>
        <v>1.0624603218618793</v>
      </c>
      <c r="E73" s="7">
        <f t="shared" si="4"/>
        <v>1.0407999528963678</v>
      </c>
      <c r="F73" s="7">
        <f t="shared" si="4"/>
        <v>1.0313016114148954</v>
      </c>
      <c r="G73" s="7">
        <f t="shared" si="4"/>
        <v>1.0343626553258189</v>
      </c>
      <c r="I73" s="2" t="s">
        <v>27</v>
      </c>
      <c r="J73" s="7">
        <f t="shared" ref="J73:O76" si="5">J21/J47</f>
        <v>1.0524484577741831</v>
      </c>
      <c r="K73" s="7">
        <f t="shared" si="5"/>
        <v>1.0213739724137849</v>
      </c>
      <c r="L73" s="7">
        <f t="shared" si="5"/>
        <v>1.0220248297342782</v>
      </c>
      <c r="M73" s="7">
        <f t="shared" si="5"/>
        <v>1.0141745247937841</v>
      </c>
      <c r="N73" s="7">
        <f t="shared" si="5"/>
        <v>1.0096969513388432</v>
      </c>
      <c r="O73" s="7">
        <f t="shared" si="5"/>
        <v>1.0516438930659811</v>
      </c>
    </row>
    <row r="74" spans="1:15" x14ac:dyDescent="0.25">
      <c r="A74" s="2" t="s">
        <v>28</v>
      </c>
      <c r="B74" s="7">
        <f t="shared" si="4"/>
        <v>1.0968300168479852</v>
      </c>
      <c r="C74" s="7">
        <f t="shared" si="4"/>
        <v>1.0636657345219154</v>
      </c>
      <c r="D74" s="7">
        <f t="shared" si="4"/>
        <v>1.0670637739667359</v>
      </c>
      <c r="E74" s="7">
        <f t="shared" si="4"/>
        <v>1.0572633625274863</v>
      </c>
      <c r="F74" s="7">
        <f t="shared" si="4"/>
        <v>1.0373206785988469</v>
      </c>
      <c r="G74" s="7">
        <f t="shared" si="4"/>
        <v>1.0566018903537775</v>
      </c>
      <c r="I74" s="2" t="s">
        <v>28</v>
      </c>
      <c r="J74" s="7">
        <f t="shared" si="5"/>
        <v>1.0392336984563693</v>
      </c>
      <c r="K74" s="7">
        <f t="shared" si="5"/>
        <v>1.0440264873321015</v>
      </c>
      <c r="L74" s="7">
        <f t="shared" si="5"/>
        <v>1.0092644192220239</v>
      </c>
      <c r="M74" s="7">
        <f t="shared" si="5"/>
        <v>1.0388824388270268</v>
      </c>
      <c r="N74" s="7">
        <f t="shared" si="5"/>
        <v>1.0255668002531355</v>
      </c>
      <c r="O74" s="7">
        <f t="shared" si="5"/>
        <v>1.0260817839408936</v>
      </c>
    </row>
    <row r="75" spans="1:15" x14ac:dyDescent="0.25">
      <c r="A75" s="2" t="s">
        <v>29</v>
      </c>
      <c r="B75" s="7">
        <f t="shared" si="4"/>
        <v>1.2755243906832607</v>
      </c>
      <c r="C75" s="7">
        <f t="shared" si="4"/>
        <v>1.172092663800266</v>
      </c>
      <c r="D75" s="7">
        <f t="shared" si="4"/>
        <v>1.2404954172846523</v>
      </c>
      <c r="E75" s="7">
        <f t="shared" si="4"/>
        <v>1.2202652731190762</v>
      </c>
      <c r="F75" s="7">
        <f t="shared" si="4"/>
        <v>1.1752007204893098</v>
      </c>
      <c r="G75" s="7">
        <f t="shared" si="4"/>
        <v>1.2310245570607288</v>
      </c>
      <c r="I75" s="2" t="s">
        <v>29</v>
      </c>
      <c r="J75" s="7">
        <f t="shared" si="5"/>
        <v>2.3720038505639076</v>
      </c>
      <c r="K75" s="7">
        <f t="shared" si="5"/>
        <v>1.0599166055411415</v>
      </c>
      <c r="L75" s="7">
        <f t="shared" si="5"/>
        <v>1.1762999395300811</v>
      </c>
      <c r="M75" s="7">
        <f t="shared" si="5"/>
        <v>1.1177701170341463</v>
      </c>
      <c r="N75" s="7">
        <f t="shared" si="5"/>
        <v>1.0792643635982775</v>
      </c>
      <c r="O75" s="7">
        <f t="shared" si="5"/>
        <v>1.1239442666939816</v>
      </c>
    </row>
    <row r="76" spans="1:15" x14ac:dyDescent="0.25">
      <c r="A76" s="2" t="s">
        <v>8</v>
      </c>
      <c r="B76" s="7">
        <f t="shared" si="4"/>
        <v>1.0592135920790733</v>
      </c>
      <c r="C76" s="7">
        <f t="shared" si="4"/>
        <v>1.0114930579107912</v>
      </c>
      <c r="D76" s="7">
        <f t="shared" si="4"/>
        <v>1.0512412580180706</v>
      </c>
      <c r="E76" s="7">
        <f t="shared" si="4"/>
        <v>1.0745548416512487</v>
      </c>
      <c r="F76" s="7">
        <f t="shared" si="4"/>
        <v>1.0421918980550675</v>
      </c>
      <c r="G76" s="7">
        <f t="shared" si="4"/>
        <v>1.0700525433274455</v>
      </c>
      <c r="I76" s="2" t="s">
        <v>8</v>
      </c>
      <c r="J76" s="7">
        <f t="shared" si="5"/>
        <v>1.9086217391007214</v>
      </c>
      <c r="K76" s="7">
        <f t="shared" si="5"/>
        <v>1.1899666960540569</v>
      </c>
      <c r="L76" s="7">
        <f t="shared" si="5"/>
        <v>1.0889366449705846</v>
      </c>
      <c r="M76" s="7">
        <f t="shared" si="5"/>
        <v>1.0921742771719143</v>
      </c>
      <c r="N76" s="7">
        <f t="shared" si="5"/>
        <v>1.0482353168088587</v>
      </c>
      <c r="O76" s="7">
        <f t="shared" si="5"/>
        <v>1.0588226483671748</v>
      </c>
    </row>
  </sheetData>
  <conditionalFormatting sqref="B54:G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:O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74CC-FAAE-47DC-9742-A393A4466F8C}">
  <dimension ref="A1:AE50"/>
  <sheetViews>
    <sheetView tabSelected="1" topLeftCell="D7" zoomScale="70" zoomScaleNormal="70" workbookViewId="0">
      <selection activeCell="AF50" sqref="AF50"/>
    </sheetView>
  </sheetViews>
  <sheetFormatPr defaultRowHeight="15" x14ac:dyDescent="0.25"/>
  <cols>
    <col min="1" max="1" width="45.28515625" customWidth="1"/>
    <col min="2" max="6" width="11.7109375" bestFit="1" customWidth="1"/>
    <col min="7" max="7" width="13.7109375" bestFit="1" customWidth="1"/>
    <col min="9" max="9" width="45.42578125" customWidth="1"/>
    <col min="10" max="14" width="11.7109375" bestFit="1" customWidth="1"/>
    <col min="15" max="15" width="13.7109375" bestFit="1" customWidth="1"/>
    <col min="16" max="16" width="13.7109375" style="23" customWidth="1"/>
    <col min="17" max="17" width="32.140625" customWidth="1"/>
    <col min="18" max="18" width="10.5703125" bestFit="1" customWidth="1"/>
    <col min="19" max="19" width="11.42578125" bestFit="1" customWidth="1"/>
    <col min="20" max="21" width="10.5703125" bestFit="1" customWidth="1"/>
    <col min="22" max="22" width="10.140625" bestFit="1" customWidth="1"/>
    <col min="23" max="23" width="10.5703125" bestFit="1" customWidth="1"/>
    <col min="25" max="25" width="22.85546875" customWidth="1"/>
    <col min="26" max="26" width="10.5703125" bestFit="1" customWidth="1"/>
    <col min="27" max="27" width="11.7109375" bestFit="1" customWidth="1"/>
    <col min="28" max="28" width="11" bestFit="1" customWidth="1"/>
    <col min="29" max="29" width="11.7109375" bestFit="1" customWidth="1"/>
    <col min="30" max="31" width="10.5703125" bestFit="1" customWidth="1"/>
  </cols>
  <sheetData>
    <row r="1" spans="1:31" x14ac:dyDescent="0.25">
      <c r="A1" s="1" t="s">
        <v>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1" t="s">
        <v>71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Y1" s="1" t="s">
        <v>72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</row>
    <row r="2" spans="1:31" x14ac:dyDescent="0.25">
      <c r="A2" s="2" t="s">
        <v>31</v>
      </c>
      <c r="B2" s="3">
        <v>3.6038779999999999</v>
      </c>
      <c r="C2" s="3">
        <v>4.0943399999999999</v>
      </c>
      <c r="D2" s="3">
        <v>3.3297249999999998</v>
      </c>
      <c r="E2" s="3">
        <v>2.7826089999999999</v>
      </c>
      <c r="F2" s="3">
        <v>3.1333329999999999</v>
      </c>
      <c r="G2" s="3">
        <v>3.4069250000000002</v>
      </c>
      <c r="I2" s="2" t="s">
        <v>31</v>
      </c>
      <c r="J2" s="3">
        <v>5.278607</v>
      </c>
      <c r="K2" s="3">
        <v>6.4838709999999997</v>
      </c>
      <c r="L2" s="3">
        <v>5.4925129999999998</v>
      </c>
      <c r="M2" s="3">
        <v>3.2056520000000002</v>
      </c>
      <c r="N2" s="3">
        <v>3.255814</v>
      </c>
      <c r="O2" s="3">
        <v>3.5714290000000002</v>
      </c>
      <c r="P2" s="24"/>
      <c r="Q2" s="2" t="s">
        <v>31</v>
      </c>
      <c r="R2" s="12">
        <f>B2/'90_10_hr_wages'!B2</f>
        <v>0.93282307598727543</v>
      </c>
      <c r="S2" s="12"/>
      <c r="T2" s="12">
        <f>D2/'90_10_hr_wages'!D2</f>
        <v>0.95608041271628785</v>
      </c>
      <c r="U2" s="12">
        <f>E2/'90_10_hr_wages'!E2</f>
        <v>0.86984502203989977</v>
      </c>
      <c r="V2" s="12">
        <f>F2/'90_10_hr_wages'!F2</f>
        <v>0.86711858309118572</v>
      </c>
      <c r="W2" s="12">
        <f>G2/'90_10_hr_wages'!G2</f>
        <v>0.9073992889796102</v>
      </c>
      <c r="Y2" s="2" t="s">
        <v>31</v>
      </c>
      <c r="Z2" s="12">
        <f>J2/'90_10_hr_wages'!J2</f>
        <v>1.1885162187464962</v>
      </c>
      <c r="AA2" s="12"/>
      <c r="AB2" s="12">
        <f>L2/'90_10_hr_wages'!L2</f>
        <v>1.5939616782628252</v>
      </c>
      <c r="AC2" s="12">
        <f>M2/'90_10_hr_wages'!M2</f>
        <v>0.99383267013791476</v>
      </c>
      <c r="AD2" s="12">
        <f>N2/'90_10_hr_wages'!N2</f>
        <v>0.91162781060466269</v>
      </c>
      <c r="AE2" s="12">
        <f>O2/'90_10_hr_wages'!O2</f>
        <v>0.94582886870633265</v>
      </c>
    </row>
    <row r="3" spans="1:31" x14ac:dyDescent="0.25">
      <c r="A3" s="2" t="s">
        <v>9</v>
      </c>
      <c r="B3" s="3"/>
      <c r="C3" s="3"/>
      <c r="D3" s="3"/>
      <c r="E3" s="3"/>
      <c r="F3" s="3"/>
      <c r="G3" s="3"/>
      <c r="I3" s="2" t="s">
        <v>9</v>
      </c>
      <c r="J3" s="3"/>
      <c r="K3" s="3"/>
      <c r="L3" s="3"/>
      <c r="M3" s="3"/>
      <c r="N3" s="3"/>
      <c r="O3" s="3"/>
      <c r="P3" s="24"/>
      <c r="Q3" s="2" t="s">
        <v>9</v>
      </c>
      <c r="R3" s="12"/>
      <c r="S3" s="12"/>
      <c r="T3" s="12"/>
      <c r="U3" s="12"/>
      <c r="V3" s="12"/>
      <c r="W3" s="12"/>
      <c r="Y3" s="2" t="s">
        <v>9</v>
      </c>
      <c r="Z3" s="12"/>
      <c r="AA3" s="12"/>
      <c r="AB3" s="12"/>
      <c r="AC3" s="12"/>
      <c r="AD3" s="12"/>
      <c r="AE3" s="12"/>
    </row>
    <row r="4" spans="1:31" x14ac:dyDescent="0.25">
      <c r="A4" s="2" t="s">
        <v>10</v>
      </c>
      <c r="B4" s="3"/>
      <c r="C4" s="3">
        <v>40.200000000000003</v>
      </c>
      <c r="D4" s="3"/>
      <c r="E4" s="3"/>
      <c r="F4" s="3"/>
      <c r="G4" s="3"/>
      <c r="I4" s="2" t="s">
        <v>10</v>
      </c>
      <c r="J4" s="3"/>
      <c r="K4" s="3"/>
      <c r="L4" s="3"/>
      <c r="M4" s="3"/>
      <c r="N4" s="3"/>
      <c r="O4" s="3"/>
      <c r="P4" s="24"/>
      <c r="Q4" s="2" t="s">
        <v>10</v>
      </c>
      <c r="R4" s="12"/>
      <c r="S4" s="12"/>
      <c r="T4" s="12"/>
      <c r="U4" s="12"/>
      <c r="V4" s="12"/>
      <c r="W4" s="12"/>
      <c r="Y4" s="2" t="s">
        <v>10</v>
      </c>
      <c r="Z4" s="12"/>
      <c r="AA4" s="12"/>
      <c r="AB4" s="12"/>
      <c r="AC4" s="12"/>
      <c r="AD4" s="12"/>
      <c r="AE4" s="12"/>
    </row>
    <row r="5" spans="1:31" x14ac:dyDescent="0.25">
      <c r="A5" s="2" t="s">
        <v>11</v>
      </c>
      <c r="B5" s="3"/>
      <c r="C5" s="3"/>
      <c r="D5" s="3">
        <v>6.3946050000000003</v>
      </c>
      <c r="E5" s="3">
        <v>6.7484710000000003</v>
      </c>
      <c r="F5" s="3">
        <v>5.9333330000000002</v>
      </c>
      <c r="G5" s="3">
        <v>6.3269299999999999</v>
      </c>
      <c r="I5" s="2" t="s">
        <v>11</v>
      </c>
      <c r="J5" s="3"/>
      <c r="K5" s="3"/>
      <c r="L5" s="3">
        <v>9.9775559999999999</v>
      </c>
      <c r="M5" s="3">
        <v>5.5882350000000001</v>
      </c>
      <c r="N5" s="3">
        <v>5.25</v>
      </c>
      <c r="O5" s="3">
        <v>5.3333950000000003</v>
      </c>
      <c r="P5" s="24"/>
      <c r="Q5" s="2" t="s">
        <v>11</v>
      </c>
      <c r="R5" s="12"/>
      <c r="S5" s="12"/>
      <c r="T5" s="12">
        <f>D5/'90_10_hr_wages'!D5</f>
        <v>1.3757761943959528</v>
      </c>
      <c r="U5" s="12">
        <f>E5/'90_10_hr_wages'!E5</f>
        <v>1.3496942000000001</v>
      </c>
      <c r="V5" s="12">
        <f>F5/'90_10_hr_wages'!F5</f>
        <v>1.213636267871903</v>
      </c>
      <c r="W5" s="12">
        <f>G5/'90_10_hr_wages'!G5</f>
        <v>1.2418753133183817</v>
      </c>
      <c r="Y5" s="2" t="s">
        <v>11</v>
      </c>
      <c r="Z5" s="12"/>
      <c r="AA5" s="12"/>
      <c r="AB5" s="12">
        <f>L5/'90_10_hr_wages'!L5</f>
        <v>2.5028140979572484</v>
      </c>
      <c r="AC5" s="12">
        <f>M5/'90_10_hr_wages'!M5</f>
        <v>1.4620383117464135</v>
      </c>
      <c r="AD5" s="12">
        <f>N5/'90_10_hr_wages'!N5</f>
        <v>1.3336205486286317</v>
      </c>
      <c r="AE5" s="12">
        <f>O5/'90_10_hr_wages'!O5</f>
        <v>1.3051196642226954</v>
      </c>
    </row>
    <row r="6" spans="1:31" x14ac:dyDescent="0.25">
      <c r="A6" s="2" t="s">
        <v>12</v>
      </c>
      <c r="B6" s="3">
        <v>2.8588239999999998</v>
      </c>
      <c r="C6" s="3">
        <v>2.782178</v>
      </c>
      <c r="D6" s="3">
        <v>3.6454610000000001</v>
      </c>
      <c r="E6" s="3">
        <v>4.1666670000000003</v>
      </c>
      <c r="F6" s="3">
        <v>4.5714290000000002</v>
      </c>
      <c r="G6" s="3">
        <v>4.4896799999999999</v>
      </c>
      <c r="I6" s="2" t="s">
        <v>12</v>
      </c>
      <c r="J6" s="3">
        <v>12.26374</v>
      </c>
      <c r="K6" s="3">
        <v>10.64706</v>
      </c>
      <c r="L6" s="3">
        <v>5.4937589999999998</v>
      </c>
      <c r="M6" s="3">
        <v>4.15618</v>
      </c>
      <c r="N6" s="3">
        <v>4.453125</v>
      </c>
      <c r="O6" s="3">
        <v>4.2500489999999997</v>
      </c>
      <c r="P6" s="24"/>
      <c r="Q6" s="2" t="s">
        <v>12</v>
      </c>
      <c r="R6" s="12">
        <f>B6/'90_10_hr_wages'!B6</f>
        <v>1.0460353405349194</v>
      </c>
      <c r="S6" s="12">
        <f>C6/'90_10_hr_wages'!C6</f>
        <v>0.99983720442990831</v>
      </c>
      <c r="T6" s="12">
        <f>D6/'90_10_hr_wages'!D6</f>
        <v>1.2325232053587187</v>
      </c>
      <c r="U6" s="12">
        <f>E6/'90_10_hr_wages'!E6</f>
        <v>1.2411347982495831</v>
      </c>
      <c r="V6" s="12">
        <f>F6/'90_10_hr_wages'!F6</f>
        <v>1.2111317760451026</v>
      </c>
      <c r="W6" s="12">
        <f>G6/'90_10_hr_wages'!G6</f>
        <v>1.1810633379176236</v>
      </c>
      <c r="Y6" s="2" t="s">
        <v>12</v>
      </c>
      <c r="Z6" s="12">
        <f>J6/'90_10_hr_wages'!J6</f>
        <v>4.0256433402650007</v>
      </c>
      <c r="AA6" s="12">
        <f>K6/'90_10_hr_wages'!K6</f>
        <v>2.9584428236283968</v>
      </c>
      <c r="AB6" s="12">
        <f>L6/'90_10_hr_wages'!L6</f>
        <v>1.9504993802792099</v>
      </c>
      <c r="AC6" s="12">
        <f>M6/'90_10_hr_wages'!M6</f>
        <v>1.3696501183232861</v>
      </c>
      <c r="AD6" s="12">
        <f>N6/'90_10_hr_wages'!N6</f>
        <v>1.379612300479985</v>
      </c>
      <c r="AE6" s="12">
        <f>O6/'90_10_hr_wages'!O6</f>
        <v>1.2652536476842104</v>
      </c>
    </row>
    <row r="7" spans="1:31" x14ac:dyDescent="0.25">
      <c r="A7" s="2" t="s">
        <v>13</v>
      </c>
      <c r="B7" s="3">
        <v>2.6217229999999998</v>
      </c>
      <c r="C7" s="3">
        <v>2.2765960000000001</v>
      </c>
      <c r="D7" s="3">
        <v>2.677419</v>
      </c>
      <c r="E7" s="3">
        <v>2.6</v>
      </c>
      <c r="F7" s="3">
        <v>3.75</v>
      </c>
      <c r="G7" s="3">
        <v>3.6881390000000001</v>
      </c>
      <c r="I7" s="2" t="s">
        <v>13</v>
      </c>
      <c r="J7" s="3">
        <v>6.0415099999999997</v>
      </c>
      <c r="K7" s="3">
        <v>3.7826089999999999</v>
      </c>
      <c r="L7" s="3">
        <v>3.753714</v>
      </c>
      <c r="M7" s="3">
        <v>3</v>
      </c>
      <c r="N7" s="3">
        <v>4.0625</v>
      </c>
      <c r="O7" s="3">
        <v>4.3623950000000002</v>
      </c>
      <c r="P7" s="24"/>
      <c r="Q7" s="2" t="s">
        <v>13</v>
      </c>
      <c r="R7" s="12">
        <f>B7/'90_10_hr_wages'!B7</f>
        <v>1.1080332445094363</v>
      </c>
      <c r="S7" s="12">
        <f>C7/'90_10_hr_wages'!C7</f>
        <v>0.96978851706355396</v>
      </c>
      <c r="T7" s="12">
        <f>D7/'90_10_hr_wages'!D7</f>
        <v>1.1159009125032195</v>
      </c>
      <c r="U7" s="12">
        <f>E7/'90_10_hr_wages'!E7</f>
        <v>1.04</v>
      </c>
      <c r="V7" s="12">
        <f>F7/'90_10_hr_wages'!F7</f>
        <v>1.2147885441876904</v>
      </c>
      <c r="W7" s="12">
        <f>G7/'90_10_hr_wages'!G7</f>
        <v>1.1594891397876845</v>
      </c>
      <c r="Y7" s="2" t="s">
        <v>13</v>
      </c>
      <c r="Z7" s="12">
        <f>J7/'90_10_hr_wages'!J7</f>
        <v>2.2116552188423997</v>
      </c>
      <c r="AA7" s="12">
        <f>K7/'90_10_hr_wages'!K7</f>
        <v>1.2629822149181531</v>
      </c>
      <c r="AB7" s="12">
        <f>L7/'90_10_hr_wages'!L7</f>
        <v>1.3862868281268523</v>
      </c>
      <c r="AC7" s="12">
        <f>M7/'90_10_hr_wages'!M7</f>
        <v>1.1846937566639022</v>
      </c>
      <c r="AD7" s="12">
        <f>N7/'90_10_hr_wages'!N7</f>
        <v>1.3125000403846165</v>
      </c>
      <c r="AE7" s="12">
        <f>O7/'90_10_hr_wages'!O7</f>
        <v>1.2641490297332112</v>
      </c>
    </row>
    <row r="8" spans="1:31" x14ac:dyDescent="0.25">
      <c r="A8" s="2" t="s">
        <v>14</v>
      </c>
      <c r="B8" s="3">
        <v>16.306930000000001</v>
      </c>
      <c r="C8" s="3">
        <v>9.6896550000000001</v>
      </c>
      <c r="D8" s="3"/>
      <c r="E8" s="3">
        <v>28</v>
      </c>
      <c r="F8" s="3">
        <v>14.5</v>
      </c>
      <c r="G8" s="3">
        <v>29.801760000000002</v>
      </c>
      <c r="I8" s="2" t="s">
        <v>14</v>
      </c>
      <c r="J8" s="3"/>
      <c r="K8" s="3">
        <v>193</v>
      </c>
      <c r="L8" s="3"/>
      <c r="M8" s="3">
        <v>330</v>
      </c>
      <c r="N8" s="3">
        <v>19.58333</v>
      </c>
      <c r="O8" s="3">
        <v>16.490749999999998</v>
      </c>
      <c r="P8" s="24"/>
      <c r="Q8" s="2" t="s">
        <v>14</v>
      </c>
      <c r="R8" s="12">
        <f>B8/'90_10_hr_wages'!B8</f>
        <v>1.4232388576336099</v>
      </c>
      <c r="S8" s="12">
        <f>C8/'90_10_hr_wages'!C8</f>
        <v>1.3088744305720728</v>
      </c>
      <c r="T8" s="12"/>
      <c r="U8" s="12">
        <f>E8/'90_10_hr_wages'!E8</f>
        <v>3.7653331425564542</v>
      </c>
      <c r="V8" s="12">
        <f>F8/'90_10_hr_wages'!F8</f>
        <v>2.3181818036477631</v>
      </c>
      <c r="W8" s="12">
        <f>G8/'90_10_hr_wages'!G8</f>
        <v>2.7588959883577759</v>
      </c>
      <c r="Y8" s="2" t="s">
        <v>14</v>
      </c>
      <c r="Z8" s="12"/>
      <c r="AA8" s="25">
        <f>K8/'90_10_hr_wages'!K8</f>
        <v>24.694166585312399</v>
      </c>
      <c r="AB8" s="12"/>
      <c r="AC8" s="25">
        <f>M8/'90_10_hr_wages'!M8</f>
        <v>47.3343788015423</v>
      </c>
      <c r="AD8" s="12">
        <f>N8/'90_10_hr_wages'!N8</f>
        <v>3.9166660000000002</v>
      </c>
      <c r="AE8" s="12">
        <f>O8/'90_10_hr_wages'!O8</f>
        <v>2.8475167985489893</v>
      </c>
    </row>
    <row r="9" spans="1:31" x14ac:dyDescent="0.25">
      <c r="A9" s="2" t="s">
        <v>15</v>
      </c>
      <c r="B9" s="3"/>
      <c r="C9" s="3"/>
      <c r="D9" s="3"/>
      <c r="E9" s="3"/>
      <c r="F9" s="3">
        <v>60</v>
      </c>
      <c r="G9" s="3">
        <v>9.9492879999999992</v>
      </c>
      <c r="I9" s="2" t="s">
        <v>15</v>
      </c>
      <c r="J9" s="3"/>
      <c r="K9" s="3"/>
      <c r="L9" s="3">
        <v>169.72730000000001</v>
      </c>
      <c r="M9" s="3"/>
      <c r="N9" s="3">
        <v>14.28571</v>
      </c>
      <c r="O9" s="3">
        <v>8.9346829999999997</v>
      </c>
      <c r="P9" s="24"/>
      <c r="Q9" s="2" t="s">
        <v>15</v>
      </c>
      <c r="R9" s="12"/>
      <c r="S9" s="12"/>
      <c r="T9" s="12"/>
      <c r="U9" s="12"/>
      <c r="V9" s="12">
        <f>F9/'90_10_hr_wages'!F9</f>
        <v>4.850001576250512</v>
      </c>
      <c r="W9" s="12">
        <f>G9/'90_10_hr_wages'!G9</f>
        <v>1.3573897287495662</v>
      </c>
      <c r="Y9" s="2" t="s">
        <v>15</v>
      </c>
      <c r="Z9" s="12"/>
      <c r="AA9" s="12"/>
      <c r="AB9" s="25">
        <f>L9/'90_10_hr_wages'!L9</f>
        <v>12.665167288381337</v>
      </c>
      <c r="AC9" s="12"/>
      <c r="AD9" s="12">
        <f>N9/'90_10_hr_wages'!N9</f>
        <v>2.0159768633523498</v>
      </c>
      <c r="AE9" s="12">
        <f>O9/'90_10_hr_wages'!O9</f>
        <v>1.3798456927210132</v>
      </c>
    </row>
    <row r="10" spans="1:31" x14ac:dyDescent="0.25">
      <c r="A10" s="2" t="s">
        <v>16</v>
      </c>
      <c r="B10" s="3"/>
      <c r="C10" s="3">
        <v>7.2051280000000002</v>
      </c>
      <c r="D10" s="3">
        <v>6.5564850000000003</v>
      </c>
      <c r="E10" s="3">
        <v>8.4615379999999991</v>
      </c>
      <c r="F10" s="3">
        <v>7.3563219999999996</v>
      </c>
      <c r="G10" s="3">
        <v>10.20833</v>
      </c>
      <c r="I10" s="2" t="s">
        <v>16</v>
      </c>
      <c r="J10" s="3"/>
      <c r="K10" s="3">
        <v>12.692310000000001</v>
      </c>
      <c r="L10" s="3">
        <v>9.9090910000000001</v>
      </c>
      <c r="M10" s="3">
        <v>10</v>
      </c>
      <c r="N10" s="3">
        <v>7.9310349999999996</v>
      </c>
      <c r="O10" s="3">
        <v>8.2255839999999996</v>
      </c>
      <c r="P10" s="24"/>
      <c r="Q10" s="2" t="s">
        <v>16</v>
      </c>
      <c r="R10" s="12"/>
      <c r="S10" s="12">
        <f>C10/'90_10_hr_wages'!C10</f>
        <v>1.6009083132436426</v>
      </c>
      <c r="T10" s="12">
        <f>D10/'90_10_hr_wages'!D10</f>
        <v>1.8145777640996461</v>
      </c>
      <c r="U10" s="12">
        <f>E10/'90_10_hr_wages'!E10</f>
        <v>1.8131865847723865</v>
      </c>
      <c r="V10" s="12">
        <f>F10/'90_10_hr_wages'!F10</f>
        <v>1.4985100092868515</v>
      </c>
      <c r="W10" s="12">
        <f>G10/'90_10_hr_wages'!G10</f>
        <v>1.6107640625665673</v>
      </c>
      <c r="Y10" s="2" t="s">
        <v>16</v>
      </c>
      <c r="Z10" s="12"/>
      <c r="AA10" s="12">
        <f>K10/'90_10_hr_wages'!K10</f>
        <v>2.7101615765187703</v>
      </c>
      <c r="AB10" s="12">
        <f>L10/'90_10_hr_wages'!L10</f>
        <v>2.8196221018326946</v>
      </c>
      <c r="AC10" s="12">
        <f>M10/'90_10_hr_wages'!M10</f>
        <v>2.0833333333333335</v>
      </c>
      <c r="AD10" s="12">
        <f>N10/'90_10_hr_wages'!N10</f>
        <v>1.6995073786066157</v>
      </c>
      <c r="AE10" s="12">
        <f>O10/'90_10_hr_wages'!O10</f>
        <v>1.5510420659884301</v>
      </c>
    </row>
    <row r="11" spans="1:31" x14ac:dyDescent="0.25">
      <c r="A11" s="2" t="s">
        <v>17</v>
      </c>
      <c r="B11" s="3">
        <v>6.0533809999999999</v>
      </c>
      <c r="C11" s="3">
        <v>5.9183669999999999</v>
      </c>
      <c r="D11" s="3">
        <v>7.6555739999999997</v>
      </c>
      <c r="E11" s="3">
        <v>10.62135</v>
      </c>
      <c r="F11" s="3">
        <v>8.1333330000000004</v>
      </c>
      <c r="G11" s="3">
        <v>6.7505350000000002</v>
      </c>
      <c r="I11" s="2" t="s">
        <v>17</v>
      </c>
      <c r="J11" s="3">
        <v>16.45205</v>
      </c>
      <c r="K11" s="3">
        <v>9.5714279999999992</v>
      </c>
      <c r="L11" s="3">
        <v>12.63701</v>
      </c>
      <c r="M11" s="3">
        <v>12.5</v>
      </c>
      <c r="N11" s="3">
        <v>8.913043</v>
      </c>
      <c r="O11" s="3">
        <v>7.8656949999999997</v>
      </c>
      <c r="P11" s="24"/>
      <c r="Q11" s="2" t="s">
        <v>17</v>
      </c>
      <c r="R11" s="12">
        <f>B11/'90_10_hr_wages'!B11</f>
        <v>1.2946168245965564</v>
      </c>
      <c r="S11" s="12">
        <f>C11/'90_10_hr_wages'!C11</f>
        <v>1.2302946786714473</v>
      </c>
      <c r="T11" s="12">
        <f>D11/'90_10_hr_wages'!D11</f>
        <v>2.0053226781977389</v>
      </c>
      <c r="U11" s="12">
        <f>E11/'90_10_hr_wages'!E11</f>
        <v>2.2641124528263279</v>
      </c>
      <c r="V11" s="12">
        <f>F11/'90_10_hr_wages'!F11</f>
        <v>1.6759595882167122</v>
      </c>
      <c r="W11" s="12">
        <f>G11/'90_10_hr_wages'!G11</f>
        <v>1.5041992801361384</v>
      </c>
      <c r="Y11" s="2" t="s">
        <v>17</v>
      </c>
      <c r="Z11" s="12">
        <f>J11/'90_10_hr_wages'!J11</f>
        <v>2.6790048370773665</v>
      </c>
      <c r="AA11" s="12">
        <f>K11/'90_10_hr_wages'!K11</f>
        <v>1.2927610106343106</v>
      </c>
      <c r="AB11" s="12">
        <f>L11/'90_10_hr_wages'!L11</f>
        <v>2.9800656241200949</v>
      </c>
      <c r="AC11" s="12">
        <f>M11/'90_10_hr_wages'!M11</f>
        <v>2.8135213785984656</v>
      </c>
      <c r="AD11" s="12">
        <f>N11/'90_10_hr_wages'!N11</f>
        <v>1.8473707686127978</v>
      </c>
      <c r="AE11" s="12">
        <f>O11/'90_10_hr_wages'!O11</f>
        <v>1.7360732984177638</v>
      </c>
    </row>
    <row r="12" spans="1:31" x14ac:dyDescent="0.25">
      <c r="A12" s="2" t="s">
        <v>18</v>
      </c>
      <c r="B12" s="3">
        <v>11.313040000000001</v>
      </c>
      <c r="C12" s="3">
        <v>5.1224489999999996</v>
      </c>
      <c r="D12" s="3">
        <v>8.2275569999999991</v>
      </c>
      <c r="E12" s="3">
        <v>8.8888890000000007</v>
      </c>
      <c r="F12" s="3">
        <v>6.451613</v>
      </c>
      <c r="G12" s="3">
        <v>6.7239269999999998</v>
      </c>
      <c r="I12" s="2" t="s">
        <v>18</v>
      </c>
      <c r="J12" s="3">
        <v>7.3726710000000004</v>
      </c>
      <c r="K12" s="3">
        <v>35.4</v>
      </c>
      <c r="L12" s="3">
        <v>15.736319999999999</v>
      </c>
      <c r="M12" s="3"/>
      <c r="N12" s="3">
        <v>11.033329999999999</v>
      </c>
      <c r="O12" s="3">
        <v>7.7881900000000002</v>
      </c>
      <c r="P12" s="24"/>
      <c r="Q12" s="2" t="s">
        <v>18</v>
      </c>
      <c r="R12" s="12">
        <f>B12/'90_10_hr_wages'!B12</f>
        <v>2.9064254048377052</v>
      </c>
      <c r="S12" s="12">
        <f>C12/'90_10_hr_wages'!C12</f>
        <v>1.5173926476595483</v>
      </c>
      <c r="T12" s="12">
        <f>D12/'90_10_hr_wages'!D12</f>
        <v>2.1822965584539764</v>
      </c>
      <c r="U12" s="12">
        <f>E12/'90_10_hr_wages'!E12</f>
        <v>2.1612343771122693</v>
      </c>
      <c r="V12" s="12">
        <f>F12/'90_10_hr_wages'!F12</f>
        <v>1.8145164397681937</v>
      </c>
      <c r="W12" s="12">
        <f>G12/'90_10_hr_wages'!G12</f>
        <v>1.7929773934134829</v>
      </c>
      <c r="Y12" s="2" t="s">
        <v>18</v>
      </c>
      <c r="Z12" s="12">
        <f>J12/'90_10_hr_wages'!J12</f>
        <v>2.239614172563396</v>
      </c>
      <c r="AA12" s="12">
        <f>K12/'90_10_hr_wages'!K12</f>
        <v>6.3411540900443875</v>
      </c>
      <c r="AB12" s="12">
        <f>L12/'90_10_hr_wages'!L12</f>
        <v>3.6661478343585339</v>
      </c>
      <c r="AC12" s="12"/>
      <c r="AD12" s="12">
        <f>N12/'90_10_hr_wages'!N12</f>
        <v>2.626983333333333</v>
      </c>
      <c r="AE12" s="12">
        <f>O12/'90_10_hr_wages'!O12</f>
        <v>1.8480304884371592</v>
      </c>
    </row>
    <row r="13" spans="1:31" x14ac:dyDescent="0.25">
      <c r="A13" s="2" t="s">
        <v>19</v>
      </c>
      <c r="B13" s="3">
        <v>3.3617460000000001</v>
      </c>
      <c r="C13" s="3">
        <v>3.8493149999999998</v>
      </c>
      <c r="D13" s="3">
        <v>4.5226639999999998</v>
      </c>
      <c r="E13" s="3">
        <v>4.3</v>
      </c>
      <c r="F13" s="3">
        <v>5</v>
      </c>
      <c r="G13" s="3">
        <v>5.1396829999999998</v>
      </c>
      <c r="I13" s="2" t="s">
        <v>19</v>
      </c>
      <c r="J13" s="3">
        <v>25.146339999999999</v>
      </c>
      <c r="K13" s="3">
        <v>14.538460000000001</v>
      </c>
      <c r="L13" s="3">
        <v>6.7197690000000003</v>
      </c>
      <c r="M13" s="3">
        <v>5.5</v>
      </c>
      <c r="N13" s="3">
        <v>5.2083329999999997</v>
      </c>
      <c r="O13" s="3">
        <v>5.180974</v>
      </c>
      <c r="P13" s="24"/>
      <c r="Q13" s="2" t="s">
        <v>19</v>
      </c>
      <c r="R13" s="12">
        <f>B13/'90_10_hr_wages'!B13</f>
        <v>1.2338018244176892</v>
      </c>
      <c r="S13" s="12">
        <f>C13/'90_10_hr_wages'!C13</f>
        <v>1.2025234994600176</v>
      </c>
      <c r="T13" s="12">
        <f>D13/'90_10_hr_wages'!D13</f>
        <v>1.4536812399154018</v>
      </c>
      <c r="U13" s="12">
        <f>E13/'90_10_hr_wages'!E13</f>
        <v>1.2276990606960141</v>
      </c>
      <c r="V13" s="12">
        <f>F13/'90_10_hr_wages'!F13</f>
        <v>1.2299466424547572</v>
      </c>
      <c r="W13" s="12">
        <f>G13/'90_10_hr_wages'!G13</f>
        <v>1.1791641688180858</v>
      </c>
      <c r="Y13" s="2" t="s">
        <v>19</v>
      </c>
      <c r="Z13" s="12">
        <f>J13/'90_10_hr_wages'!J13</f>
        <v>5.2811037706268671</v>
      </c>
      <c r="AA13" s="12">
        <f>K13/'90_10_hr_wages'!K13</f>
        <v>3.1163784104272123</v>
      </c>
      <c r="AB13" s="12">
        <f>L13/'90_10_hr_wages'!L13</f>
        <v>2.1105431851766934</v>
      </c>
      <c r="AC13" s="12">
        <f>M13/'90_10_hr_wages'!M13</f>
        <v>1.598928311031675</v>
      </c>
      <c r="AD13" s="12">
        <f>N13/'90_10_hr_wages'!N13</f>
        <v>1.3429557732189761</v>
      </c>
      <c r="AE13" s="12">
        <f>O13/'90_10_hr_wages'!O13</f>
        <v>1.3490078714652809</v>
      </c>
    </row>
    <row r="14" spans="1:31" x14ac:dyDescent="0.25">
      <c r="A14" s="2" t="s">
        <v>20</v>
      </c>
      <c r="B14" s="3">
        <v>12.546099999999999</v>
      </c>
      <c r="C14" s="3">
        <v>4.9344260000000002</v>
      </c>
      <c r="D14" s="3">
        <v>55.455440000000003</v>
      </c>
      <c r="E14" s="3">
        <v>11.11111</v>
      </c>
      <c r="F14" s="3">
        <v>8.6585370000000008</v>
      </c>
      <c r="G14" s="3">
        <v>10.60976</v>
      </c>
      <c r="I14" s="2" t="s">
        <v>20</v>
      </c>
      <c r="J14" s="3"/>
      <c r="K14" s="3"/>
      <c r="L14" s="3"/>
      <c r="M14" s="3">
        <v>75</v>
      </c>
      <c r="N14" s="3">
        <v>32.142859999999999</v>
      </c>
      <c r="O14" s="3">
        <v>15.0265</v>
      </c>
      <c r="P14" s="24"/>
      <c r="Q14" s="2" t="s">
        <v>20</v>
      </c>
      <c r="R14" s="12">
        <f>B14/'90_10_hr_wages'!B14</f>
        <v>1.8828743244683166</v>
      </c>
      <c r="S14" s="12">
        <f>C14/'90_10_hr_wages'!C14</f>
        <v>1.1790267011917559</v>
      </c>
      <c r="T14" s="12">
        <f>D14/'90_10_hr_wages'!D14</f>
        <v>3.7482529582609274</v>
      </c>
      <c r="U14" s="12">
        <f>E14/'90_10_hr_wages'!E14</f>
        <v>1.9444441527777923</v>
      </c>
      <c r="V14" s="12">
        <f>F14/'90_10_hr_wages'!F14</f>
        <v>1.5984990400923669</v>
      </c>
      <c r="W14" s="12">
        <f>G14/'90_10_hr_wages'!G14</f>
        <v>1.7801344912802477</v>
      </c>
      <c r="Y14" s="2" t="s">
        <v>20</v>
      </c>
      <c r="Z14" s="12"/>
      <c r="AA14" s="12"/>
      <c r="AB14" s="12"/>
      <c r="AC14" s="25">
        <f>M14/'90_10_hr_wages'!M14</f>
        <v>13.084974698020591</v>
      </c>
      <c r="AD14" s="12">
        <f>N14/'90_10_hr_wages'!N14</f>
        <v>5.9279867183601116</v>
      </c>
      <c r="AE14" s="12">
        <f>O14/'90_10_hr_wages'!O14</f>
        <v>2.5583296260410426</v>
      </c>
    </row>
    <row r="15" spans="1:31" x14ac:dyDescent="0.25">
      <c r="A15" s="2" t="s">
        <v>21</v>
      </c>
      <c r="B15" s="3">
        <v>2.676647</v>
      </c>
      <c r="C15" s="3">
        <v>2.8271609999999998</v>
      </c>
      <c r="D15" s="3">
        <v>4.396604</v>
      </c>
      <c r="E15" s="3">
        <v>4.6666670000000003</v>
      </c>
      <c r="F15" s="3">
        <v>4.5999999999999996</v>
      </c>
      <c r="G15" s="3">
        <v>6.0562509999999996</v>
      </c>
      <c r="I15" s="2" t="s">
        <v>21</v>
      </c>
      <c r="J15" s="3">
        <v>22.463419999999999</v>
      </c>
      <c r="K15" s="3">
        <v>10.84615</v>
      </c>
      <c r="L15" s="3">
        <v>7.9753420000000004</v>
      </c>
      <c r="M15" s="3">
        <v>6.4749999999999996</v>
      </c>
      <c r="N15" s="3">
        <v>5.555555</v>
      </c>
      <c r="O15" s="3">
        <v>5.3448890000000002</v>
      </c>
      <c r="P15" s="24"/>
      <c r="Q15" s="2" t="s">
        <v>21</v>
      </c>
      <c r="R15" s="12">
        <f>B15/'90_10_hr_wages'!B15</f>
        <v>1.1436741607071974</v>
      </c>
      <c r="S15" s="12">
        <f>C15/'90_10_hr_wages'!C15</f>
        <v>1.0485191576572215</v>
      </c>
      <c r="T15" s="12">
        <f>D15/'90_10_hr_wages'!D15</f>
        <v>1.4703461293171689</v>
      </c>
      <c r="U15" s="12">
        <f>E15/'90_10_hr_wages'!E15</f>
        <v>1.4355556553608466</v>
      </c>
      <c r="V15" s="12">
        <f>F15/'90_10_hr_wages'!F15</f>
        <v>1.4000001217391409</v>
      </c>
      <c r="W15" s="12">
        <f>G15/'90_10_hr_wages'!G15</f>
        <v>1.5978407354406228</v>
      </c>
      <c r="Y15" s="2" t="s">
        <v>21</v>
      </c>
      <c r="Z15" s="12">
        <f>J15/'90_10_hr_wages'!J15</f>
        <v>8.125657215306175</v>
      </c>
      <c r="AA15" s="12">
        <f>K15/'90_10_hr_wages'!K15</f>
        <v>3.6553324618084377</v>
      </c>
      <c r="AB15" s="12">
        <f>L15/'90_10_hr_wages'!L15</f>
        <v>2.8163437691904853</v>
      </c>
      <c r="AC15" s="12">
        <f>M15/'90_10_hr_wages'!M15</f>
        <v>2.1003817017989972</v>
      </c>
      <c r="AD15" s="12">
        <f>N15/'90_10_hr_wages'!N15</f>
        <v>1.8074069278420548</v>
      </c>
      <c r="AE15" s="12">
        <f>O15/'90_10_hr_wages'!O15</f>
        <v>1.6063129258733551</v>
      </c>
    </row>
    <row r="16" spans="1:31" x14ac:dyDescent="0.25">
      <c r="A16" s="2" t="s">
        <v>22</v>
      </c>
      <c r="B16" s="3">
        <v>1.910426</v>
      </c>
      <c r="C16" s="3">
        <v>2.3267329999999999</v>
      </c>
      <c r="D16" s="3">
        <v>3.5055930000000002</v>
      </c>
      <c r="E16" s="3">
        <v>4.2</v>
      </c>
      <c r="F16" s="3">
        <v>3.625</v>
      </c>
      <c r="G16" s="3">
        <v>4.7530720000000004</v>
      </c>
      <c r="I16" s="2" t="s">
        <v>22</v>
      </c>
      <c r="J16" s="3">
        <v>27.829270000000001</v>
      </c>
      <c r="K16" s="3">
        <v>36.200000000000003</v>
      </c>
      <c r="L16" s="3">
        <v>26.829789999999999</v>
      </c>
      <c r="M16" s="3">
        <v>10.709910000000001</v>
      </c>
      <c r="N16" s="3">
        <v>6.2025319999999997</v>
      </c>
      <c r="O16" s="3">
        <v>6.0184499999999996</v>
      </c>
      <c r="P16" s="24"/>
      <c r="Q16" s="2" t="s">
        <v>22</v>
      </c>
      <c r="R16" s="12">
        <f>B16/'90_10_hr_wages'!B16</f>
        <v>0.84042187689025249</v>
      </c>
      <c r="S16" s="12">
        <f>C16/'90_10_hr_wages'!C16</f>
        <v>0.89024100483662572</v>
      </c>
      <c r="T16" s="12">
        <f>D16/'90_10_hr_wages'!D16</f>
        <v>1.1742023975803129</v>
      </c>
      <c r="U16" s="12">
        <f>E16/'90_10_hr_wages'!E16</f>
        <v>1.2168266262525709</v>
      </c>
      <c r="V16" s="12">
        <f>F16/'90_10_hr_wages'!F16</f>
        <v>1.1049050162687739</v>
      </c>
      <c r="W16" s="12">
        <f>G16/'90_10_hr_wages'!G16</f>
        <v>1.2553498141830459</v>
      </c>
      <c r="Y16" s="2" t="s">
        <v>22</v>
      </c>
      <c r="Z16" s="12">
        <f>J16/'90_10_hr_wages'!J16</f>
        <v>7.9033774690182605</v>
      </c>
      <c r="AA16" s="12">
        <f>K16/'90_10_hr_wages'!K16</f>
        <v>7.350210526679132</v>
      </c>
      <c r="AB16" s="12">
        <f>L16/'90_10_hr_wages'!L16</f>
        <v>6.0954810162789013</v>
      </c>
      <c r="AC16" s="12">
        <f>M16/'90_10_hr_wages'!M16</f>
        <v>2.6580504736010684</v>
      </c>
      <c r="AD16" s="12">
        <f>N16/'90_10_hr_wages'!N16</f>
        <v>1.6126582554936697</v>
      </c>
      <c r="AE16" s="12">
        <f>O16/'90_10_hr_wages'!O16</f>
        <v>1.5346983426344194</v>
      </c>
    </row>
    <row r="17" spans="1:31" x14ac:dyDescent="0.25">
      <c r="A17" s="2" t="s">
        <v>23</v>
      </c>
      <c r="B17" s="3">
        <v>11.7</v>
      </c>
      <c r="C17" s="3">
        <v>10.052630000000001</v>
      </c>
      <c r="D17" s="3">
        <v>19.895029999999998</v>
      </c>
      <c r="E17" s="3">
        <v>14.736829999999999</v>
      </c>
      <c r="F17" s="3">
        <v>11.66667</v>
      </c>
      <c r="G17" s="3">
        <v>9.6941070000000007</v>
      </c>
      <c r="I17" s="2" t="s">
        <v>23</v>
      </c>
      <c r="J17" s="3"/>
      <c r="K17" s="3"/>
      <c r="L17" s="3"/>
      <c r="M17" s="3"/>
      <c r="N17" s="3"/>
      <c r="O17" s="3"/>
      <c r="P17" s="24"/>
      <c r="Q17" s="2" t="s">
        <v>23</v>
      </c>
      <c r="R17" s="12">
        <f>B17/'90_10_hr_wages'!B17</f>
        <v>2.0447170889240467</v>
      </c>
      <c r="S17" s="12">
        <f>C17/'90_10_hr_wages'!C17</f>
        <v>1.9433588539463642</v>
      </c>
      <c r="T17" s="12">
        <f>D17/'90_10_hr_wages'!D17</f>
        <v>3.6203337434976932</v>
      </c>
      <c r="U17" s="12">
        <f>E17/'90_10_hr_wages'!E17</f>
        <v>3.2522659310344828</v>
      </c>
      <c r="V17" s="12">
        <f>F17/'90_10_hr_wages'!F17</f>
        <v>2.7290456140350874</v>
      </c>
      <c r="W17" s="12">
        <f>G17/'90_10_hr_wages'!G17</f>
        <v>2.1660587215747036</v>
      </c>
      <c r="Y17" s="2" t="s">
        <v>23</v>
      </c>
      <c r="Z17" s="12"/>
      <c r="AA17" s="12"/>
      <c r="AB17" s="12"/>
      <c r="AC17" s="12"/>
      <c r="AD17" s="12"/>
      <c r="AE17" s="12"/>
    </row>
    <row r="18" spans="1:31" x14ac:dyDescent="0.25">
      <c r="A18" s="2" t="s">
        <v>24</v>
      </c>
      <c r="B18" s="3"/>
      <c r="C18" s="3"/>
      <c r="D18" s="3"/>
      <c r="E18" s="3"/>
      <c r="F18" s="3"/>
      <c r="G18" s="3"/>
      <c r="I18" s="2" t="s">
        <v>24</v>
      </c>
      <c r="J18" s="3"/>
      <c r="K18" s="3"/>
      <c r="L18" s="3"/>
      <c r="M18" s="3"/>
      <c r="N18" s="3"/>
      <c r="O18" s="3"/>
      <c r="P18" s="24"/>
      <c r="Q18" s="2" t="s">
        <v>24</v>
      </c>
      <c r="R18" s="12"/>
      <c r="S18" s="12"/>
      <c r="T18" s="12"/>
      <c r="U18" s="12"/>
      <c r="V18" s="12"/>
      <c r="W18" s="12"/>
      <c r="Y18" s="2" t="s">
        <v>24</v>
      </c>
      <c r="Z18" s="12"/>
      <c r="AA18" s="12"/>
      <c r="AB18" s="12"/>
      <c r="AC18" s="12"/>
      <c r="AD18" s="12"/>
      <c r="AE18" s="12"/>
    </row>
    <row r="19" spans="1:31" x14ac:dyDescent="0.25">
      <c r="A19" s="2" t="s">
        <v>25</v>
      </c>
      <c r="B19" s="3">
        <v>7.2686570000000001</v>
      </c>
      <c r="C19" s="3">
        <v>4.7254899999999997</v>
      </c>
      <c r="D19" s="3"/>
      <c r="E19" s="3"/>
      <c r="F19" s="3"/>
      <c r="G19" s="3">
        <v>20.32959</v>
      </c>
      <c r="I19" s="2" t="s">
        <v>25</v>
      </c>
      <c r="J19" s="3"/>
      <c r="K19" s="3"/>
      <c r="L19" s="3"/>
      <c r="M19" s="3"/>
      <c r="N19" s="3"/>
      <c r="O19" s="3">
        <v>29.882000000000001</v>
      </c>
      <c r="P19" s="24"/>
      <c r="Q19" s="2" t="s">
        <v>25</v>
      </c>
      <c r="R19" s="12">
        <f>B19/'90_10_hr_wages'!B19</f>
        <v>1.4687606401261548</v>
      </c>
      <c r="S19" s="12">
        <f>C19/'90_10_hr_wages'!C19</f>
        <v>1.1395685666992064</v>
      </c>
      <c r="T19" s="12"/>
      <c r="U19" s="12"/>
      <c r="V19" s="12"/>
      <c r="W19" s="12">
        <f>G19/'90_10_hr_wages'!G19</f>
        <v>2.4921033788969629</v>
      </c>
      <c r="Y19" s="2" t="s">
        <v>25</v>
      </c>
      <c r="Z19" s="12"/>
      <c r="AA19" s="12"/>
      <c r="AB19" s="12"/>
      <c r="AC19" s="12"/>
      <c r="AD19" s="12"/>
      <c r="AE19" s="12">
        <f>O19/'90_10_hr_wages'!O19</f>
        <v>3.4986330720461769</v>
      </c>
    </row>
    <row r="20" spans="1:31" x14ac:dyDescent="0.25">
      <c r="A20" s="2" t="s">
        <v>26</v>
      </c>
      <c r="B20" s="3">
        <v>2.7304490000000001</v>
      </c>
      <c r="C20" s="3">
        <v>2.584158</v>
      </c>
      <c r="D20" s="3">
        <v>4.2439629999999999</v>
      </c>
      <c r="E20" s="3">
        <v>4</v>
      </c>
      <c r="F20" s="3">
        <v>3.7878790000000002</v>
      </c>
      <c r="G20" s="3">
        <v>4.6789519999999998</v>
      </c>
      <c r="I20" s="2" t="s">
        <v>26</v>
      </c>
      <c r="J20" s="3"/>
      <c r="K20" s="3">
        <v>157</v>
      </c>
      <c r="L20" s="3">
        <v>31.693069999999999</v>
      </c>
      <c r="M20" s="3">
        <v>20.76923</v>
      </c>
      <c r="N20" s="3">
        <v>7.6</v>
      </c>
      <c r="O20" s="3">
        <v>7.8780000000000001</v>
      </c>
      <c r="P20" s="24"/>
      <c r="Q20" s="2" t="s">
        <v>26</v>
      </c>
      <c r="R20" s="12">
        <f>B20/'90_10_hr_wages'!B20</f>
        <v>1.0249844869895302</v>
      </c>
      <c r="S20" s="12">
        <f>C20/'90_10_hr_wages'!C20</f>
        <v>0.95665655649129888</v>
      </c>
      <c r="T20" s="12">
        <f>D20/'90_10_hr_wages'!D20</f>
        <v>1.3011522226473589</v>
      </c>
      <c r="U20" s="12">
        <f>E20/'90_10_hr_wages'!E20</f>
        <v>1.2218180040991993</v>
      </c>
      <c r="V20" s="12">
        <f>F20/'90_10_hr_wages'!F20</f>
        <v>1.2351778005241523</v>
      </c>
      <c r="W20" s="12">
        <f>G20/'90_10_hr_wages'!G20</f>
        <v>1.2920873679835747</v>
      </c>
      <c r="Y20" s="2" t="s">
        <v>26</v>
      </c>
      <c r="Z20" s="12"/>
      <c r="AA20" s="25">
        <f>K20/'90_10_hr_wages'!K20</f>
        <v>26.985881571169589</v>
      </c>
      <c r="AB20" s="12">
        <f>L20/'90_10_hr_wages'!L20</f>
        <v>6.1822440288799285</v>
      </c>
      <c r="AC20" s="12">
        <f>M20/'90_10_hr_wages'!M20</f>
        <v>4.8399720543588396</v>
      </c>
      <c r="AD20" s="12">
        <f>N20/'90_10_hr_wages'!N20</f>
        <v>1.9828374978573613</v>
      </c>
      <c r="AE20" s="12">
        <f>O20/'90_10_hr_wages'!O20</f>
        <v>1.8975807411211385</v>
      </c>
    </row>
    <row r="21" spans="1:31" x14ac:dyDescent="0.25">
      <c r="A21" s="2" t="s">
        <v>27</v>
      </c>
      <c r="B21" s="3">
        <v>3.3277909999999999</v>
      </c>
      <c r="C21" s="3">
        <v>2.8133330000000001</v>
      </c>
      <c r="D21" s="3">
        <v>4.5964039999999997</v>
      </c>
      <c r="E21" s="3">
        <v>4.6666670000000003</v>
      </c>
      <c r="F21" s="3">
        <v>4.5</v>
      </c>
      <c r="G21" s="3">
        <v>5.8756149999999998</v>
      </c>
      <c r="I21" s="2" t="s">
        <v>27</v>
      </c>
      <c r="J21" s="3">
        <v>20.56757</v>
      </c>
      <c r="K21" s="3">
        <v>12.77778</v>
      </c>
      <c r="L21" s="3">
        <v>11.043290000000001</v>
      </c>
      <c r="M21" s="3">
        <v>10.5</v>
      </c>
      <c r="N21" s="3">
        <v>8.3333329999999997</v>
      </c>
      <c r="O21" s="3">
        <v>8.1326400000000003</v>
      </c>
      <c r="P21" s="24"/>
      <c r="Q21" s="2" t="s">
        <v>27</v>
      </c>
      <c r="R21" s="12">
        <f>B21/'90_10_hr_wages'!B21</f>
        <v>1.1405043621548112</v>
      </c>
      <c r="S21" s="12">
        <f>C21/'90_10_hr_wages'!C21</f>
        <v>1.0311311228762698</v>
      </c>
      <c r="T21" s="12">
        <f>D21/'90_10_hr_wages'!D21</f>
        <v>1.4113473282712299</v>
      </c>
      <c r="U21" s="12">
        <f>E21/'90_10_hr_wages'!E21</f>
        <v>1.3333334285714287</v>
      </c>
      <c r="V21" s="12">
        <f>F21/'90_10_hr_wages'!F21</f>
        <v>1.3162501612406448</v>
      </c>
      <c r="W21" s="12">
        <f>G21/'90_10_hr_wages'!G21</f>
        <v>1.462513298143761</v>
      </c>
      <c r="Y21" s="2" t="s">
        <v>27</v>
      </c>
      <c r="Z21" s="12">
        <f>J21/'90_10_hr_wages'!J21</f>
        <v>5.9043576264491353</v>
      </c>
      <c r="AA21" s="12">
        <f>K21/'90_10_hr_wages'!K21</f>
        <v>3.7351630822261583</v>
      </c>
      <c r="AB21" s="12">
        <f>L21/'90_10_hr_wages'!L21</f>
        <v>3.3441298783178106</v>
      </c>
      <c r="AC21" s="12">
        <f>M21/'90_10_hr_wages'!M21</f>
        <v>3.0494631637918941</v>
      </c>
      <c r="AD21" s="12">
        <f>N21/'90_10_hr_wages'!N21</f>
        <v>2.4509802941176471</v>
      </c>
      <c r="AE21" s="12">
        <f>O21/'90_10_hr_wages'!O21</f>
        <v>2.0069239844818645</v>
      </c>
    </row>
    <row r="22" spans="1:31" x14ac:dyDescent="0.25">
      <c r="A22" s="2" t="s">
        <v>28</v>
      </c>
      <c r="B22" s="3">
        <v>3.414698</v>
      </c>
      <c r="C22" s="3">
        <v>3.1904759999999999</v>
      </c>
      <c r="D22" s="3">
        <v>6.1040219999999996</v>
      </c>
      <c r="E22" s="3">
        <v>6.4</v>
      </c>
      <c r="F22" s="3">
        <v>6</v>
      </c>
      <c r="G22" s="3">
        <v>7.760294</v>
      </c>
      <c r="I22" s="2" t="s">
        <v>28</v>
      </c>
      <c r="J22" s="3">
        <v>16.018180000000001</v>
      </c>
      <c r="K22" s="3">
        <v>9.3076930000000004</v>
      </c>
      <c r="L22" s="3">
        <v>12.71041</v>
      </c>
      <c r="M22" s="3">
        <v>10.793049999999999</v>
      </c>
      <c r="N22" s="3">
        <v>10.33333</v>
      </c>
      <c r="O22" s="3">
        <v>8.8888890000000007</v>
      </c>
      <c r="P22" s="24"/>
      <c r="Q22" s="2" t="s">
        <v>28</v>
      </c>
      <c r="R22" s="12">
        <f>B22/'90_10_hr_wages'!B22</f>
        <v>1.0866348952983211</v>
      </c>
      <c r="S22" s="12">
        <f>C22/'90_10_hr_wages'!C22</f>
        <v>1.0627052438844442</v>
      </c>
      <c r="T22" s="12">
        <f>D22/'90_10_hr_wages'!D22</f>
        <v>1.7418533549675459</v>
      </c>
      <c r="U22" s="12">
        <f>E22/'90_10_hr_wages'!E22</f>
        <v>1.7144240928017762</v>
      </c>
      <c r="V22" s="12">
        <f>F22/'90_10_hr_wages'!F22</f>
        <v>1.6744187604110474</v>
      </c>
      <c r="W22" s="12">
        <f>G22/'90_10_hr_wages'!G22</f>
        <v>1.8700801405013168</v>
      </c>
      <c r="Y22" s="2" t="s">
        <v>28</v>
      </c>
      <c r="Z22" s="12">
        <f>J22/'90_10_hr_wages'!J22</f>
        <v>5.4584140517313351</v>
      </c>
      <c r="AA22" s="12">
        <f>K22/'90_10_hr_wages'!K22</f>
        <v>3.0070746769662695</v>
      </c>
      <c r="AB22" s="12">
        <f>L22/'90_10_hr_wages'!L22</f>
        <v>3.7015752883699147</v>
      </c>
      <c r="AC22" s="12">
        <f>M22/'90_10_hr_wages'!M22</f>
        <v>3.0459234399556814</v>
      </c>
      <c r="AD22" s="12">
        <f>N22/'90_10_hr_wages'!N22</f>
        <v>2.9062486992189127</v>
      </c>
      <c r="AE22" s="12">
        <f>O22/'90_10_hr_wages'!O22</f>
        <v>2.2385423429512863</v>
      </c>
    </row>
    <row r="23" spans="1:31" x14ac:dyDescent="0.25">
      <c r="A23" s="2" t="s">
        <v>29</v>
      </c>
      <c r="B23" s="3">
        <v>4.9169549999999997</v>
      </c>
      <c r="C23" s="3">
        <v>3.7213120000000002</v>
      </c>
      <c r="D23" s="3">
        <v>8.3210090000000001</v>
      </c>
      <c r="E23" s="3">
        <v>7.3258330000000003</v>
      </c>
      <c r="F23" s="3">
        <v>6.4931510000000001</v>
      </c>
      <c r="G23" s="3">
        <v>7.7723750000000003</v>
      </c>
      <c r="I23" s="2" t="s">
        <v>29</v>
      </c>
      <c r="J23" s="3"/>
      <c r="K23" s="3">
        <v>28.2</v>
      </c>
      <c r="L23" s="3">
        <v>37.049379999999999</v>
      </c>
      <c r="M23" s="3">
        <v>25</v>
      </c>
      <c r="N23" s="3">
        <v>12.142860000000001</v>
      </c>
      <c r="O23" s="3">
        <v>9.1309740000000001</v>
      </c>
      <c r="P23" s="24"/>
      <c r="Q23" s="2" t="s">
        <v>29</v>
      </c>
      <c r="R23" s="12">
        <f>B23/'90_10_hr_wages'!B23</f>
        <v>1.1870094065985</v>
      </c>
      <c r="S23" s="12">
        <f>C23/'90_10_hr_wages'!C23</f>
        <v>0.98541334504820344</v>
      </c>
      <c r="T23" s="12">
        <f>D23/'90_10_hr_wages'!D23</f>
        <v>1.8616756987261149</v>
      </c>
      <c r="U23" s="12">
        <f>E23/'90_10_hr_wages'!E23</f>
        <v>1.6744761142857143</v>
      </c>
      <c r="V23" s="12">
        <f>F23/'90_10_hr_wages'!F23</f>
        <v>1.6171619405691244</v>
      </c>
      <c r="W23" s="12">
        <f>G23/'90_10_hr_wages'!G23</f>
        <v>1.6654888237420562</v>
      </c>
      <c r="Y23" s="2" t="s">
        <v>29</v>
      </c>
      <c r="Z23" s="12"/>
      <c r="AA23" s="12">
        <f>K23/'90_10_hr_wages'!K23</f>
        <v>5.3702726841651227</v>
      </c>
      <c r="AB23" s="12">
        <f>L23/'90_10_hr_wages'!L23</f>
        <v>6.8757881538858685</v>
      </c>
      <c r="AC23" s="12">
        <f>M23/'90_10_hr_wages'!M23</f>
        <v>5.0246297300105658</v>
      </c>
      <c r="AD23" s="12">
        <f>N23/'90_10_hr_wages'!N23</f>
        <v>2.7597409090909091</v>
      </c>
      <c r="AE23" s="12">
        <f>O23/'90_10_hr_wages'!O23</f>
        <v>2.0445961021123149</v>
      </c>
    </row>
    <row r="24" spans="1:31" x14ac:dyDescent="0.25">
      <c r="A24" s="2" t="s">
        <v>8</v>
      </c>
      <c r="B24" s="3">
        <v>3.4937659999999999</v>
      </c>
      <c r="C24" s="3">
        <v>2.5384609999999999</v>
      </c>
      <c r="D24" s="3">
        <v>3.446167</v>
      </c>
      <c r="E24" s="3">
        <v>4.9230770000000001</v>
      </c>
      <c r="F24" s="3">
        <v>3.9090910000000001</v>
      </c>
      <c r="G24" s="3">
        <v>5.1751519999999998</v>
      </c>
      <c r="I24" s="2" t="s">
        <v>8</v>
      </c>
      <c r="J24" s="3">
        <v>34.87097</v>
      </c>
      <c r="K24" s="3">
        <v>13.923080000000001</v>
      </c>
      <c r="L24" s="3">
        <v>11.39146</v>
      </c>
      <c r="M24" s="3">
        <v>13.75</v>
      </c>
      <c r="N24" s="3">
        <v>6.5</v>
      </c>
      <c r="O24" s="3">
        <v>5.3999069999999998</v>
      </c>
      <c r="P24" s="24"/>
      <c r="Q24" s="2" t="s">
        <v>8</v>
      </c>
      <c r="R24" s="12">
        <f>B24/'90_10_hr_wages'!B24</f>
        <v>1.2755733253692891</v>
      </c>
      <c r="S24" s="12">
        <f>C24/'90_10_hr_wages'!C24</f>
        <v>0.85542389542134778</v>
      </c>
      <c r="T24" s="12">
        <f>D24/'90_10_hr_wages'!D24</f>
        <v>1.0936029233261562</v>
      </c>
      <c r="U24" s="12">
        <f>E24/'90_10_hr_wages'!E24</f>
        <v>1.4229611407327889</v>
      </c>
      <c r="V24" s="12">
        <f>F24/'90_10_hr_wages'!F24</f>
        <v>1.2403296046045649</v>
      </c>
      <c r="W24" s="12">
        <f>G24/'90_10_hr_wages'!G24</f>
        <v>1.5476132019640203</v>
      </c>
      <c r="Y24" s="2" t="s">
        <v>8</v>
      </c>
      <c r="Z24" s="12">
        <f>J24/'90_10_hr_wages'!J24</f>
        <v>4.0277792376354835</v>
      </c>
      <c r="AA24" s="12">
        <f>K24/'90_10_hr_wages'!K24</f>
        <v>2.652435585982388</v>
      </c>
      <c r="AB24" s="12">
        <f>L24/'90_10_hr_wages'!L24</f>
        <v>2.8711521976873935</v>
      </c>
      <c r="AC24" s="12">
        <f>M24/'90_10_hr_wages'!M24</f>
        <v>2.998778025216343</v>
      </c>
      <c r="AD24" s="12">
        <f>N24/'90_10_hr_wages'!N24</f>
        <v>1.7333333333333334</v>
      </c>
      <c r="AE24" s="12">
        <f>O24/'90_10_hr_wages'!O24</f>
        <v>1.497751254180254</v>
      </c>
    </row>
    <row r="26" spans="1:31" x14ac:dyDescent="0.25">
      <c r="A26" s="5" t="s">
        <v>36</v>
      </c>
      <c r="I26" s="5" t="s">
        <v>36</v>
      </c>
      <c r="Q26" s="5" t="s">
        <v>36</v>
      </c>
      <c r="Y26" s="5" t="s">
        <v>36</v>
      </c>
    </row>
    <row r="27" spans="1:31" x14ac:dyDescent="0.25">
      <c r="A27" s="1" t="s">
        <v>69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I27" s="1" t="s">
        <v>70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5</v>
      </c>
      <c r="O27" s="2" t="s">
        <v>6</v>
      </c>
      <c r="Q27" s="1" t="s">
        <v>71</v>
      </c>
      <c r="R27" s="2" t="s">
        <v>1</v>
      </c>
      <c r="S27" s="2" t="s">
        <v>2</v>
      </c>
      <c r="T27" s="2" t="s">
        <v>3</v>
      </c>
      <c r="U27" s="2" t="s">
        <v>4</v>
      </c>
      <c r="V27" s="2" t="s">
        <v>5</v>
      </c>
      <c r="W27" s="2" t="s">
        <v>6</v>
      </c>
      <c r="Y27" s="1" t="s">
        <v>72</v>
      </c>
      <c r="Z27" s="2" t="s">
        <v>1</v>
      </c>
      <c r="AA27" s="2" t="s">
        <v>2</v>
      </c>
      <c r="AB27" s="2" t="s">
        <v>3</v>
      </c>
      <c r="AC27" s="2" t="s">
        <v>4</v>
      </c>
      <c r="AD27" s="2" t="s">
        <v>5</v>
      </c>
      <c r="AE27" s="2" t="s">
        <v>6</v>
      </c>
    </row>
    <row r="28" spans="1:31" x14ac:dyDescent="0.25">
      <c r="A28" s="2" t="s">
        <v>31</v>
      </c>
      <c r="B28" s="3">
        <v>3.3617569999999999</v>
      </c>
      <c r="C28" s="3">
        <v>3.5901640000000001</v>
      </c>
      <c r="D28" s="3">
        <v>3.0753270000000001</v>
      </c>
      <c r="E28" s="3">
        <v>2.6666669999999999</v>
      </c>
      <c r="F28" s="3">
        <v>3.1333329999999999</v>
      </c>
      <c r="G28" s="3">
        <v>3.4069250000000002</v>
      </c>
      <c r="I28" s="2" t="s">
        <v>31</v>
      </c>
      <c r="J28" s="3">
        <v>4.8461540000000003</v>
      </c>
      <c r="K28" s="3">
        <v>4.9024390000000002</v>
      </c>
      <c r="L28" s="3">
        <v>3.8149829999999998</v>
      </c>
      <c r="M28" s="3">
        <v>3</v>
      </c>
      <c r="N28" s="3">
        <v>3.0882350000000001</v>
      </c>
      <c r="O28" s="3">
        <v>3.5714290000000002</v>
      </c>
      <c r="P28" s="24"/>
      <c r="Q28" s="2" t="s">
        <v>31</v>
      </c>
      <c r="R28" s="12">
        <f>B28/'90_10_hr_wages'!B28</f>
        <v>0.8898697339833046</v>
      </c>
      <c r="S28" s="12"/>
      <c r="T28" s="12">
        <f>D28/'90_10_hr_wages'!D28</f>
        <v>0.88513748824979011</v>
      </c>
      <c r="U28" s="12">
        <f>E28/'90_10_hr_wages'!E28</f>
        <v>0.83418821974141621</v>
      </c>
      <c r="V28" s="12">
        <f>F28/'90_10_hr_wages'!F28</f>
        <v>0.86711858309118572</v>
      </c>
      <c r="W28" s="12">
        <f>G28/'90_10_hr_wages'!G28</f>
        <v>0.9073992889796102</v>
      </c>
      <c r="Y28" s="2" t="s">
        <v>31</v>
      </c>
      <c r="Z28" s="26">
        <f>J28/'90_10_hr_wages'!J28</f>
        <v>1.1448869052583037</v>
      </c>
      <c r="AA28" s="26"/>
      <c r="AB28" s="26">
        <f>L28/'90_10_hr_wages'!L28</f>
        <v>1.1085001272674231</v>
      </c>
      <c r="AC28" s="26">
        <f>M28/'90_10_hr_wages'!M28</f>
        <v>0.93007538260976053</v>
      </c>
      <c r="AD28" s="26">
        <f>N28/'90_10_hr_wages'!N28</f>
        <v>0.86470569623531646</v>
      </c>
      <c r="AE28" s="26">
        <f>O28/'90_10_hr_wages'!O28</f>
        <v>0.94582886870633265</v>
      </c>
    </row>
    <row r="29" spans="1:31" x14ac:dyDescent="0.25">
      <c r="A29" s="2" t="s">
        <v>9</v>
      </c>
      <c r="B29" s="3">
        <v>19.62745</v>
      </c>
      <c r="C29" s="3">
        <v>19</v>
      </c>
      <c r="D29" s="3">
        <v>27.532109999999999</v>
      </c>
      <c r="E29" s="3">
        <v>31.685680000000001</v>
      </c>
      <c r="F29" s="3">
        <v>15</v>
      </c>
      <c r="G29" s="3">
        <v>35</v>
      </c>
      <c r="I29" s="2" t="s">
        <v>9</v>
      </c>
      <c r="J29" s="3">
        <v>40.066670000000002</v>
      </c>
      <c r="K29" s="3">
        <v>33</v>
      </c>
      <c r="L29" s="3">
        <v>35.313720000000004</v>
      </c>
      <c r="M29" s="3">
        <v>42.5</v>
      </c>
      <c r="N29" s="3">
        <v>28.181819999999998</v>
      </c>
      <c r="O29" s="3">
        <v>41.914920000000002</v>
      </c>
      <c r="P29" s="24"/>
      <c r="Q29" s="2" t="s">
        <v>9</v>
      </c>
      <c r="R29" s="12">
        <f>B29/'90_10_hr_wages'!B29</f>
        <v>0.51897067051366519</v>
      </c>
      <c r="S29" s="26">
        <f>C29/'90_10_hr_wages'!C29</f>
        <v>19</v>
      </c>
      <c r="T29" s="12">
        <f>D29/'90_10_hr_wages'!D29</f>
        <v>2.8729863766393708</v>
      </c>
      <c r="U29" s="12">
        <f>E29/'90_10_hr_wages'!E29</f>
        <v>3.3975882091368237</v>
      </c>
      <c r="V29" s="12">
        <f>F29/'90_10_hr_wages'!F29</f>
        <v>2.5501530091805509</v>
      </c>
      <c r="W29" s="12">
        <f>G29/'90_10_hr_wages'!G29</f>
        <v>3.25813859749235</v>
      </c>
      <c r="Y29" s="2" t="s">
        <v>9</v>
      </c>
      <c r="Z29" s="26">
        <f>J29/'90_10_hr_wages'!J29</f>
        <v>1.364245290374819</v>
      </c>
      <c r="AA29" s="26">
        <f>K29/'90_10_hr_wages'!K29</f>
        <v>14.288658615368361</v>
      </c>
      <c r="AB29" s="26">
        <f>L29/'90_10_hr_wages'!L29</f>
        <v>3.8639397485847944</v>
      </c>
      <c r="AC29" s="26">
        <f>M29/'90_10_hr_wages'!M29</f>
        <v>4.7600002284800107</v>
      </c>
      <c r="AD29" s="26">
        <f>N29/'90_10_hr_wages'!N29</f>
        <v>3.9423712349148992</v>
      </c>
      <c r="AE29" s="26">
        <f>O29/'90_10_hr_wages'!O29</f>
        <v>4.2701916317735877</v>
      </c>
    </row>
    <row r="30" spans="1:31" x14ac:dyDescent="0.25">
      <c r="A30" s="2" t="s">
        <v>10</v>
      </c>
      <c r="B30" s="3">
        <v>9.9256200000000003</v>
      </c>
      <c r="C30" s="3">
        <v>7.2068969999999997</v>
      </c>
      <c r="D30" s="3">
        <v>9.4788029999999992</v>
      </c>
      <c r="E30" s="3">
        <v>15.896179999999999</v>
      </c>
      <c r="F30" s="3">
        <v>12.83333</v>
      </c>
      <c r="G30" s="3">
        <v>26.670829999999999</v>
      </c>
      <c r="I30" s="2" t="s">
        <v>10</v>
      </c>
      <c r="J30" s="3">
        <v>17.097560000000001</v>
      </c>
      <c r="K30" s="3">
        <v>17.285720000000001</v>
      </c>
      <c r="L30" s="3">
        <v>17.481750000000002</v>
      </c>
      <c r="M30" s="3">
        <v>25</v>
      </c>
      <c r="N30" s="3">
        <v>21.428570000000001</v>
      </c>
      <c r="O30" s="3">
        <v>29.502300000000002</v>
      </c>
      <c r="P30" s="24"/>
      <c r="Q30" s="2" t="s">
        <v>10</v>
      </c>
      <c r="R30" s="12">
        <f>B30/'90_10_hr_wages'!B30</f>
        <v>2.1108792065546522</v>
      </c>
      <c r="S30" s="12"/>
      <c r="T30" s="12">
        <f>D30/'90_10_hr_wages'!D30</f>
        <v>1.859591544460248</v>
      </c>
      <c r="U30" s="12">
        <f>E30/'90_10_hr_wages'!E30</f>
        <v>2.7906100616012819</v>
      </c>
      <c r="V30" s="12">
        <f>F30/'90_10_hr_wages'!F30</f>
        <v>2.3601526436781608</v>
      </c>
      <c r="W30" s="12">
        <f>G30/'90_10_hr_wages'!G30</f>
        <v>3.3469843881276735</v>
      </c>
      <c r="Y30" s="2" t="s">
        <v>10</v>
      </c>
      <c r="Z30" s="26">
        <f>J30/'90_10_hr_wages'!J30</f>
        <v>2.0585858410727944</v>
      </c>
      <c r="AA30" s="26"/>
      <c r="AB30" s="26">
        <f>L30/'90_10_hr_wages'!L30</f>
        <v>3.0381829035899286</v>
      </c>
      <c r="AC30" s="26">
        <f>M30/'90_10_hr_wages'!M30</f>
        <v>3.9477856396612863</v>
      </c>
      <c r="AD30" s="26">
        <f>N30/'90_10_hr_wages'!N30</f>
        <v>3.3290817257880922</v>
      </c>
      <c r="AE30" s="26">
        <f>O30/'90_10_hr_wages'!O30</f>
        <v>3.600026503891447</v>
      </c>
    </row>
    <row r="31" spans="1:31" x14ac:dyDescent="0.25">
      <c r="A31" s="2" t="s">
        <v>11</v>
      </c>
      <c r="B31" s="3">
        <v>2.9957199999999999</v>
      </c>
      <c r="C31" s="3">
        <v>3.0176989999999999</v>
      </c>
      <c r="D31" s="3">
        <v>3.5541369999999999</v>
      </c>
      <c r="E31" s="3">
        <v>4.2425709999999999</v>
      </c>
      <c r="F31" s="3">
        <v>4.5</v>
      </c>
      <c r="G31" s="3">
        <v>4.7625120000000001</v>
      </c>
      <c r="I31" s="2" t="s">
        <v>11</v>
      </c>
      <c r="J31" s="3">
        <v>6.1589739999999997</v>
      </c>
      <c r="K31" s="3">
        <v>6.0909089999999999</v>
      </c>
      <c r="L31" s="3">
        <v>4.7574319999999997</v>
      </c>
      <c r="M31" s="3">
        <v>4.3333329999999997</v>
      </c>
      <c r="N31" s="3">
        <v>4.5</v>
      </c>
      <c r="O31" s="3">
        <v>4.699478</v>
      </c>
      <c r="P31" s="24"/>
      <c r="Q31" s="2" t="s">
        <v>11</v>
      </c>
      <c r="R31" s="12">
        <f>B31/'90_10_hr_wages'!B31</f>
        <v>0.89496742892395198</v>
      </c>
      <c r="S31" s="12">
        <f>C31/'90_10_hr_wages'!C31</f>
        <v>0.92129218469079743</v>
      </c>
      <c r="T31" s="12">
        <f>D31/'90_10_hr_wages'!D31</f>
        <v>1.0192751437799368</v>
      </c>
      <c r="U31" s="12">
        <f>E31/'90_10_hr_wages'!E31</f>
        <v>1.0790886921028053</v>
      </c>
      <c r="V31" s="12">
        <f>F31/'90_10_hr_wages'!F31</f>
        <v>1.092857158469388</v>
      </c>
      <c r="W31" s="12">
        <f>G31/'90_10_hr_wages'!G31</f>
        <v>1.116425870915474</v>
      </c>
      <c r="Y31" s="2" t="s">
        <v>11</v>
      </c>
      <c r="Z31" s="12">
        <f>J31/'90_10_hr_wages'!J31</f>
        <v>1.6856970505787885</v>
      </c>
      <c r="AA31" s="12">
        <f>K31/'90_10_hr_wages'!K31</f>
        <v>1.4996236727910626</v>
      </c>
      <c r="AB31" s="12">
        <f>L31/'90_10_hr_wages'!L31</f>
        <v>1.4368409162570264</v>
      </c>
      <c r="AC31" s="12">
        <f>M31/'90_10_hr_wages'!M31</f>
        <v>1.2462663773794582</v>
      </c>
      <c r="AD31" s="12">
        <f>N31/'90_10_hr_wages'!N31</f>
        <v>1.2224228202978691</v>
      </c>
      <c r="AE31" s="12">
        <f>O31/'90_10_hr_wages'!O31</f>
        <v>1.2373354523081896</v>
      </c>
    </row>
    <row r="32" spans="1:31" x14ac:dyDescent="0.25">
      <c r="A32" s="2" t="s">
        <v>12</v>
      </c>
      <c r="B32" s="3">
        <v>2.295547</v>
      </c>
      <c r="C32" s="3">
        <v>2.355372</v>
      </c>
      <c r="D32" s="3">
        <v>2.9463439999999999</v>
      </c>
      <c r="E32" s="3">
        <v>3.3333330000000001</v>
      </c>
      <c r="F32" s="3">
        <v>4.0999999999999996</v>
      </c>
      <c r="G32" s="3">
        <v>4.1963559999999998</v>
      </c>
      <c r="I32" s="2" t="s">
        <v>12</v>
      </c>
      <c r="J32" s="3">
        <v>3.6222219999999998</v>
      </c>
      <c r="K32" s="3">
        <v>4.4146340000000004</v>
      </c>
      <c r="L32" s="3">
        <v>3.8731849999999999</v>
      </c>
      <c r="M32" s="3">
        <v>3.425926</v>
      </c>
      <c r="N32" s="3">
        <v>3.8</v>
      </c>
      <c r="O32" s="3">
        <v>4.0432090000000001</v>
      </c>
      <c r="P32" s="24"/>
      <c r="Q32" s="2" t="s">
        <v>12</v>
      </c>
      <c r="R32" s="12">
        <f>B32/'90_10_hr_wages'!B32</f>
        <v>0.98558300409681565</v>
      </c>
      <c r="S32" s="12">
        <f>C32/'90_10_hr_wages'!C32</f>
        <v>0.9216675047103271</v>
      </c>
      <c r="T32" s="12">
        <f>D32/'90_10_hr_wages'!D32</f>
        <v>1.0929426995426201</v>
      </c>
      <c r="U32" s="12">
        <f>E32/'90_10_hr_wages'!E32</f>
        <v>1.0905661871228549</v>
      </c>
      <c r="V32" s="12">
        <f>F32/'90_10_hr_wages'!F32</f>
        <v>1.1531248558593929</v>
      </c>
      <c r="W32" s="12">
        <f>G32/'90_10_hr_wages'!G32</f>
        <v>1.1741136068390512</v>
      </c>
      <c r="Y32" s="2" t="s">
        <v>12</v>
      </c>
      <c r="Z32" s="12">
        <f>J32/'90_10_hr_wages'!J32</f>
        <v>1.3413341865206767</v>
      </c>
      <c r="AA32" s="12">
        <f>K32/'90_10_hr_wages'!K32</f>
        <v>1.3941634815100912</v>
      </c>
      <c r="AB32" s="12">
        <f>L32/'90_10_hr_wages'!L32</f>
        <v>1.4464434427668211</v>
      </c>
      <c r="AC32" s="12">
        <f>M32/'90_10_hr_wages'!M32</f>
        <v>1.1770502538477421</v>
      </c>
      <c r="AD32" s="12">
        <f>N32/'90_10_hr_wages'!N32</f>
        <v>1.2286668673489216</v>
      </c>
      <c r="AE32" s="12">
        <f>O32/'90_10_hr_wages'!O32</f>
        <v>1.2508179549147211</v>
      </c>
    </row>
    <row r="33" spans="1:31" x14ac:dyDescent="0.25">
      <c r="A33" s="2" t="s">
        <v>13</v>
      </c>
      <c r="B33" s="3">
        <v>2.3307440000000001</v>
      </c>
      <c r="C33" s="3">
        <v>2.2447550000000001</v>
      </c>
      <c r="D33" s="3">
        <v>2.4693879999999999</v>
      </c>
      <c r="E33" s="3">
        <v>2.476191</v>
      </c>
      <c r="F33" s="3">
        <v>3.2608700000000002</v>
      </c>
      <c r="G33" s="3">
        <v>3.382733</v>
      </c>
      <c r="I33" s="2" t="s">
        <v>13</v>
      </c>
      <c r="J33" s="3">
        <v>3.2475049999999999</v>
      </c>
      <c r="K33" s="3">
        <v>3.2222219999999999</v>
      </c>
      <c r="L33" s="3">
        <v>3.1555550000000001</v>
      </c>
      <c r="M33" s="3">
        <v>2.6470590000000001</v>
      </c>
      <c r="N33" s="3">
        <v>3.3854169999999999</v>
      </c>
      <c r="O33" s="3">
        <v>3.930218</v>
      </c>
      <c r="P33" s="24"/>
      <c r="Q33" s="2" t="s">
        <v>13</v>
      </c>
      <c r="R33" s="12">
        <f>B33/'90_10_hr_wages'!B33</f>
        <v>1.0421069057113821</v>
      </c>
      <c r="S33" s="12">
        <f>C33/'90_10_hr_wages'!C33</f>
        <v>0.96624738288406187</v>
      </c>
      <c r="T33" s="12">
        <f>D33/'90_10_hr_wages'!D33</f>
        <v>1.076584158955411</v>
      </c>
      <c r="U33" s="12">
        <f>E33/'90_10_hr_wages'!E33</f>
        <v>1.0458190526269109</v>
      </c>
      <c r="V33" s="12">
        <f>F33/'90_10_hr_wages'!F33</f>
        <v>1.100543611243205</v>
      </c>
      <c r="W33" s="12">
        <f>G33/'90_10_hr_wages'!G33</f>
        <v>1.0985777767096769</v>
      </c>
      <c r="Y33" s="2" t="s">
        <v>13</v>
      </c>
      <c r="Z33" s="12">
        <f>J33/'90_10_hr_wages'!J33</f>
        <v>1.30011489835299</v>
      </c>
      <c r="AA33" s="12">
        <f>K33/'90_10_hr_wages'!K33</f>
        <v>1.088160234232135</v>
      </c>
      <c r="AB33" s="12">
        <f>L33/'90_10_hr_wages'!L33</f>
        <v>1.2195183691704328</v>
      </c>
      <c r="AC33" s="12">
        <f>M33/'90_10_hr_wages'!M33</f>
        <v>1.0862068753269936</v>
      </c>
      <c r="AD33" s="12">
        <f>N33/'90_10_hr_wages'!N33</f>
        <v>1.1468214769647695</v>
      </c>
      <c r="AE33" s="12">
        <f>O33/'90_10_hr_wages'!O33</f>
        <v>1.2077485834325137</v>
      </c>
    </row>
    <row r="34" spans="1:31" x14ac:dyDescent="0.25">
      <c r="A34" s="2" t="s">
        <v>14</v>
      </c>
      <c r="B34" s="3">
        <v>4.0791370000000002</v>
      </c>
      <c r="C34" s="3">
        <v>4.0704229999999999</v>
      </c>
      <c r="D34" s="3">
        <v>5.5504990000000003</v>
      </c>
      <c r="E34" s="3">
        <v>5.1807230000000004</v>
      </c>
      <c r="F34" s="3">
        <v>5</v>
      </c>
      <c r="G34" s="3">
        <v>6.3202999999999996</v>
      </c>
      <c r="I34" s="2" t="s">
        <v>14</v>
      </c>
      <c r="J34" s="3">
        <v>14.827159999999999</v>
      </c>
      <c r="K34" s="3">
        <v>9.5714279999999992</v>
      </c>
      <c r="L34" s="3">
        <v>6.9884839999999997</v>
      </c>
      <c r="M34" s="3">
        <v>6.2710619999999997</v>
      </c>
      <c r="N34" s="3">
        <v>5.4</v>
      </c>
      <c r="O34" s="3">
        <v>6.5000479999999996</v>
      </c>
      <c r="P34" s="24"/>
      <c r="Q34" s="2" t="s">
        <v>14</v>
      </c>
      <c r="R34" s="12">
        <f>B34/'90_10_hr_wages'!B34</f>
        <v>1.0616844219766239</v>
      </c>
      <c r="S34" s="12">
        <f>C34/'90_10_hr_wages'!C34</f>
        <v>0.98281579092875604</v>
      </c>
      <c r="T34" s="12">
        <f>D34/'90_10_hr_wages'!D34</f>
        <v>1.3916267205415975</v>
      </c>
      <c r="U34" s="12">
        <f>E34/'90_10_hr_wages'!E34</f>
        <v>1.2322720305674988</v>
      </c>
      <c r="V34" s="12">
        <f>F34/'90_10_hr_wages'!F34</f>
        <v>1.2166666788333336</v>
      </c>
      <c r="W34" s="12">
        <f>G34/'90_10_hr_wages'!G34</f>
        <v>1.4284025725394052</v>
      </c>
      <c r="Y34" s="2" t="s">
        <v>14</v>
      </c>
      <c r="Z34" s="12">
        <f>J34/'90_10_hr_wages'!J34</f>
        <v>2.8965582180039453</v>
      </c>
      <c r="AA34" s="12">
        <f>K34/'90_10_hr_wages'!K34</f>
        <v>2.1721364415591844</v>
      </c>
      <c r="AB34" s="12">
        <f>L34/'90_10_hr_wages'!L34</f>
        <v>1.9726907947942409</v>
      </c>
      <c r="AC34" s="12">
        <f>M34/'90_10_hr_wages'!M34</f>
        <v>1.6715147489527482</v>
      </c>
      <c r="AD34" s="12">
        <f>N34/'90_10_hr_wages'!N34</f>
        <v>1.4846360785812378</v>
      </c>
      <c r="AE34" s="12">
        <f>O34/'90_10_hr_wages'!O34</f>
        <v>1.7518687585082919</v>
      </c>
    </row>
    <row r="35" spans="1:31" x14ac:dyDescent="0.25">
      <c r="A35" s="2" t="s">
        <v>15</v>
      </c>
      <c r="B35" s="3">
        <v>10.599080000000001</v>
      </c>
      <c r="C35" s="3">
        <v>6.2063490000000003</v>
      </c>
      <c r="D35" s="3">
        <v>7.3613650000000002</v>
      </c>
      <c r="E35" s="3">
        <v>7.1538459999999997</v>
      </c>
      <c r="F35" s="3">
        <v>6.25</v>
      </c>
      <c r="G35" s="3">
        <v>6.9168719999999997</v>
      </c>
      <c r="I35" s="2" t="s">
        <v>15</v>
      </c>
      <c r="J35" s="3">
        <v>8.9503109999999992</v>
      </c>
      <c r="K35" s="3">
        <v>5.0566040000000001</v>
      </c>
      <c r="L35" s="3">
        <v>7.2746570000000004</v>
      </c>
      <c r="M35" s="3">
        <v>6.2727269999999997</v>
      </c>
      <c r="N35" s="3">
        <v>6</v>
      </c>
      <c r="O35" s="3">
        <v>6.580616</v>
      </c>
      <c r="P35" s="24"/>
      <c r="Q35" s="2" t="s">
        <v>15</v>
      </c>
      <c r="R35" s="12">
        <f>B35/'90_10_hr_wages'!B35</f>
        <v>1.0764339522519482</v>
      </c>
      <c r="S35" s="12">
        <f>C35/'90_10_hr_wages'!C35</f>
        <v>1.2661953621827116</v>
      </c>
      <c r="T35" s="12">
        <f>D35/'90_10_hr_wages'!D35</f>
        <v>1.3061273337374006</v>
      </c>
      <c r="U35" s="12">
        <f>E35/'90_10_hr_wages'!E35</f>
        <v>1.2008638213940996</v>
      </c>
      <c r="V35" s="12">
        <f>F35/'90_10_hr_wages'!F35</f>
        <v>1.0694444159259267</v>
      </c>
      <c r="W35" s="12">
        <f>G35/'90_10_hr_wages'!G35</f>
        <v>1.0288807423786372</v>
      </c>
      <c r="Y35" s="2" t="s">
        <v>15</v>
      </c>
      <c r="Z35" s="12">
        <f>J35/'90_10_hr_wages'!J35</f>
        <v>1.0026760999338704</v>
      </c>
      <c r="AA35" s="12">
        <f>K35/'90_10_hr_wages'!K35</f>
        <v>0.89817643648434342</v>
      </c>
      <c r="AB35" s="12">
        <f>L35/'90_10_hr_wages'!L35</f>
        <v>1.6644595616785134</v>
      </c>
      <c r="AC35" s="12">
        <f>M35/'90_10_hr_wages'!M35</f>
        <v>1.2779919515397284</v>
      </c>
      <c r="AD35" s="12">
        <f>N35/'90_10_hr_wages'!N35</f>
        <v>1.149818252061624</v>
      </c>
      <c r="AE35" s="12">
        <f>O35/'90_10_hr_wages'!O35</f>
        <v>1.1047750859939887</v>
      </c>
    </row>
    <row r="36" spans="1:31" x14ac:dyDescent="0.25">
      <c r="A36" s="2" t="s">
        <v>16</v>
      </c>
      <c r="B36" s="3">
        <v>5.080997</v>
      </c>
      <c r="C36" s="3">
        <v>4.8644069999999999</v>
      </c>
      <c r="D36" s="3">
        <v>4.7962040000000004</v>
      </c>
      <c r="E36" s="3">
        <v>5.8224159999999996</v>
      </c>
      <c r="F36" s="3">
        <v>5.9090910000000001</v>
      </c>
      <c r="G36" s="3">
        <v>9.6598299999999995</v>
      </c>
      <c r="I36" s="2" t="s">
        <v>16</v>
      </c>
      <c r="J36" s="3">
        <v>7.776859</v>
      </c>
      <c r="K36" s="3">
        <v>8.0476189999999992</v>
      </c>
      <c r="L36" s="3">
        <v>6.5278309999999999</v>
      </c>
      <c r="M36" s="3">
        <v>7</v>
      </c>
      <c r="N36" s="3">
        <v>5.85</v>
      </c>
      <c r="O36" s="3">
        <v>7.4541110000000002</v>
      </c>
      <c r="P36" s="24"/>
      <c r="Q36" s="2" t="s">
        <v>16</v>
      </c>
      <c r="R36" s="12">
        <f>B36/'90_10_hr_wages'!B36</f>
        <v>1.3462586784188593</v>
      </c>
      <c r="S36" s="12">
        <f>C36/'90_10_hr_wages'!C36</f>
        <v>1.2982945029674917</v>
      </c>
      <c r="T36" s="12">
        <f>D36/'90_10_hr_wages'!D36</f>
        <v>1.4274799027354901</v>
      </c>
      <c r="U36" s="12">
        <f>E36/'90_10_hr_wages'!E36</f>
        <v>1.3384864367816092</v>
      </c>
      <c r="V36" s="12">
        <f>F36/'90_10_hr_wages'!F36</f>
        <v>1.2596182705573189</v>
      </c>
      <c r="W36" s="12">
        <f>G36/'90_10_hr_wages'!G36</f>
        <v>1.5846050450053797</v>
      </c>
      <c r="Y36" s="2" t="s">
        <v>16</v>
      </c>
      <c r="Z36" s="12">
        <f>J36/'90_10_hr_wages'!J36</f>
        <v>1.9372498524679147</v>
      </c>
      <c r="AA36" s="12">
        <f>K36/'90_10_hr_wages'!K36</f>
        <v>1.84607294076734</v>
      </c>
      <c r="AB36" s="12">
        <f>L36/'90_10_hr_wages'!L36</f>
        <v>1.8986303505431219</v>
      </c>
      <c r="AC36" s="12">
        <f>M36/'90_10_hr_wages'!M36</f>
        <v>1.5365852159429056</v>
      </c>
      <c r="AD36" s="12">
        <f>N36/'90_10_hr_wages'!N36</f>
        <v>1.3108333090586424</v>
      </c>
      <c r="AE36" s="12">
        <f>O36/'90_10_hr_wages'!O36</f>
        <v>1.4544606829268294</v>
      </c>
    </row>
    <row r="37" spans="1:31" x14ac:dyDescent="0.25">
      <c r="A37" s="2" t="s">
        <v>17</v>
      </c>
      <c r="B37" s="3">
        <v>4.7673129999999997</v>
      </c>
      <c r="C37" s="3">
        <v>5.2909090000000001</v>
      </c>
      <c r="D37" s="3">
        <v>7.291601</v>
      </c>
      <c r="E37" s="3">
        <v>9.1157699999999995</v>
      </c>
      <c r="F37" s="3">
        <v>7.0857140000000003</v>
      </c>
      <c r="G37" s="3">
        <v>6.7505350000000002</v>
      </c>
      <c r="I37" s="2" t="s">
        <v>17</v>
      </c>
      <c r="J37" s="3">
        <v>7.4596270000000002</v>
      </c>
      <c r="K37" s="3">
        <v>8.0399999999999991</v>
      </c>
      <c r="L37" s="3">
        <v>9.4251970000000007</v>
      </c>
      <c r="M37" s="3">
        <v>10</v>
      </c>
      <c r="N37" s="3">
        <v>7.4545450000000004</v>
      </c>
      <c r="O37" s="3">
        <v>7.8656949999999997</v>
      </c>
      <c r="P37" s="24"/>
      <c r="Q37" s="2" t="s">
        <v>17</v>
      </c>
      <c r="R37" s="12">
        <f>B37/'90_10_hr_wages'!B37</f>
        <v>1.0965778528358949</v>
      </c>
      <c r="S37" s="12">
        <f>C37/'90_10_hr_wages'!C37</f>
        <v>1.1017124416520683</v>
      </c>
      <c r="T37" s="12">
        <f>D37/'90_10_hr_wages'!D37</f>
        <v>1.9105856218206476</v>
      </c>
      <c r="U37" s="12">
        <f>E37/'90_10_hr_wages'!E37</f>
        <v>1.94175110919686</v>
      </c>
      <c r="V37" s="12">
        <f>F37/'90_10_hr_wages'!F37</f>
        <v>1.4901913856479061</v>
      </c>
      <c r="W37" s="12">
        <f>G37/'90_10_hr_wages'!G37</f>
        <v>1.504242519047772</v>
      </c>
      <c r="Y37" s="2" t="s">
        <v>17</v>
      </c>
      <c r="Z37" s="12">
        <f>J37/'90_10_hr_wages'!J37</f>
        <v>1.4190468436328123</v>
      </c>
      <c r="AA37" s="12">
        <f>K37/'90_10_hr_wages'!K37</f>
        <v>1.0859193137638246</v>
      </c>
      <c r="AB37" s="12">
        <f>L37/'90_10_hr_wages'!L37</f>
        <v>2.2302341495780276</v>
      </c>
      <c r="AC37" s="12">
        <f>M37/'90_10_hr_wages'!M37</f>
        <v>2.2745096612072371</v>
      </c>
      <c r="AD37" s="12">
        <f>N37/'90_10_hr_wages'!N37</f>
        <v>1.5890567738238772</v>
      </c>
      <c r="AE37" s="12">
        <f>O37/'90_10_hr_wages'!O37</f>
        <v>1.7360732984177638</v>
      </c>
    </row>
    <row r="38" spans="1:31" x14ac:dyDescent="0.25">
      <c r="A38" s="2" t="s">
        <v>18</v>
      </c>
      <c r="B38" s="3">
        <v>8.0807459999999995</v>
      </c>
      <c r="C38" s="3">
        <v>4.4035089999999997</v>
      </c>
      <c r="D38" s="3">
        <v>6.4731709999999998</v>
      </c>
      <c r="E38" s="3">
        <v>6.6666670000000003</v>
      </c>
      <c r="F38" s="3">
        <v>5.2980130000000001</v>
      </c>
      <c r="G38" s="3">
        <v>6.4078580000000001</v>
      </c>
      <c r="I38" s="2" t="s">
        <v>18</v>
      </c>
      <c r="J38" s="3">
        <v>5.2844439999999997</v>
      </c>
      <c r="K38" s="3">
        <v>20</v>
      </c>
      <c r="L38" s="3">
        <v>10.634550000000001</v>
      </c>
      <c r="M38" s="3">
        <v>14.091760000000001</v>
      </c>
      <c r="N38" s="3">
        <v>8.4875000000000007</v>
      </c>
      <c r="O38" s="3">
        <v>7.1790539999999998</v>
      </c>
      <c r="P38" s="24"/>
      <c r="Q38" s="2" t="s">
        <v>18</v>
      </c>
      <c r="R38" s="12">
        <f>B38/'90_10_hr_wages'!B38</f>
        <v>2.2010081211880856</v>
      </c>
      <c r="S38" s="12">
        <f>C38/'90_10_hr_wages'!C38</f>
        <v>1.3368581060158036</v>
      </c>
      <c r="T38" s="12">
        <f>D38/'90_10_hr_wages'!D38</f>
        <v>1.7632322000786664</v>
      </c>
      <c r="U38" s="12">
        <f>E38/'90_10_hr_wages'!E38</f>
        <v>1.7390372186118364</v>
      </c>
      <c r="V38" s="12">
        <f>F38/'90_10_hr_wages'!F38</f>
        <v>1.5237670258545069</v>
      </c>
      <c r="W38" s="12">
        <f>G38/'90_10_hr_wages'!G38</f>
        <v>1.7440771373855899</v>
      </c>
      <c r="Y38" s="2" t="s">
        <v>18</v>
      </c>
      <c r="Z38" s="12">
        <f>J38/'90_10_hr_wages'!J38</f>
        <v>1.6574144875462855</v>
      </c>
      <c r="AA38" s="12">
        <f>K38/'90_10_hr_wages'!K38</f>
        <v>3.6385262440530566</v>
      </c>
      <c r="AB38" s="12">
        <f>L38/'90_10_hr_wages'!L38</f>
        <v>2.5133762890313602</v>
      </c>
      <c r="AC38" s="12">
        <f>M38/'90_10_hr_wages'!M38</f>
        <v>2.846820202020202</v>
      </c>
      <c r="AD38" s="12">
        <f>N38/'90_10_hr_wages'!N38</f>
        <v>2.0208333333333335</v>
      </c>
      <c r="AE38" s="12">
        <f>O38/'90_10_hr_wages'!O38</f>
        <v>1.7341057803815876</v>
      </c>
    </row>
    <row r="39" spans="1:31" x14ac:dyDescent="0.25">
      <c r="A39" s="2" t="s">
        <v>19</v>
      </c>
      <c r="B39" s="3">
        <v>2.938739</v>
      </c>
      <c r="C39" s="3">
        <v>3.305882</v>
      </c>
      <c r="D39" s="3">
        <v>3.8058779999999999</v>
      </c>
      <c r="E39" s="3">
        <v>3.6386669999999999</v>
      </c>
      <c r="F39" s="3">
        <v>4.1666670000000003</v>
      </c>
      <c r="G39" s="3">
        <v>4.8276500000000002</v>
      </c>
      <c r="I39" s="2" t="s">
        <v>19</v>
      </c>
      <c r="J39" s="3">
        <v>6.9865769999999996</v>
      </c>
      <c r="K39" s="3">
        <v>6.2258060000000004</v>
      </c>
      <c r="L39" s="3">
        <v>5.1997059999999999</v>
      </c>
      <c r="M39" s="3">
        <v>4.4629339999999997</v>
      </c>
      <c r="N39" s="3">
        <v>4.513274</v>
      </c>
      <c r="O39" s="3">
        <v>4.8</v>
      </c>
      <c r="P39" s="24"/>
      <c r="Q39" s="2" t="s">
        <v>19</v>
      </c>
      <c r="R39" s="12">
        <f>B39/'90_10_hr_wages'!B39</f>
        <v>1.1533028244104349</v>
      </c>
      <c r="S39" s="12">
        <f>C39/'90_10_hr_wages'!C39</f>
        <v>1.0941879204093852</v>
      </c>
      <c r="T39" s="12">
        <f>D39/'90_10_hr_wages'!D39</f>
        <v>1.3133993459020179</v>
      </c>
      <c r="U39" s="12">
        <f>E39/'90_10_hr_wages'!E39</f>
        <v>1.1282688372093022</v>
      </c>
      <c r="V39" s="12">
        <f>F39/'90_10_hr_wages'!F39</f>
        <v>1.0666667520000002</v>
      </c>
      <c r="W39" s="12">
        <f>G39/'90_10_hr_wages'!G39</f>
        <v>1.1573720571238562</v>
      </c>
      <c r="Y39" s="2" t="s">
        <v>19</v>
      </c>
      <c r="Z39" s="12">
        <f>J39/'90_10_hr_wages'!J39</f>
        <v>1.7142206240072155</v>
      </c>
      <c r="AA39" s="12">
        <f>K39/'90_10_hr_wages'!K39</f>
        <v>1.4211751654113627</v>
      </c>
      <c r="AB39" s="12">
        <f>L39/'90_10_hr_wages'!L39</f>
        <v>1.6678393523285315</v>
      </c>
      <c r="AC39" s="12">
        <f>M39/'90_10_hr_wages'!M39</f>
        <v>1.3506246920723846</v>
      </c>
      <c r="AD39" s="12">
        <f>N39/'90_10_hr_wages'!N39</f>
        <v>1.20426968132951</v>
      </c>
      <c r="AE39" s="12">
        <f>O39/'90_10_hr_wages'!O39</f>
        <v>1.2750968276653509</v>
      </c>
    </row>
    <row r="40" spans="1:31" x14ac:dyDescent="0.25">
      <c r="A40" s="2" t="s">
        <v>20</v>
      </c>
      <c r="B40" s="3">
        <v>3.2103389999999998</v>
      </c>
      <c r="C40" s="3">
        <v>3.2365590000000002</v>
      </c>
      <c r="D40" s="3">
        <v>4.4588780000000003</v>
      </c>
      <c r="E40" s="3">
        <v>5.0999999999999996</v>
      </c>
      <c r="F40" s="3">
        <v>5.7692310000000004</v>
      </c>
      <c r="G40" s="3">
        <v>7.7539420000000003</v>
      </c>
      <c r="I40" s="2" t="s">
        <v>20</v>
      </c>
      <c r="J40" s="3">
        <v>18.073170000000001</v>
      </c>
      <c r="K40" s="3">
        <v>17.285720000000001</v>
      </c>
      <c r="L40" s="3">
        <v>12.58506</v>
      </c>
      <c r="M40" s="3">
        <v>10.33333</v>
      </c>
      <c r="N40" s="3">
        <v>9.2200000000000006</v>
      </c>
      <c r="O40" s="3">
        <v>11.391769999999999</v>
      </c>
      <c r="P40" s="24"/>
      <c r="Q40" s="2" t="s">
        <v>20</v>
      </c>
      <c r="R40" s="12">
        <f>B40/'90_10_hr_wages'!B40</f>
        <v>0.98830627732947807</v>
      </c>
      <c r="S40" s="12">
        <f>C40/'90_10_hr_wages'!C40</f>
        <v>0.95709348147385864</v>
      </c>
      <c r="T40" s="12">
        <f>D40/'90_10_hr_wages'!D40</f>
        <v>1.1856394105729808</v>
      </c>
      <c r="U40" s="12">
        <f>E40/'90_10_hr_wages'!E40</f>
        <v>1.1805957286046538</v>
      </c>
      <c r="V40" s="12">
        <f>F40/'90_10_hr_wages'!F40</f>
        <v>1.2682360156693091</v>
      </c>
      <c r="W40" s="12">
        <f>G40/'90_10_hr_wages'!G40</f>
        <v>1.5318540709415343</v>
      </c>
      <c r="Y40" s="2" t="s">
        <v>20</v>
      </c>
      <c r="Z40" s="12">
        <f>J40/'90_10_hr_wages'!J40</f>
        <v>3.622160124306284</v>
      </c>
      <c r="AA40" s="12">
        <f>K40/'90_10_hr_wages'!K40</f>
        <v>2.9848206134504904</v>
      </c>
      <c r="AB40" s="12">
        <f>L40/'90_10_hr_wages'!L40</f>
        <v>3.0204699766475702</v>
      </c>
      <c r="AC40" s="12">
        <f>M40/'90_10_hr_wages'!M40</f>
        <v>2.2142848418367969</v>
      </c>
      <c r="AD40" s="12">
        <f>N40/'90_10_hr_wages'!N40</f>
        <v>1.9177597238425996</v>
      </c>
      <c r="AE40" s="12">
        <f>O40/'90_10_hr_wages'!O40</f>
        <v>2.1976810832594937</v>
      </c>
    </row>
    <row r="41" spans="1:31" x14ac:dyDescent="0.25">
      <c r="A41" s="2" t="s">
        <v>21</v>
      </c>
      <c r="B41" s="3">
        <v>2.4787430000000001</v>
      </c>
      <c r="C41" s="3">
        <v>2.8518520000000001</v>
      </c>
      <c r="D41" s="3">
        <v>3.7077439999999999</v>
      </c>
      <c r="E41" s="3">
        <v>3.8888889999999998</v>
      </c>
      <c r="F41" s="3">
        <v>4</v>
      </c>
      <c r="G41" s="3">
        <v>5.8892389999999999</v>
      </c>
      <c r="I41" s="2" t="s">
        <v>21</v>
      </c>
      <c r="J41" s="3">
        <v>5.5680480000000001</v>
      </c>
      <c r="K41" s="3">
        <v>5.64</v>
      </c>
      <c r="L41" s="3">
        <v>4.9567389999999998</v>
      </c>
      <c r="M41" s="3">
        <v>4.5614030000000003</v>
      </c>
      <c r="N41" s="3">
        <v>4.1666670000000003</v>
      </c>
      <c r="O41" s="3">
        <v>4.9998959999999997</v>
      </c>
      <c r="P41" s="24"/>
      <c r="Q41" s="2" t="s">
        <v>21</v>
      </c>
      <c r="R41" s="12">
        <f>B41/'90_10_hr_wages'!B41</f>
        <v>1.0833813744854062</v>
      </c>
      <c r="S41" s="12">
        <f>C41/'90_10_hr_wages'!C41</f>
        <v>1.0768402387598024</v>
      </c>
      <c r="T41" s="12">
        <f>D41/'90_10_hr_wages'!D41</f>
        <v>1.2670377598537954</v>
      </c>
      <c r="U41" s="12">
        <f>E41/'90_10_hr_wages'!E41</f>
        <v>1.222222326984133</v>
      </c>
      <c r="V41" s="12">
        <f>F41/'90_10_hr_wages'!F41</f>
        <v>1.2347824637429281</v>
      </c>
      <c r="W41" s="12">
        <f>G41/'90_10_hr_wages'!G41</f>
        <v>1.5836911440863812</v>
      </c>
      <c r="Y41" s="2" t="s">
        <v>21</v>
      </c>
      <c r="Z41" s="12">
        <f>J41/'90_10_hr_wages'!J41</f>
        <v>2.1804519934633997</v>
      </c>
      <c r="AA41" s="12">
        <f>K41/'90_10_hr_wages'!K41</f>
        <v>1.9547882434044093</v>
      </c>
      <c r="AB41" s="12">
        <f>L41/'90_10_hr_wages'!L41</f>
        <v>1.7518377239966338</v>
      </c>
      <c r="AC41" s="12">
        <f>M41/'90_10_hr_wages'!M41</f>
        <v>1.557168572758</v>
      </c>
      <c r="AD41" s="12">
        <f>N41/'90_10_hr_wages'!N41</f>
        <v>1.3752474620085169</v>
      </c>
      <c r="AE41" s="12">
        <f>O41/'90_10_hr_wages'!O41</f>
        <v>1.5529088606785046</v>
      </c>
    </row>
    <row r="42" spans="1:31" x14ac:dyDescent="0.25">
      <c r="A42" s="2" t="s">
        <v>22</v>
      </c>
      <c r="B42" s="3">
        <v>1.85592</v>
      </c>
      <c r="C42" s="3">
        <v>2.3267329999999999</v>
      </c>
      <c r="D42" s="3">
        <v>3.209381</v>
      </c>
      <c r="E42" s="3">
        <v>3.8656229999999998</v>
      </c>
      <c r="F42" s="3">
        <v>3.493976</v>
      </c>
      <c r="G42" s="3">
        <v>4.7279419999999996</v>
      </c>
      <c r="I42" s="2" t="s">
        <v>22</v>
      </c>
      <c r="J42" s="3">
        <v>9.2764229999999994</v>
      </c>
      <c r="K42" s="3">
        <v>20.11111</v>
      </c>
      <c r="L42" s="3">
        <v>14.343400000000001</v>
      </c>
      <c r="M42" s="3">
        <v>7.5837370000000002</v>
      </c>
      <c r="N42" s="3">
        <v>5.1578949999999999</v>
      </c>
      <c r="O42" s="3">
        <v>5.9056559999999996</v>
      </c>
      <c r="P42" s="24"/>
      <c r="Q42" s="2" t="s">
        <v>22</v>
      </c>
      <c r="R42" s="12">
        <f>B42/'90_10_hr_wages'!B42</f>
        <v>0.82756443442049488</v>
      </c>
      <c r="S42" s="12">
        <f>C42/'90_10_hr_wages'!C42</f>
        <v>0.89024100483662572</v>
      </c>
      <c r="T42" s="12">
        <f>D42/'90_10_hr_wages'!D42</f>
        <v>1.0895105388889399</v>
      </c>
      <c r="U42" s="12">
        <f>E42/'90_10_hr_wages'!E42</f>
        <v>1.1330273333597125</v>
      </c>
      <c r="V42" s="12">
        <f>F42/'90_10_hr_wages'!F42</f>
        <v>1.0683768968483276</v>
      </c>
      <c r="W42" s="12">
        <f>G42/'90_10_hr_wages'!G42</f>
        <v>1.2559442914931576</v>
      </c>
      <c r="Y42" s="2" t="s">
        <v>22</v>
      </c>
      <c r="Z42" s="12">
        <f>J42/'90_10_hr_wages'!J42</f>
        <v>2.5985710191866978</v>
      </c>
      <c r="AA42" s="12">
        <f>K42/'90_10_hr_wages'!K42</f>
        <v>4.2876223962286355</v>
      </c>
      <c r="AB42" s="12">
        <f>L42/'90_10_hr_wages'!L42</f>
        <v>3.4063498403978549</v>
      </c>
      <c r="AC42" s="12">
        <f>M42/'90_10_hr_wages'!M42</f>
        <v>1.89593425</v>
      </c>
      <c r="AD42" s="12">
        <f>N42/'90_10_hr_wages'!N42</f>
        <v>1.344000173019442</v>
      </c>
      <c r="AE42" s="12">
        <f>O42/'90_10_hr_wages'!O42</f>
        <v>1.5103276522678484</v>
      </c>
    </row>
    <row r="43" spans="1:31" x14ac:dyDescent="0.25">
      <c r="A43" s="2" t="s">
        <v>23</v>
      </c>
      <c r="B43" s="3">
        <v>4.8232929999999996</v>
      </c>
      <c r="C43" s="3">
        <v>4.1063830000000001</v>
      </c>
      <c r="D43" s="3">
        <v>6.4901960000000001</v>
      </c>
      <c r="E43" s="3">
        <v>5.625</v>
      </c>
      <c r="F43" s="3">
        <v>5.4545450000000004</v>
      </c>
      <c r="G43" s="3">
        <v>7.434507</v>
      </c>
      <c r="I43" s="2" t="s">
        <v>23</v>
      </c>
      <c r="J43" s="3">
        <v>14.38461</v>
      </c>
      <c r="K43" s="3">
        <v>14.428570000000001</v>
      </c>
      <c r="L43" s="3">
        <v>12.428570000000001</v>
      </c>
      <c r="M43" s="3">
        <v>10.625</v>
      </c>
      <c r="N43" s="3">
        <v>9</v>
      </c>
      <c r="O43" s="3">
        <v>8.8644739999999995</v>
      </c>
      <c r="P43" s="24"/>
      <c r="Q43" s="2" t="s">
        <v>23</v>
      </c>
      <c r="R43" s="12">
        <f>B43/'90_10_hr_wages'!B43</f>
        <v>1.2937209128292142</v>
      </c>
      <c r="S43" s="12">
        <f>C43/'90_10_hr_wages'!C43</f>
        <v>1.180401810853797</v>
      </c>
      <c r="T43" s="12">
        <f>D43/'90_10_hr_wages'!D43</f>
        <v>1.6237656063805808</v>
      </c>
      <c r="U43" s="12">
        <f>E43/'90_10_hr_wages'!E43</f>
        <v>1.4136991341626868</v>
      </c>
      <c r="V43" s="12">
        <f>F43/'90_10_hr_wages'!F43</f>
        <v>1.4204544270833335</v>
      </c>
      <c r="W43" s="12">
        <f>G43/'90_10_hr_wages'!G43</f>
        <v>1.8645854991087769</v>
      </c>
      <c r="Y43" s="2" t="s">
        <v>23</v>
      </c>
      <c r="Z43" s="12">
        <f>J43/'90_10_hr_wages'!J43</f>
        <v>1.8866635958094342</v>
      </c>
      <c r="AA43" s="12">
        <f>K43/'90_10_hr_wages'!K43</f>
        <v>1.9934209208362144</v>
      </c>
      <c r="AB43" s="12">
        <f>L43/'90_10_hr_wages'!L43</f>
        <v>2.5668951390465131</v>
      </c>
      <c r="AC43" s="12">
        <f>M43/'90_10_hr_wages'!M43</f>
        <v>2.4500003920000628</v>
      </c>
      <c r="AD43" s="12">
        <f>N43/'90_10_hr_wages'!N43</f>
        <v>2.0588237985390587</v>
      </c>
      <c r="AE43" s="12">
        <f>O43/'90_10_hr_wages'!O43</f>
        <v>1.9840505547725569</v>
      </c>
    </row>
    <row r="44" spans="1:31" x14ac:dyDescent="0.25">
      <c r="A44" s="2" t="s">
        <v>24</v>
      </c>
      <c r="B44" s="3">
        <v>12.88119</v>
      </c>
      <c r="C44" s="3">
        <v>8.0399999999999991</v>
      </c>
      <c r="D44" s="3">
        <v>8.5579319999999992</v>
      </c>
      <c r="E44" s="3">
        <v>6.9550099999999997</v>
      </c>
      <c r="F44" s="3">
        <v>5.3333329999999997</v>
      </c>
      <c r="G44" s="3">
        <v>7.6111250000000004</v>
      </c>
      <c r="I44" s="2" t="s">
        <v>24</v>
      </c>
      <c r="J44" s="3">
        <v>32.333329999999997</v>
      </c>
      <c r="K44" s="3">
        <v>20.2</v>
      </c>
      <c r="L44" s="3">
        <v>15.223599999999999</v>
      </c>
      <c r="M44" s="3">
        <v>10</v>
      </c>
      <c r="N44" s="3">
        <v>9.6666670000000003</v>
      </c>
      <c r="O44" s="3">
        <v>8.8465070000000008</v>
      </c>
      <c r="P44" s="24"/>
      <c r="Q44" s="2" t="s">
        <v>24</v>
      </c>
      <c r="R44" s="12">
        <f>B44/'90_10_hr_wages'!B44</f>
        <v>1.1117354935373398</v>
      </c>
      <c r="S44" s="12">
        <f>C44/'90_10_hr_wages'!C44</f>
        <v>0.95351563824944963</v>
      </c>
      <c r="T44" s="12">
        <f>D44/'90_10_hr_wages'!D44</f>
        <v>1.1870082729225282</v>
      </c>
      <c r="U44" s="12">
        <f>E44/'90_10_hr_wages'!E44</f>
        <v>1.2982684987128401</v>
      </c>
      <c r="V44" s="12">
        <f>F44/'90_10_hr_wages'!F44</f>
        <v>1.2466665497916702</v>
      </c>
      <c r="W44" s="12">
        <f>G44/'90_10_hr_wages'!G44</f>
        <v>1.6456582557346824</v>
      </c>
      <c r="Y44" s="2" t="s">
        <v>24</v>
      </c>
      <c r="Z44" s="12">
        <f>J44/'90_10_hr_wages'!J44</f>
        <v>2.0994714525963101</v>
      </c>
      <c r="AA44" s="12">
        <f>K44/'90_10_hr_wages'!K44</f>
        <v>2.38385099090313</v>
      </c>
      <c r="AB44" s="12">
        <f>L44/'90_10_hr_wages'!L44</f>
        <v>2.1318752999428785</v>
      </c>
      <c r="AC44" s="12">
        <f>M44/'90_10_hr_wages'!M44</f>
        <v>2.2399998566400088</v>
      </c>
      <c r="AD44" s="12">
        <f>N44/'90_10_hr_wages'!N44</f>
        <v>2.2099886147487013</v>
      </c>
      <c r="AE44" s="12">
        <f>O44/'90_10_hr_wages'!O44</f>
        <v>1.9351736481467061</v>
      </c>
    </row>
    <row r="45" spans="1:31" x14ac:dyDescent="0.25">
      <c r="A45" s="2" t="s">
        <v>25</v>
      </c>
      <c r="B45" s="3">
        <v>2.6296300000000001</v>
      </c>
      <c r="C45" s="3">
        <v>2.9753090000000002</v>
      </c>
      <c r="D45" s="3">
        <v>4.1779450000000002</v>
      </c>
      <c r="E45" s="3">
        <v>4.5623529999999999</v>
      </c>
      <c r="F45" s="3">
        <v>4.1666670000000003</v>
      </c>
      <c r="G45" s="3">
        <v>5.2510130000000004</v>
      </c>
      <c r="I45" s="2" t="s">
        <v>25</v>
      </c>
      <c r="J45" s="3">
        <v>11</v>
      </c>
      <c r="K45" s="3">
        <v>6.7037040000000001</v>
      </c>
      <c r="L45" s="3">
        <v>7.1574239999999998</v>
      </c>
      <c r="M45" s="3">
        <v>6.8</v>
      </c>
      <c r="N45" s="3">
        <v>6.25</v>
      </c>
      <c r="O45" s="3">
        <v>7.5132500000000002</v>
      </c>
      <c r="P45" s="24"/>
      <c r="Q45" s="2" t="s">
        <v>25</v>
      </c>
      <c r="R45" s="12">
        <f>B45/'90_10_hr_wages'!B45</f>
        <v>0.95428789582209872</v>
      </c>
      <c r="S45" s="12">
        <f>C45/'90_10_hr_wages'!C45</f>
        <v>0.95597785574748106</v>
      </c>
      <c r="T45" s="12">
        <f>D45/'90_10_hr_wages'!D45</f>
        <v>1.1912564956125657</v>
      </c>
      <c r="U45" s="12">
        <f>E45/'90_10_hr_wages'!E45</f>
        <v>1.2105745936981758</v>
      </c>
      <c r="V45" s="12">
        <f>F45/'90_10_hr_wages'!F45</f>
        <v>1.1722224379111337</v>
      </c>
      <c r="W45" s="12">
        <f>G45/'90_10_hr_wages'!G45</f>
        <v>1.3224844209907554</v>
      </c>
      <c r="Y45" s="2" t="s">
        <v>25</v>
      </c>
      <c r="Z45" s="12">
        <f>J45/'90_10_hr_wages'!J45</f>
        <v>3.5672775575434299</v>
      </c>
      <c r="AA45" s="12">
        <f>K45/'90_10_hr_wages'!K45</f>
        <v>1.6835787070127264</v>
      </c>
      <c r="AB45" s="12">
        <f>L45/'90_10_hr_wages'!L45</f>
        <v>1.9072487681027344</v>
      </c>
      <c r="AC45" s="12">
        <f>M45/'90_10_hr_wages'!M45</f>
        <v>1.6790123456790125</v>
      </c>
      <c r="AD45" s="12">
        <f>N45/'90_10_hr_wages'!N45</f>
        <v>1.5625</v>
      </c>
      <c r="AE45" s="12">
        <f>O45/'90_10_hr_wages'!O45</f>
        <v>1.6736102958914938</v>
      </c>
    </row>
    <row r="46" spans="1:31" x14ac:dyDescent="0.25">
      <c r="A46" s="2" t="s">
        <v>26</v>
      </c>
      <c r="B46" s="3">
        <v>2.3437950000000001</v>
      </c>
      <c r="C46" s="3">
        <v>2.584158</v>
      </c>
      <c r="D46" s="3">
        <v>3.2348530000000002</v>
      </c>
      <c r="E46" s="3">
        <v>3.3333330000000001</v>
      </c>
      <c r="F46" s="3">
        <v>3.3333330000000001</v>
      </c>
      <c r="G46" s="3">
        <v>4.2856110000000003</v>
      </c>
      <c r="I46" s="2" t="s">
        <v>26</v>
      </c>
      <c r="J46" s="3">
        <v>7.6942149999999998</v>
      </c>
      <c r="K46" s="3">
        <v>7.6666670000000003</v>
      </c>
      <c r="L46" s="3">
        <v>6.6207589999999996</v>
      </c>
      <c r="M46" s="3">
        <v>5.6</v>
      </c>
      <c r="N46" s="3">
        <v>4.7874999999999996</v>
      </c>
      <c r="O46" s="3">
        <v>5.8670689999999999</v>
      </c>
      <c r="P46" s="24"/>
      <c r="Q46" s="2" t="s">
        <v>26</v>
      </c>
      <c r="R46" s="12">
        <f>B46/'90_10_hr_wages'!B46</f>
        <v>0.95841489500472499</v>
      </c>
      <c r="S46" s="12">
        <f>C46/'90_10_hr_wages'!C46</f>
        <v>0.9907642949459925</v>
      </c>
      <c r="T46" s="12">
        <f>D46/'90_10_hr_wages'!D46</f>
        <v>1.0916283988812578</v>
      </c>
      <c r="U46" s="12">
        <f>E46/'90_10_hr_wages'!E46</f>
        <v>1.0831382330395971</v>
      </c>
      <c r="V46" s="12">
        <f>F46/'90_10_hr_wages'!F46</f>
        <v>1.1516502401018243</v>
      </c>
      <c r="W46" s="12">
        <f>G46/'90_10_hr_wages'!G46</f>
        <v>1.2455090325038778</v>
      </c>
      <c r="Y46" s="2" t="s">
        <v>26</v>
      </c>
      <c r="Z46" s="12">
        <f>J46/'90_10_hr_wages'!J46</f>
        <v>2.1683153556625436</v>
      </c>
      <c r="AA46" s="12">
        <f>K46/'90_10_hr_wages'!K46</f>
        <v>2.1135135939810077</v>
      </c>
      <c r="AB46" s="12">
        <f>L46/'90_10_hr_wages'!L46</f>
        <v>1.8202084862027792</v>
      </c>
      <c r="AC46" s="12">
        <f>M46/'90_10_hr_wages'!M46</f>
        <v>1.5024389144556891</v>
      </c>
      <c r="AD46" s="12">
        <f>N46/'90_10_hr_wages'!N46</f>
        <v>1.3724167032644452</v>
      </c>
      <c r="AE46" s="12">
        <f>O46/'90_10_hr_wages'!O46</f>
        <v>1.5973502321398767</v>
      </c>
    </row>
    <row r="47" spans="1:31" x14ac:dyDescent="0.25">
      <c r="A47" s="2" t="s">
        <v>27</v>
      </c>
      <c r="B47" s="3">
        <v>2.7964069999999999</v>
      </c>
      <c r="C47" s="3">
        <v>2.6296300000000001</v>
      </c>
      <c r="D47" s="3">
        <v>3.8309739999999999</v>
      </c>
      <c r="E47" s="3">
        <v>3.9444439999999998</v>
      </c>
      <c r="F47" s="3">
        <v>3.75</v>
      </c>
      <c r="G47" s="3">
        <v>5.3416090000000001</v>
      </c>
      <c r="I47" s="2" t="s">
        <v>27</v>
      </c>
      <c r="J47" s="3">
        <v>6.4545450000000004</v>
      </c>
      <c r="K47" s="3">
        <v>5.5714290000000002</v>
      </c>
      <c r="L47" s="3">
        <v>6.1781470000000001</v>
      </c>
      <c r="M47" s="3">
        <v>5.25</v>
      </c>
      <c r="N47" s="3">
        <v>5</v>
      </c>
      <c r="O47" s="3">
        <v>7.3389110000000004</v>
      </c>
      <c r="P47" s="24"/>
      <c r="Q47" s="2" t="s">
        <v>27</v>
      </c>
      <c r="R47" s="12">
        <f>B47/'90_10_hr_wages'!B47</f>
        <v>1.0374211149763479</v>
      </c>
      <c r="S47" s="12">
        <f>C47/'90_10_hr_wages'!C47</f>
        <v>0.96246904018818735</v>
      </c>
      <c r="T47" s="12">
        <f>D47/'90_10_hr_wages'!D47</f>
        <v>1.2497916999696603</v>
      </c>
      <c r="U47" s="12">
        <f>E47/'90_10_hr_wages'!E47</f>
        <v>1.1729648941149602</v>
      </c>
      <c r="V47" s="12">
        <f>F47/'90_10_hr_wages'!F47</f>
        <v>1.1312090935938273</v>
      </c>
      <c r="W47" s="12">
        <f>G47/'90_10_hr_wages'!G47</f>
        <v>1.3752809272265567</v>
      </c>
      <c r="Y47" s="2" t="s">
        <v>27</v>
      </c>
      <c r="Z47" s="12">
        <f>J47/'90_10_hr_wages'!J47</f>
        <v>1.9500966657492058</v>
      </c>
      <c r="AA47" s="12">
        <f>K47/'90_10_hr_wages'!K47</f>
        <v>1.663433903970736</v>
      </c>
      <c r="AB47" s="12">
        <f>L47/'90_10_hr_wages'!L47</f>
        <v>1.9120724478092157</v>
      </c>
      <c r="AC47" s="12">
        <f>M47/'90_10_hr_wages'!M47</f>
        <v>1.5463439275073967</v>
      </c>
      <c r="AD47" s="12">
        <f>N47/'90_10_hr_wages'!N47</f>
        <v>1.4848484578512402</v>
      </c>
      <c r="AE47" s="12">
        <f>O47/'90_10_hr_wages'!O47</f>
        <v>1.9045821079741687</v>
      </c>
    </row>
    <row r="48" spans="1:31" x14ac:dyDescent="0.25">
      <c r="A48" s="2" t="s">
        <v>28</v>
      </c>
      <c r="B48" s="3">
        <v>2.8221259999999999</v>
      </c>
      <c r="C48" s="3">
        <v>2.7808220000000001</v>
      </c>
      <c r="D48" s="3">
        <v>4.396604</v>
      </c>
      <c r="E48" s="3">
        <v>4.5714290000000002</v>
      </c>
      <c r="F48" s="3">
        <v>4.3</v>
      </c>
      <c r="G48" s="3">
        <v>6.6555</v>
      </c>
      <c r="I48" s="2" t="s">
        <v>28</v>
      </c>
      <c r="J48" s="3">
        <v>6.3617020000000002</v>
      </c>
      <c r="K48" s="3">
        <v>5.8571429999999998</v>
      </c>
      <c r="L48" s="3">
        <v>7.2244390000000003</v>
      </c>
      <c r="M48" s="3">
        <v>5.75</v>
      </c>
      <c r="N48" s="3">
        <v>5.3333329999999997</v>
      </c>
      <c r="O48" s="3">
        <v>8.1767339999999997</v>
      </c>
      <c r="P48" s="24"/>
      <c r="Q48" s="2" t="s">
        <v>28</v>
      </c>
      <c r="R48" s="12">
        <f>B48/'90_10_hr_wages'!B48</f>
        <v>0.98502459484731575</v>
      </c>
      <c r="S48" s="12">
        <f>C48/'90_10_hr_wages'!C48</f>
        <v>0.98522562969371741</v>
      </c>
      <c r="T48" s="12">
        <f>D48/'90_10_hr_wages'!D48</f>
        <v>1.3387615355641134</v>
      </c>
      <c r="U48" s="12">
        <f>E48/'90_10_hr_wages'!E48</f>
        <v>1.2947128222034165</v>
      </c>
      <c r="V48" s="12">
        <f>F48/'90_10_hr_wages'!F48</f>
        <v>1.2447849301125633</v>
      </c>
      <c r="W48" s="12">
        <f>G48/'90_10_hr_wages'!G48</f>
        <v>1.6946269720042175</v>
      </c>
      <c r="Y48" s="2" t="s">
        <v>28</v>
      </c>
      <c r="Z48" s="12">
        <f>J48/'90_10_hr_wages'!J48</f>
        <v>2.2528892834718643</v>
      </c>
      <c r="AA48" s="12">
        <f>K48/'90_10_hr_wages'!K48</f>
        <v>1.9756022285949044</v>
      </c>
      <c r="AB48" s="12">
        <f>L48/'90_10_hr_wages'!L48</f>
        <v>2.123421051394013</v>
      </c>
      <c r="AC48" s="12">
        <f>M48/'90_10_hr_wages'!M48</f>
        <v>1.6858116230114752</v>
      </c>
      <c r="AD48" s="12">
        <f>N48/'90_10_hr_wages'!N48</f>
        <v>1.5383499119390764</v>
      </c>
      <c r="AE48" s="12">
        <f>O48/'90_10_hr_wages'!O48</f>
        <v>2.1129035759026578</v>
      </c>
    </row>
    <row r="49" spans="1:31" x14ac:dyDescent="0.25">
      <c r="A49" s="2" t="s">
        <v>29</v>
      </c>
      <c r="B49" s="3">
        <v>3.2675740000000002</v>
      </c>
      <c r="C49" s="3">
        <v>3.08</v>
      </c>
      <c r="D49" s="3">
        <v>4.5422339999999997</v>
      </c>
      <c r="E49" s="3">
        <v>4.5</v>
      </c>
      <c r="F49" s="3">
        <v>4</v>
      </c>
      <c r="G49" s="3">
        <v>5.454777</v>
      </c>
      <c r="I49" s="2" t="s">
        <v>29</v>
      </c>
      <c r="J49" s="3">
        <v>12.83099</v>
      </c>
      <c r="K49" s="3">
        <v>15.66667</v>
      </c>
      <c r="L49" s="3">
        <v>12.813280000000001</v>
      </c>
      <c r="M49" s="3">
        <v>10.015470000000001</v>
      </c>
      <c r="N49" s="3">
        <v>6.6037739999999996</v>
      </c>
      <c r="O49" s="3">
        <v>7.2370539999999997</v>
      </c>
      <c r="P49" s="24"/>
      <c r="Q49" s="2" t="s">
        <v>29</v>
      </c>
      <c r="R49" s="12">
        <f>B49/'90_10_hr_wages'!B49</f>
        <v>1.0061717655659024</v>
      </c>
      <c r="S49" s="12">
        <f>C49/'90_10_hr_wages'!C49</f>
        <v>0.95594965373206786</v>
      </c>
      <c r="T49" s="12">
        <f>D49/'90_10_hr_wages'!D49</f>
        <v>1.2606447107827028</v>
      </c>
      <c r="U49" s="12">
        <f>E49/'90_10_hr_wages'!E49</f>
        <v>1.2551299952081927</v>
      </c>
      <c r="V49" s="12">
        <f>F49/'90_10_hr_wages'!F49</f>
        <v>1.1707658594138501</v>
      </c>
      <c r="W49" s="12">
        <f>G49/'90_10_hr_wages'!G49</f>
        <v>1.4389035818689155</v>
      </c>
      <c r="Y49" s="2" t="s">
        <v>29</v>
      </c>
      <c r="Z49" s="12">
        <f>J49/'90_10_hr_wages'!J49</f>
        <v>2.0706851211854445</v>
      </c>
      <c r="AA49" s="12">
        <f>K49/'90_10_hr_wages'!K49</f>
        <v>3.1622457807240036</v>
      </c>
      <c r="AB49" s="12">
        <f>L49/'90_10_hr_wages'!L49</f>
        <v>2.7971769061668401</v>
      </c>
      <c r="AC49" s="12">
        <f>M49/'90_10_hr_wages'!M49</f>
        <v>2.2500278010857588</v>
      </c>
      <c r="AD49" s="12">
        <f>N49/'90_10_hr_wages'!N49</f>
        <v>1.6198222598765568</v>
      </c>
      <c r="AE49" s="12">
        <f>O49/'90_10_hr_wages'!O49</f>
        <v>1.8213651050995576</v>
      </c>
    </row>
    <row r="50" spans="1:31" x14ac:dyDescent="0.25">
      <c r="A50" s="2" t="s">
        <v>8</v>
      </c>
      <c r="B50" s="3">
        <v>2.9126820000000002</v>
      </c>
      <c r="C50" s="3">
        <v>2.2871290000000002</v>
      </c>
      <c r="D50" s="3">
        <v>2.922571</v>
      </c>
      <c r="E50" s="3">
        <v>4</v>
      </c>
      <c r="F50" s="3">
        <v>3.3076919999999999</v>
      </c>
      <c r="G50" s="3">
        <v>4.464817</v>
      </c>
      <c r="I50" s="2" t="s">
        <v>8</v>
      </c>
      <c r="J50" s="3">
        <v>7.8345320000000003</v>
      </c>
      <c r="K50" s="3">
        <v>7.24</v>
      </c>
      <c r="L50" s="3">
        <v>6.9654429999999996</v>
      </c>
      <c r="M50" s="3">
        <v>8</v>
      </c>
      <c r="N50" s="3">
        <v>4.6428570000000002</v>
      </c>
      <c r="O50" s="3">
        <v>4.8203329999999998</v>
      </c>
      <c r="P50" s="24"/>
      <c r="Q50" s="2" t="s">
        <v>8</v>
      </c>
      <c r="R50" s="12">
        <f>B50/'90_10_hr_wages'!B50</f>
        <v>1.1263885617893319</v>
      </c>
      <c r="S50" s="12">
        <f>C50/'90_10_hr_wages'!C50</f>
        <v>0.77958675029509805</v>
      </c>
      <c r="T50" s="12">
        <f>D50/'90_10_hr_wages'!D50</f>
        <v>0.97496900858152047</v>
      </c>
      <c r="U50" s="12">
        <f>E50/'90_10_hr_wages'!E50</f>
        <v>1.2423529294837372</v>
      </c>
      <c r="V50" s="12">
        <f>F50/'90_10_hr_wages'!F50</f>
        <v>1.0937903430615223</v>
      </c>
      <c r="W50" s="12">
        <f>G50/'90_10_hr_wages'!G50</f>
        <v>1.4287231523436501</v>
      </c>
      <c r="Y50" s="2" t="s">
        <v>8</v>
      </c>
      <c r="Z50" s="12">
        <f>J50/'90_10_hr_wages'!J50</f>
        <v>1.727167890526949</v>
      </c>
      <c r="AA50" s="12">
        <f>K50/'90_10_hr_wages'!K50</f>
        <v>1.6412808428747896</v>
      </c>
      <c r="AB50" s="12">
        <f>L50/'90_10_hr_wages'!L50</f>
        <v>1.91173715491771</v>
      </c>
      <c r="AC50" s="12">
        <f>M50/'90_10_hr_wages'!M50</f>
        <v>1.905564056488541</v>
      </c>
      <c r="AD50" s="12">
        <f>N50/'90_10_hr_wages'!N50</f>
        <v>1.2978151142115273</v>
      </c>
      <c r="AE50" s="12">
        <f>O50/'90_10_hr_wages'!O50</f>
        <v>1.4156427704858285</v>
      </c>
    </row>
  </sheetData>
  <conditionalFormatting sqref="R5:W24">
    <cfRule type="colorScale" priority="4">
      <colorScale>
        <cfvo type="min"/>
        <cfvo type="num" val="1"/>
        <cfvo type="max"/>
        <color theme="9"/>
        <color theme="7" tint="0.79998168889431442"/>
        <color theme="8"/>
      </colorScale>
    </cfRule>
  </conditionalFormatting>
  <conditionalFormatting sqref="R31:W50">
    <cfRule type="colorScale" priority="3">
      <colorScale>
        <cfvo type="min"/>
        <cfvo type="num" val="1"/>
        <cfvo type="max"/>
        <color theme="9"/>
        <color theme="7" tint="0.79998168889431442"/>
        <color theme="8"/>
      </colorScale>
    </cfRule>
  </conditionalFormatting>
  <conditionalFormatting sqref="Z5:AE7 AD8:AE24 Z10:AC13 Z15:AC16 AB20:AC24 Z21:AA24">
    <cfRule type="colorScale" priority="2">
      <colorScale>
        <cfvo type="min"/>
        <cfvo type="num" val="1"/>
        <cfvo type="max"/>
        <color theme="9"/>
        <color theme="7" tint="0.79998168889431442"/>
        <color theme="8"/>
      </colorScale>
    </cfRule>
  </conditionalFormatting>
  <conditionalFormatting sqref="Z31:AE50">
    <cfRule type="colorScale" priority="1">
      <colorScale>
        <cfvo type="min"/>
        <cfvo type="percentile" val="1"/>
        <cfvo type="max"/>
        <color theme="9"/>
        <color theme="7" tint="0.79998168889431442"/>
        <color theme="8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D106-5621-4B5A-A70F-930CCA46ECD2}">
  <dimension ref="A1:AE151"/>
  <sheetViews>
    <sheetView topLeftCell="A26" zoomScale="60" zoomScaleNormal="60" workbookViewId="0">
      <selection activeCell="A167" sqref="A167"/>
    </sheetView>
  </sheetViews>
  <sheetFormatPr defaultRowHeight="15" x14ac:dyDescent="0.25"/>
  <cols>
    <col min="1" max="1" width="60.28515625" bestFit="1" customWidth="1"/>
    <col min="2" max="6" width="14.85546875" bestFit="1" customWidth="1"/>
    <col min="7" max="7" width="16.7109375" bestFit="1" customWidth="1"/>
    <col min="9" max="9" width="60.28515625" bestFit="1" customWidth="1"/>
    <col min="10" max="14" width="14.85546875" bestFit="1" customWidth="1"/>
    <col min="15" max="15" width="16.7109375" bestFit="1" customWidth="1"/>
  </cols>
  <sheetData>
    <row r="1" spans="1:15" hidden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hidden="1" x14ac:dyDescent="0.25">
      <c r="A2" s="2" t="s">
        <v>9</v>
      </c>
      <c r="B2" s="4">
        <v>17059</v>
      </c>
      <c r="C2" s="4">
        <v>10698</v>
      </c>
      <c r="D2" s="4">
        <v>54882</v>
      </c>
      <c r="E2" s="4">
        <v>70383</v>
      </c>
      <c r="F2" s="4">
        <v>118313</v>
      </c>
      <c r="G2" s="4">
        <v>122247</v>
      </c>
      <c r="I2" s="2" t="s">
        <v>9</v>
      </c>
      <c r="J2" s="4">
        <v>307755</v>
      </c>
      <c r="K2" s="4">
        <v>124163</v>
      </c>
      <c r="L2" s="4">
        <v>303194</v>
      </c>
      <c r="M2" s="4">
        <v>258154</v>
      </c>
      <c r="N2" s="4">
        <v>238432</v>
      </c>
      <c r="O2" s="4">
        <v>192877</v>
      </c>
    </row>
    <row r="3" spans="1:15" hidden="1" x14ac:dyDescent="0.25">
      <c r="A3" s="2" t="s">
        <v>11</v>
      </c>
      <c r="B3" s="4">
        <v>33732</v>
      </c>
      <c r="C3" s="4">
        <v>18859</v>
      </c>
      <c r="D3" s="4">
        <v>69234</v>
      </c>
      <c r="E3" s="4">
        <v>67998</v>
      </c>
      <c r="F3" s="4">
        <v>57682</v>
      </c>
      <c r="G3" s="4">
        <v>55535</v>
      </c>
      <c r="I3" s="2" t="s">
        <v>11</v>
      </c>
      <c r="J3" s="4">
        <v>3877</v>
      </c>
      <c r="K3" s="4">
        <v>2775</v>
      </c>
      <c r="L3" s="4">
        <v>30982</v>
      </c>
      <c r="M3" s="4">
        <v>57896</v>
      </c>
      <c r="N3" s="4">
        <v>47459</v>
      </c>
      <c r="O3" s="4">
        <v>51147</v>
      </c>
    </row>
    <row r="4" spans="1:15" hidden="1" x14ac:dyDescent="0.25">
      <c r="A4" s="2" t="s">
        <v>12</v>
      </c>
      <c r="B4" s="4">
        <v>10127</v>
      </c>
      <c r="C4" s="4">
        <v>4473</v>
      </c>
      <c r="D4" s="4">
        <v>26359</v>
      </c>
      <c r="E4" s="4">
        <v>25567</v>
      </c>
      <c r="F4" s="4">
        <v>24058</v>
      </c>
      <c r="G4" s="4">
        <v>25207</v>
      </c>
      <c r="I4" s="2" t="s">
        <v>12</v>
      </c>
      <c r="J4" s="4">
        <v>1210</v>
      </c>
      <c r="K4">
        <v>949</v>
      </c>
      <c r="L4" s="4">
        <v>17820</v>
      </c>
      <c r="M4" s="4">
        <v>32693</v>
      </c>
      <c r="N4" s="4">
        <v>34062</v>
      </c>
      <c r="O4" s="4">
        <v>32649</v>
      </c>
    </row>
    <row r="5" spans="1:15" hidden="1" x14ac:dyDescent="0.25">
      <c r="A5" s="2" t="s">
        <v>13</v>
      </c>
      <c r="B5" s="4">
        <v>14175</v>
      </c>
      <c r="C5" s="4">
        <v>8269</v>
      </c>
      <c r="D5" s="4">
        <v>26681</v>
      </c>
      <c r="E5" s="4">
        <v>33509</v>
      </c>
      <c r="F5" s="4">
        <v>36104</v>
      </c>
      <c r="G5" s="4">
        <v>36498</v>
      </c>
      <c r="I5" s="2" t="s">
        <v>13</v>
      </c>
      <c r="J5">
        <v>211</v>
      </c>
      <c r="K5">
        <v>301</v>
      </c>
      <c r="L5" s="4">
        <v>3616</v>
      </c>
      <c r="M5" s="4">
        <v>9635</v>
      </c>
      <c r="N5" s="4">
        <v>11644</v>
      </c>
      <c r="O5" s="4">
        <v>11329</v>
      </c>
    </row>
    <row r="6" spans="1:15" hidden="1" x14ac:dyDescent="0.25">
      <c r="A6" s="2" t="s">
        <v>14</v>
      </c>
      <c r="B6" s="4">
        <v>13723</v>
      </c>
      <c r="C6" s="4">
        <v>6284</v>
      </c>
      <c r="D6" s="4">
        <v>26954</v>
      </c>
      <c r="E6" s="4">
        <v>25552</v>
      </c>
      <c r="F6" s="4">
        <v>24903</v>
      </c>
      <c r="G6" s="4">
        <v>26142</v>
      </c>
      <c r="I6" s="2" t="s">
        <v>14</v>
      </c>
      <c r="J6" s="4">
        <v>4490</v>
      </c>
      <c r="K6" s="4">
        <v>2430</v>
      </c>
      <c r="L6" s="4">
        <v>18761</v>
      </c>
      <c r="M6" s="4">
        <v>25701</v>
      </c>
      <c r="N6" s="4">
        <v>27076</v>
      </c>
      <c r="O6" s="4">
        <v>32383</v>
      </c>
    </row>
    <row r="7" spans="1:15" hidden="1" x14ac:dyDescent="0.25">
      <c r="A7" s="2" t="s">
        <v>15</v>
      </c>
      <c r="B7" s="4">
        <v>6322</v>
      </c>
      <c r="C7" s="4">
        <v>3209</v>
      </c>
      <c r="D7" s="4">
        <v>16604</v>
      </c>
      <c r="E7" s="4">
        <v>13206</v>
      </c>
      <c r="F7" s="4">
        <v>10753</v>
      </c>
      <c r="G7" s="4">
        <v>11085</v>
      </c>
      <c r="I7" s="2" t="s">
        <v>15</v>
      </c>
      <c r="J7">
        <v>341</v>
      </c>
      <c r="K7">
        <v>233</v>
      </c>
      <c r="L7" s="4">
        <v>3809</v>
      </c>
      <c r="M7" s="4">
        <v>6778</v>
      </c>
      <c r="N7" s="4">
        <v>7857</v>
      </c>
      <c r="O7" s="4">
        <v>11014</v>
      </c>
    </row>
    <row r="8" spans="1:15" hidden="1" x14ac:dyDescent="0.25">
      <c r="A8" s="2" t="s">
        <v>16</v>
      </c>
      <c r="B8" s="4">
        <v>2408</v>
      </c>
      <c r="C8" s="4">
        <v>1302</v>
      </c>
      <c r="D8" s="4">
        <v>8906</v>
      </c>
      <c r="E8" s="4">
        <v>8835</v>
      </c>
      <c r="F8" s="4">
        <v>9686</v>
      </c>
      <c r="G8" s="4">
        <v>13243</v>
      </c>
      <c r="I8" s="2" t="s">
        <v>16</v>
      </c>
      <c r="J8" s="4">
        <v>10737</v>
      </c>
      <c r="K8" s="4">
        <v>7249</v>
      </c>
      <c r="L8" s="4">
        <v>45882</v>
      </c>
      <c r="M8" s="4">
        <v>60584</v>
      </c>
      <c r="N8" s="4">
        <v>60220</v>
      </c>
      <c r="O8" s="4">
        <v>81645</v>
      </c>
    </row>
    <row r="9" spans="1:15" hidden="1" x14ac:dyDescent="0.25">
      <c r="A9" s="2" t="s">
        <v>17</v>
      </c>
      <c r="B9" s="4">
        <v>1918</v>
      </c>
      <c r="C9" s="4">
        <v>2420</v>
      </c>
      <c r="D9" s="4">
        <v>5045</v>
      </c>
      <c r="E9" s="4">
        <v>3897</v>
      </c>
      <c r="F9" s="4">
        <v>5203</v>
      </c>
      <c r="G9" s="4">
        <v>7362</v>
      </c>
      <c r="I9" s="2" t="s">
        <v>17</v>
      </c>
      <c r="J9">
        <v>379</v>
      </c>
      <c r="K9">
        <v>799</v>
      </c>
      <c r="L9" s="4">
        <v>3803</v>
      </c>
      <c r="M9" s="4">
        <v>3325</v>
      </c>
      <c r="N9" s="4">
        <v>5175</v>
      </c>
      <c r="O9" s="4">
        <v>7736</v>
      </c>
    </row>
    <row r="10" spans="1:15" hidden="1" x14ac:dyDescent="0.25">
      <c r="A10" s="2" t="s">
        <v>18</v>
      </c>
      <c r="B10">
        <v>150</v>
      </c>
      <c r="C10">
        <v>521</v>
      </c>
      <c r="D10" s="4">
        <v>2232</v>
      </c>
      <c r="E10" s="4">
        <v>1651</v>
      </c>
      <c r="F10" s="4">
        <v>3174</v>
      </c>
      <c r="G10" s="4">
        <v>3904</v>
      </c>
      <c r="I10" s="2" t="s">
        <v>18</v>
      </c>
      <c r="J10">
        <v>507</v>
      </c>
      <c r="K10" s="4">
        <v>1030</v>
      </c>
      <c r="L10" s="4">
        <v>6102</v>
      </c>
      <c r="M10" s="4">
        <v>8775</v>
      </c>
      <c r="N10" s="4">
        <v>11947</v>
      </c>
      <c r="O10" s="4">
        <v>13547</v>
      </c>
    </row>
    <row r="11" spans="1:15" hidden="1" x14ac:dyDescent="0.25">
      <c r="A11" s="2" t="s">
        <v>19</v>
      </c>
      <c r="B11" s="4">
        <v>15918</v>
      </c>
      <c r="C11" s="4">
        <v>9553</v>
      </c>
      <c r="D11" s="4">
        <v>31531</v>
      </c>
      <c r="E11" s="4">
        <v>39150</v>
      </c>
      <c r="F11" s="4">
        <v>33221</v>
      </c>
      <c r="G11" s="4">
        <v>31639</v>
      </c>
      <c r="I11" s="2" t="s">
        <v>19</v>
      </c>
      <c r="J11" s="4">
        <v>3803</v>
      </c>
      <c r="K11" s="4">
        <v>4249</v>
      </c>
      <c r="L11" s="4">
        <v>24827</v>
      </c>
      <c r="M11" s="4">
        <v>34710</v>
      </c>
      <c r="N11" s="4">
        <v>29349</v>
      </c>
      <c r="O11" s="4">
        <v>28138</v>
      </c>
    </row>
    <row r="12" spans="1:15" hidden="1" x14ac:dyDescent="0.25">
      <c r="A12" s="2" t="s">
        <v>20</v>
      </c>
      <c r="B12" s="4">
        <v>33385</v>
      </c>
      <c r="C12" s="4">
        <v>14626</v>
      </c>
      <c r="D12" s="4">
        <v>66268</v>
      </c>
      <c r="E12" s="4">
        <v>85842</v>
      </c>
      <c r="F12" s="4">
        <v>70598</v>
      </c>
      <c r="G12" s="4">
        <v>64332</v>
      </c>
      <c r="I12" s="2" t="s">
        <v>20</v>
      </c>
      <c r="J12" s="4">
        <v>12634</v>
      </c>
      <c r="K12" s="4">
        <v>7581</v>
      </c>
      <c r="L12" s="4">
        <v>46394</v>
      </c>
      <c r="M12" s="4">
        <v>75419</v>
      </c>
      <c r="N12" s="4">
        <v>66299</v>
      </c>
      <c r="O12" s="4">
        <v>60659</v>
      </c>
    </row>
    <row r="13" spans="1:15" hidden="1" x14ac:dyDescent="0.25">
      <c r="A13" s="2" t="s">
        <v>21</v>
      </c>
      <c r="B13" s="4">
        <v>31858</v>
      </c>
      <c r="C13" s="4">
        <v>15143</v>
      </c>
      <c r="D13" s="4">
        <v>51960</v>
      </c>
      <c r="E13" s="4">
        <v>53599</v>
      </c>
      <c r="F13" s="4">
        <v>54067</v>
      </c>
      <c r="G13" s="4">
        <v>51578</v>
      </c>
      <c r="I13" s="2" t="s">
        <v>21</v>
      </c>
      <c r="J13" s="4">
        <v>60564</v>
      </c>
      <c r="K13" s="4">
        <v>35013</v>
      </c>
      <c r="L13" s="4">
        <v>176963</v>
      </c>
      <c r="M13" s="4">
        <v>191600</v>
      </c>
      <c r="N13" s="4">
        <v>156963</v>
      </c>
      <c r="O13" s="4">
        <v>119567</v>
      </c>
    </row>
    <row r="14" spans="1:15" hidden="1" x14ac:dyDescent="0.25">
      <c r="A14" s="2" t="s">
        <v>22</v>
      </c>
      <c r="B14" s="4">
        <v>7596</v>
      </c>
      <c r="C14" s="4">
        <v>4559</v>
      </c>
      <c r="D14" s="4">
        <v>20655</v>
      </c>
      <c r="E14" s="4">
        <v>24071</v>
      </c>
      <c r="F14" s="4">
        <v>27089</v>
      </c>
      <c r="G14" s="4">
        <v>25668</v>
      </c>
      <c r="I14" s="2" t="s">
        <v>22</v>
      </c>
      <c r="J14">
        <v>129</v>
      </c>
      <c r="K14">
        <v>181</v>
      </c>
      <c r="L14" s="4">
        <v>2257</v>
      </c>
      <c r="M14" s="4">
        <v>4635</v>
      </c>
      <c r="N14" s="4">
        <v>6365</v>
      </c>
      <c r="O14" s="4">
        <v>6514</v>
      </c>
    </row>
    <row r="15" spans="1:15" hidden="1" x14ac:dyDescent="0.25">
      <c r="A15" s="2" t="s">
        <v>23</v>
      </c>
      <c r="B15" s="4">
        <v>21830</v>
      </c>
      <c r="C15" s="4">
        <v>9745</v>
      </c>
      <c r="D15" s="4">
        <v>31312</v>
      </c>
      <c r="E15" s="4">
        <v>45670</v>
      </c>
      <c r="F15" s="4">
        <v>42903</v>
      </c>
      <c r="G15" s="4">
        <v>50137</v>
      </c>
      <c r="I15" s="2" t="s">
        <v>23</v>
      </c>
      <c r="J15" s="4">
        <v>21513</v>
      </c>
      <c r="K15" s="4">
        <v>11770</v>
      </c>
      <c r="L15" s="4">
        <v>51789</v>
      </c>
      <c r="M15" s="4">
        <v>75181</v>
      </c>
      <c r="N15" s="4">
        <v>71283</v>
      </c>
      <c r="O15" s="4">
        <v>71455</v>
      </c>
    </row>
    <row r="16" spans="1:15" hidden="1" x14ac:dyDescent="0.25">
      <c r="A16" s="2" t="s">
        <v>24</v>
      </c>
      <c r="B16" s="4">
        <v>17911</v>
      </c>
      <c r="C16" s="4">
        <v>5775</v>
      </c>
      <c r="D16" s="4">
        <v>25917</v>
      </c>
      <c r="E16" s="4">
        <v>33206</v>
      </c>
      <c r="F16" s="4">
        <v>23964</v>
      </c>
      <c r="G16" s="4">
        <v>24169</v>
      </c>
      <c r="I16" s="2" t="s">
        <v>24</v>
      </c>
      <c r="J16" s="4">
        <v>1529</v>
      </c>
      <c r="K16">
        <v>598</v>
      </c>
      <c r="L16" s="4">
        <v>3914</v>
      </c>
      <c r="M16" s="4">
        <v>6069</v>
      </c>
      <c r="N16" s="4">
        <v>4264</v>
      </c>
      <c r="O16" s="4">
        <v>4144</v>
      </c>
    </row>
    <row r="17" spans="1:15" hidden="1" x14ac:dyDescent="0.25">
      <c r="A17" s="2" t="s">
        <v>25</v>
      </c>
      <c r="B17" s="4">
        <v>47472</v>
      </c>
      <c r="C17" s="4">
        <v>28585</v>
      </c>
      <c r="D17" s="4">
        <v>120733</v>
      </c>
      <c r="E17" s="4">
        <v>153066</v>
      </c>
      <c r="F17" s="4">
        <v>129167</v>
      </c>
      <c r="G17" s="4">
        <v>96441</v>
      </c>
      <c r="I17" s="2" t="s">
        <v>25</v>
      </c>
      <c r="J17">
        <v>398</v>
      </c>
      <c r="K17">
        <v>573</v>
      </c>
      <c r="L17" s="4">
        <v>3944</v>
      </c>
      <c r="M17" s="4">
        <v>5959</v>
      </c>
      <c r="N17" s="4">
        <v>4996</v>
      </c>
      <c r="O17" s="4">
        <v>2755</v>
      </c>
    </row>
    <row r="18" spans="1:15" hidden="1" x14ac:dyDescent="0.25">
      <c r="A18" s="2" t="s">
        <v>26</v>
      </c>
      <c r="B18" s="4">
        <v>20111</v>
      </c>
      <c r="C18" s="4">
        <v>11458</v>
      </c>
      <c r="D18" s="4">
        <v>39626</v>
      </c>
      <c r="E18" s="4">
        <v>38883</v>
      </c>
      <c r="F18" s="4">
        <v>25824</v>
      </c>
      <c r="G18" s="4">
        <v>13080</v>
      </c>
      <c r="I18" s="2" t="s">
        <v>26</v>
      </c>
      <c r="J18" s="4">
        <v>1188</v>
      </c>
      <c r="K18" s="4">
        <v>1055</v>
      </c>
      <c r="L18" s="4">
        <v>7841</v>
      </c>
      <c r="M18" s="4">
        <v>10597</v>
      </c>
      <c r="N18" s="4">
        <v>7333</v>
      </c>
      <c r="O18" s="4">
        <v>4359</v>
      </c>
    </row>
    <row r="19" spans="1:15" hidden="1" x14ac:dyDescent="0.25">
      <c r="A19" s="2" t="s">
        <v>27</v>
      </c>
      <c r="B19" s="4">
        <v>39531</v>
      </c>
      <c r="C19" s="4">
        <v>16973</v>
      </c>
      <c r="D19" s="4">
        <v>45555</v>
      </c>
      <c r="E19" s="4">
        <v>45022</v>
      </c>
      <c r="F19" s="4">
        <v>34891</v>
      </c>
      <c r="G19" s="4">
        <v>21015</v>
      </c>
      <c r="I19" s="2" t="s">
        <v>27</v>
      </c>
      <c r="J19" s="4">
        <v>17174</v>
      </c>
      <c r="K19" s="4">
        <v>8774</v>
      </c>
      <c r="L19" s="4">
        <v>25081</v>
      </c>
      <c r="M19" s="4">
        <v>26292</v>
      </c>
      <c r="N19" s="4">
        <v>16456</v>
      </c>
      <c r="O19" s="4">
        <v>6537</v>
      </c>
    </row>
    <row r="20" spans="1:15" hidden="1" x14ac:dyDescent="0.25">
      <c r="A20" s="2" t="s">
        <v>28</v>
      </c>
      <c r="B20" s="4">
        <v>13494</v>
      </c>
      <c r="C20" s="4">
        <v>10240</v>
      </c>
      <c r="D20" s="4">
        <v>50990</v>
      </c>
      <c r="E20" s="4">
        <v>58904</v>
      </c>
      <c r="F20" s="4">
        <v>43633</v>
      </c>
      <c r="G20" s="4">
        <v>35740</v>
      </c>
      <c r="I20" s="2" t="s">
        <v>28</v>
      </c>
      <c r="J20" s="4">
        <v>4459</v>
      </c>
      <c r="K20" s="4">
        <v>3777</v>
      </c>
      <c r="L20" s="4">
        <v>23781</v>
      </c>
      <c r="M20" s="4">
        <v>27913</v>
      </c>
      <c r="N20" s="4">
        <v>18349</v>
      </c>
      <c r="O20" s="4">
        <v>9643</v>
      </c>
    </row>
    <row r="21" spans="1:15" hidden="1" x14ac:dyDescent="0.25">
      <c r="A21" s="2" t="s">
        <v>29</v>
      </c>
      <c r="B21" s="4">
        <v>25748</v>
      </c>
      <c r="C21" s="4">
        <v>11361</v>
      </c>
      <c r="D21" s="4">
        <v>51753</v>
      </c>
      <c r="E21" s="4">
        <v>60124</v>
      </c>
      <c r="F21" s="4">
        <v>50371</v>
      </c>
      <c r="G21" s="4">
        <v>33574</v>
      </c>
      <c r="I21" s="2" t="s">
        <v>29</v>
      </c>
      <c r="J21">
        <v>373</v>
      </c>
      <c r="K21">
        <v>538</v>
      </c>
      <c r="L21" s="4">
        <v>4636</v>
      </c>
      <c r="M21" s="4">
        <v>6859</v>
      </c>
      <c r="N21" s="4">
        <v>5747</v>
      </c>
      <c r="O21" s="4">
        <v>3343</v>
      </c>
    </row>
    <row r="22" spans="1:15" hidden="1" x14ac:dyDescent="0.25">
      <c r="A22" s="2" t="s">
        <v>30</v>
      </c>
      <c r="B22" s="1">
        <f t="shared" ref="B22:G22" si="0">SUM(B2:B21)</f>
        <v>374468</v>
      </c>
      <c r="C22" s="1">
        <f t="shared" si="0"/>
        <v>194053</v>
      </c>
      <c r="D22" s="1">
        <f t="shared" si="0"/>
        <v>773197</v>
      </c>
      <c r="E22" s="1">
        <f t="shared" si="0"/>
        <v>888135</v>
      </c>
      <c r="F22" s="1">
        <f t="shared" si="0"/>
        <v>825604</v>
      </c>
      <c r="G22" s="1">
        <f t="shared" si="0"/>
        <v>748596</v>
      </c>
      <c r="I22" s="2" t="s">
        <v>30</v>
      </c>
      <c r="J22" s="1">
        <f t="shared" ref="J22:O22" si="1">SUM(J2:J21)</f>
        <v>453271</v>
      </c>
      <c r="K22" s="1">
        <f t="shared" si="1"/>
        <v>214038</v>
      </c>
      <c r="L22" s="1">
        <f t="shared" si="1"/>
        <v>805396</v>
      </c>
      <c r="M22" s="1">
        <f t="shared" si="1"/>
        <v>928775</v>
      </c>
      <c r="N22" s="1">
        <f t="shared" si="1"/>
        <v>831276</v>
      </c>
      <c r="O22" s="1">
        <f t="shared" si="1"/>
        <v>751441</v>
      </c>
    </row>
    <row r="23" spans="1:15" hidden="1" x14ac:dyDescent="0.25">
      <c r="A23" s="2"/>
      <c r="B23" s="1"/>
      <c r="C23" s="1"/>
      <c r="D23" s="1"/>
      <c r="E23" s="1"/>
      <c r="F23" s="1"/>
      <c r="G23" s="1"/>
      <c r="I23" s="2"/>
      <c r="J23" s="1"/>
      <c r="K23" s="1"/>
      <c r="L23" s="1"/>
      <c r="M23" s="1"/>
      <c r="N23" s="1"/>
      <c r="O23" s="1"/>
    </row>
    <row r="24" spans="1:15" hidden="1" x14ac:dyDescent="0.25">
      <c r="A24" s="2" t="s">
        <v>8</v>
      </c>
      <c r="B24" s="4">
        <v>9097</v>
      </c>
      <c r="C24" s="4">
        <v>5893</v>
      </c>
      <c r="D24" s="4">
        <v>21044</v>
      </c>
      <c r="E24" s="4">
        <v>11881</v>
      </c>
      <c r="F24" s="4">
        <v>13912</v>
      </c>
      <c r="G24" s="4">
        <v>16409</v>
      </c>
      <c r="I24" s="2" t="s">
        <v>8</v>
      </c>
      <c r="J24" s="4">
        <v>11581</v>
      </c>
      <c r="K24" s="4">
        <v>10306</v>
      </c>
      <c r="L24" s="4">
        <v>49080</v>
      </c>
      <c r="M24" s="4">
        <v>38271</v>
      </c>
      <c r="N24" s="4">
        <v>43348</v>
      </c>
      <c r="O24" s="4">
        <v>53716</v>
      </c>
    </row>
    <row r="25" spans="1:15" hidden="1" x14ac:dyDescent="0.25">
      <c r="B25" s="4"/>
      <c r="C25" s="4"/>
      <c r="D25" s="4"/>
      <c r="E25" s="4"/>
      <c r="F25" s="4"/>
      <c r="G25" s="4"/>
      <c r="J25" s="4"/>
      <c r="K25" s="4"/>
      <c r="L25" s="4"/>
      <c r="M25" s="4"/>
      <c r="N25" s="4"/>
      <c r="O25" s="4"/>
    </row>
    <row r="26" spans="1:15" x14ac:dyDescent="0.25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I26" s="1" t="s">
        <v>7</v>
      </c>
      <c r="J26" s="2" t="s">
        <v>1</v>
      </c>
      <c r="K26" s="2" t="s">
        <v>2</v>
      </c>
      <c r="L26" s="2" t="s">
        <v>3</v>
      </c>
      <c r="M26" s="2" t="s">
        <v>4</v>
      </c>
      <c r="N26" s="2" t="s">
        <v>5</v>
      </c>
      <c r="O26" s="2" t="s">
        <v>6</v>
      </c>
    </row>
    <row r="27" spans="1:15" x14ac:dyDescent="0.25">
      <c r="A27" s="2" t="s">
        <v>9</v>
      </c>
      <c r="B27" s="6">
        <f t="shared" ref="B27:B47" si="2">B2/(B$22+J$22)</f>
        <v>2.0609153368392693E-2</v>
      </c>
      <c r="C27" s="6">
        <f t="shared" ref="C27:C47" si="3">C2/(C$22+K$22)</f>
        <v>2.6214741319950698E-2</v>
      </c>
      <c r="D27" s="6">
        <f t="shared" ref="D27:D47" si="4">D2/(D$22+L$22)</f>
        <v>3.4766402739654867E-2</v>
      </c>
      <c r="E27" s="6">
        <f t="shared" ref="E27:E47" si="5">E2/(E$22+M$22)</f>
        <v>3.8737747054064318E-2</v>
      </c>
      <c r="F27" s="6">
        <f t="shared" ref="F27:F47" si="6">F2/(F$22+N$22)</f>
        <v>7.1407102505914727E-2</v>
      </c>
      <c r="G27" s="6">
        <f t="shared" ref="G27:G47" si="7">G2/(G$22+O$22)</f>
        <v>8.149598976558578E-2</v>
      </c>
      <c r="I27" s="2" t="s">
        <v>9</v>
      </c>
      <c r="J27" s="6">
        <f t="shared" ref="J27:J47" si="8">J2/(B$22+J$22)</f>
        <v>0.37180198105924694</v>
      </c>
      <c r="K27" s="6">
        <f t="shared" ref="K27:K47" si="9">K2/(C$22+K$22)</f>
        <v>0.30425321803225264</v>
      </c>
      <c r="L27" s="6">
        <f t="shared" ref="L27:L47" si="10">L2/(D$22+L$22)</f>
        <v>0.19206597267313361</v>
      </c>
      <c r="M27" s="6">
        <f t="shared" ref="M27:M47" si="11">M2/(E$22+M$22)</f>
        <v>0.14208408781942969</v>
      </c>
      <c r="N27" s="6">
        <f t="shared" ref="N27:N47" si="12">N2/(F$22+N$22)</f>
        <v>0.14390420549466468</v>
      </c>
      <c r="O27" s="6">
        <f t="shared" ref="O27:O47" si="13">O2/(G$22+O$22)</f>
        <v>0.12858149498979024</v>
      </c>
    </row>
    <row r="28" spans="1:15" x14ac:dyDescent="0.25">
      <c r="A28" s="2" t="s">
        <v>11</v>
      </c>
      <c r="B28" s="6">
        <f t="shared" si="2"/>
        <v>4.0751976166400278E-2</v>
      </c>
      <c r="C28" s="6">
        <f t="shared" si="3"/>
        <v>4.6212731964194259E-2</v>
      </c>
      <c r="D28" s="6">
        <f t="shared" si="4"/>
        <v>4.3858043206830385E-2</v>
      </c>
      <c r="E28" s="6">
        <f t="shared" si="5"/>
        <v>3.7425078842650436E-2</v>
      </c>
      <c r="F28" s="6">
        <f t="shared" si="6"/>
        <v>3.481362560957945E-2</v>
      </c>
      <c r="G28" s="6">
        <f t="shared" si="7"/>
        <v>3.7022420113637197E-2</v>
      </c>
      <c r="I28" s="2" t="s">
        <v>11</v>
      </c>
      <c r="J28" s="6">
        <f t="shared" si="8"/>
        <v>4.6838435787126135E-3</v>
      </c>
      <c r="K28" s="6">
        <f t="shared" si="9"/>
        <v>6.7999539318436327E-3</v>
      </c>
      <c r="L28" s="6">
        <f t="shared" si="10"/>
        <v>1.9626338137822733E-2</v>
      </c>
      <c r="M28" s="6">
        <f t="shared" si="11"/>
        <v>3.1865089630196325E-2</v>
      </c>
      <c r="N28" s="6">
        <f t="shared" si="12"/>
        <v>2.8643595190961324E-2</v>
      </c>
      <c r="O28" s="6">
        <f t="shared" si="13"/>
        <v>3.4097158936746225E-2</v>
      </c>
    </row>
    <row r="29" spans="1:15" x14ac:dyDescent="0.25">
      <c r="A29" s="2" t="s">
        <v>12</v>
      </c>
      <c r="B29" s="6">
        <f t="shared" si="2"/>
        <v>1.2234532866036275E-2</v>
      </c>
      <c r="C29" s="6">
        <f t="shared" si="3"/>
        <v>1.0960790607977142E-2</v>
      </c>
      <c r="D29" s="6">
        <f t="shared" si="4"/>
        <v>1.6697780871953696E-2</v>
      </c>
      <c r="E29" s="6">
        <f t="shared" si="5"/>
        <v>1.4071693149357975E-2</v>
      </c>
      <c r="F29" s="6">
        <f t="shared" si="6"/>
        <v>1.4520061802906667E-2</v>
      </c>
      <c r="G29" s="6">
        <f t="shared" si="7"/>
        <v>1.6804252161780008E-2</v>
      </c>
      <c r="I29" s="2" t="s">
        <v>12</v>
      </c>
      <c r="J29" s="6">
        <f t="shared" si="8"/>
        <v>1.4618134460258607E-3</v>
      </c>
      <c r="K29" s="6">
        <f t="shared" si="9"/>
        <v>2.3254617229980568E-3</v>
      </c>
      <c r="L29" s="6">
        <f t="shared" si="10"/>
        <v>1.1288533523207059E-2</v>
      </c>
      <c r="M29" s="6">
        <f t="shared" si="11"/>
        <v>1.7993736618764827E-2</v>
      </c>
      <c r="N29" s="6">
        <f t="shared" si="12"/>
        <v>2.0557916083240788E-2</v>
      </c>
      <c r="O29" s="6">
        <f t="shared" si="13"/>
        <v>2.1765463118576408E-2</v>
      </c>
    </row>
    <row r="30" spans="1:15" x14ac:dyDescent="0.25">
      <c r="A30" s="2" t="s">
        <v>13</v>
      </c>
      <c r="B30" s="6">
        <f t="shared" si="2"/>
        <v>1.7124963303650063E-2</v>
      </c>
      <c r="C30" s="6">
        <f t="shared" si="3"/>
        <v>2.0262637499969368E-2</v>
      </c>
      <c r="D30" s="6">
        <f t="shared" si="4"/>
        <v>1.69017599849993E-2</v>
      </c>
      <c r="E30" s="6">
        <f t="shared" si="5"/>
        <v>1.8442850774116493E-2</v>
      </c>
      <c r="F30" s="6">
        <f t="shared" si="6"/>
        <v>2.1790352952537298E-2</v>
      </c>
      <c r="G30" s="6">
        <f t="shared" si="7"/>
        <v>2.4331399825470973E-2</v>
      </c>
      <c r="I30" s="2" t="s">
        <v>13</v>
      </c>
      <c r="J30" s="6">
        <f t="shared" si="8"/>
        <v>2.5491127034004682E-4</v>
      </c>
      <c r="K30" s="6">
        <f t="shared" si="9"/>
        <v>7.3758058864321929E-4</v>
      </c>
      <c r="L30" s="6">
        <f t="shared" si="10"/>
        <v>2.2906474309717577E-3</v>
      </c>
      <c r="M30" s="6">
        <f t="shared" si="11"/>
        <v>5.3029594201143698E-3</v>
      </c>
      <c r="N30" s="6">
        <f t="shared" si="12"/>
        <v>7.0276664574380763E-3</v>
      </c>
      <c r="O30" s="6">
        <f t="shared" si="13"/>
        <v>7.55248037215082E-3</v>
      </c>
    </row>
    <row r="31" spans="1:15" x14ac:dyDescent="0.25">
      <c r="A31" s="2" t="s">
        <v>14</v>
      </c>
      <c r="B31" s="6">
        <f t="shared" si="2"/>
        <v>1.6578897454390815E-2</v>
      </c>
      <c r="C31" s="6">
        <f t="shared" si="3"/>
        <v>1.5398526309083024E-2</v>
      </c>
      <c r="D31" s="6">
        <f t="shared" si="4"/>
        <v>1.7074698798233617E-2</v>
      </c>
      <c r="E31" s="6">
        <f t="shared" si="5"/>
        <v>1.4063437374443424E-2</v>
      </c>
      <c r="F31" s="6">
        <f t="shared" si="6"/>
        <v>1.5030056491719377E-2</v>
      </c>
      <c r="G31" s="6">
        <f t="shared" si="7"/>
        <v>1.7427570119937043E-2</v>
      </c>
      <c r="I31" s="2" t="s">
        <v>14</v>
      </c>
      <c r="J31" s="6">
        <f t="shared" si="8"/>
        <v>5.4244151840133186E-3</v>
      </c>
      <c r="K31" s="6">
        <f t="shared" si="9"/>
        <v>5.9545542538306405E-3</v>
      </c>
      <c r="L31" s="6">
        <f t="shared" si="10"/>
        <v>1.1884633974685052E-2</v>
      </c>
      <c r="M31" s="6">
        <f t="shared" si="11"/>
        <v>1.4145444738594647E-2</v>
      </c>
      <c r="N31" s="6">
        <f t="shared" si="12"/>
        <v>1.6341557626382116E-2</v>
      </c>
      <c r="O31" s="6">
        <f t="shared" si="13"/>
        <v>2.1588134159357404E-2</v>
      </c>
    </row>
    <row r="32" spans="1:15" x14ac:dyDescent="0.25">
      <c r="A32" s="2" t="s">
        <v>15</v>
      </c>
      <c r="B32" s="6">
        <f t="shared" si="2"/>
        <v>7.63767322791363E-3</v>
      </c>
      <c r="C32" s="6">
        <f t="shared" si="3"/>
        <v>7.8634422224454839E-3</v>
      </c>
      <c r="D32" s="6">
        <f t="shared" si="4"/>
        <v>1.0518227307482043E-2</v>
      </c>
      <c r="E32" s="6">
        <f t="shared" si="5"/>
        <v>7.2683842347722235E-3</v>
      </c>
      <c r="F32" s="6">
        <f t="shared" si="6"/>
        <v>6.4899087441456227E-3</v>
      </c>
      <c r="G32" s="6">
        <f t="shared" si="7"/>
        <v>7.3898177178296272E-3</v>
      </c>
      <c r="I32" s="2" t="s">
        <v>15</v>
      </c>
      <c r="J32" s="6">
        <f t="shared" si="8"/>
        <v>4.1196560751637898E-4</v>
      </c>
      <c r="K32" s="6">
        <f t="shared" si="9"/>
        <v>5.7095108688993382E-4</v>
      </c>
      <c r="L32" s="6">
        <f t="shared" si="10"/>
        <v>2.4129082036978499E-3</v>
      </c>
      <c r="M32" s="6">
        <f t="shared" si="11"/>
        <v>3.730509491389227E-3</v>
      </c>
      <c r="N32" s="6">
        <f t="shared" si="12"/>
        <v>4.7420452899425425E-3</v>
      </c>
      <c r="O32" s="6">
        <f t="shared" si="13"/>
        <v>7.3424855520230498E-3</v>
      </c>
    </row>
    <row r="33" spans="1:15" x14ac:dyDescent="0.25">
      <c r="A33" s="2" t="s">
        <v>16</v>
      </c>
      <c r="B33" s="6">
        <f t="shared" si="2"/>
        <v>2.9091295686200602E-3</v>
      </c>
      <c r="C33" s="6">
        <f t="shared" si="3"/>
        <v>3.1904648718055532E-3</v>
      </c>
      <c r="D33" s="6">
        <f t="shared" si="4"/>
        <v>5.6417328595781179E-3</v>
      </c>
      <c r="E33" s="6">
        <f t="shared" si="5"/>
        <v>4.8626514246715574E-3</v>
      </c>
      <c r="F33" s="6">
        <f t="shared" si="6"/>
        <v>5.8459272850176231E-3</v>
      </c>
      <c r="G33" s="6">
        <f t="shared" si="7"/>
        <v>8.8284488982605103E-3</v>
      </c>
      <c r="I33" s="2" t="s">
        <v>16</v>
      </c>
      <c r="J33" s="6">
        <f t="shared" si="8"/>
        <v>1.2971480140479065E-2</v>
      </c>
      <c r="K33" s="6">
        <f t="shared" si="9"/>
        <v>1.7763194973670089E-2</v>
      </c>
      <c r="L33" s="6">
        <f t="shared" si="10"/>
        <v>2.9065123182479589E-2</v>
      </c>
      <c r="M33" s="6">
        <f t="shared" si="11"/>
        <v>3.3344524494884169E-2</v>
      </c>
      <c r="N33" s="6">
        <f t="shared" si="12"/>
        <v>3.6345420308048861E-2</v>
      </c>
      <c r="O33" s="6">
        <f t="shared" si="13"/>
        <v>5.4428657426450144E-2</v>
      </c>
    </row>
    <row r="34" spans="1:15" x14ac:dyDescent="0.25">
      <c r="A34" s="2" t="s">
        <v>17</v>
      </c>
      <c r="B34" s="6">
        <f t="shared" si="2"/>
        <v>2.3171555284938849E-3</v>
      </c>
      <c r="C34" s="6">
        <f t="shared" si="3"/>
        <v>5.9300499153375104E-3</v>
      </c>
      <c r="D34" s="6">
        <f t="shared" si="4"/>
        <v>3.1958839295499219E-3</v>
      </c>
      <c r="E34" s="6">
        <f t="shared" si="5"/>
        <v>2.1448503228007993E-3</v>
      </c>
      <c r="F34" s="6">
        <f t="shared" si="6"/>
        <v>3.1402394862633382E-3</v>
      </c>
      <c r="G34" s="6">
        <f t="shared" si="7"/>
        <v>4.9078789389861719E-3</v>
      </c>
      <c r="I34" s="2" t="s">
        <v>17</v>
      </c>
      <c r="J34" s="6">
        <f t="shared" si="8"/>
        <v>4.5787379838330681E-4</v>
      </c>
      <c r="K34" s="6">
        <f t="shared" si="9"/>
        <v>1.9578966456011036E-3</v>
      </c>
      <c r="L34" s="6">
        <f t="shared" si="10"/>
        <v>2.4091073506597332E-3</v>
      </c>
      <c r="M34" s="6">
        <f t="shared" si="11"/>
        <v>1.8300301060591884E-3</v>
      </c>
      <c r="N34" s="6">
        <f t="shared" si="12"/>
        <v>3.1233402539713197E-3</v>
      </c>
      <c r="O34" s="6">
        <f t="shared" si="13"/>
        <v>5.1572061222489845E-3</v>
      </c>
    </row>
    <row r="35" spans="1:15" x14ac:dyDescent="0.25">
      <c r="A35" s="2" t="s">
        <v>18</v>
      </c>
      <c r="B35" s="6">
        <f t="shared" si="2"/>
        <v>1.8121654289576786E-4</v>
      </c>
      <c r="C35" s="6">
        <f t="shared" si="3"/>
        <v>1.2766760354920839E-3</v>
      </c>
      <c r="D35" s="6">
        <f t="shared" si="4"/>
        <v>1.4139173301794699E-3</v>
      </c>
      <c r="E35" s="6">
        <f t="shared" si="5"/>
        <v>9.0868562559510383E-4</v>
      </c>
      <c r="F35" s="6">
        <f t="shared" si="6"/>
        <v>1.9156486891024093E-3</v>
      </c>
      <c r="G35" s="6">
        <f t="shared" si="7"/>
        <v>2.6026024691390946E-3</v>
      </c>
      <c r="I35" s="2" t="s">
        <v>18</v>
      </c>
      <c r="J35" s="6">
        <f t="shared" si="8"/>
        <v>6.1251191498769536E-4</v>
      </c>
      <c r="K35" s="6">
        <f t="shared" si="9"/>
        <v>2.5239468647924113E-3</v>
      </c>
      <c r="L35" s="6">
        <f t="shared" si="10"/>
        <v>3.8654675397648414E-3</v>
      </c>
      <c r="M35" s="6">
        <f t="shared" si="11"/>
        <v>4.8296283250133468E-3</v>
      </c>
      <c r="N35" s="6">
        <f t="shared" si="12"/>
        <v>7.2105402925981363E-3</v>
      </c>
      <c r="O35" s="6">
        <f t="shared" si="13"/>
        <v>9.0311105659393737E-3</v>
      </c>
    </row>
    <row r="36" spans="1:15" x14ac:dyDescent="0.25">
      <c r="A36" s="2" t="s">
        <v>19</v>
      </c>
      <c r="B36" s="6">
        <f t="shared" si="2"/>
        <v>1.9230699532098886E-2</v>
      </c>
      <c r="C36" s="6">
        <f t="shared" si="3"/>
        <v>2.3408994562487288E-2</v>
      </c>
      <c r="D36" s="6">
        <f t="shared" si="4"/>
        <v>1.9974116190810423E-2</v>
      </c>
      <c r="E36" s="6">
        <f t="shared" si="5"/>
        <v>2.1547572526982625E-2</v>
      </c>
      <c r="F36" s="6">
        <f t="shared" si="6"/>
        <v>2.0050335570469799E-2</v>
      </c>
      <c r="G36" s="6">
        <f t="shared" si="7"/>
        <v>2.1092146393722287E-2</v>
      </c>
      <c r="I36" s="2" t="s">
        <v>19</v>
      </c>
      <c r="J36" s="6">
        <f t="shared" si="8"/>
        <v>4.5944434175507016E-3</v>
      </c>
      <c r="K36" s="6">
        <f t="shared" si="9"/>
        <v>1.0411893425731025E-2</v>
      </c>
      <c r="L36" s="6">
        <f t="shared" si="10"/>
        <v>1.5727296396221193E-2</v>
      </c>
      <c r="M36" s="6">
        <f t="shared" si="11"/>
        <v>1.9103863152275018E-2</v>
      </c>
      <c r="N36" s="6">
        <f t="shared" si="12"/>
        <v>1.7713413162087778E-2</v>
      </c>
      <c r="O36" s="6">
        <f t="shared" si="13"/>
        <v>1.8758203964302216E-2</v>
      </c>
    </row>
    <row r="37" spans="1:15" x14ac:dyDescent="0.25">
      <c r="A37" s="2" t="s">
        <v>20</v>
      </c>
      <c r="B37" s="6">
        <f t="shared" si="2"/>
        <v>4.0332761897168071E-2</v>
      </c>
      <c r="C37" s="6">
        <f t="shared" si="3"/>
        <v>3.5840045480052242E-2</v>
      </c>
      <c r="D37" s="6">
        <f t="shared" si="4"/>
        <v>4.1979154854987953E-2</v>
      </c>
      <c r="E37" s="6">
        <f t="shared" si="5"/>
        <v>4.724614868100236E-2</v>
      </c>
      <c r="F37" s="6">
        <f t="shared" si="6"/>
        <v>4.2609000048283524E-2</v>
      </c>
      <c r="G37" s="6">
        <f t="shared" si="7"/>
        <v>4.2886942122094325E-2</v>
      </c>
      <c r="I37" s="2" t="s">
        <v>20</v>
      </c>
      <c r="J37" s="6">
        <f t="shared" si="8"/>
        <v>1.5263265352967542E-2</v>
      </c>
      <c r="K37" s="6">
        <f t="shared" si="9"/>
        <v>1.8576739011642012E-2</v>
      </c>
      <c r="L37" s="6">
        <f t="shared" si="10"/>
        <v>2.9389462641732225E-2</v>
      </c>
      <c r="M37" s="6">
        <f t="shared" si="11"/>
        <v>4.1509485885376819E-2</v>
      </c>
      <c r="N37" s="6">
        <f t="shared" si="12"/>
        <v>4.0014364347448213E-2</v>
      </c>
      <c r="O37" s="6">
        <f t="shared" si="13"/>
        <v>4.0438335854382258E-2</v>
      </c>
    </row>
    <row r="38" spans="1:15" x14ac:dyDescent="0.25">
      <c r="A38" s="2" t="s">
        <v>21</v>
      </c>
      <c r="B38" s="6">
        <f t="shared" si="2"/>
        <v>3.8487977490489149E-2</v>
      </c>
      <c r="C38" s="6">
        <f t="shared" si="3"/>
        <v>3.7106919780147074E-2</v>
      </c>
      <c r="D38" s="6">
        <f t="shared" si="4"/>
        <v>3.2915387310091963E-2</v>
      </c>
      <c r="E38" s="6">
        <f t="shared" si="5"/>
        <v>2.9500085309674118E-2</v>
      </c>
      <c r="F38" s="6">
        <f t="shared" si="6"/>
        <v>3.2631814011877744E-2</v>
      </c>
      <c r="G38" s="6">
        <f t="shared" si="7"/>
        <v>3.4384485182698828E-2</v>
      </c>
      <c r="I38" s="2" t="s">
        <v>21</v>
      </c>
      <c r="J38" s="6">
        <f t="shared" si="8"/>
        <v>7.316799135959523E-2</v>
      </c>
      <c r="K38" s="6">
        <f t="shared" si="9"/>
        <v>8.5797040365996793E-2</v>
      </c>
      <c r="L38" s="6">
        <f t="shared" si="10"/>
        <v>0.11210172603071215</v>
      </c>
      <c r="M38" s="6">
        <f t="shared" si="11"/>
        <v>0.10545376490855353</v>
      </c>
      <c r="N38" s="6">
        <f t="shared" si="12"/>
        <v>9.4734078509004879E-2</v>
      </c>
      <c r="O38" s="6">
        <f t="shared" si="13"/>
        <v>7.9709367168943168E-2</v>
      </c>
    </row>
    <row r="39" spans="1:15" x14ac:dyDescent="0.25">
      <c r="A39" s="2" t="s">
        <v>22</v>
      </c>
      <c r="B39" s="6">
        <f t="shared" si="2"/>
        <v>9.1768057322416854E-3</v>
      </c>
      <c r="C39" s="6">
        <f t="shared" si="3"/>
        <v>1.1171527919018062E-2</v>
      </c>
      <c r="D39" s="6">
        <f t="shared" si="4"/>
        <v>1.3084436583717272E-2</v>
      </c>
      <c r="E39" s="6">
        <f t="shared" si="5"/>
        <v>1.3248317197879916E-2</v>
      </c>
      <c r="F39" s="6">
        <f t="shared" si="6"/>
        <v>1.6349403698517697E-2</v>
      </c>
      <c r="G39" s="6">
        <f t="shared" si="7"/>
        <v>1.7111577914411445E-2</v>
      </c>
      <c r="I39" s="2" t="s">
        <v>22</v>
      </c>
      <c r="J39" s="6">
        <f t="shared" si="8"/>
        <v>1.5584622689036038E-4</v>
      </c>
      <c r="K39" s="6">
        <f t="shared" si="9"/>
        <v>4.435285267256568E-4</v>
      </c>
      <c r="L39" s="6">
        <f t="shared" si="10"/>
        <v>1.4297542178382903E-3</v>
      </c>
      <c r="M39" s="6">
        <f t="shared" si="11"/>
        <v>2.5510344485967936E-3</v>
      </c>
      <c r="N39" s="6">
        <f t="shared" si="12"/>
        <v>3.8415576263821157E-3</v>
      </c>
      <c r="O39" s="6">
        <f t="shared" si="13"/>
        <v>4.3425595501977617E-3</v>
      </c>
    </row>
    <row r="40" spans="1:15" x14ac:dyDescent="0.25">
      <c r="A40" s="2" t="s">
        <v>23</v>
      </c>
      <c r="B40" s="6">
        <f t="shared" si="2"/>
        <v>2.6373047542764084E-2</v>
      </c>
      <c r="C40" s="6">
        <f t="shared" si="3"/>
        <v>2.3879477861555389E-2</v>
      </c>
      <c r="D40" s="6">
        <f t="shared" si="4"/>
        <v>1.983538505491916E-2</v>
      </c>
      <c r="E40" s="6">
        <f t="shared" si="5"/>
        <v>2.5136082689841546E-2</v>
      </c>
      <c r="F40" s="6">
        <f t="shared" si="6"/>
        <v>2.5893848679445705E-2</v>
      </c>
      <c r="G40" s="6">
        <f t="shared" si="7"/>
        <v>3.3423842211892103E-2</v>
      </c>
      <c r="I40" s="2" t="s">
        <v>23</v>
      </c>
      <c r="J40" s="6">
        <f t="shared" si="8"/>
        <v>2.5990076582111027E-2</v>
      </c>
      <c r="K40" s="6">
        <f t="shared" si="9"/>
        <v>2.8841606406414255E-2</v>
      </c>
      <c r="L40" s="6">
        <f t="shared" si="10"/>
        <v>3.280706299850563E-2</v>
      </c>
      <c r="M40" s="6">
        <f t="shared" si="11"/>
        <v>4.1378494256732581E-2</v>
      </c>
      <c r="N40" s="6">
        <f t="shared" si="12"/>
        <v>4.3022427695427551E-2</v>
      </c>
      <c r="O40" s="6">
        <f t="shared" si="13"/>
        <v>4.7635491657872439E-2</v>
      </c>
    </row>
    <row r="41" spans="1:15" x14ac:dyDescent="0.25">
      <c r="A41" s="2" t="s">
        <v>24</v>
      </c>
      <c r="B41" s="6">
        <f t="shared" si="2"/>
        <v>2.1638463332040656E-2</v>
      </c>
      <c r="C41" s="6">
        <f t="shared" si="3"/>
        <v>1.4151255479782696E-2</v>
      </c>
      <c r="D41" s="6">
        <f t="shared" si="4"/>
        <v>1.6417784698145754E-2</v>
      </c>
      <c r="E41" s="6">
        <f t="shared" si="5"/>
        <v>1.8276084120842528E-2</v>
      </c>
      <c r="F41" s="6">
        <f t="shared" si="6"/>
        <v>1.4463328665926319E-2</v>
      </c>
      <c r="G41" s="6">
        <f t="shared" si="7"/>
        <v>1.6112269230692311E-2</v>
      </c>
      <c r="I41" s="2" t="s">
        <v>24</v>
      </c>
      <c r="J41" s="6">
        <f t="shared" si="8"/>
        <v>1.8472006272508604E-3</v>
      </c>
      <c r="K41" s="6">
        <f t="shared" si="9"/>
        <v>1.4653594418891865E-3</v>
      </c>
      <c r="L41" s="6">
        <f t="shared" si="10"/>
        <v>2.479423131864895E-3</v>
      </c>
      <c r="M41" s="6">
        <f t="shared" si="11"/>
        <v>3.3402865304280344E-3</v>
      </c>
      <c r="N41" s="6">
        <f t="shared" si="12"/>
        <v>2.5735116604702814E-3</v>
      </c>
      <c r="O41" s="6">
        <f t="shared" si="13"/>
        <v>2.7625985225697767E-3</v>
      </c>
    </row>
    <row r="42" spans="1:15" x14ac:dyDescent="0.25">
      <c r="A42" s="2" t="s">
        <v>25</v>
      </c>
      <c r="B42" s="6">
        <f t="shared" si="2"/>
        <v>5.7351411495652614E-2</v>
      </c>
      <c r="C42" s="6">
        <f t="shared" si="3"/>
        <v>7.0045651582612695E-2</v>
      </c>
      <c r="D42" s="6">
        <f t="shared" si="4"/>
        <v>7.6481398308493709E-2</v>
      </c>
      <c r="E42" s="6">
        <f t="shared" si="5"/>
        <v>8.4245229538061878E-2</v>
      </c>
      <c r="F42" s="6">
        <f t="shared" si="6"/>
        <v>7.7957969195113705E-2</v>
      </c>
      <c r="G42" s="6">
        <f t="shared" si="7"/>
        <v>6.4292414120451696E-2</v>
      </c>
      <c r="I42" s="2" t="s">
        <v>25</v>
      </c>
      <c r="J42" s="6">
        <f t="shared" si="8"/>
        <v>4.8082789381677073E-4</v>
      </c>
      <c r="K42" s="6">
        <f t="shared" si="9"/>
        <v>1.4040985956563609E-3</v>
      </c>
      <c r="L42" s="6">
        <f t="shared" si="10"/>
        <v>2.4984273970554793E-3</v>
      </c>
      <c r="M42" s="6">
        <f t="shared" si="11"/>
        <v>3.2797441810546476E-3</v>
      </c>
      <c r="N42" s="6">
        <f t="shared" si="12"/>
        <v>3.0153058761044856E-3</v>
      </c>
      <c r="O42" s="6">
        <f t="shared" si="13"/>
        <v>1.8366213633397043E-3</v>
      </c>
    </row>
    <row r="43" spans="1:15" x14ac:dyDescent="0.25">
      <c r="A43" s="2" t="s">
        <v>26</v>
      </c>
      <c r="B43" s="6">
        <f t="shared" si="2"/>
        <v>2.4296305961178585E-2</v>
      </c>
      <c r="C43" s="6">
        <f t="shared" si="3"/>
        <v>2.8077071045428593E-2</v>
      </c>
      <c r="D43" s="6">
        <f t="shared" si="4"/>
        <v>2.5102100414736414E-2</v>
      </c>
      <c r="E43" s="6">
        <f t="shared" si="5"/>
        <v>2.1400619733503587E-2</v>
      </c>
      <c r="F43" s="6">
        <f t="shared" si="6"/>
        <v>1.5585920525324707E-2</v>
      </c>
      <c r="G43" s="6">
        <f t="shared" si="7"/>
        <v>8.7197849119721709E-3</v>
      </c>
      <c r="I43" s="2" t="s">
        <v>26</v>
      </c>
      <c r="J43" s="6">
        <f t="shared" si="8"/>
        <v>1.4352350197344816E-3</v>
      </c>
      <c r="K43" s="6">
        <f t="shared" si="9"/>
        <v>2.5852077110252369E-3</v>
      </c>
      <c r="L43" s="6">
        <f t="shared" si="10"/>
        <v>4.9670814453123763E-3</v>
      </c>
      <c r="M43" s="6">
        <f t="shared" si="11"/>
        <v>5.8324297846343515E-3</v>
      </c>
      <c r="N43" s="6">
        <f t="shared" si="12"/>
        <v>4.4257882284776204E-3</v>
      </c>
      <c r="O43" s="6">
        <f t="shared" si="13"/>
        <v>2.9059283204347628E-3</v>
      </c>
    </row>
    <row r="44" spans="1:15" x14ac:dyDescent="0.25">
      <c r="A44" s="2" t="s">
        <v>27</v>
      </c>
      <c r="B44" s="6">
        <f t="shared" si="2"/>
        <v>4.7757807714750661E-2</v>
      </c>
      <c r="C44" s="6">
        <f t="shared" si="3"/>
        <v>4.1591213724389904E-2</v>
      </c>
      <c r="D44" s="6">
        <f t="shared" si="4"/>
        <v>2.885797669190222E-2</v>
      </c>
      <c r="E44" s="6">
        <f t="shared" si="5"/>
        <v>2.4779433213532865E-2</v>
      </c>
      <c r="F44" s="6">
        <f t="shared" si="6"/>
        <v>2.1058254067886629E-2</v>
      </c>
      <c r="G44" s="6">
        <f t="shared" si="7"/>
        <v>1.4009654428524096E-2</v>
      </c>
      <c r="I44" s="2" t="s">
        <v>27</v>
      </c>
      <c r="J44" s="6">
        <f t="shared" si="8"/>
        <v>2.0748086051279448E-2</v>
      </c>
      <c r="K44" s="6">
        <f t="shared" si="9"/>
        <v>2.1500106593872446E-2</v>
      </c>
      <c r="L44" s="6">
        <f t="shared" si="10"/>
        <v>1.5888199174834805E-2</v>
      </c>
      <c r="M44" s="6">
        <f t="shared" si="11"/>
        <v>1.4470722270228024E-2</v>
      </c>
      <c r="N44" s="6">
        <f t="shared" si="12"/>
        <v>9.9319202356235817E-3</v>
      </c>
      <c r="O44" s="6">
        <f t="shared" si="13"/>
        <v>4.3578925053182026E-3</v>
      </c>
    </row>
    <row r="45" spans="1:15" x14ac:dyDescent="0.25">
      <c r="A45" s="2" t="s">
        <v>28</v>
      </c>
      <c r="B45" s="6">
        <f t="shared" si="2"/>
        <v>1.6302240198903278E-2</v>
      </c>
      <c r="C45" s="6">
        <f t="shared" si="3"/>
        <v>2.5092442616965333E-2</v>
      </c>
      <c r="D45" s="6">
        <f t="shared" si="4"/>
        <v>3.2300916068929736E-2</v>
      </c>
      <c r="E45" s="6">
        <f t="shared" si="5"/>
        <v>3.2419877704454265E-2</v>
      </c>
      <c r="F45" s="6">
        <f t="shared" si="6"/>
        <v>2.6334435807059051E-2</v>
      </c>
      <c r="G45" s="6">
        <f t="shared" si="7"/>
        <v>2.3826078956719069E-2</v>
      </c>
      <c r="I45" s="2" t="s">
        <v>28</v>
      </c>
      <c r="J45" s="6">
        <f t="shared" si="8"/>
        <v>5.3869637651481929E-3</v>
      </c>
      <c r="K45" s="6">
        <f t="shared" si="9"/>
        <v>9.2552886488552807E-3</v>
      </c>
      <c r="L45" s="6">
        <f t="shared" si="10"/>
        <v>1.5064681016576154E-2</v>
      </c>
      <c r="M45" s="6">
        <f t="shared" si="11"/>
        <v>1.5362896345994023E-2</v>
      </c>
      <c r="N45" s="6">
        <f t="shared" si="12"/>
        <v>1.1074429047366134E-2</v>
      </c>
      <c r="O45" s="6">
        <f t="shared" si="13"/>
        <v>6.428508096800279E-3</v>
      </c>
    </row>
    <row r="46" spans="1:15" x14ac:dyDescent="0.25">
      <c r="A46" s="2" t="s">
        <v>29</v>
      </c>
      <c r="B46" s="6">
        <f t="shared" si="2"/>
        <v>3.1106423643201542E-2</v>
      </c>
      <c r="C46" s="6">
        <f t="shared" si="3"/>
        <v>2.783937896204523E-2</v>
      </c>
      <c r="D46" s="6">
        <f t="shared" si="4"/>
        <v>3.2784257880276932E-2</v>
      </c>
      <c r="E46" s="6">
        <f t="shared" si="5"/>
        <v>3.3091347397504557E-2</v>
      </c>
      <c r="F46" s="6">
        <f t="shared" si="6"/>
        <v>3.0401115349331272E-2</v>
      </c>
      <c r="G46" s="6">
        <f t="shared" si="7"/>
        <v>2.2382114574507162E-2</v>
      </c>
      <c r="I46" s="2" t="s">
        <v>29</v>
      </c>
      <c r="J46" s="6">
        <f t="shared" si="8"/>
        <v>4.5062513666747613E-4</v>
      </c>
      <c r="K46" s="6">
        <f t="shared" si="9"/>
        <v>1.3183334109304052E-3</v>
      </c>
      <c r="L46" s="6">
        <f t="shared" si="10"/>
        <v>2.9367924474516232E-3</v>
      </c>
      <c r="M46" s="6">
        <f t="shared" si="11"/>
        <v>3.7750906759278116E-3</v>
      </c>
      <c r="N46" s="6">
        <f t="shared" si="12"/>
        <v>3.4685674279368453E-3</v>
      </c>
      <c r="O46" s="6">
        <f t="shared" si="13"/>
        <v>2.2286116942448753E-3</v>
      </c>
    </row>
    <row r="47" spans="1:15" x14ac:dyDescent="0.25">
      <c r="A47" s="2" t="s">
        <v>30</v>
      </c>
      <c r="B47" s="6">
        <f t="shared" si="2"/>
        <v>0.45239864256728268</v>
      </c>
      <c r="C47" s="6">
        <f t="shared" si="3"/>
        <v>0.47551403976073964</v>
      </c>
      <c r="D47" s="6">
        <f t="shared" si="4"/>
        <v>0.48980136108547295</v>
      </c>
      <c r="E47" s="6">
        <f t="shared" si="5"/>
        <v>0.48881617691575258</v>
      </c>
      <c r="F47" s="6">
        <f t="shared" si="6"/>
        <v>0.49828834918642267</v>
      </c>
      <c r="G47" s="6">
        <f t="shared" si="7"/>
        <v>0.4990516900583119</v>
      </c>
      <c r="I47" s="2" t="s">
        <v>30</v>
      </c>
      <c r="J47" s="6">
        <f t="shared" si="8"/>
        <v>0.54760135743271732</v>
      </c>
      <c r="K47" s="6">
        <f t="shared" si="9"/>
        <v>0.52448596023926031</v>
      </c>
      <c r="L47" s="6">
        <f t="shared" si="10"/>
        <v>0.5101986389145271</v>
      </c>
      <c r="M47" s="6">
        <f t="shared" si="11"/>
        <v>0.51118382308424748</v>
      </c>
      <c r="N47" s="6">
        <f t="shared" si="12"/>
        <v>0.50171165081357738</v>
      </c>
      <c r="O47" s="6">
        <f t="shared" si="13"/>
        <v>0.50094830994168815</v>
      </c>
    </row>
    <row r="48" spans="1:15" x14ac:dyDescent="0.25">
      <c r="A48" s="2"/>
      <c r="B48" s="11">
        <f>SUM(B27:B46)+SUM(J27:J46)</f>
        <v>1</v>
      </c>
      <c r="C48" s="11">
        <f t="shared" ref="C48:G48" si="14">SUM(C27:C46)+SUM(K27:K46)</f>
        <v>0.99999999999999989</v>
      </c>
      <c r="D48" s="11">
        <f t="shared" si="14"/>
        <v>1</v>
      </c>
      <c r="E48" s="11">
        <f t="shared" si="14"/>
        <v>1</v>
      </c>
      <c r="F48" s="11">
        <f t="shared" si="14"/>
        <v>1</v>
      </c>
      <c r="G48" s="11">
        <f t="shared" si="14"/>
        <v>0.99999999999999989</v>
      </c>
      <c r="J48" s="12"/>
      <c r="K48" s="12"/>
      <c r="L48" s="12"/>
      <c r="M48" s="12"/>
      <c r="N48" s="12"/>
      <c r="O48" s="12"/>
    </row>
    <row r="49" spans="1:31" x14ac:dyDescent="0.25">
      <c r="A49" s="2" t="s">
        <v>8</v>
      </c>
      <c r="B49" s="6">
        <f>B24/(B$24+J$24)</f>
        <v>0.43993616403907537</v>
      </c>
      <c r="C49" s="6">
        <f t="shared" ref="C49:G49" si="15">C24/(C$24+K$24)</f>
        <v>0.3637878881412433</v>
      </c>
      <c r="D49" s="6">
        <f t="shared" si="15"/>
        <v>0.30009697107980149</v>
      </c>
      <c r="E49" s="6">
        <f t="shared" si="15"/>
        <v>0.2368998245334184</v>
      </c>
      <c r="F49" s="6">
        <f t="shared" si="15"/>
        <v>0.24296192804750261</v>
      </c>
      <c r="G49" s="6">
        <f t="shared" si="15"/>
        <v>0.23399643493761141</v>
      </c>
      <c r="I49" s="2" t="s">
        <v>8</v>
      </c>
      <c r="J49" s="6">
        <f>J24/(B$24+J$24)</f>
        <v>0.56006383596092468</v>
      </c>
      <c r="K49" s="6">
        <f t="shared" ref="K49:O49" si="16">K24/(C$24+K$24)</f>
        <v>0.6362121118587567</v>
      </c>
      <c r="L49" s="6">
        <f t="shared" si="16"/>
        <v>0.69990302892019851</v>
      </c>
      <c r="M49" s="6">
        <f t="shared" si="16"/>
        <v>0.7631001754665816</v>
      </c>
      <c r="N49" s="6">
        <f t="shared" si="16"/>
        <v>0.75703807195249739</v>
      </c>
      <c r="O49" s="6">
        <f t="shared" si="16"/>
        <v>0.76600356506238865</v>
      </c>
    </row>
    <row r="51" spans="1:31" x14ac:dyDescent="0.25">
      <c r="A51" s="13" t="s">
        <v>50</v>
      </c>
    </row>
    <row r="52" spans="1:31" hidden="1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I52" s="1" t="s">
        <v>7</v>
      </c>
      <c r="J52" s="2" t="s">
        <v>1</v>
      </c>
      <c r="K52" s="2" t="s">
        <v>2</v>
      </c>
      <c r="L52" s="2" t="s">
        <v>3</v>
      </c>
      <c r="M52" s="2" t="s">
        <v>4</v>
      </c>
      <c r="N52" s="2" t="s">
        <v>5</v>
      </c>
      <c r="O52" s="2" t="s">
        <v>6</v>
      </c>
    </row>
    <row r="53" spans="1:31" hidden="1" x14ac:dyDescent="0.25">
      <c r="A53" s="2" t="s">
        <v>9</v>
      </c>
      <c r="B53">
        <v>219</v>
      </c>
      <c r="C53">
        <v>5</v>
      </c>
      <c r="D53" s="4">
        <v>26239</v>
      </c>
      <c r="E53" s="4">
        <v>33523</v>
      </c>
      <c r="F53" s="4">
        <v>67514</v>
      </c>
      <c r="G53" s="4">
        <v>34205</v>
      </c>
      <c r="I53" s="2" t="s">
        <v>9</v>
      </c>
      <c r="J53" s="4">
        <v>1212</v>
      </c>
      <c r="K53">
        <v>17</v>
      </c>
      <c r="L53" s="4">
        <v>83455</v>
      </c>
      <c r="M53" s="4">
        <v>86342</v>
      </c>
      <c r="N53" s="4">
        <v>92051</v>
      </c>
      <c r="O53" s="4">
        <v>37798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idden="1" x14ac:dyDescent="0.25">
      <c r="A54" s="2" t="s">
        <v>11</v>
      </c>
      <c r="B54" s="4">
        <v>33403</v>
      </c>
      <c r="C54" s="4">
        <v>18596</v>
      </c>
      <c r="D54" s="4">
        <v>68786</v>
      </c>
      <c r="E54" s="4">
        <v>67499</v>
      </c>
      <c r="F54" s="4">
        <v>57314</v>
      </c>
      <c r="G54" s="4">
        <v>55535</v>
      </c>
      <c r="H54" s="4"/>
      <c r="I54" s="2" t="s">
        <v>11</v>
      </c>
      <c r="J54" s="4">
        <v>3673</v>
      </c>
      <c r="K54" s="4">
        <v>2641</v>
      </c>
      <c r="L54" s="4">
        <v>30392</v>
      </c>
      <c r="M54" s="4">
        <v>57132</v>
      </c>
      <c r="N54" s="4">
        <v>47005</v>
      </c>
      <c r="O54" s="4">
        <v>51147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idden="1" x14ac:dyDescent="0.25">
      <c r="A55" s="2" t="s">
        <v>12</v>
      </c>
      <c r="B55" s="4">
        <v>10044</v>
      </c>
      <c r="C55" s="4">
        <v>4412</v>
      </c>
      <c r="D55" s="4">
        <v>26191</v>
      </c>
      <c r="E55" s="4">
        <v>25385</v>
      </c>
      <c r="F55" s="4">
        <v>23875</v>
      </c>
      <c r="G55" s="4">
        <v>25207</v>
      </c>
      <c r="H55" s="4"/>
      <c r="I55" s="2" t="s">
        <v>12</v>
      </c>
      <c r="J55" s="4">
        <v>1151</v>
      </c>
      <c r="K55">
        <v>899</v>
      </c>
      <c r="L55" s="4">
        <v>17500</v>
      </c>
      <c r="M55" s="4">
        <v>32293</v>
      </c>
      <c r="N55" s="4">
        <v>33664</v>
      </c>
      <c r="O55" s="4">
        <v>32649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idden="1" x14ac:dyDescent="0.25">
      <c r="A56" s="2" t="s">
        <v>13</v>
      </c>
      <c r="B56" s="4">
        <v>14032</v>
      </c>
      <c r="C56" s="4">
        <v>8149</v>
      </c>
      <c r="D56" s="4">
        <v>26545</v>
      </c>
      <c r="E56" s="4">
        <v>33357</v>
      </c>
      <c r="F56" s="4">
        <v>35855</v>
      </c>
      <c r="G56" s="4">
        <v>36498</v>
      </c>
      <c r="H56" s="4"/>
      <c r="I56" s="2" t="s">
        <v>13</v>
      </c>
      <c r="J56">
        <v>199</v>
      </c>
      <c r="K56">
        <v>292</v>
      </c>
      <c r="L56" s="4">
        <v>3586</v>
      </c>
      <c r="M56" s="4">
        <v>9582</v>
      </c>
      <c r="N56" s="4">
        <v>11513</v>
      </c>
      <c r="O56" s="4">
        <v>11329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idden="1" x14ac:dyDescent="0.25">
      <c r="A57" s="2" t="s">
        <v>14</v>
      </c>
      <c r="B57" s="4">
        <v>13463</v>
      </c>
      <c r="C57" s="4">
        <v>6146</v>
      </c>
      <c r="D57" s="4">
        <v>26558</v>
      </c>
      <c r="E57" s="4">
        <v>25201</v>
      </c>
      <c r="F57" s="4">
        <v>24544</v>
      </c>
      <c r="G57" s="4">
        <v>26142</v>
      </c>
      <c r="H57" s="4"/>
      <c r="I57" s="2" t="s">
        <v>14</v>
      </c>
      <c r="J57" s="4">
        <v>4189</v>
      </c>
      <c r="K57" s="4">
        <v>2269</v>
      </c>
      <c r="L57" s="4">
        <v>18267</v>
      </c>
      <c r="M57" s="4">
        <v>25145</v>
      </c>
      <c r="N57" s="4">
        <v>26580</v>
      </c>
      <c r="O57" s="4">
        <v>32383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idden="1" x14ac:dyDescent="0.25">
      <c r="A58" s="2" t="s">
        <v>15</v>
      </c>
      <c r="B58" s="4">
        <v>6212</v>
      </c>
      <c r="C58" s="4">
        <v>3132</v>
      </c>
      <c r="D58" s="4">
        <v>16415</v>
      </c>
      <c r="E58" s="4">
        <v>13094</v>
      </c>
      <c r="F58" s="4">
        <v>10615</v>
      </c>
      <c r="G58" s="4">
        <v>11085</v>
      </c>
      <c r="H58" s="4"/>
      <c r="I58" s="2" t="s">
        <v>15</v>
      </c>
      <c r="J58">
        <v>329</v>
      </c>
      <c r="K58">
        <v>217</v>
      </c>
      <c r="L58" s="4">
        <v>3756</v>
      </c>
      <c r="M58" s="4">
        <v>6693</v>
      </c>
      <c r="N58" s="4">
        <v>7759</v>
      </c>
      <c r="O58" s="4">
        <v>11014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idden="1" x14ac:dyDescent="0.25">
      <c r="A59" s="2" t="s">
        <v>16</v>
      </c>
      <c r="B59" s="4">
        <v>2355</v>
      </c>
      <c r="C59" s="4">
        <v>1270</v>
      </c>
      <c r="D59" s="4">
        <v>8762</v>
      </c>
      <c r="E59" s="4">
        <v>8648</v>
      </c>
      <c r="F59" s="4">
        <v>9495</v>
      </c>
      <c r="G59" s="4">
        <v>13243</v>
      </c>
      <c r="H59" s="4"/>
      <c r="I59" s="2" t="s">
        <v>16</v>
      </c>
      <c r="J59" s="4">
        <v>9811</v>
      </c>
      <c r="K59" s="4">
        <v>6646</v>
      </c>
      <c r="L59" s="4">
        <v>44439</v>
      </c>
      <c r="M59" s="4">
        <v>58948</v>
      </c>
      <c r="N59" s="4">
        <v>58836</v>
      </c>
      <c r="O59" s="4">
        <v>81645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idden="1" x14ac:dyDescent="0.25">
      <c r="A60" s="2" t="s">
        <v>17</v>
      </c>
      <c r="B60" s="4">
        <v>1856</v>
      </c>
      <c r="C60" s="4">
        <v>2210</v>
      </c>
      <c r="D60" s="4">
        <v>4976</v>
      </c>
      <c r="E60" s="4">
        <v>3822</v>
      </c>
      <c r="F60" s="4">
        <v>5099</v>
      </c>
      <c r="G60" s="4">
        <v>7362</v>
      </c>
      <c r="H60" s="4"/>
      <c r="I60" s="2" t="s">
        <v>17</v>
      </c>
      <c r="J60">
        <v>355</v>
      </c>
      <c r="K60">
        <v>709</v>
      </c>
      <c r="L60" s="4">
        <v>3700</v>
      </c>
      <c r="M60" s="4">
        <v>3241</v>
      </c>
      <c r="N60" s="4">
        <v>5079</v>
      </c>
      <c r="O60" s="4">
        <v>7736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idden="1" x14ac:dyDescent="0.25">
      <c r="A61" s="2" t="s">
        <v>18</v>
      </c>
      <c r="B61">
        <v>147</v>
      </c>
      <c r="C61">
        <v>496</v>
      </c>
      <c r="D61" s="4">
        <v>2194</v>
      </c>
      <c r="E61" s="4">
        <v>1617</v>
      </c>
      <c r="F61" s="4">
        <v>3126</v>
      </c>
      <c r="G61" s="4">
        <v>3904</v>
      </c>
      <c r="H61" s="4"/>
      <c r="I61" s="2" t="s">
        <v>18</v>
      </c>
      <c r="J61">
        <v>486</v>
      </c>
      <c r="K61">
        <v>922</v>
      </c>
      <c r="L61" s="4">
        <v>5890</v>
      </c>
      <c r="M61" s="4">
        <v>8320</v>
      </c>
      <c r="N61" s="4">
        <v>11620</v>
      </c>
      <c r="O61" s="4">
        <v>13547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idden="1" x14ac:dyDescent="0.25">
      <c r="A62" s="2" t="s">
        <v>19</v>
      </c>
      <c r="B62" s="4">
        <v>15667</v>
      </c>
      <c r="C62" s="4">
        <v>9296</v>
      </c>
      <c r="D62" s="4">
        <v>31238</v>
      </c>
      <c r="E62" s="4">
        <v>38804</v>
      </c>
      <c r="F62" s="4">
        <v>32834</v>
      </c>
      <c r="G62" s="4">
        <v>31639</v>
      </c>
      <c r="H62" s="4"/>
      <c r="I62" s="2" t="s">
        <v>19</v>
      </c>
      <c r="J62" s="4">
        <v>3516</v>
      </c>
      <c r="K62" s="4">
        <v>3908</v>
      </c>
      <c r="L62" s="4">
        <v>24290</v>
      </c>
      <c r="M62" s="4">
        <v>34144</v>
      </c>
      <c r="N62" s="4">
        <v>28871</v>
      </c>
      <c r="O62" s="4">
        <v>28138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idden="1" x14ac:dyDescent="0.25">
      <c r="A63" s="2" t="s">
        <v>20</v>
      </c>
      <c r="B63" s="4">
        <v>33031</v>
      </c>
      <c r="C63" s="4">
        <v>14387</v>
      </c>
      <c r="D63" s="4">
        <v>65613</v>
      </c>
      <c r="E63" s="4">
        <v>84827</v>
      </c>
      <c r="F63" s="4">
        <v>69724</v>
      </c>
      <c r="G63" s="4">
        <v>64332</v>
      </c>
      <c r="H63" s="4"/>
      <c r="I63" s="2" t="s">
        <v>20</v>
      </c>
      <c r="J63" s="4">
        <v>11018</v>
      </c>
      <c r="K63" s="4">
        <v>6693</v>
      </c>
      <c r="L63" s="4">
        <v>43768</v>
      </c>
      <c r="M63" s="4">
        <v>72165</v>
      </c>
      <c r="N63" s="4">
        <v>63643</v>
      </c>
      <c r="O63" s="4">
        <v>60659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idden="1" x14ac:dyDescent="0.25">
      <c r="A64" s="2" t="s">
        <v>21</v>
      </c>
      <c r="B64" s="4">
        <v>31376</v>
      </c>
      <c r="C64" s="4">
        <v>14805</v>
      </c>
      <c r="D64" s="4">
        <v>51228</v>
      </c>
      <c r="E64" s="4">
        <v>52754</v>
      </c>
      <c r="F64" s="4">
        <v>53202</v>
      </c>
      <c r="G64" s="4">
        <v>51578</v>
      </c>
      <c r="H64" s="4"/>
      <c r="I64" s="2" t="s">
        <v>21</v>
      </c>
      <c r="J64" s="4">
        <v>56104</v>
      </c>
      <c r="K64" s="4">
        <v>32699</v>
      </c>
      <c r="L64" s="4">
        <v>171639</v>
      </c>
      <c r="M64" s="4">
        <v>186815</v>
      </c>
      <c r="N64" s="4">
        <v>153469</v>
      </c>
      <c r="O64" s="4">
        <v>119567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idden="1" x14ac:dyDescent="0.25">
      <c r="A65" s="2" t="s">
        <v>22</v>
      </c>
      <c r="B65" s="4">
        <v>7463</v>
      </c>
      <c r="C65" s="4">
        <v>4441</v>
      </c>
      <c r="D65" s="4">
        <v>20397</v>
      </c>
      <c r="E65" s="4">
        <v>23802</v>
      </c>
      <c r="F65" s="4">
        <v>26878</v>
      </c>
      <c r="G65" s="4">
        <v>25668</v>
      </c>
      <c r="H65" s="4"/>
      <c r="I65" s="2" t="s">
        <v>22</v>
      </c>
      <c r="J65">
        <v>121</v>
      </c>
      <c r="K65">
        <v>168</v>
      </c>
      <c r="L65" s="4">
        <v>2162</v>
      </c>
      <c r="M65" s="4">
        <v>4517</v>
      </c>
      <c r="N65" s="4">
        <v>6243</v>
      </c>
      <c r="O65" s="4">
        <v>6514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idden="1" x14ac:dyDescent="0.25">
      <c r="A66" s="2" t="s">
        <v>23</v>
      </c>
      <c r="B66" s="4">
        <v>21211</v>
      </c>
      <c r="C66" s="4">
        <v>9375</v>
      </c>
      <c r="D66" s="4">
        <v>30386</v>
      </c>
      <c r="E66" s="4">
        <v>44079</v>
      </c>
      <c r="F66" s="4">
        <v>41403</v>
      </c>
      <c r="G66" s="4">
        <v>50137</v>
      </c>
      <c r="H66" s="4"/>
      <c r="I66" s="2" t="s">
        <v>23</v>
      </c>
      <c r="J66" s="4">
        <v>18599</v>
      </c>
      <c r="K66" s="4">
        <v>10330</v>
      </c>
      <c r="L66" s="4">
        <v>47762</v>
      </c>
      <c r="M66" s="4">
        <v>69966</v>
      </c>
      <c r="N66" s="4">
        <v>66744</v>
      </c>
      <c r="O66" s="4">
        <v>71455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idden="1" x14ac:dyDescent="0.25">
      <c r="A67" s="2" t="s">
        <v>24</v>
      </c>
      <c r="B67" s="4">
        <v>17591</v>
      </c>
      <c r="C67" s="4">
        <v>5660</v>
      </c>
      <c r="D67" s="4">
        <v>25403</v>
      </c>
      <c r="E67" s="4">
        <v>32429</v>
      </c>
      <c r="F67" s="4">
        <v>23005</v>
      </c>
      <c r="G67" s="4">
        <v>24169</v>
      </c>
      <c r="H67" s="4"/>
      <c r="I67" s="2" t="s">
        <v>24</v>
      </c>
      <c r="J67" s="4">
        <v>1364</v>
      </c>
      <c r="K67">
        <v>545</v>
      </c>
      <c r="L67" s="4">
        <v>3541</v>
      </c>
      <c r="M67" s="4">
        <v>5584</v>
      </c>
      <c r="N67" s="4">
        <v>3927</v>
      </c>
      <c r="O67" s="4">
        <v>4144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idden="1" x14ac:dyDescent="0.25">
      <c r="A68" s="2" t="s">
        <v>25</v>
      </c>
      <c r="B68" s="4">
        <v>46757</v>
      </c>
      <c r="C68" s="4">
        <v>27894</v>
      </c>
      <c r="D68" s="4">
        <v>119026</v>
      </c>
      <c r="E68" s="4">
        <v>150305</v>
      </c>
      <c r="F68" s="4">
        <v>126495</v>
      </c>
      <c r="G68" s="4">
        <v>96441</v>
      </c>
      <c r="H68" s="4"/>
      <c r="I68" s="2" t="s">
        <v>25</v>
      </c>
      <c r="J68">
        <v>367</v>
      </c>
      <c r="K68">
        <v>509</v>
      </c>
      <c r="L68" s="4">
        <v>3809</v>
      </c>
      <c r="M68" s="4">
        <v>5716</v>
      </c>
      <c r="N68" s="4">
        <v>4802</v>
      </c>
      <c r="O68" s="4">
        <v>2755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idden="1" x14ac:dyDescent="0.25">
      <c r="A69" s="2" t="s">
        <v>26</v>
      </c>
      <c r="B69" s="4">
        <v>19888</v>
      </c>
      <c r="C69" s="4">
        <v>11285</v>
      </c>
      <c r="D69" s="4">
        <v>39232</v>
      </c>
      <c r="E69" s="4">
        <v>38513</v>
      </c>
      <c r="F69" s="4">
        <v>25541</v>
      </c>
      <c r="G69" s="4">
        <v>13080</v>
      </c>
      <c r="H69" s="4"/>
      <c r="I69" s="2" t="s">
        <v>26</v>
      </c>
      <c r="J69" s="4">
        <v>1107</v>
      </c>
      <c r="K69">
        <v>978</v>
      </c>
      <c r="L69" s="4">
        <v>7574</v>
      </c>
      <c r="M69" s="4">
        <v>10275</v>
      </c>
      <c r="N69" s="4">
        <v>7132</v>
      </c>
      <c r="O69" s="4">
        <v>4359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idden="1" x14ac:dyDescent="0.25">
      <c r="A70" s="2" t="s">
        <v>27</v>
      </c>
      <c r="B70" s="4">
        <v>38790</v>
      </c>
      <c r="C70" s="4">
        <v>16482</v>
      </c>
      <c r="D70" s="4">
        <v>44893</v>
      </c>
      <c r="E70" s="4">
        <v>44298</v>
      </c>
      <c r="F70" s="4">
        <v>34199</v>
      </c>
      <c r="G70" s="4">
        <v>21015</v>
      </c>
      <c r="H70" s="4"/>
      <c r="I70" s="2" t="s">
        <v>27</v>
      </c>
      <c r="J70" s="4">
        <v>15491</v>
      </c>
      <c r="K70" s="4">
        <v>7926</v>
      </c>
      <c r="L70" s="4">
        <v>23954</v>
      </c>
      <c r="M70" s="4">
        <v>25258</v>
      </c>
      <c r="N70" s="4">
        <v>15772</v>
      </c>
      <c r="O70" s="4">
        <v>6537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idden="1" x14ac:dyDescent="0.25">
      <c r="A71" s="2" t="s">
        <v>28</v>
      </c>
      <c r="B71" s="4">
        <v>13224</v>
      </c>
      <c r="C71" s="4">
        <v>9960</v>
      </c>
      <c r="D71" s="4">
        <v>49928</v>
      </c>
      <c r="E71" s="4">
        <v>57465</v>
      </c>
      <c r="F71" s="4">
        <v>42522</v>
      </c>
      <c r="G71" s="4">
        <v>35740</v>
      </c>
      <c r="H71" s="4"/>
      <c r="I71" s="2" t="s">
        <v>28</v>
      </c>
      <c r="J71" s="4">
        <v>4025</v>
      </c>
      <c r="K71" s="4">
        <v>3392</v>
      </c>
      <c r="L71" s="4">
        <v>22709</v>
      </c>
      <c r="M71" s="4">
        <v>26849</v>
      </c>
      <c r="N71" s="4">
        <v>17514</v>
      </c>
      <c r="O71" s="4">
        <v>9643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idden="1" x14ac:dyDescent="0.25">
      <c r="A72" s="2" t="s">
        <v>29</v>
      </c>
      <c r="B72" s="4">
        <v>25145</v>
      </c>
      <c r="C72" s="4">
        <v>11001</v>
      </c>
      <c r="D72" s="4">
        <v>50950</v>
      </c>
      <c r="E72" s="4">
        <v>59107</v>
      </c>
      <c r="F72" s="4">
        <v>49524</v>
      </c>
      <c r="G72" s="4">
        <v>33574</v>
      </c>
      <c r="H72" s="4"/>
      <c r="I72" s="2" t="s">
        <v>29</v>
      </c>
      <c r="J72">
        <v>331</v>
      </c>
      <c r="K72">
        <v>486</v>
      </c>
      <c r="L72" s="4">
        <v>4417</v>
      </c>
      <c r="M72" s="4">
        <v>6559</v>
      </c>
      <c r="N72" s="4">
        <v>5556</v>
      </c>
      <c r="O72" s="4">
        <v>3343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idden="1" x14ac:dyDescent="0.25">
      <c r="A73" s="2" t="s">
        <v>30</v>
      </c>
      <c r="B73" s="4">
        <f>SUM(B53:B72)</f>
        <v>351874</v>
      </c>
      <c r="C73" s="4">
        <f t="shared" ref="C73:G73" si="17">SUM(C53:C72)</f>
        <v>179002</v>
      </c>
      <c r="D73" s="4">
        <f t="shared" si="17"/>
        <v>734960</v>
      </c>
      <c r="E73" s="4">
        <f t="shared" si="17"/>
        <v>838529</v>
      </c>
      <c r="F73" s="4">
        <f t="shared" si="17"/>
        <v>762764</v>
      </c>
      <c r="G73" s="4">
        <f t="shared" si="17"/>
        <v>660554</v>
      </c>
      <c r="H73" s="4"/>
      <c r="I73" s="2" t="s">
        <v>30</v>
      </c>
      <c r="J73" s="4">
        <f>SUM(J53:J72)</f>
        <v>133448</v>
      </c>
      <c r="K73" s="4">
        <f t="shared" ref="K73" si="18">SUM(K53:K72)</f>
        <v>82246</v>
      </c>
      <c r="L73" s="4">
        <f t="shared" ref="L73" si="19">SUM(L53:L72)</f>
        <v>566610</v>
      </c>
      <c r="M73" s="4">
        <f t="shared" ref="M73" si="20">SUM(M53:M72)</f>
        <v>735544</v>
      </c>
      <c r="N73" s="4">
        <f t="shared" ref="N73" si="21">SUM(N53:N72)</f>
        <v>667780</v>
      </c>
      <c r="O73" s="4">
        <f t="shared" ref="O73" si="22">SUM(O53:O72)</f>
        <v>596362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idden="1" x14ac:dyDescent="0.25">
      <c r="A74" s="2"/>
      <c r="B74" s="1"/>
      <c r="C74" s="1"/>
      <c r="D74" s="1"/>
      <c r="E74" s="1"/>
      <c r="F74" s="1"/>
      <c r="G74" s="1"/>
      <c r="I74" s="2"/>
      <c r="J74" s="1"/>
      <c r="K74" s="1"/>
      <c r="L74" s="1"/>
      <c r="M74" s="1"/>
      <c r="N74" s="1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idden="1" x14ac:dyDescent="0.25">
      <c r="A75" s="2" t="s">
        <v>8</v>
      </c>
      <c r="B75" s="4">
        <v>8900</v>
      </c>
      <c r="C75" s="4">
        <v>5523</v>
      </c>
      <c r="D75" s="4">
        <v>20851</v>
      </c>
      <c r="E75" s="4">
        <v>11743</v>
      </c>
      <c r="F75" s="4">
        <v>13764</v>
      </c>
      <c r="G75" s="4">
        <v>16409</v>
      </c>
      <c r="I75" s="2" t="s">
        <v>8</v>
      </c>
      <c r="J75" s="4">
        <v>10908</v>
      </c>
      <c r="K75" s="4">
        <v>9225</v>
      </c>
      <c r="L75" s="4">
        <v>48043</v>
      </c>
      <c r="M75" s="4">
        <v>37448</v>
      </c>
      <c r="N75" s="4">
        <v>42600</v>
      </c>
      <c r="O75" s="4">
        <v>53716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idden="1" x14ac:dyDescent="0.25">
      <c r="B76" s="4"/>
      <c r="C76" s="4"/>
      <c r="D76" s="4"/>
      <c r="E76" s="4"/>
      <c r="F76" s="4"/>
      <c r="G76" s="4"/>
      <c r="J76" s="4"/>
      <c r="K76" s="4"/>
      <c r="L76" s="4"/>
      <c r="M76" s="4"/>
      <c r="N76" s="4"/>
      <c r="O76" s="4"/>
    </row>
    <row r="77" spans="1:31" x14ac:dyDescent="0.25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I77" s="1" t="s">
        <v>7</v>
      </c>
      <c r="J77" s="2" t="s">
        <v>1</v>
      </c>
      <c r="K77" s="2" t="s">
        <v>2</v>
      </c>
      <c r="L77" s="2" t="s">
        <v>3</v>
      </c>
      <c r="M77" s="2" t="s">
        <v>4</v>
      </c>
      <c r="N77" s="2" t="s">
        <v>5</v>
      </c>
      <c r="O77" s="2" t="s">
        <v>6</v>
      </c>
    </row>
    <row r="78" spans="1:31" x14ac:dyDescent="0.25">
      <c r="A78" s="2" t="s">
        <v>9</v>
      </c>
      <c r="B78" s="6">
        <f>B53/(B$73+J$73)</f>
        <v>4.5124680109288266E-4</v>
      </c>
      <c r="C78" s="6">
        <f t="shared" ref="C78:G78" si="23">C53/(C$73+K$73)</f>
        <v>1.913890249877511E-5</v>
      </c>
      <c r="D78" s="6">
        <f t="shared" si="23"/>
        <v>2.0159499681154297E-2</v>
      </c>
      <c r="E78" s="6">
        <f t="shared" si="23"/>
        <v>2.1296979237938773E-2</v>
      </c>
      <c r="F78" s="6">
        <f t="shared" si="23"/>
        <v>4.719463364985628E-2</v>
      </c>
      <c r="G78" s="6">
        <f t="shared" si="23"/>
        <v>2.7213433515047944E-2</v>
      </c>
      <c r="I78" s="2" t="s">
        <v>9</v>
      </c>
      <c r="J78" s="6">
        <f>J53/(B$73+J$73)</f>
        <v>2.4973110635825289E-3</v>
      </c>
      <c r="K78" s="6">
        <f t="shared" ref="K78:O78" si="24">K53/(C$73+K$73)</f>
        <v>6.5072268495835377E-5</v>
      </c>
      <c r="L78" s="6">
        <f t="shared" si="24"/>
        <v>6.411871816344876E-2</v>
      </c>
      <c r="M78" s="6">
        <f t="shared" si="24"/>
        <v>5.4852602134716752E-2</v>
      </c>
      <c r="N78" s="6">
        <f t="shared" si="24"/>
        <v>6.4346849869699921E-2</v>
      </c>
      <c r="O78" s="6">
        <f t="shared" si="24"/>
        <v>3.0072017541347234E-2</v>
      </c>
    </row>
    <row r="79" spans="1:31" x14ac:dyDescent="0.25">
      <c r="A79" s="2" t="s">
        <v>11</v>
      </c>
      <c r="B79" s="6">
        <f t="shared" ref="B79:B98" si="25">B54/(B$73+J$73)</f>
        <v>6.8826469848883839E-2</v>
      </c>
      <c r="C79" s="6">
        <f t="shared" ref="C79:C98" si="26">C54/(C$73+K$73)</f>
        <v>7.1181406173444386E-2</v>
      </c>
      <c r="D79" s="6">
        <f t="shared" ref="D79:D98" si="27">D54/(D$73+L$73)</f>
        <v>5.2848482985932373E-2</v>
      </c>
      <c r="E79" s="6">
        <f t="shared" ref="E79:E98" si="28">E54/(E$73+M$73)</f>
        <v>4.2881746907544947E-2</v>
      </c>
      <c r="F79" s="6">
        <f t="shared" ref="F79:F98" si="29">F54/(F$73+N$73)</f>
        <v>4.0064478967441759E-2</v>
      </c>
      <c r="G79" s="6">
        <f t="shared" ref="G79:G98" si="30">G54/(G$73+O$73)</f>
        <v>4.4183541302680526E-2</v>
      </c>
      <c r="I79" s="2" t="s">
        <v>11</v>
      </c>
      <c r="J79" s="6">
        <f t="shared" ref="J79:J98" si="31">J54/(B$73+J$73)</f>
        <v>7.5681712347678452E-3</v>
      </c>
      <c r="K79" s="6">
        <f t="shared" ref="K79:K98" si="32">K54/(C$73+K$73)</f>
        <v>1.0109168299853014E-2</v>
      </c>
      <c r="L79" s="6">
        <f t="shared" ref="L79:L98" si="33">L54/(D$73+L$73)</f>
        <v>2.3350261607135998E-2</v>
      </c>
      <c r="M79" s="6">
        <f t="shared" ref="M79:M98" si="34">M54/(E$73+M$73)</f>
        <v>3.6295648295854133E-2</v>
      </c>
      <c r="N79" s="6">
        <f t="shared" ref="N79:N98" si="35">N54/(F$73+N$73)</f>
        <v>3.2858129494793588E-2</v>
      </c>
      <c r="O79" s="6">
        <f t="shared" ref="O79:O98" si="36">O54/(G$73+O$73)</f>
        <v>4.0692456775154429E-2</v>
      </c>
    </row>
    <row r="80" spans="1:31" x14ac:dyDescent="0.25">
      <c r="A80" s="2" t="s">
        <v>12</v>
      </c>
      <c r="B80" s="6">
        <f t="shared" si="25"/>
        <v>2.0695538219985907E-2</v>
      </c>
      <c r="C80" s="6">
        <f t="shared" si="26"/>
        <v>1.6888167564919156E-2</v>
      </c>
      <c r="D80" s="6">
        <f t="shared" si="27"/>
        <v>2.0122621142159083E-2</v>
      </c>
      <c r="E80" s="6">
        <f t="shared" si="28"/>
        <v>1.612695218074384E-2</v>
      </c>
      <c r="F80" s="6">
        <f t="shared" si="29"/>
        <v>1.6689455200259481E-2</v>
      </c>
      <c r="G80" s="6">
        <f t="shared" si="30"/>
        <v>2.0054641678521078E-2</v>
      </c>
      <c r="I80" s="2" t="s">
        <v>12</v>
      </c>
      <c r="J80" s="6">
        <f t="shared" si="31"/>
        <v>2.371621315332913E-3</v>
      </c>
      <c r="K80" s="6">
        <f t="shared" si="32"/>
        <v>3.4411746692797648E-3</v>
      </c>
      <c r="L80" s="6">
        <f t="shared" si="33"/>
        <v>1.3445300675338246E-2</v>
      </c>
      <c r="M80" s="6">
        <f t="shared" si="34"/>
        <v>2.0515566940033911E-2</v>
      </c>
      <c r="N80" s="6">
        <f t="shared" si="35"/>
        <v>2.3532306591059066E-2</v>
      </c>
      <c r="O80" s="6">
        <f t="shared" si="36"/>
        <v>2.5975482848495841E-2</v>
      </c>
    </row>
    <row r="81" spans="1:15" x14ac:dyDescent="0.25">
      <c r="A81" s="2" t="s">
        <v>13</v>
      </c>
      <c r="B81" s="6">
        <f t="shared" si="25"/>
        <v>2.8912763072764063E-2</v>
      </c>
      <c r="C81" s="6">
        <f t="shared" si="26"/>
        <v>3.1192583292503673E-2</v>
      </c>
      <c r="D81" s="6">
        <f t="shared" si="27"/>
        <v>2.0394600367248786E-2</v>
      </c>
      <c r="E81" s="6">
        <f t="shared" si="28"/>
        <v>2.1191520342449175E-2</v>
      </c>
      <c r="F81" s="6">
        <f t="shared" si="29"/>
        <v>2.5063891778232615E-2</v>
      </c>
      <c r="G81" s="6">
        <f t="shared" si="30"/>
        <v>2.9037739992171314E-2</v>
      </c>
      <c r="I81" s="2" t="s">
        <v>13</v>
      </c>
      <c r="J81" s="6">
        <f t="shared" si="31"/>
        <v>4.1003704756841847E-4</v>
      </c>
      <c r="K81" s="6">
        <f t="shared" si="32"/>
        <v>1.1177119059284665E-3</v>
      </c>
      <c r="L81" s="6">
        <f t="shared" si="33"/>
        <v>2.7551341841007401E-3</v>
      </c>
      <c r="M81" s="6">
        <f t="shared" si="34"/>
        <v>6.0873923890442183E-3</v>
      </c>
      <c r="N81" s="6">
        <f t="shared" si="35"/>
        <v>8.0479873390821959E-3</v>
      </c>
      <c r="O81" s="6">
        <f t="shared" si="36"/>
        <v>9.0133310420107624E-3</v>
      </c>
    </row>
    <row r="82" spans="1:15" x14ac:dyDescent="0.25">
      <c r="A82" s="2" t="s">
        <v>14</v>
      </c>
      <c r="B82" s="6">
        <f t="shared" si="25"/>
        <v>2.7740345584993057E-2</v>
      </c>
      <c r="C82" s="6">
        <f t="shared" si="26"/>
        <v>2.3525538951494365E-2</v>
      </c>
      <c r="D82" s="6">
        <f t="shared" si="27"/>
        <v>2.040458830489332E-2</v>
      </c>
      <c r="E82" s="6">
        <f t="shared" si="28"/>
        <v>1.6010057983333683E-2</v>
      </c>
      <c r="F82" s="6">
        <f t="shared" si="29"/>
        <v>1.7157109463253141E-2</v>
      </c>
      <c r="G82" s="6">
        <f t="shared" si="30"/>
        <v>2.079852591581299E-2</v>
      </c>
      <c r="I82" s="2" t="s">
        <v>14</v>
      </c>
      <c r="J82" s="6">
        <f t="shared" si="31"/>
        <v>8.6313828756990202E-3</v>
      </c>
      <c r="K82" s="6">
        <f t="shared" si="32"/>
        <v>8.6852339539441447E-3</v>
      </c>
      <c r="L82" s="6">
        <f t="shared" si="33"/>
        <v>1.4034588996365928E-2</v>
      </c>
      <c r="M82" s="6">
        <f t="shared" si="34"/>
        <v>1.5974481488469722E-2</v>
      </c>
      <c r="N82" s="6">
        <f t="shared" si="35"/>
        <v>1.85803442606449E-2</v>
      </c>
      <c r="O82" s="6">
        <f t="shared" si="36"/>
        <v>2.5763853749972154E-2</v>
      </c>
    </row>
    <row r="83" spans="1:15" x14ac:dyDescent="0.25">
      <c r="A83" s="2" t="s">
        <v>15</v>
      </c>
      <c r="B83" s="6">
        <f t="shared" si="25"/>
        <v>1.2799749444698571E-2</v>
      </c>
      <c r="C83" s="6">
        <f t="shared" si="26"/>
        <v>1.1988608525232728E-2</v>
      </c>
      <c r="D83" s="6">
        <f t="shared" si="27"/>
        <v>1.2611692033467275E-2</v>
      </c>
      <c r="E83" s="6">
        <f t="shared" si="28"/>
        <v>8.3185468526554996E-3</v>
      </c>
      <c r="F83" s="6">
        <f t="shared" si="29"/>
        <v>7.4202541131206034E-3</v>
      </c>
      <c r="G83" s="6">
        <f t="shared" si="30"/>
        <v>8.8192051020115902E-3</v>
      </c>
      <c r="I83" s="2" t="s">
        <v>15</v>
      </c>
      <c r="J83" s="6">
        <f t="shared" si="31"/>
        <v>6.7790044547743559E-4</v>
      </c>
      <c r="K83" s="6">
        <f t="shared" si="32"/>
        <v>8.306283684468398E-4</v>
      </c>
      <c r="L83" s="6">
        <f t="shared" si="33"/>
        <v>2.8857456763754542E-3</v>
      </c>
      <c r="M83" s="6">
        <f t="shared" si="34"/>
        <v>4.2520264307945059E-3</v>
      </c>
      <c r="N83" s="6">
        <f t="shared" si="35"/>
        <v>5.423810802044537E-3</v>
      </c>
      <c r="O83" s="6">
        <f t="shared" si="36"/>
        <v>8.7627176358642898E-3</v>
      </c>
    </row>
    <row r="84" spans="1:15" x14ac:dyDescent="0.25">
      <c r="A84" s="2" t="s">
        <v>16</v>
      </c>
      <c r="B84" s="6">
        <f t="shared" si="25"/>
        <v>4.8524484775056562E-3</v>
      </c>
      <c r="C84" s="6">
        <f t="shared" si="26"/>
        <v>4.861281234688878E-3</v>
      </c>
      <c r="D84" s="6">
        <f t="shared" si="27"/>
        <v>6.7318699724179263E-3</v>
      </c>
      <c r="E84" s="6">
        <f t="shared" si="28"/>
        <v>5.494027278277437E-3</v>
      </c>
      <c r="F84" s="6">
        <f t="shared" si="29"/>
        <v>6.6373351676005769E-3</v>
      </c>
      <c r="G84" s="6">
        <f t="shared" si="30"/>
        <v>1.0536105833643616E-2</v>
      </c>
      <c r="I84" s="2" t="s">
        <v>16</v>
      </c>
      <c r="J84" s="6">
        <f t="shared" si="31"/>
        <v>2.02154445914259E-2</v>
      </c>
      <c r="K84" s="6">
        <f t="shared" si="32"/>
        <v>2.5439429201371877E-2</v>
      </c>
      <c r="L84" s="6">
        <f t="shared" si="33"/>
        <v>3.4142612383506077E-2</v>
      </c>
      <c r="M84" s="6">
        <f t="shared" si="34"/>
        <v>3.7449343200728305E-2</v>
      </c>
      <c r="N84" s="6">
        <f t="shared" si="35"/>
        <v>4.1128409891621649E-2</v>
      </c>
      <c r="O84" s="6">
        <f t="shared" si="36"/>
        <v>6.495660807882149E-2</v>
      </c>
    </row>
    <row r="85" spans="1:15" x14ac:dyDescent="0.25">
      <c r="A85" s="2" t="s">
        <v>17</v>
      </c>
      <c r="B85" s="6">
        <f t="shared" si="25"/>
        <v>3.8242651270702752E-3</v>
      </c>
      <c r="C85" s="6">
        <f t="shared" si="26"/>
        <v>8.4593949044585986E-3</v>
      </c>
      <c r="D85" s="6">
        <f t="shared" si="27"/>
        <v>3.8230752091704635E-3</v>
      </c>
      <c r="E85" s="6">
        <f t="shared" si="28"/>
        <v>2.428095774465352E-3</v>
      </c>
      <c r="F85" s="6">
        <f t="shared" si="29"/>
        <v>3.5643783064344754E-3</v>
      </c>
      <c r="G85" s="6">
        <f t="shared" si="30"/>
        <v>5.8571933207947069E-3</v>
      </c>
      <c r="I85" s="2" t="s">
        <v>17</v>
      </c>
      <c r="J85" s="6">
        <f t="shared" si="31"/>
        <v>7.3147312505923907E-4</v>
      </c>
      <c r="K85" s="6">
        <f t="shared" si="32"/>
        <v>2.7138963743263108E-3</v>
      </c>
      <c r="L85" s="6">
        <f t="shared" si="33"/>
        <v>2.8427207142143721E-3</v>
      </c>
      <c r="M85" s="6">
        <f t="shared" si="34"/>
        <v>2.0589896402517546E-3</v>
      </c>
      <c r="N85" s="6">
        <f t="shared" si="35"/>
        <v>3.5503976109787605E-3</v>
      </c>
      <c r="O85" s="6">
        <f t="shared" si="36"/>
        <v>6.1547470157114715E-3</v>
      </c>
    </row>
    <row r="86" spans="1:15" x14ac:dyDescent="0.25">
      <c r="A86" s="2" t="s">
        <v>18</v>
      </c>
      <c r="B86" s="6">
        <f t="shared" si="25"/>
        <v>3.0289168840481163E-4</v>
      </c>
      <c r="C86" s="6">
        <f t="shared" si="26"/>
        <v>1.8985791278784908E-3</v>
      </c>
      <c r="D86" s="6">
        <f t="shared" si="27"/>
        <v>1.6856565532395492E-3</v>
      </c>
      <c r="E86" s="6">
        <f t="shared" si="28"/>
        <v>1.0272712891968797E-3</v>
      </c>
      <c r="F86" s="6">
        <f t="shared" si="29"/>
        <v>2.1851826997282154E-3</v>
      </c>
      <c r="G86" s="6">
        <f t="shared" si="30"/>
        <v>3.1060150399867615E-3</v>
      </c>
      <c r="I86" s="2" t="s">
        <v>18</v>
      </c>
      <c r="J86" s="6">
        <f t="shared" si="31"/>
        <v>1.0013970106444792E-3</v>
      </c>
      <c r="K86" s="6">
        <f t="shared" si="32"/>
        <v>3.5292136207741302E-3</v>
      </c>
      <c r="L86" s="6">
        <f t="shared" si="33"/>
        <v>4.5253040558709866E-3</v>
      </c>
      <c r="M86" s="6">
        <f t="shared" si="34"/>
        <v>5.2856506655028068E-3</v>
      </c>
      <c r="N86" s="6">
        <f t="shared" si="35"/>
        <v>8.1227840597702695E-3</v>
      </c>
      <c r="O86" s="6">
        <f t="shared" si="36"/>
        <v>1.0777967660527831E-2</v>
      </c>
    </row>
    <row r="87" spans="1:15" x14ac:dyDescent="0.25">
      <c r="A87" s="2" t="s">
        <v>19</v>
      </c>
      <c r="B87" s="6">
        <f t="shared" si="25"/>
        <v>3.2281660423389008E-2</v>
      </c>
      <c r="C87" s="6">
        <f t="shared" si="26"/>
        <v>3.5583047525722687E-2</v>
      </c>
      <c r="D87" s="6">
        <f t="shared" si="27"/>
        <v>2.4000245856926634E-2</v>
      </c>
      <c r="E87" s="6">
        <f t="shared" si="28"/>
        <v>2.4651969762520543E-2</v>
      </c>
      <c r="F87" s="6">
        <f t="shared" si="29"/>
        <v>2.2952107729646905E-2</v>
      </c>
      <c r="G87" s="6">
        <f t="shared" si="30"/>
        <v>2.5171928752597626E-2</v>
      </c>
      <c r="I87" s="2" t="s">
        <v>19</v>
      </c>
      <c r="J87" s="6">
        <f t="shared" si="31"/>
        <v>7.2446746696008014E-3</v>
      </c>
      <c r="K87" s="6">
        <f t="shared" si="32"/>
        <v>1.4958966193042626E-2</v>
      </c>
      <c r="L87" s="6">
        <f t="shared" si="33"/>
        <v>1.8662077337369486E-2</v>
      </c>
      <c r="M87" s="6">
        <f t="shared" si="34"/>
        <v>2.1691497154198058E-2</v>
      </c>
      <c r="N87" s="6">
        <f t="shared" si="35"/>
        <v>2.0181832925097027E-2</v>
      </c>
      <c r="O87" s="6">
        <f t="shared" si="36"/>
        <v>2.23865397528554E-2</v>
      </c>
    </row>
    <row r="88" spans="1:15" x14ac:dyDescent="0.25">
      <c r="A88" s="2" t="s">
        <v>20</v>
      </c>
      <c r="B88" s="6">
        <f t="shared" si="25"/>
        <v>6.8059968433328802E-2</v>
      </c>
      <c r="C88" s="6">
        <f t="shared" si="26"/>
        <v>5.5070278049975503E-2</v>
      </c>
      <c r="D88" s="6">
        <f t="shared" si="27"/>
        <v>5.041065789776962E-2</v>
      </c>
      <c r="E88" s="6">
        <f t="shared" si="28"/>
        <v>5.3890130889736369E-2</v>
      </c>
      <c r="F88" s="6">
        <f t="shared" si="29"/>
        <v>4.8739500497712758E-2</v>
      </c>
      <c r="G88" s="6">
        <f t="shared" si="30"/>
        <v>5.11824179181425E-2</v>
      </c>
      <c r="I88" s="2" t="s">
        <v>20</v>
      </c>
      <c r="J88" s="6">
        <f t="shared" si="31"/>
        <v>2.2702453216627311E-2</v>
      </c>
      <c r="K88" s="6">
        <f t="shared" si="32"/>
        <v>2.5619334884860363E-2</v>
      </c>
      <c r="L88" s="6">
        <f t="shared" si="33"/>
        <v>3.362708114046882E-2</v>
      </c>
      <c r="M88" s="6">
        <f t="shared" si="34"/>
        <v>4.5846031283174285E-2</v>
      </c>
      <c r="N88" s="6">
        <f t="shared" si="35"/>
        <v>4.4488670044402691E-2</v>
      </c>
      <c r="O88" s="6">
        <f t="shared" si="36"/>
        <v>4.8260186042663154E-2</v>
      </c>
    </row>
    <row r="89" spans="1:15" x14ac:dyDescent="0.25">
      <c r="A89" s="2" t="s">
        <v>21</v>
      </c>
      <c r="B89" s="6">
        <f t="shared" si="25"/>
        <v>6.4649861329179395E-2</v>
      </c>
      <c r="C89" s="6">
        <f t="shared" si="26"/>
        <v>5.6670290298873098E-2</v>
      </c>
      <c r="D89" s="6">
        <f t="shared" si="27"/>
        <v>3.9358620742641577E-2</v>
      </c>
      <c r="E89" s="6">
        <f t="shared" si="28"/>
        <v>3.3514328750953733E-2</v>
      </c>
      <c r="F89" s="6">
        <f t="shared" si="29"/>
        <v>3.7190047981746806E-2</v>
      </c>
      <c r="G89" s="6">
        <f t="shared" si="30"/>
        <v>4.1035359562611978E-2</v>
      </c>
      <c r="I89" s="2" t="s">
        <v>21</v>
      </c>
      <c r="J89" s="6">
        <f t="shared" si="31"/>
        <v>0.11560160058682689</v>
      </c>
      <c r="K89" s="6">
        <f t="shared" si="32"/>
        <v>0.12516459456148946</v>
      </c>
      <c r="L89" s="6">
        <f t="shared" si="33"/>
        <v>0.13187074072082178</v>
      </c>
      <c r="M89" s="6">
        <f t="shared" si="34"/>
        <v>0.11868255157162343</v>
      </c>
      <c r="N89" s="6">
        <f t="shared" si="35"/>
        <v>0.10728016754465435</v>
      </c>
      <c r="O89" s="6">
        <f t="shared" si="36"/>
        <v>9.5127279786397817E-2</v>
      </c>
    </row>
    <row r="90" spans="1:15" x14ac:dyDescent="0.25">
      <c r="A90" s="2" t="s">
        <v>22</v>
      </c>
      <c r="B90" s="6">
        <f t="shared" si="25"/>
        <v>1.5377419527653806E-2</v>
      </c>
      <c r="C90" s="6">
        <f t="shared" si="26"/>
        <v>1.6999173199412052E-2</v>
      </c>
      <c r="D90" s="6">
        <f t="shared" si="27"/>
        <v>1.5671074164278525E-2</v>
      </c>
      <c r="E90" s="6">
        <f t="shared" si="28"/>
        <v>1.5121280906285796E-2</v>
      </c>
      <c r="F90" s="6">
        <f t="shared" si="29"/>
        <v>1.8788656622935052E-2</v>
      </c>
      <c r="G90" s="6">
        <f t="shared" si="30"/>
        <v>2.0421412409421153E-2</v>
      </c>
      <c r="I90" s="2" t="s">
        <v>22</v>
      </c>
      <c r="J90" s="6">
        <f t="shared" si="31"/>
        <v>2.493190088230082E-4</v>
      </c>
      <c r="K90" s="6">
        <f t="shared" si="32"/>
        <v>6.4306712395884372E-4</v>
      </c>
      <c r="L90" s="6">
        <f t="shared" si="33"/>
        <v>1.6610708605760735E-3</v>
      </c>
      <c r="M90" s="6">
        <f t="shared" si="34"/>
        <v>2.8696254875091561E-3</v>
      </c>
      <c r="N90" s="6">
        <f t="shared" si="35"/>
        <v>4.3640740865013589E-3</v>
      </c>
      <c r="O90" s="6">
        <f t="shared" si="36"/>
        <v>5.1825261194861074E-3</v>
      </c>
    </row>
    <row r="91" spans="1:15" x14ac:dyDescent="0.25">
      <c r="A91" s="2" t="s">
        <v>23</v>
      </c>
      <c r="B91" s="6">
        <f t="shared" si="25"/>
        <v>4.3705004100370475E-2</v>
      </c>
      <c r="C91" s="6">
        <f t="shared" si="26"/>
        <v>3.5885442185203328E-2</v>
      </c>
      <c r="D91" s="6">
        <f t="shared" si="27"/>
        <v>2.3345651789761595E-2</v>
      </c>
      <c r="E91" s="6">
        <f t="shared" si="28"/>
        <v>2.8003148519795462E-2</v>
      </c>
      <c r="F91" s="6">
        <f t="shared" si="29"/>
        <v>2.8942136697647888E-2</v>
      </c>
      <c r="G91" s="6">
        <f t="shared" si="30"/>
        <v>3.9888902679256211E-2</v>
      </c>
      <c r="I91" s="2" t="s">
        <v>23</v>
      </c>
      <c r="J91" s="6">
        <f t="shared" si="31"/>
        <v>3.8323010290075454E-2</v>
      </c>
      <c r="K91" s="6">
        <f t="shared" si="32"/>
        <v>3.9540972562469377E-2</v>
      </c>
      <c r="L91" s="6">
        <f t="shared" si="33"/>
        <v>3.669568290602887E-2</v>
      </c>
      <c r="M91" s="6">
        <f t="shared" si="34"/>
        <v>4.4449018565212668E-2</v>
      </c>
      <c r="N91" s="6">
        <f t="shared" si="35"/>
        <v>4.6656376874811258E-2</v>
      </c>
      <c r="O91" s="6">
        <f t="shared" si="36"/>
        <v>5.6849463289511792E-2</v>
      </c>
    </row>
    <row r="92" spans="1:15" x14ac:dyDescent="0.25">
      <c r="A92" s="2" t="s">
        <v>24</v>
      </c>
      <c r="B92" s="6">
        <f t="shared" si="25"/>
        <v>3.624603871244246E-2</v>
      </c>
      <c r="C92" s="6">
        <f t="shared" si="26"/>
        <v>2.1665237628613426E-2</v>
      </c>
      <c r="D92" s="6">
        <f t="shared" si="27"/>
        <v>1.9517198460320996E-2</v>
      </c>
      <c r="E92" s="6">
        <f t="shared" si="28"/>
        <v>2.0601966998989245E-2</v>
      </c>
      <c r="F92" s="6">
        <f t="shared" si="29"/>
        <v>1.6081294947935889E-2</v>
      </c>
      <c r="G92" s="6">
        <f t="shared" si="30"/>
        <v>1.9228810835409844E-2</v>
      </c>
      <c r="I92" s="2" t="s">
        <v>24</v>
      </c>
      <c r="J92" s="6">
        <f t="shared" si="31"/>
        <v>2.8105051903684563E-3</v>
      </c>
      <c r="K92" s="6">
        <f t="shared" si="32"/>
        <v>2.0861403723664868E-3</v>
      </c>
      <c r="L92" s="6">
        <f t="shared" si="33"/>
        <v>2.7205605537927273E-3</v>
      </c>
      <c r="M92" s="6">
        <f t="shared" si="34"/>
        <v>3.5474847735778455E-3</v>
      </c>
      <c r="N92" s="6">
        <f t="shared" si="35"/>
        <v>2.7451095527295912E-3</v>
      </c>
      <c r="O92" s="6">
        <f t="shared" si="36"/>
        <v>3.2969585875269312E-3</v>
      </c>
    </row>
    <row r="93" spans="1:15" x14ac:dyDescent="0.25">
      <c r="A93" s="2" t="s">
        <v>25</v>
      </c>
      <c r="B93" s="6">
        <f t="shared" si="25"/>
        <v>9.6342222277168557E-2</v>
      </c>
      <c r="C93" s="6">
        <f t="shared" si="26"/>
        <v>0.10677210926016659</v>
      </c>
      <c r="D93" s="6">
        <f t="shared" si="27"/>
        <v>9.1448020467589139E-2</v>
      </c>
      <c r="E93" s="6">
        <f t="shared" si="28"/>
        <v>9.5487947509423007E-2</v>
      </c>
      <c r="F93" s="6">
        <f t="shared" si="29"/>
        <v>8.842440358353186E-2</v>
      </c>
      <c r="G93" s="6">
        <f t="shared" si="30"/>
        <v>7.6728277784672963E-2</v>
      </c>
      <c r="I93" s="2" t="s">
        <v>25</v>
      </c>
      <c r="J93" s="6">
        <f t="shared" si="31"/>
        <v>7.5619897717391755E-4</v>
      </c>
      <c r="K93" s="6">
        <f t="shared" si="32"/>
        <v>1.9483402743753061E-3</v>
      </c>
      <c r="L93" s="6">
        <f t="shared" si="33"/>
        <v>2.926465729849336E-3</v>
      </c>
      <c r="M93" s="6">
        <f t="shared" si="34"/>
        <v>3.6313436543286112E-3</v>
      </c>
      <c r="N93" s="6">
        <f t="shared" si="35"/>
        <v>3.3567649789171114E-3</v>
      </c>
      <c r="O93" s="6">
        <f t="shared" si="36"/>
        <v>2.1918728061381984E-3</v>
      </c>
    </row>
    <row r="94" spans="1:15" x14ac:dyDescent="0.25">
      <c r="A94" s="2" t="s">
        <v>26</v>
      </c>
      <c r="B94" s="6">
        <f t="shared" si="25"/>
        <v>4.0978978904727167E-2</v>
      </c>
      <c r="C94" s="6">
        <f t="shared" si="26"/>
        <v>4.3196502939735426E-2</v>
      </c>
      <c r="D94" s="6">
        <f t="shared" si="27"/>
        <v>3.0142059205421144E-2</v>
      </c>
      <c r="E94" s="6">
        <f t="shared" si="28"/>
        <v>2.4467099048138173E-2</v>
      </c>
      <c r="F94" s="6">
        <f t="shared" si="29"/>
        <v>1.7854047131720521E-2</v>
      </c>
      <c r="G94" s="6">
        <f t="shared" si="30"/>
        <v>1.0406423340939251E-2</v>
      </c>
      <c r="I94" s="2" t="s">
        <v>26</v>
      </c>
      <c r="J94" s="6">
        <f t="shared" si="31"/>
        <v>2.2809598575790919E-3</v>
      </c>
      <c r="K94" s="6">
        <f t="shared" si="32"/>
        <v>3.7435693287604117E-3</v>
      </c>
      <c r="L94" s="6">
        <f t="shared" si="33"/>
        <v>5.8191261322863928E-3</v>
      </c>
      <c r="M94" s="6">
        <f t="shared" si="34"/>
        <v>6.5276515129857379E-3</v>
      </c>
      <c r="N94" s="6">
        <f t="shared" si="35"/>
        <v>4.9855159995078795E-3</v>
      </c>
      <c r="O94" s="6">
        <f t="shared" si="36"/>
        <v>3.4680121821983332E-3</v>
      </c>
    </row>
    <row r="95" spans="1:15" x14ac:dyDescent="0.25">
      <c r="A95" s="2" t="s">
        <v>27</v>
      </c>
      <c r="B95" s="6">
        <f t="shared" si="25"/>
        <v>7.9926316960698254E-2</v>
      </c>
      <c r="C95" s="6">
        <f t="shared" si="26"/>
        <v>6.308947819696227E-2</v>
      </c>
      <c r="D95" s="6">
        <f t="shared" si="27"/>
        <v>3.4491421898169138E-2</v>
      </c>
      <c r="E95" s="6">
        <f t="shared" si="28"/>
        <v>2.8142278026495594E-2</v>
      </c>
      <c r="F95" s="6">
        <f t="shared" si="29"/>
        <v>2.3906290194499434E-2</v>
      </c>
      <c r="G95" s="6">
        <f t="shared" si="30"/>
        <v>1.6719494381486115E-2</v>
      </c>
      <c r="I95" s="2" t="s">
        <v>27</v>
      </c>
      <c r="J95" s="6">
        <f t="shared" si="31"/>
        <v>3.1919014592373722E-2</v>
      </c>
      <c r="K95" s="6">
        <f t="shared" si="32"/>
        <v>3.0338988241058306E-2</v>
      </c>
      <c r="L95" s="6">
        <f t="shared" si="33"/>
        <v>1.840392756440299E-2</v>
      </c>
      <c r="M95" s="6">
        <f t="shared" si="34"/>
        <v>1.6046269772748787E-2</v>
      </c>
      <c r="N95" s="6">
        <f t="shared" si="35"/>
        <v>1.1025176436376651E-2</v>
      </c>
      <c r="O95" s="6">
        <f t="shared" si="36"/>
        <v>5.2008248761253734E-3</v>
      </c>
    </row>
    <row r="96" spans="1:15" x14ac:dyDescent="0.25">
      <c r="A96" s="2" t="s">
        <v>28</v>
      </c>
      <c r="B96" s="6">
        <f t="shared" si="25"/>
        <v>2.724788903037571E-2</v>
      </c>
      <c r="C96" s="6">
        <f t="shared" si="26"/>
        <v>3.8124693777560018E-2</v>
      </c>
      <c r="D96" s="6">
        <f t="shared" si="27"/>
        <v>3.8359826978187878E-2</v>
      </c>
      <c r="E96" s="6">
        <f t="shared" si="28"/>
        <v>3.6507201381384469E-2</v>
      </c>
      <c r="F96" s="6">
        <f t="shared" si="29"/>
        <v>2.9724356608395126E-2</v>
      </c>
      <c r="G96" s="6">
        <f t="shared" si="30"/>
        <v>2.8434676621190279E-2</v>
      </c>
      <c r="I96" s="2" t="s">
        <v>28</v>
      </c>
      <c r="J96" s="6">
        <f t="shared" si="31"/>
        <v>8.2934628967984148E-3</v>
      </c>
      <c r="K96" s="6">
        <f t="shared" si="32"/>
        <v>1.2983831455169036E-2</v>
      </c>
      <c r="L96" s="6">
        <f t="shared" si="33"/>
        <v>1.7447390459214642E-2</v>
      </c>
      <c r="M96" s="6">
        <f t="shared" si="34"/>
        <v>1.7057023403615968E-2</v>
      </c>
      <c r="N96" s="6">
        <f t="shared" si="35"/>
        <v>1.2242895010569407E-2</v>
      </c>
      <c r="O96" s="6">
        <f t="shared" si="36"/>
        <v>7.67195262054107E-3</v>
      </c>
    </row>
    <row r="97" spans="1:15" x14ac:dyDescent="0.25">
      <c r="A97" s="2" t="s">
        <v>29</v>
      </c>
      <c r="B97" s="6">
        <f t="shared" si="25"/>
        <v>5.1810962618632578E-2</v>
      </c>
      <c r="C97" s="6">
        <f t="shared" si="26"/>
        <v>4.2109413277805E-2</v>
      </c>
      <c r="D97" s="6">
        <f t="shared" si="27"/>
        <v>3.9145032537627633E-2</v>
      </c>
      <c r="E97" s="6">
        <f t="shared" si="28"/>
        <v>3.7550355034359904E-2</v>
      </c>
      <c r="F97" s="6">
        <f t="shared" si="29"/>
        <v>3.4618998087440865E-2</v>
      </c>
      <c r="G97" s="6">
        <f t="shared" si="30"/>
        <v>2.6711411104640245E-2</v>
      </c>
      <c r="I97" s="2" t="s">
        <v>29</v>
      </c>
      <c r="J97" s="6">
        <f t="shared" si="31"/>
        <v>6.82021420829882E-4</v>
      </c>
      <c r="K97" s="6">
        <f t="shared" si="32"/>
        <v>1.8603013228809407E-3</v>
      </c>
      <c r="L97" s="6">
        <f t="shared" si="33"/>
        <v>3.3935938904553729E-3</v>
      </c>
      <c r="M97" s="6">
        <f t="shared" si="34"/>
        <v>4.1668969609414555E-3</v>
      </c>
      <c r="N97" s="6">
        <f t="shared" si="35"/>
        <v>3.8838371975975575E-3</v>
      </c>
      <c r="O97" s="6">
        <f t="shared" si="36"/>
        <v>2.6596844976116145E-3</v>
      </c>
    </row>
    <row r="98" spans="1:15" x14ac:dyDescent="0.25">
      <c r="A98" s="2" t="s">
        <v>30</v>
      </c>
      <c r="B98" s="6">
        <f t="shared" si="25"/>
        <v>0.72503204058336523</v>
      </c>
      <c r="C98" s="6">
        <f t="shared" si="26"/>
        <v>0.68518036501714841</v>
      </c>
      <c r="D98" s="6">
        <f t="shared" si="27"/>
        <v>0.56467189624837699</v>
      </c>
      <c r="E98" s="6">
        <f t="shared" si="28"/>
        <v>0.5327129046746879</v>
      </c>
      <c r="F98" s="6">
        <f t="shared" si="29"/>
        <v>0.5331985594291403</v>
      </c>
      <c r="G98" s="6">
        <f t="shared" si="30"/>
        <v>0.52553551709103874</v>
      </c>
      <c r="I98" s="2" t="s">
        <v>30</v>
      </c>
      <c r="J98" s="6">
        <f t="shared" si="31"/>
        <v>0.27496795941663471</v>
      </c>
      <c r="K98" s="6">
        <f t="shared" si="32"/>
        <v>0.31481963498285154</v>
      </c>
      <c r="L98" s="6">
        <f t="shared" si="33"/>
        <v>0.43532810375162306</v>
      </c>
      <c r="M98" s="6">
        <f t="shared" si="34"/>
        <v>0.4672870953253121</v>
      </c>
      <c r="N98" s="6">
        <f t="shared" si="35"/>
        <v>0.46680144057085976</v>
      </c>
      <c r="O98" s="6">
        <f t="shared" si="36"/>
        <v>0.47446448290896132</v>
      </c>
    </row>
    <row r="99" spans="1:15" x14ac:dyDescent="0.25">
      <c r="A99" s="2"/>
      <c r="B99" s="11">
        <f>SUM(B78:B97)+SUM(J78:J97)</f>
        <v>1</v>
      </c>
      <c r="C99" s="11">
        <f t="shared" ref="C99" si="37">SUM(C78:C97)+SUM(K78:K97)</f>
        <v>1</v>
      </c>
      <c r="D99" s="11">
        <f t="shared" ref="D99" si="38">SUM(D78:D97)+SUM(L78:L97)</f>
        <v>1</v>
      </c>
      <c r="E99" s="11">
        <f t="shared" ref="E99" si="39">SUM(E78:E97)+SUM(M78:M97)</f>
        <v>1</v>
      </c>
      <c r="F99" s="11">
        <f t="shared" ref="F99" si="40">SUM(F78:F97)+SUM(N78:N97)</f>
        <v>1</v>
      </c>
      <c r="G99" s="11">
        <f t="shared" ref="G99" si="41">SUM(G78:G97)+SUM(O78:O97)</f>
        <v>0.99999999999999989</v>
      </c>
      <c r="I99" s="2"/>
      <c r="J99" s="6"/>
      <c r="K99" s="6"/>
      <c r="L99" s="6"/>
      <c r="M99" s="6"/>
      <c r="N99" s="6"/>
      <c r="O99" s="6"/>
    </row>
    <row r="100" spans="1:15" x14ac:dyDescent="0.25">
      <c r="A100" s="2" t="s">
        <v>8</v>
      </c>
      <c r="B100" s="6">
        <f>B75/(B$75+J$75)</f>
        <v>0.44931340872374798</v>
      </c>
      <c r="C100" s="6">
        <f t="shared" ref="C100:G100" si="42">C75/(C$75+K$75)</f>
        <v>0.37449145646867371</v>
      </c>
      <c r="D100" s="6">
        <f t="shared" si="42"/>
        <v>0.30265335152553197</v>
      </c>
      <c r="E100" s="6">
        <f t="shared" si="42"/>
        <v>0.23872253054420525</v>
      </c>
      <c r="F100" s="6">
        <f t="shared" si="42"/>
        <v>0.24419842452629337</v>
      </c>
      <c r="G100" s="6">
        <f t="shared" si="42"/>
        <v>0.23399643493761141</v>
      </c>
      <c r="I100" s="2" t="s">
        <v>8</v>
      </c>
      <c r="J100" s="6">
        <f>J75/(B$75+J$75)</f>
        <v>0.55068659127625197</v>
      </c>
      <c r="K100" s="6">
        <f t="shared" ref="K100:O100" si="43">K75/(C$75+K$75)</f>
        <v>0.62550854353132623</v>
      </c>
      <c r="L100" s="6">
        <f t="shared" si="43"/>
        <v>0.69734664847446803</v>
      </c>
      <c r="M100" s="6">
        <f t="shared" si="43"/>
        <v>0.76127746945579478</v>
      </c>
      <c r="N100" s="6">
        <f t="shared" si="43"/>
        <v>0.75580157547370663</v>
      </c>
      <c r="O100" s="6">
        <f t="shared" si="43"/>
        <v>0.76600356506238865</v>
      </c>
    </row>
    <row r="102" spans="1:15" x14ac:dyDescent="0.25">
      <c r="A102" s="13" t="s">
        <v>51</v>
      </c>
    </row>
    <row r="103" spans="1:15" hidden="1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I103" s="1" t="s">
        <v>7</v>
      </c>
      <c r="J103" s="2" t="s">
        <v>1</v>
      </c>
      <c r="K103" s="2" t="s">
        <v>2</v>
      </c>
      <c r="L103" s="2" t="s">
        <v>3</v>
      </c>
      <c r="M103" s="2" t="s">
        <v>4</v>
      </c>
      <c r="N103" s="2" t="s">
        <v>5</v>
      </c>
      <c r="O103" s="2" t="s">
        <v>6</v>
      </c>
    </row>
    <row r="104" spans="1:15" hidden="1" x14ac:dyDescent="0.25">
      <c r="A104" s="2" t="s">
        <v>9</v>
      </c>
      <c r="B104">
        <v>170</v>
      </c>
      <c r="C104">
        <v>1</v>
      </c>
      <c r="D104" s="4">
        <v>24164</v>
      </c>
      <c r="E104" s="4">
        <v>31006</v>
      </c>
      <c r="F104" s="4">
        <v>64033</v>
      </c>
      <c r="G104" s="4">
        <v>31598</v>
      </c>
      <c r="I104" s="2" t="s">
        <v>9</v>
      </c>
      <c r="J104">
        <v>184</v>
      </c>
      <c r="K104">
        <v>2</v>
      </c>
      <c r="L104" s="4">
        <v>79358</v>
      </c>
      <c r="M104" s="4">
        <v>81010</v>
      </c>
      <c r="N104" s="4">
        <v>88199</v>
      </c>
      <c r="O104" s="4">
        <v>35194</v>
      </c>
    </row>
    <row r="105" spans="1:15" hidden="1" x14ac:dyDescent="0.25">
      <c r="A105" s="2" t="s">
        <v>11</v>
      </c>
      <c r="B105" s="4">
        <v>25033</v>
      </c>
      <c r="C105" s="4">
        <v>16752</v>
      </c>
      <c r="D105" s="4">
        <v>64990</v>
      </c>
      <c r="E105" s="4">
        <v>63732</v>
      </c>
      <c r="F105" s="4">
        <v>54883</v>
      </c>
      <c r="G105" s="4">
        <v>53232</v>
      </c>
      <c r="H105" s="4"/>
      <c r="I105" s="2" t="s">
        <v>11</v>
      </c>
      <c r="J105" s="4">
        <v>2747</v>
      </c>
      <c r="K105" s="4">
        <v>2326</v>
      </c>
      <c r="L105" s="4">
        <v>29081</v>
      </c>
      <c r="M105" s="4">
        <v>55612</v>
      </c>
      <c r="N105" s="4">
        <v>46135</v>
      </c>
      <c r="O105" s="4">
        <v>50267</v>
      </c>
    </row>
    <row r="106" spans="1:15" hidden="1" x14ac:dyDescent="0.25">
      <c r="A106" s="2" t="s">
        <v>12</v>
      </c>
      <c r="B106" s="4">
        <v>9577</v>
      </c>
      <c r="C106" s="4">
        <v>4282</v>
      </c>
      <c r="D106" s="4">
        <v>25346</v>
      </c>
      <c r="E106" s="4">
        <v>24561</v>
      </c>
      <c r="F106" s="4">
        <v>23238</v>
      </c>
      <c r="G106" s="4">
        <v>24720</v>
      </c>
      <c r="H106" s="4"/>
      <c r="I106" s="2" t="s">
        <v>12</v>
      </c>
      <c r="J106" s="4">
        <v>1105</v>
      </c>
      <c r="K106">
        <v>865</v>
      </c>
      <c r="L106" s="4">
        <v>17173</v>
      </c>
      <c r="M106" s="4">
        <v>31629</v>
      </c>
      <c r="N106" s="4">
        <v>33081</v>
      </c>
      <c r="O106" s="4">
        <v>32228</v>
      </c>
    </row>
    <row r="107" spans="1:15" hidden="1" x14ac:dyDescent="0.25">
      <c r="A107" s="2" t="s">
        <v>13</v>
      </c>
      <c r="B107" s="4">
        <v>13751</v>
      </c>
      <c r="C107" s="4">
        <v>8089</v>
      </c>
      <c r="D107" s="4">
        <v>26055</v>
      </c>
      <c r="E107" s="4">
        <v>32810</v>
      </c>
      <c r="F107" s="4">
        <v>35368</v>
      </c>
      <c r="G107" s="4">
        <v>36033</v>
      </c>
      <c r="H107" s="4"/>
      <c r="I107" s="2" t="s">
        <v>13</v>
      </c>
      <c r="J107">
        <v>194</v>
      </c>
      <c r="K107">
        <v>288</v>
      </c>
      <c r="L107" s="4">
        <v>3530</v>
      </c>
      <c r="M107" s="4">
        <v>9437</v>
      </c>
      <c r="N107" s="4">
        <v>11316</v>
      </c>
      <c r="O107" s="4">
        <v>11165</v>
      </c>
    </row>
    <row r="108" spans="1:15" hidden="1" x14ac:dyDescent="0.25">
      <c r="A108" s="2" t="s">
        <v>14</v>
      </c>
      <c r="B108" s="4">
        <v>12371</v>
      </c>
      <c r="C108" s="4">
        <v>5746</v>
      </c>
      <c r="D108" s="4">
        <v>23629</v>
      </c>
      <c r="E108" s="4">
        <v>23291</v>
      </c>
      <c r="F108" s="4">
        <v>22871</v>
      </c>
      <c r="G108" s="4">
        <v>23939</v>
      </c>
      <c r="H108" s="4"/>
      <c r="I108" s="2" t="s">
        <v>14</v>
      </c>
      <c r="J108" s="4">
        <v>3444</v>
      </c>
      <c r="K108" s="4">
        <v>2121</v>
      </c>
      <c r="L108" s="4">
        <v>16717</v>
      </c>
      <c r="M108" s="4">
        <v>23159</v>
      </c>
      <c r="N108" s="4">
        <v>24965</v>
      </c>
      <c r="O108" s="4">
        <v>30260</v>
      </c>
    </row>
    <row r="109" spans="1:15" hidden="1" x14ac:dyDescent="0.25">
      <c r="A109" s="2" t="s">
        <v>15</v>
      </c>
      <c r="B109" s="4">
        <v>3751</v>
      </c>
      <c r="C109" s="4">
        <v>2289</v>
      </c>
      <c r="D109" s="4">
        <v>12874</v>
      </c>
      <c r="E109" s="4">
        <v>11149</v>
      </c>
      <c r="F109" s="4">
        <v>9720</v>
      </c>
      <c r="G109" s="4">
        <v>10687</v>
      </c>
      <c r="H109" s="4"/>
      <c r="I109" s="2" t="s">
        <v>15</v>
      </c>
      <c r="J109">
        <v>258</v>
      </c>
      <c r="K109">
        <v>188</v>
      </c>
      <c r="L109" s="4">
        <v>3434</v>
      </c>
      <c r="M109" s="4">
        <v>6040</v>
      </c>
      <c r="N109" s="4">
        <v>7246</v>
      </c>
      <c r="O109" s="4">
        <v>10670</v>
      </c>
    </row>
    <row r="110" spans="1:15" hidden="1" x14ac:dyDescent="0.25">
      <c r="A110" s="2" t="s">
        <v>16</v>
      </c>
      <c r="B110" s="4">
        <v>2088</v>
      </c>
      <c r="C110" s="4">
        <v>1225</v>
      </c>
      <c r="D110" s="4">
        <v>8603</v>
      </c>
      <c r="E110" s="4">
        <v>8479</v>
      </c>
      <c r="F110" s="4">
        <v>9351</v>
      </c>
      <c r="G110" s="4">
        <v>13100</v>
      </c>
      <c r="H110" s="4"/>
      <c r="I110" s="2" t="s">
        <v>16</v>
      </c>
      <c r="J110" s="4">
        <v>9284</v>
      </c>
      <c r="K110" s="4">
        <v>6562</v>
      </c>
      <c r="L110" s="4">
        <v>44046</v>
      </c>
      <c r="M110" s="4">
        <v>58142</v>
      </c>
      <c r="N110" s="4">
        <v>57987</v>
      </c>
      <c r="O110" s="4">
        <v>80688</v>
      </c>
    </row>
    <row r="111" spans="1:15" hidden="1" x14ac:dyDescent="0.25">
      <c r="A111" s="2" t="s">
        <v>17</v>
      </c>
      <c r="B111" s="4">
        <v>1809</v>
      </c>
      <c r="C111" s="4">
        <v>2208</v>
      </c>
      <c r="D111" s="4">
        <v>4975</v>
      </c>
      <c r="E111" s="4">
        <v>3819</v>
      </c>
      <c r="F111" s="4">
        <v>5082</v>
      </c>
      <c r="G111" s="4">
        <v>7361</v>
      </c>
      <c r="H111" s="4"/>
      <c r="I111" s="2" t="s">
        <v>17</v>
      </c>
      <c r="J111">
        <v>339</v>
      </c>
      <c r="K111">
        <v>709</v>
      </c>
      <c r="L111" s="4">
        <v>3694</v>
      </c>
      <c r="M111" s="4">
        <v>3239</v>
      </c>
      <c r="N111" s="4">
        <v>5048</v>
      </c>
      <c r="O111" s="4">
        <v>7736</v>
      </c>
    </row>
    <row r="112" spans="1:15" hidden="1" x14ac:dyDescent="0.25">
      <c r="A112" s="2" t="s">
        <v>18</v>
      </c>
      <c r="B112">
        <v>144</v>
      </c>
      <c r="C112">
        <v>493</v>
      </c>
      <c r="D112" s="4">
        <v>2172</v>
      </c>
      <c r="E112" s="4">
        <v>1595</v>
      </c>
      <c r="F112" s="4">
        <v>3110</v>
      </c>
      <c r="G112" s="4">
        <v>3878</v>
      </c>
      <c r="H112" s="4"/>
      <c r="I112" s="2" t="s">
        <v>18</v>
      </c>
      <c r="J112">
        <v>479</v>
      </c>
      <c r="K112">
        <v>920</v>
      </c>
      <c r="L112" s="4">
        <v>5865</v>
      </c>
      <c r="M112" s="4">
        <v>7636</v>
      </c>
      <c r="N112" s="4">
        <v>11560</v>
      </c>
      <c r="O112" s="4">
        <v>13444</v>
      </c>
    </row>
    <row r="113" spans="1:15" hidden="1" x14ac:dyDescent="0.25">
      <c r="A113" s="2" t="s">
        <v>19</v>
      </c>
      <c r="B113" s="4">
        <v>15365</v>
      </c>
      <c r="C113" s="4">
        <v>9123</v>
      </c>
      <c r="D113" s="4">
        <v>30711</v>
      </c>
      <c r="E113" s="4">
        <v>37917</v>
      </c>
      <c r="F113" s="4">
        <v>32391</v>
      </c>
      <c r="G113" s="4">
        <v>31194</v>
      </c>
      <c r="H113" s="4"/>
      <c r="I113" s="2" t="s">
        <v>19</v>
      </c>
      <c r="J113" s="4">
        <v>3396</v>
      </c>
      <c r="K113" s="4">
        <v>3819</v>
      </c>
      <c r="L113" s="4">
        <v>24110</v>
      </c>
      <c r="M113" s="4">
        <v>33746</v>
      </c>
      <c r="N113" s="4">
        <v>28523</v>
      </c>
      <c r="O113" s="4">
        <v>27892</v>
      </c>
    </row>
    <row r="114" spans="1:15" hidden="1" x14ac:dyDescent="0.25">
      <c r="A114" s="2" t="s">
        <v>20</v>
      </c>
      <c r="B114" s="4">
        <v>30270</v>
      </c>
      <c r="C114" s="4">
        <v>13654</v>
      </c>
      <c r="D114" s="4">
        <v>59891</v>
      </c>
      <c r="E114" s="4">
        <v>79423</v>
      </c>
      <c r="F114" s="4">
        <v>66434</v>
      </c>
      <c r="G114" s="4">
        <v>61759</v>
      </c>
      <c r="H114" s="4"/>
      <c r="I114" s="2" t="s">
        <v>20</v>
      </c>
      <c r="J114" s="4">
        <v>9993</v>
      </c>
      <c r="K114" s="4">
        <v>6336</v>
      </c>
      <c r="L114" s="4">
        <v>40513</v>
      </c>
      <c r="M114" s="4">
        <v>68536</v>
      </c>
      <c r="N114" s="4">
        <v>61123</v>
      </c>
      <c r="O114" s="4">
        <v>58656</v>
      </c>
    </row>
    <row r="115" spans="1:15" hidden="1" x14ac:dyDescent="0.25">
      <c r="A115" s="2" t="s">
        <v>21</v>
      </c>
      <c r="B115" s="4">
        <v>31037</v>
      </c>
      <c r="C115" s="4">
        <v>14686</v>
      </c>
      <c r="D115" s="4">
        <v>50908</v>
      </c>
      <c r="E115" s="4">
        <v>52262</v>
      </c>
      <c r="F115" s="4">
        <v>52787</v>
      </c>
      <c r="G115" s="4">
        <v>51158</v>
      </c>
      <c r="H115" s="4"/>
      <c r="I115" s="2" t="s">
        <v>21</v>
      </c>
      <c r="J115" s="4">
        <v>54666</v>
      </c>
      <c r="K115" s="4">
        <v>32206</v>
      </c>
      <c r="L115" s="4">
        <v>169731</v>
      </c>
      <c r="M115" s="4">
        <v>184036</v>
      </c>
      <c r="N115" s="4">
        <v>151870</v>
      </c>
      <c r="O115" s="4">
        <v>118625</v>
      </c>
    </row>
    <row r="116" spans="1:15" hidden="1" x14ac:dyDescent="0.25">
      <c r="A116" s="2" t="s">
        <v>22</v>
      </c>
      <c r="B116" s="4">
        <v>7410</v>
      </c>
      <c r="C116" s="4">
        <v>4429</v>
      </c>
      <c r="D116" s="4">
        <v>20325</v>
      </c>
      <c r="E116" s="4">
        <v>23740</v>
      </c>
      <c r="F116" s="4">
        <v>26821</v>
      </c>
      <c r="G116" s="4">
        <v>25629</v>
      </c>
      <c r="H116" s="4"/>
      <c r="I116" s="2" t="s">
        <v>22</v>
      </c>
      <c r="J116">
        <v>119</v>
      </c>
      <c r="K116">
        <v>167</v>
      </c>
      <c r="L116" s="4">
        <v>2145</v>
      </c>
      <c r="M116" s="4">
        <v>4494</v>
      </c>
      <c r="N116" s="4">
        <v>6224</v>
      </c>
      <c r="O116" s="4">
        <v>6500</v>
      </c>
    </row>
    <row r="117" spans="1:15" hidden="1" x14ac:dyDescent="0.25">
      <c r="A117" s="2" t="s">
        <v>23</v>
      </c>
      <c r="B117" s="4">
        <v>19881</v>
      </c>
      <c r="C117" s="4">
        <v>8796</v>
      </c>
      <c r="D117" s="4">
        <v>28924</v>
      </c>
      <c r="E117" s="4">
        <v>42533</v>
      </c>
      <c r="F117" s="4">
        <v>39992</v>
      </c>
      <c r="G117" s="4">
        <v>48670</v>
      </c>
      <c r="H117" s="4"/>
      <c r="I117" s="2" t="s">
        <v>23</v>
      </c>
      <c r="J117" s="4">
        <v>16883</v>
      </c>
      <c r="K117" s="4">
        <v>9597</v>
      </c>
      <c r="L117" s="4">
        <v>43125</v>
      </c>
      <c r="M117" s="4">
        <v>59216</v>
      </c>
      <c r="N117" s="4">
        <v>56547</v>
      </c>
      <c r="O117" s="4">
        <v>62531</v>
      </c>
    </row>
    <row r="118" spans="1:15" hidden="1" x14ac:dyDescent="0.25">
      <c r="A118" s="2" t="s">
        <v>24</v>
      </c>
      <c r="B118" s="4">
        <v>8368</v>
      </c>
      <c r="C118" s="4">
        <v>3373</v>
      </c>
      <c r="D118" s="4">
        <v>17133</v>
      </c>
      <c r="E118" s="4">
        <v>23641</v>
      </c>
      <c r="F118" s="4">
        <v>18283</v>
      </c>
      <c r="G118" s="4">
        <v>20110</v>
      </c>
      <c r="H118" s="4"/>
      <c r="I118" s="2" t="s">
        <v>24</v>
      </c>
      <c r="J118">
        <v>401</v>
      </c>
      <c r="K118">
        <v>336</v>
      </c>
      <c r="L118" s="4">
        <v>2272</v>
      </c>
      <c r="M118" s="4">
        <v>3933</v>
      </c>
      <c r="N118" s="4">
        <v>3145</v>
      </c>
      <c r="O118" s="4">
        <v>3562</v>
      </c>
    </row>
    <row r="119" spans="1:15" hidden="1" x14ac:dyDescent="0.25">
      <c r="A119" s="2" t="s">
        <v>25</v>
      </c>
      <c r="B119" s="4">
        <v>43037</v>
      </c>
      <c r="C119" s="4">
        <v>26263</v>
      </c>
      <c r="D119" s="4">
        <v>107673</v>
      </c>
      <c r="E119" s="4">
        <v>136582</v>
      </c>
      <c r="F119" s="4">
        <v>115567</v>
      </c>
      <c r="G119" s="4">
        <v>88375</v>
      </c>
      <c r="H119" s="4"/>
      <c r="I119" s="2" t="s">
        <v>25</v>
      </c>
      <c r="J119">
        <v>330</v>
      </c>
      <c r="K119">
        <v>482</v>
      </c>
      <c r="L119" s="4">
        <v>3525</v>
      </c>
      <c r="M119" s="4">
        <v>5200</v>
      </c>
      <c r="N119" s="4">
        <v>4392</v>
      </c>
      <c r="O119" s="4">
        <v>2551</v>
      </c>
    </row>
    <row r="120" spans="1:15" hidden="1" x14ac:dyDescent="0.25">
      <c r="A120" s="2" t="s">
        <v>26</v>
      </c>
      <c r="B120" s="4">
        <v>19307</v>
      </c>
      <c r="C120" s="4">
        <v>11074</v>
      </c>
      <c r="D120" s="4">
        <v>38152</v>
      </c>
      <c r="E120" s="4">
        <v>37590</v>
      </c>
      <c r="F120" s="4">
        <v>25114</v>
      </c>
      <c r="G120" s="4">
        <v>12865</v>
      </c>
      <c r="H120" s="4"/>
      <c r="I120" s="2" t="s">
        <v>26</v>
      </c>
      <c r="J120">
        <v>962</v>
      </c>
      <c r="K120">
        <v>917</v>
      </c>
      <c r="L120" s="4">
        <v>7169</v>
      </c>
      <c r="M120" s="4">
        <v>9807</v>
      </c>
      <c r="N120" s="4">
        <v>6943</v>
      </c>
      <c r="O120" s="4">
        <v>4213</v>
      </c>
    </row>
    <row r="121" spans="1:15" hidden="1" x14ac:dyDescent="0.25">
      <c r="A121" s="2" t="s">
        <v>27</v>
      </c>
      <c r="B121" s="4">
        <v>37901</v>
      </c>
      <c r="C121" s="4">
        <v>16321</v>
      </c>
      <c r="D121" s="4">
        <v>44295</v>
      </c>
      <c r="E121" s="4">
        <v>43583</v>
      </c>
      <c r="F121" s="4">
        <v>33770</v>
      </c>
      <c r="G121" s="4">
        <v>20790</v>
      </c>
      <c r="H121" s="4"/>
      <c r="I121" s="2" t="s">
        <v>27</v>
      </c>
      <c r="J121" s="4">
        <v>15232</v>
      </c>
      <c r="K121" s="4">
        <v>7856</v>
      </c>
      <c r="L121" s="4">
        <v>23691</v>
      </c>
      <c r="M121" s="4">
        <v>24833</v>
      </c>
      <c r="N121" s="4">
        <v>15633</v>
      </c>
      <c r="O121" s="4">
        <v>6433</v>
      </c>
    </row>
    <row r="122" spans="1:15" hidden="1" x14ac:dyDescent="0.25">
      <c r="A122" s="2" t="s">
        <v>28</v>
      </c>
      <c r="B122" s="4">
        <v>12884</v>
      </c>
      <c r="C122" s="4">
        <v>9799</v>
      </c>
      <c r="D122" s="4">
        <v>49182</v>
      </c>
      <c r="E122" s="4">
        <v>56457</v>
      </c>
      <c r="F122" s="4">
        <v>41894</v>
      </c>
      <c r="G122" s="4">
        <v>35172</v>
      </c>
      <c r="H122" s="4"/>
      <c r="I122" s="2" t="s">
        <v>28</v>
      </c>
      <c r="J122" s="4">
        <v>3964</v>
      </c>
      <c r="K122" s="4">
        <v>3369</v>
      </c>
      <c r="L122" s="4">
        <v>22539</v>
      </c>
      <c r="M122" s="4">
        <v>26585</v>
      </c>
      <c r="N122" s="4">
        <v>17370</v>
      </c>
      <c r="O122" s="4">
        <v>9576</v>
      </c>
    </row>
    <row r="123" spans="1:15" hidden="1" x14ac:dyDescent="0.25">
      <c r="A123" s="2" t="s">
        <v>29</v>
      </c>
      <c r="B123" s="4">
        <v>23838</v>
      </c>
      <c r="C123" s="4">
        <v>10614</v>
      </c>
      <c r="D123" s="4">
        <v>48859</v>
      </c>
      <c r="E123" s="4">
        <v>56476</v>
      </c>
      <c r="F123" s="4">
        <v>47265</v>
      </c>
      <c r="G123" s="4">
        <v>32084</v>
      </c>
      <c r="H123" s="4"/>
      <c r="I123" s="2" t="s">
        <v>29</v>
      </c>
      <c r="J123">
        <v>305</v>
      </c>
      <c r="K123">
        <v>475</v>
      </c>
      <c r="L123" s="4">
        <v>4289</v>
      </c>
      <c r="M123" s="4">
        <v>6348</v>
      </c>
      <c r="N123" s="4">
        <v>5413</v>
      </c>
      <c r="O123" s="4">
        <v>3247</v>
      </c>
    </row>
    <row r="124" spans="1:15" hidden="1" x14ac:dyDescent="0.25">
      <c r="A124" s="2" t="s">
        <v>30</v>
      </c>
      <c r="B124" s="4">
        <f>SUM(B104:B123)</f>
        <v>317992</v>
      </c>
      <c r="C124" s="4">
        <f t="shared" ref="C124" si="44">SUM(C104:C123)</f>
        <v>169217</v>
      </c>
      <c r="D124" s="4">
        <f t="shared" ref="D124" si="45">SUM(D104:D123)</f>
        <v>688861</v>
      </c>
      <c r="E124" s="4">
        <f t="shared" ref="E124" si="46">SUM(E104:E123)</f>
        <v>790646</v>
      </c>
      <c r="F124" s="4">
        <f t="shared" ref="F124" si="47">SUM(F104:F123)</f>
        <v>727974</v>
      </c>
      <c r="G124" s="4">
        <f t="shared" ref="G124" si="48">SUM(G104:G123)</f>
        <v>632354</v>
      </c>
      <c r="H124" s="4"/>
      <c r="I124" s="2" t="s">
        <v>30</v>
      </c>
      <c r="J124" s="4">
        <f>SUM(J104:J123)</f>
        <v>124285</v>
      </c>
      <c r="K124" s="4">
        <f t="shared" ref="K124" si="49">SUM(K104:K123)</f>
        <v>79541</v>
      </c>
      <c r="L124" s="4">
        <f t="shared" ref="L124" si="50">SUM(L104:L123)</f>
        <v>546007</v>
      </c>
      <c r="M124" s="4">
        <f t="shared" ref="M124" si="51">SUM(M104:M123)</f>
        <v>702638</v>
      </c>
      <c r="N124" s="4">
        <f t="shared" ref="N124" si="52">SUM(N104:N123)</f>
        <v>642720</v>
      </c>
      <c r="O124" s="4">
        <f t="shared" ref="O124" si="53">SUM(O104:O123)</f>
        <v>575438</v>
      </c>
    </row>
    <row r="125" spans="1:15" hidden="1" x14ac:dyDescent="0.25">
      <c r="A125" s="2"/>
      <c r="B125" s="1"/>
      <c r="C125" s="1"/>
      <c r="D125" s="1"/>
      <c r="E125" s="1"/>
      <c r="F125" s="1"/>
      <c r="G125" s="1"/>
      <c r="I125" s="2"/>
      <c r="J125" s="1"/>
      <c r="K125" s="1"/>
      <c r="L125" s="1"/>
      <c r="M125" s="1"/>
      <c r="N125" s="1"/>
      <c r="O125" s="1"/>
    </row>
    <row r="126" spans="1:15" hidden="1" x14ac:dyDescent="0.25">
      <c r="A126" s="2" t="s">
        <v>8</v>
      </c>
      <c r="B126" s="4">
        <v>8672</v>
      </c>
      <c r="C126" s="4">
        <v>5498</v>
      </c>
      <c r="D126" s="4">
        <v>20628</v>
      </c>
      <c r="E126" s="4">
        <v>11525</v>
      </c>
      <c r="F126" s="4">
        <v>13614</v>
      </c>
      <c r="G126" s="4">
        <v>16112</v>
      </c>
      <c r="I126" s="2" t="s">
        <v>8</v>
      </c>
      <c r="J126" s="4">
        <v>10316</v>
      </c>
      <c r="K126" s="4">
        <v>8982</v>
      </c>
      <c r="L126" s="4">
        <v>47176</v>
      </c>
      <c r="M126" s="4">
        <v>36759</v>
      </c>
      <c r="N126" s="4">
        <v>41952</v>
      </c>
      <c r="O126" s="4">
        <v>52965</v>
      </c>
    </row>
    <row r="127" spans="1:15" hidden="1" x14ac:dyDescent="0.25">
      <c r="B127" s="4"/>
      <c r="C127" s="4"/>
      <c r="D127" s="4"/>
      <c r="E127" s="4"/>
      <c r="F127" s="4"/>
      <c r="G127" s="4"/>
      <c r="J127" s="4"/>
      <c r="K127" s="4"/>
      <c r="L127" s="4"/>
      <c r="M127" s="4"/>
      <c r="N127" s="4"/>
      <c r="O127" s="4"/>
    </row>
    <row r="128" spans="1:15" x14ac:dyDescent="0.25">
      <c r="A128" s="1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I128" s="1" t="s">
        <v>7</v>
      </c>
      <c r="J128" s="2" t="s">
        <v>1</v>
      </c>
      <c r="K128" s="2" t="s">
        <v>2</v>
      </c>
      <c r="L128" s="2" t="s">
        <v>3</v>
      </c>
      <c r="M128" s="2" t="s">
        <v>4</v>
      </c>
      <c r="N128" s="2" t="s">
        <v>5</v>
      </c>
      <c r="O128" s="2" t="s">
        <v>6</v>
      </c>
    </row>
    <row r="129" spans="1:15" x14ac:dyDescent="0.25">
      <c r="A129" s="2" t="s">
        <v>9</v>
      </c>
      <c r="B129" s="6">
        <f>B104/(B$124+J$124)</f>
        <v>3.8437449833475399E-4</v>
      </c>
      <c r="C129" s="6">
        <f t="shared" ref="C129:G129" si="54">C104/(C$124+K$124)</f>
        <v>4.0199712170060865E-6</v>
      </c>
      <c r="D129" s="6">
        <f t="shared" si="54"/>
        <v>1.9568083390289488E-2</v>
      </c>
      <c r="E129" s="6">
        <f t="shared" si="54"/>
        <v>2.0763632369997939E-2</v>
      </c>
      <c r="F129" s="6">
        <f t="shared" si="54"/>
        <v>4.671575129095188E-2</v>
      </c>
      <c r="G129" s="6">
        <f t="shared" si="54"/>
        <v>2.6161789447189582E-2</v>
      </c>
      <c r="I129" s="2" t="s">
        <v>9</v>
      </c>
      <c r="J129" s="6">
        <f>J104/(B$124+J$124)</f>
        <v>4.160288687858514E-4</v>
      </c>
      <c r="K129" s="6">
        <f t="shared" ref="K129:O129" si="55">K104/(C$124+K$124)</f>
        <v>8.039942434012173E-6</v>
      </c>
      <c r="L129" s="6">
        <f t="shared" si="55"/>
        <v>6.4264358619706724E-2</v>
      </c>
      <c r="M129" s="6">
        <f t="shared" si="55"/>
        <v>5.424956003010814E-2</v>
      </c>
      <c r="N129" s="6">
        <f t="shared" si="55"/>
        <v>6.4346236286144096E-2</v>
      </c>
      <c r="O129" s="6">
        <f t="shared" si="55"/>
        <v>2.9139123292752395E-2</v>
      </c>
    </row>
    <row r="130" spans="1:15" x14ac:dyDescent="0.25">
      <c r="A130" s="2" t="s">
        <v>11</v>
      </c>
      <c r="B130" s="6">
        <f t="shared" ref="B130:B149" si="56">B105/(B$124+J$124)</f>
        <v>5.6600275393022925E-2</v>
      </c>
      <c r="C130" s="6">
        <f t="shared" ref="C130:C149" si="57">C105/(C$124+K$124)</f>
        <v>6.7342557827285959E-2</v>
      </c>
      <c r="D130" s="6">
        <f t="shared" ref="D130:D149" si="58">D105/(D$124+L$124)</f>
        <v>5.2629106916690691E-2</v>
      </c>
      <c r="E130" s="6">
        <f t="shared" ref="E130:E149" si="59">E105/(E$124+M$124)</f>
        <v>4.2679088505602418E-2</v>
      </c>
      <c r="F130" s="6">
        <f t="shared" ref="F130:F149" si="60">F105/(F$124+N$124)</f>
        <v>4.0040300752757364E-2</v>
      </c>
      <c r="G130" s="6">
        <f t="shared" ref="G130:G149" si="61">G105/(G$124+O$124)</f>
        <v>4.4073814034204566E-2</v>
      </c>
      <c r="I130" s="2" t="s">
        <v>11</v>
      </c>
      <c r="J130" s="6">
        <f t="shared" ref="J130:J149" si="62">J105/(B$124+J$124)</f>
        <v>6.2110396877974663E-3</v>
      </c>
      <c r="K130" s="6">
        <f t="shared" ref="K130:K149" si="63">K105/(C$124+K$124)</f>
        <v>9.3504530507561561E-3</v>
      </c>
      <c r="L130" s="6">
        <f t="shared" ref="L130:L149" si="64">L105/(D$124+L$124)</f>
        <v>2.3549885493834157E-2</v>
      </c>
      <c r="M130" s="6">
        <f t="shared" ref="M130:M149" si="65">M105/(E$124+M$124)</f>
        <v>3.7241408867971532E-2</v>
      </c>
      <c r="N130" s="6">
        <f t="shared" ref="N130:N149" si="66">N105/(F$124+N$124)</f>
        <v>3.3658132303781882E-2</v>
      </c>
      <c r="O130" s="6">
        <f t="shared" ref="O130:O149" si="67">O105/(G$124+O$124)</f>
        <v>4.1618921138739121E-2</v>
      </c>
    </row>
    <row r="131" spans="1:15" x14ac:dyDescent="0.25">
      <c r="A131" s="2" t="s">
        <v>12</v>
      </c>
      <c r="B131" s="6">
        <f t="shared" si="56"/>
        <v>2.1653850415011406E-2</v>
      </c>
      <c r="C131" s="6">
        <f t="shared" si="57"/>
        <v>1.721351675122006E-2</v>
      </c>
      <c r="D131" s="6">
        <f t="shared" si="58"/>
        <v>2.0525270717194063E-2</v>
      </c>
      <c r="E131" s="6">
        <f t="shared" si="59"/>
        <v>1.6447641573873423E-2</v>
      </c>
      <c r="F131" s="6">
        <f t="shared" si="60"/>
        <v>1.6953455694706476E-2</v>
      </c>
      <c r="G131" s="6">
        <f t="shared" si="61"/>
        <v>2.0467100295415104E-2</v>
      </c>
      <c r="I131" s="2" t="s">
        <v>12</v>
      </c>
      <c r="J131" s="6">
        <f t="shared" si="62"/>
        <v>2.4984342391759012E-3</v>
      </c>
      <c r="K131" s="6">
        <f t="shared" si="63"/>
        <v>3.4772751027102645E-3</v>
      </c>
      <c r="L131" s="6">
        <f t="shared" si="64"/>
        <v>1.3906749547320038E-2</v>
      </c>
      <c r="M131" s="6">
        <f t="shared" si="65"/>
        <v>2.1180833652540306E-2</v>
      </c>
      <c r="N131" s="6">
        <f t="shared" si="66"/>
        <v>2.4134489535957697E-2</v>
      </c>
      <c r="O131" s="6">
        <f t="shared" si="67"/>
        <v>2.6683402440155258E-2</v>
      </c>
    </row>
    <row r="132" spans="1:15" x14ac:dyDescent="0.25">
      <c r="A132" s="2" t="s">
        <v>13</v>
      </c>
      <c r="B132" s="6">
        <f t="shared" si="56"/>
        <v>3.1091374862360015E-2</v>
      </c>
      <c r="C132" s="6">
        <f t="shared" si="57"/>
        <v>3.2517547174362234E-2</v>
      </c>
      <c r="D132" s="6">
        <f t="shared" si="58"/>
        <v>2.1099421152706199E-2</v>
      </c>
      <c r="E132" s="6">
        <f t="shared" si="59"/>
        <v>2.19717079939248E-2</v>
      </c>
      <c r="F132" s="6">
        <f t="shared" si="60"/>
        <v>2.5802987391788393E-2</v>
      </c>
      <c r="G132" s="6">
        <f t="shared" si="61"/>
        <v>2.9833779326241604E-2</v>
      </c>
      <c r="I132" s="2" t="s">
        <v>13</v>
      </c>
      <c r="J132" s="6">
        <f t="shared" si="62"/>
        <v>4.3863913339377812E-4</v>
      </c>
      <c r="K132" s="6">
        <f t="shared" si="63"/>
        <v>1.1577517104977529E-3</v>
      </c>
      <c r="L132" s="6">
        <f t="shared" si="64"/>
        <v>2.8586051302649353E-3</v>
      </c>
      <c r="M132" s="6">
        <f t="shared" si="65"/>
        <v>6.3196284162958952E-3</v>
      </c>
      <c r="N132" s="6">
        <f t="shared" si="66"/>
        <v>8.2556719442851579E-3</v>
      </c>
      <c r="O132" s="6">
        <f t="shared" si="67"/>
        <v>9.2441413753361502E-3</v>
      </c>
    </row>
    <row r="133" spans="1:15" x14ac:dyDescent="0.25">
      <c r="A133" s="2" t="s">
        <v>14</v>
      </c>
      <c r="B133" s="6">
        <f t="shared" si="56"/>
        <v>2.797115834646613E-2</v>
      </c>
      <c r="C133" s="6">
        <f t="shared" si="57"/>
        <v>2.3098754612916973E-2</v>
      </c>
      <c r="D133" s="6">
        <f t="shared" si="58"/>
        <v>1.9134838703407975E-2</v>
      </c>
      <c r="E133" s="6">
        <f t="shared" si="59"/>
        <v>1.5597167049268591E-2</v>
      </c>
      <c r="F133" s="6">
        <f t="shared" si="60"/>
        <v>1.6685708115742829E-2</v>
      </c>
      <c r="G133" s="6">
        <f t="shared" si="61"/>
        <v>1.9820465775564004E-2</v>
      </c>
      <c r="I133" s="2" t="s">
        <v>14</v>
      </c>
      <c r="J133" s="6">
        <f t="shared" si="62"/>
        <v>7.7869751309699578E-3</v>
      </c>
      <c r="K133" s="6">
        <f t="shared" si="63"/>
        <v>8.5263589512699096E-3</v>
      </c>
      <c r="L133" s="6">
        <f t="shared" si="64"/>
        <v>1.353747930952944E-2</v>
      </c>
      <c r="M133" s="6">
        <f t="shared" si="65"/>
        <v>1.5508771271908089E-2</v>
      </c>
      <c r="N133" s="6">
        <f t="shared" si="66"/>
        <v>1.8213401386450952E-2</v>
      </c>
      <c r="O133" s="6">
        <f t="shared" si="67"/>
        <v>2.5053982804986288E-2</v>
      </c>
    </row>
    <row r="134" spans="1:15" x14ac:dyDescent="0.25">
      <c r="A134" s="2" t="s">
        <v>15</v>
      </c>
      <c r="B134" s="6">
        <f t="shared" si="56"/>
        <v>8.4811102544333078E-3</v>
      </c>
      <c r="C134" s="6">
        <f t="shared" si="57"/>
        <v>9.2017141157269312E-3</v>
      </c>
      <c r="D134" s="6">
        <f t="shared" si="58"/>
        <v>1.0425405792359992E-2</v>
      </c>
      <c r="E134" s="6">
        <f t="shared" si="59"/>
        <v>7.4660948620624071E-3</v>
      </c>
      <c r="F134" s="6">
        <f t="shared" si="60"/>
        <v>7.0912982766394251E-3</v>
      </c>
      <c r="G134" s="6">
        <f t="shared" si="61"/>
        <v>8.8483778663875894E-3</v>
      </c>
      <c r="I134" s="2" t="s">
        <v>15</v>
      </c>
      <c r="J134" s="6">
        <f t="shared" si="62"/>
        <v>5.8334482688450907E-4</v>
      </c>
      <c r="K134" s="6">
        <f t="shared" si="63"/>
        <v>7.5575458879714426E-4</v>
      </c>
      <c r="L134" s="6">
        <f t="shared" si="64"/>
        <v>2.7808640275721777E-3</v>
      </c>
      <c r="M134" s="6">
        <f t="shared" si="65"/>
        <v>4.0447764792229746E-3</v>
      </c>
      <c r="N134" s="6">
        <f t="shared" si="66"/>
        <v>5.2863731803013654E-3</v>
      </c>
      <c r="O134" s="6">
        <f t="shared" si="67"/>
        <v>8.8343025951488335E-3</v>
      </c>
    </row>
    <row r="135" spans="1:15" x14ac:dyDescent="0.25">
      <c r="A135" s="2" t="s">
        <v>16</v>
      </c>
      <c r="B135" s="6">
        <f t="shared" si="56"/>
        <v>4.7210232501350962E-3</v>
      </c>
      <c r="C135" s="6">
        <f t="shared" si="57"/>
        <v>4.9244647408324561E-3</v>
      </c>
      <c r="D135" s="6">
        <f t="shared" si="58"/>
        <v>6.9667365256853367E-3</v>
      </c>
      <c r="E135" s="6">
        <f t="shared" si="59"/>
        <v>5.6780893654522517E-3</v>
      </c>
      <c r="F135" s="6">
        <f t="shared" si="60"/>
        <v>6.8220915828040391E-3</v>
      </c>
      <c r="G135" s="6">
        <f t="shared" si="61"/>
        <v>1.0846238425159299E-2</v>
      </c>
      <c r="I135" s="2" t="s">
        <v>16</v>
      </c>
      <c r="J135" s="6">
        <f t="shared" si="62"/>
        <v>2.0991369661999153E-2</v>
      </c>
      <c r="K135" s="6">
        <f t="shared" si="63"/>
        <v>2.6379051125993938E-2</v>
      </c>
      <c r="L135" s="6">
        <f t="shared" si="64"/>
        <v>3.5668589679220777E-2</v>
      </c>
      <c r="M135" s="6">
        <f t="shared" si="65"/>
        <v>3.8935661267381155E-2</v>
      </c>
      <c r="N135" s="6">
        <f t="shared" si="66"/>
        <v>4.2304847033692423E-2</v>
      </c>
      <c r="O135" s="6">
        <f t="shared" si="67"/>
        <v>6.6806205041927746E-2</v>
      </c>
    </row>
    <row r="136" spans="1:15" x14ac:dyDescent="0.25">
      <c r="A136" s="2" t="s">
        <v>17</v>
      </c>
      <c r="B136" s="6">
        <f t="shared" si="56"/>
        <v>4.0901968675739414E-3</v>
      </c>
      <c r="C136" s="6">
        <f t="shared" si="57"/>
        <v>8.876096447149439E-3</v>
      </c>
      <c r="D136" s="6">
        <f t="shared" si="58"/>
        <v>4.0287706864215447E-3</v>
      </c>
      <c r="E136" s="6">
        <f t="shared" si="59"/>
        <v>2.5574505586345264E-3</v>
      </c>
      <c r="F136" s="6">
        <f t="shared" si="60"/>
        <v>3.7076108890824648E-3</v>
      </c>
      <c r="G136" s="6">
        <f t="shared" si="61"/>
        <v>6.0945924463814962E-3</v>
      </c>
      <c r="I136" s="2" t="s">
        <v>17</v>
      </c>
      <c r="J136" s="6">
        <f t="shared" si="62"/>
        <v>7.6648797020871539E-4</v>
      </c>
      <c r="K136" s="6">
        <f t="shared" si="63"/>
        <v>2.850159592857315E-3</v>
      </c>
      <c r="L136" s="6">
        <f t="shared" si="64"/>
        <v>2.9914128473650624E-3</v>
      </c>
      <c r="M136" s="6">
        <f t="shared" si="65"/>
        <v>2.16904487023232E-3</v>
      </c>
      <c r="N136" s="6">
        <f t="shared" si="66"/>
        <v>3.6828059362629443E-3</v>
      </c>
      <c r="O136" s="6">
        <f t="shared" si="67"/>
        <v>6.4050763707658269E-3</v>
      </c>
    </row>
    <row r="137" spans="1:15" x14ac:dyDescent="0.25">
      <c r="A137" s="2" t="s">
        <v>18</v>
      </c>
      <c r="B137" s="6">
        <f t="shared" si="56"/>
        <v>3.2558781035414458E-4</v>
      </c>
      <c r="C137" s="6">
        <f t="shared" si="57"/>
        <v>1.9818458099840003E-3</v>
      </c>
      <c r="D137" s="6">
        <f t="shared" si="58"/>
        <v>1.7588924484236372E-3</v>
      </c>
      <c r="E137" s="6">
        <f t="shared" si="59"/>
        <v>1.068115643106067E-3</v>
      </c>
      <c r="F137" s="6">
        <f t="shared" si="60"/>
        <v>2.2689236255502686E-3</v>
      </c>
      <c r="G137" s="6">
        <f t="shared" si="61"/>
        <v>3.210817756699829E-3</v>
      </c>
      <c r="I137" s="2" t="s">
        <v>18</v>
      </c>
      <c r="J137" s="6">
        <f t="shared" si="62"/>
        <v>1.0830316747196893E-3</v>
      </c>
      <c r="K137" s="6">
        <f t="shared" si="63"/>
        <v>3.6983735196455991E-3</v>
      </c>
      <c r="L137" s="6">
        <f t="shared" si="64"/>
        <v>4.7494954926356504E-3</v>
      </c>
      <c r="M137" s="6">
        <f t="shared" si="65"/>
        <v>5.1135617873090452E-3</v>
      </c>
      <c r="N137" s="6">
        <f t="shared" si="66"/>
        <v>8.4336839586370109E-3</v>
      </c>
      <c r="O137" s="6">
        <f t="shared" si="67"/>
        <v>1.1131055678461193E-2</v>
      </c>
    </row>
    <row r="138" spans="1:15" x14ac:dyDescent="0.25">
      <c r="A138" s="2" t="s">
        <v>19</v>
      </c>
      <c r="B138" s="6">
        <f t="shared" si="56"/>
        <v>3.4740671570079387E-2</v>
      </c>
      <c r="C138" s="6">
        <f t="shared" si="57"/>
        <v>3.6674197412746523E-2</v>
      </c>
      <c r="D138" s="6">
        <f t="shared" si="58"/>
        <v>2.4869864633304935E-2</v>
      </c>
      <c r="E138" s="6">
        <f t="shared" si="59"/>
        <v>2.5391687046804223E-2</v>
      </c>
      <c r="F138" s="6">
        <f t="shared" si="60"/>
        <v>2.3631094905208601E-2</v>
      </c>
      <c r="G138" s="6">
        <f t="shared" si="61"/>
        <v>2.5827294765986195E-2</v>
      </c>
      <c r="I138" s="2" t="s">
        <v>19</v>
      </c>
      <c r="J138" s="6">
        <f t="shared" si="62"/>
        <v>7.6784458608519096E-3</v>
      </c>
      <c r="K138" s="6">
        <f t="shared" si="63"/>
        <v>1.5352270077746243E-2</v>
      </c>
      <c r="L138" s="6">
        <f t="shared" si="64"/>
        <v>1.9524354020024812E-2</v>
      </c>
      <c r="M138" s="6">
        <f t="shared" si="65"/>
        <v>2.2598514415208361E-2</v>
      </c>
      <c r="N138" s="6">
        <f t="shared" si="66"/>
        <v>2.0809166743270196E-2</v>
      </c>
      <c r="O138" s="6">
        <f t="shared" si="67"/>
        <v>2.3093380317140699E-2</v>
      </c>
    </row>
    <row r="139" spans="1:15" x14ac:dyDescent="0.25">
      <c r="A139" s="2" t="s">
        <v>20</v>
      </c>
      <c r="B139" s="6">
        <f t="shared" si="56"/>
        <v>6.8441270968194134E-2</v>
      </c>
      <c r="C139" s="6">
        <f t="shared" si="57"/>
        <v>5.4888686997001099E-2</v>
      </c>
      <c r="D139" s="6">
        <f t="shared" si="58"/>
        <v>4.8499920639291004E-2</v>
      </c>
      <c r="E139" s="6">
        <f t="shared" si="59"/>
        <v>5.3186801706842098E-2</v>
      </c>
      <c r="F139" s="6">
        <f t="shared" si="60"/>
        <v>4.8467418694471562E-2</v>
      </c>
      <c r="G139" s="6">
        <f t="shared" si="61"/>
        <v>5.1133804496138406E-2</v>
      </c>
      <c r="I139" s="2" t="s">
        <v>20</v>
      </c>
      <c r="J139" s="6">
        <f t="shared" si="62"/>
        <v>2.2594437422701157E-2</v>
      </c>
      <c r="K139" s="6">
        <f t="shared" si="63"/>
        <v>2.5470537630950564E-2</v>
      </c>
      <c r="L139" s="6">
        <f t="shared" si="64"/>
        <v>3.2807555139496694E-2</v>
      </c>
      <c r="M139" s="6">
        <f t="shared" si="65"/>
        <v>4.5896159069540692E-2</v>
      </c>
      <c r="N139" s="6">
        <f t="shared" si="66"/>
        <v>4.4592739152575264E-2</v>
      </c>
      <c r="O139" s="6">
        <f t="shared" si="67"/>
        <v>4.856465351649953E-2</v>
      </c>
    </row>
    <row r="140" spans="1:15" x14ac:dyDescent="0.25">
      <c r="A140" s="2" t="s">
        <v>21</v>
      </c>
      <c r="B140" s="6">
        <f t="shared" si="56"/>
        <v>7.0175478263622124E-2</v>
      </c>
      <c r="C140" s="6">
        <f t="shared" si="57"/>
        <v>5.9037297292951381E-2</v>
      </c>
      <c r="D140" s="6">
        <f t="shared" si="58"/>
        <v>4.1225458915446836E-2</v>
      </c>
      <c r="E140" s="6">
        <f t="shared" si="59"/>
        <v>3.499803118495879E-2</v>
      </c>
      <c r="F140" s="6">
        <f t="shared" si="60"/>
        <v>3.8511148367177506E-2</v>
      </c>
      <c r="G140" s="6">
        <f t="shared" si="61"/>
        <v>4.235663094307629E-2</v>
      </c>
      <c r="I140" s="2" t="s">
        <v>21</v>
      </c>
      <c r="J140" s="6">
        <f t="shared" si="62"/>
        <v>0.12360127250569214</v>
      </c>
      <c r="K140" s="6">
        <f t="shared" si="63"/>
        <v>0.12946719301489801</v>
      </c>
      <c r="L140" s="6">
        <f t="shared" si="64"/>
        <v>0.1374486989702543</v>
      </c>
      <c r="M140" s="6">
        <f t="shared" si="65"/>
        <v>0.12324246425998002</v>
      </c>
      <c r="N140" s="6">
        <f t="shared" si="66"/>
        <v>0.11079788778531167</v>
      </c>
      <c r="O140" s="6">
        <f t="shared" si="67"/>
        <v>9.8216414746910063E-2</v>
      </c>
    </row>
    <row r="141" spans="1:15" x14ac:dyDescent="0.25">
      <c r="A141" s="2" t="s">
        <v>22</v>
      </c>
      <c r="B141" s="6">
        <f t="shared" si="56"/>
        <v>1.6754206074473688E-2</v>
      </c>
      <c r="C141" s="6">
        <f t="shared" si="57"/>
        <v>1.7804452520119956E-2</v>
      </c>
      <c r="D141" s="6">
        <f t="shared" si="58"/>
        <v>1.6459249085732239E-2</v>
      </c>
      <c r="E141" s="6">
        <f t="shared" si="59"/>
        <v>1.5897846625290299E-2</v>
      </c>
      <c r="F141" s="6">
        <f t="shared" si="60"/>
        <v>1.9567459987422431E-2</v>
      </c>
      <c r="G141" s="6">
        <f t="shared" si="61"/>
        <v>2.1219713328122725E-2</v>
      </c>
      <c r="I141" s="2" t="s">
        <v>22</v>
      </c>
      <c r="J141" s="6">
        <f t="shared" si="62"/>
        <v>2.6906214883432782E-4</v>
      </c>
      <c r="K141" s="6">
        <f t="shared" si="63"/>
        <v>6.7133519324001645E-4</v>
      </c>
      <c r="L141" s="6">
        <f t="shared" si="64"/>
        <v>1.7370277632912992E-3</v>
      </c>
      <c r="M141" s="6">
        <f t="shared" si="65"/>
        <v>3.0094744201370938E-3</v>
      </c>
      <c r="N141" s="6">
        <f t="shared" si="66"/>
        <v>4.54076548084401E-3</v>
      </c>
      <c r="O141" s="6">
        <f t="shared" si="67"/>
        <v>5.3817213559950719E-3</v>
      </c>
    </row>
    <row r="142" spans="1:15" x14ac:dyDescent="0.25">
      <c r="A142" s="2" t="s">
        <v>23</v>
      </c>
      <c r="B142" s="6">
        <f t="shared" si="56"/>
        <v>4.4951467067019087E-2</v>
      </c>
      <c r="C142" s="6">
        <f t="shared" si="57"/>
        <v>3.5359666824785536E-2</v>
      </c>
      <c r="D142" s="6">
        <f t="shared" si="58"/>
        <v>2.3422746398805379E-2</v>
      </c>
      <c r="E142" s="6">
        <f t="shared" si="59"/>
        <v>2.8482860594501783E-2</v>
      </c>
      <c r="F142" s="6">
        <f t="shared" si="60"/>
        <v>2.9176460975243197E-2</v>
      </c>
      <c r="G142" s="6">
        <f t="shared" si="61"/>
        <v>4.0296673599427714E-2</v>
      </c>
      <c r="I142" s="2" t="s">
        <v>23</v>
      </c>
      <c r="J142" s="6">
        <f t="shared" si="62"/>
        <v>3.8172909737562662E-2</v>
      </c>
      <c r="K142" s="6">
        <f t="shared" si="63"/>
        <v>3.8579663769607413E-2</v>
      </c>
      <c r="L142" s="6">
        <f t="shared" si="64"/>
        <v>3.4922760975262132E-2</v>
      </c>
      <c r="M142" s="6">
        <f t="shared" si="65"/>
        <v>3.965488145590524E-2</v>
      </c>
      <c r="N142" s="6">
        <f t="shared" si="66"/>
        <v>4.1254284326042133E-2</v>
      </c>
      <c r="O142" s="6">
        <f t="shared" si="67"/>
        <v>5.1772987401804284E-2</v>
      </c>
    </row>
    <row r="143" spans="1:15" x14ac:dyDescent="0.25">
      <c r="A143" s="2" t="s">
        <v>24</v>
      </c>
      <c r="B143" s="6">
        <f t="shared" si="56"/>
        <v>1.8920269423913068E-2</v>
      </c>
      <c r="C143" s="6">
        <f t="shared" si="57"/>
        <v>1.3559362914961529E-2</v>
      </c>
      <c r="D143" s="6">
        <f t="shared" si="58"/>
        <v>1.3874357421198056E-2</v>
      </c>
      <c r="E143" s="6">
        <f t="shared" si="59"/>
        <v>1.5831549792269924E-2</v>
      </c>
      <c r="F143" s="6">
        <f t="shared" si="60"/>
        <v>1.3338498599979281E-2</v>
      </c>
      <c r="G143" s="6">
        <f t="shared" si="61"/>
        <v>1.665021791831706E-2</v>
      </c>
      <c r="I143" s="2" t="s">
        <v>24</v>
      </c>
      <c r="J143" s="6">
        <f t="shared" si="62"/>
        <v>9.0667161077786097E-4</v>
      </c>
      <c r="K143" s="6">
        <f t="shared" si="63"/>
        <v>1.3507103289140451E-3</v>
      </c>
      <c r="L143" s="6">
        <f t="shared" si="64"/>
        <v>1.8398727637285929E-3</v>
      </c>
      <c r="M143" s="6">
        <f t="shared" si="65"/>
        <v>2.6337923663549601E-3</v>
      </c>
      <c r="N143" s="6">
        <f t="shared" si="66"/>
        <v>2.2944581358056576E-3</v>
      </c>
      <c r="O143" s="6">
        <f t="shared" si="67"/>
        <v>2.9491833030852997E-3</v>
      </c>
    </row>
    <row r="144" spans="1:15" x14ac:dyDescent="0.25">
      <c r="A144" s="2" t="s">
        <v>25</v>
      </c>
      <c r="B144" s="6">
        <f t="shared" si="56"/>
        <v>9.7307795793134172E-2</v>
      </c>
      <c r="C144" s="6">
        <f t="shared" si="57"/>
        <v>0.10557650407223085</v>
      </c>
      <c r="D144" s="6">
        <f t="shared" si="58"/>
        <v>8.7193934898304917E-2</v>
      </c>
      <c r="E144" s="6">
        <f t="shared" si="59"/>
        <v>9.1464182298879523E-2</v>
      </c>
      <c r="F144" s="6">
        <f t="shared" si="60"/>
        <v>8.4312764190986461E-2</v>
      </c>
      <c r="G144" s="6">
        <f t="shared" si="61"/>
        <v>7.3170711513240685E-2</v>
      </c>
      <c r="I144" s="2" t="s">
        <v>25</v>
      </c>
      <c r="J144" s="6">
        <f t="shared" si="62"/>
        <v>7.4613873206158131E-4</v>
      </c>
      <c r="K144" s="6">
        <f t="shared" si="63"/>
        <v>1.9376261265969335E-3</v>
      </c>
      <c r="L144" s="6">
        <f t="shared" si="64"/>
        <v>2.8545561144996874E-3</v>
      </c>
      <c r="M144" s="6">
        <f t="shared" si="65"/>
        <v>3.4822578960197791E-3</v>
      </c>
      <c r="N144" s="6">
        <f t="shared" si="66"/>
        <v>3.2042162583333696E-3</v>
      </c>
      <c r="O144" s="6">
        <f t="shared" si="67"/>
        <v>2.1121186429451429E-3</v>
      </c>
    </row>
    <row r="145" spans="1:15" x14ac:dyDescent="0.25">
      <c r="A145" s="2" t="s">
        <v>26</v>
      </c>
      <c r="B145" s="6">
        <f t="shared" si="56"/>
        <v>4.3653637878524096E-2</v>
      </c>
      <c r="C145" s="6">
        <f t="shared" si="57"/>
        <v>4.4517161257125397E-2</v>
      </c>
      <c r="D145" s="6">
        <f t="shared" si="58"/>
        <v>3.0895609895146687E-2</v>
      </c>
      <c r="E145" s="6">
        <f t="shared" si="59"/>
        <v>2.5172706598342982E-2</v>
      </c>
      <c r="F145" s="6">
        <f t="shared" si="60"/>
        <v>1.8322105444395321E-2</v>
      </c>
      <c r="G145" s="6">
        <f t="shared" si="61"/>
        <v>1.0651668499211784E-2</v>
      </c>
      <c r="I145" s="2" t="s">
        <v>26</v>
      </c>
      <c r="J145" s="6">
        <f t="shared" si="62"/>
        <v>2.175107455282549E-3</v>
      </c>
      <c r="K145" s="6">
        <f t="shared" si="63"/>
        <v>3.686313605994581E-3</v>
      </c>
      <c r="L145" s="6">
        <f t="shared" si="64"/>
        <v>5.8054788042122725E-3</v>
      </c>
      <c r="M145" s="6">
        <f t="shared" si="65"/>
        <v>6.5674044588973027E-3</v>
      </c>
      <c r="N145" s="6">
        <f t="shared" si="66"/>
        <v>5.0653172772332847E-3</v>
      </c>
      <c r="O145" s="6">
        <f t="shared" si="67"/>
        <v>3.4881833958164982E-3</v>
      </c>
    </row>
    <row r="146" spans="1:15" x14ac:dyDescent="0.25">
      <c r="A146" s="2" t="s">
        <v>27</v>
      </c>
      <c r="B146" s="6">
        <f t="shared" si="56"/>
        <v>8.5695163890503009E-2</v>
      </c>
      <c r="C146" s="6">
        <f t="shared" si="57"/>
        <v>6.5609950232756328E-2</v>
      </c>
      <c r="D146" s="6">
        <f t="shared" si="58"/>
        <v>3.5870230664330115E-2</v>
      </c>
      <c r="E146" s="6">
        <f t="shared" si="59"/>
        <v>2.9186008823505777E-2</v>
      </c>
      <c r="F146" s="6">
        <f t="shared" si="60"/>
        <v>2.4637154609270923E-2</v>
      </c>
      <c r="G146" s="6">
        <f t="shared" si="61"/>
        <v>1.7213228767867315E-2</v>
      </c>
      <c r="I146" s="2" t="s">
        <v>27</v>
      </c>
      <c r="J146" s="6">
        <f t="shared" si="62"/>
        <v>3.4439955050793961E-2</v>
      </c>
      <c r="K146" s="6">
        <f t="shared" si="63"/>
        <v>3.1580893880799814E-2</v>
      </c>
      <c r="L146" s="6">
        <f t="shared" si="64"/>
        <v>1.9185046498897049E-2</v>
      </c>
      <c r="M146" s="6">
        <f t="shared" si="65"/>
        <v>1.6629790448434458E-2</v>
      </c>
      <c r="N146" s="6">
        <f t="shared" si="66"/>
        <v>1.1405171394928408E-2</v>
      </c>
      <c r="O146" s="6">
        <f t="shared" si="67"/>
        <v>5.326248228171738E-3</v>
      </c>
    </row>
    <row r="147" spans="1:15" x14ac:dyDescent="0.25">
      <c r="A147" s="2" t="s">
        <v>28</v>
      </c>
      <c r="B147" s="6">
        <f t="shared" si="56"/>
        <v>2.9131064920852767E-2</v>
      </c>
      <c r="C147" s="6">
        <f t="shared" si="57"/>
        <v>3.9391697955442638E-2</v>
      </c>
      <c r="D147" s="6">
        <f t="shared" si="58"/>
        <v>3.9827738673283299E-2</v>
      </c>
      <c r="E147" s="6">
        <f t="shared" si="59"/>
        <v>3.7807275776074747E-2</v>
      </c>
      <c r="F147" s="6">
        <f t="shared" si="60"/>
        <v>3.0564079218264616E-2</v>
      </c>
      <c r="G147" s="6">
        <f t="shared" si="61"/>
        <v>2.912090823585518E-2</v>
      </c>
      <c r="I147" s="2" t="s">
        <v>28</v>
      </c>
      <c r="J147" s="6">
        <f t="shared" si="62"/>
        <v>8.962708890582146E-3</v>
      </c>
      <c r="K147" s="6">
        <f t="shared" si="63"/>
        <v>1.3543283030093504E-2</v>
      </c>
      <c r="L147" s="6">
        <f t="shared" si="64"/>
        <v>1.825215326658396E-2</v>
      </c>
      <c r="M147" s="6">
        <f t="shared" si="65"/>
        <v>1.780304349340112E-2</v>
      </c>
      <c r="N147" s="6">
        <f t="shared" si="66"/>
        <v>1.2672412661031566E-2</v>
      </c>
      <c r="O147" s="6">
        <f t="shared" si="67"/>
        <v>7.9285174930782791E-3</v>
      </c>
    </row>
    <row r="148" spans="1:15" x14ac:dyDescent="0.25">
      <c r="A148" s="2" t="s">
        <v>29</v>
      </c>
      <c r="B148" s="6">
        <f t="shared" si="56"/>
        <v>5.3898348772375683E-2</v>
      </c>
      <c r="C148" s="6">
        <f t="shared" si="57"/>
        <v>4.2667974497302599E-2</v>
      </c>
      <c r="D148" s="6">
        <f t="shared" si="58"/>
        <v>3.9566172254848292E-2</v>
      </c>
      <c r="E148" s="6">
        <f t="shared" si="59"/>
        <v>3.7819999410694818E-2</v>
      </c>
      <c r="F148" s="6">
        <f t="shared" si="60"/>
        <v>3.4482532206313005E-2</v>
      </c>
      <c r="G148" s="6">
        <f t="shared" si="61"/>
        <v>2.6564176613191676E-2</v>
      </c>
      <c r="I148" s="2" t="s">
        <v>29</v>
      </c>
      <c r="J148" s="6">
        <f t="shared" si="62"/>
        <v>6.8961307054176454E-4</v>
      </c>
      <c r="K148" s="6">
        <f t="shared" si="63"/>
        <v>1.909486328077891E-3</v>
      </c>
      <c r="L148" s="6">
        <f t="shared" si="64"/>
        <v>3.4732457234295487E-3</v>
      </c>
      <c r="M148" s="6">
        <f t="shared" si="65"/>
        <v>4.2510332930641463E-3</v>
      </c>
      <c r="N148" s="6">
        <f t="shared" si="66"/>
        <v>3.9490944003548571E-3</v>
      </c>
      <c r="O148" s="6">
        <f t="shared" si="67"/>
        <v>2.6883768066024612E-3</v>
      </c>
    </row>
    <row r="149" spans="1:15" x14ac:dyDescent="0.25">
      <c r="A149" s="2" t="s">
        <v>30</v>
      </c>
      <c r="B149" s="6">
        <f t="shared" si="56"/>
        <v>0.7189883263203829</v>
      </c>
      <c r="C149" s="6">
        <f t="shared" si="57"/>
        <v>0.68024746942811887</v>
      </c>
      <c r="D149" s="6">
        <f t="shared" si="58"/>
        <v>0.55784180981287068</v>
      </c>
      <c r="E149" s="6">
        <f t="shared" si="59"/>
        <v>0.52946793778008738</v>
      </c>
      <c r="F149" s="6">
        <f t="shared" si="60"/>
        <v>0.53109884481875602</v>
      </c>
      <c r="G149" s="6">
        <f t="shared" si="61"/>
        <v>0.52356200405367814</v>
      </c>
      <c r="I149" s="2" t="s">
        <v>30</v>
      </c>
      <c r="J149" s="6">
        <f t="shared" si="62"/>
        <v>0.28101167367961705</v>
      </c>
      <c r="K149" s="6">
        <f t="shared" si="63"/>
        <v>0.31975253057188113</v>
      </c>
      <c r="L149" s="6">
        <f t="shared" si="64"/>
        <v>0.44215819018712932</v>
      </c>
      <c r="M149" s="6">
        <f t="shared" si="65"/>
        <v>0.47053206221991262</v>
      </c>
      <c r="N149" s="6">
        <f t="shared" si="66"/>
        <v>0.46890115518124398</v>
      </c>
      <c r="O149" s="6">
        <f t="shared" si="67"/>
        <v>0.47643799594632186</v>
      </c>
    </row>
    <row r="150" spans="1:15" x14ac:dyDescent="0.25">
      <c r="A150" s="2"/>
      <c r="B150" s="11">
        <f>SUM(B129:B148)+SUM(J129:J148)</f>
        <v>1</v>
      </c>
      <c r="C150" s="11">
        <f t="shared" ref="C150" si="68">SUM(C129:C148)+SUM(K129:K148)</f>
        <v>1</v>
      </c>
      <c r="D150" s="11">
        <f t="shared" ref="D150" si="69">SUM(D129:D148)+SUM(L129:L148)</f>
        <v>1</v>
      </c>
      <c r="E150" s="11">
        <f t="shared" ref="E150" si="70">SUM(E129:E148)+SUM(M129:M148)</f>
        <v>1</v>
      </c>
      <c r="F150" s="11">
        <f t="shared" ref="F150" si="71">SUM(F129:F148)+SUM(N129:N148)</f>
        <v>0.99999999999999989</v>
      </c>
      <c r="G150" s="11">
        <f t="shared" ref="G150" si="72">SUM(G129:G148)+SUM(O129:O148)</f>
        <v>1</v>
      </c>
      <c r="I150" s="2"/>
      <c r="J150" s="6"/>
      <c r="K150" s="6"/>
      <c r="L150" s="6"/>
      <c r="M150" s="6"/>
      <c r="N150" s="6"/>
      <c r="O150" s="6"/>
    </row>
    <row r="151" spans="1:15" x14ac:dyDescent="0.25">
      <c r="A151" s="2" t="s">
        <v>8</v>
      </c>
      <c r="B151" s="6">
        <f>B126/(B$126+J$126)</f>
        <v>0.45670950073730776</v>
      </c>
      <c r="C151" s="6">
        <f t="shared" ref="C151:G151" si="73">C126/(C$126+K$126)</f>
        <v>0.37969613259668511</v>
      </c>
      <c r="D151" s="6">
        <f t="shared" si="73"/>
        <v>0.30422983894755473</v>
      </c>
      <c r="E151" s="6">
        <f t="shared" si="73"/>
        <v>0.23869190622152267</v>
      </c>
      <c r="F151" s="6">
        <f t="shared" si="73"/>
        <v>0.2450059388834899</v>
      </c>
      <c r="G151" s="6">
        <f t="shared" si="73"/>
        <v>0.23324695629514888</v>
      </c>
      <c r="I151" s="2" t="s">
        <v>8</v>
      </c>
      <c r="J151" s="6">
        <f>J126/(B$126+J$126)</f>
        <v>0.54329049926269224</v>
      </c>
      <c r="K151" s="6">
        <f t="shared" ref="K151:O151" si="74">K126/(C$126+K$126)</f>
        <v>0.62030386740331489</v>
      </c>
      <c r="L151" s="6">
        <f t="shared" si="74"/>
        <v>0.69577016105244527</v>
      </c>
      <c r="M151" s="6">
        <f t="shared" si="74"/>
        <v>0.7613080937784773</v>
      </c>
      <c r="N151" s="6">
        <f t="shared" si="74"/>
        <v>0.75499406111651013</v>
      </c>
      <c r="O151" s="6">
        <f t="shared" si="74"/>
        <v>0.76675304370485109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D69D-8035-4726-AAFE-F2A13865FF15}">
  <dimension ref="A1:O23"/>
  <sheetViews>
    <sheetView topLeftCell="MO398" workbookViewId="0">
      <selection activeCell="I32" sqref="I32"/>
    </sheetView>
  </sheetViews>
  <sheetFormatPr defaultRowHeight="15" x14ac:dyDescent="0.25"/>
  <cols>
    <col min="1" max="1" width="45.85546875" customWidth="1"/>
    <col min="2" max="6" width="11.7109375" bestFit="1" customWidth="1"/>
    <col min="7" max="7" width="13.7109375" bestFit="1" customWidth="1"/>
    <col min="9" max="9" width="45.42578125" customWidth="1"/>
    <col min="10" max="14" width="11.7109375" bestFit="1" customWidth="1"/>
    <col min="15" max="15" width="13.7109375" bestFit="1" customWidth="1"/>
  </cols>
  <sheetData>
    <row r="1" spans="1:15" x14ac:dyDescent="0.25">
      <c r="A1" s="13" t="s">
        <v>62</v>
      </c>
    </row>
    <row r="2" spans="1:15" x14ac:dyDescent="0.25">
      <c r="A2" s="1" t="s">
        <v>60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1" t="s">
        <v>61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5" x14ac:dyDescent="0.25">
      <c r="A3" s="2" t="s">
        <v>9</v>
      </c>
      <c r="B3" s="7">
        <v>0.48338120000000001</v>
      </c>
      <c r="C3" s="7">
        <v>0.4665358</v>
      </c>
      <c r="D3" s="7">
        <v>0.54462299999999997</v>
      </c>
      <c r="E3" s="7">
        <v>0.55611440000000001</v>
      </c>
      <c r="F3" s="7">
        <v>0.4587831</v>
      </c>
      <c r="G3" s="7">
        <v>0.7415233</v>
      </c>
      <c r="I3" s="2" t="s">
        <v>9</v>
      </c>
      <c r="J3" s="7">
        <v>0.83424799999999999</v>
      </c>
      <c r="K3" s="7">
        <v>0.77626989999999996</v>
      </c>
      <c r="L3" s="7">
        <v>0.73255409999999999</v>
      </c>
      <c r="M3" s="7">
        <v>0.68603239999999999</v>
      </c>
      <c r="N3" s="7">
        <v>0.63008739999999996</v>
      </c>
      <c r="O3" s="7">
        <v>0.81753140000000002</v>
      </c>
    </row>
    <row r="4" spans="1:15" x14ac:dyDescent="0.25">
      <c r="A4" s="2" t="s">
        <v>11</v>
      </c>
      <c r="B4" s="7">
        <v>0.25210480000000002</v>
      </c>
      <c r="C4" s="7">
        <v>0.1023384</v>
      </c>
      <c r="D4" s="7">
        <v>6.12416E-2</v>
      </c>
      <c r="E4" s="7">
        <v>6.2737100000000004E-2</v>
      </c>
      <c r="F4" s="7">
        <v>4.8524699999999997E-2</v>
      </c>
      <c r="G4" s="7">
        <v>4.1469300000000001E-2</v>
      </c>
      <c r="I4" s="2" t="s">
        <v>11</v>
      </c>
      <c r="J4" s="7">
        <v>0.27985549999999998</v>
      </c>
      <c r="K4" s="7">
        <v>0.14450450000000001</v>
      </c>
      <c r="L4" s="7">
        <v>6.1196800000000003E-2</v>
      </c>
      <c r="M4" s="7">
        <v>3.9449999999999999E-2</v>
      </c>
      <c r="N4" s="7">
        <v>2.78978E-2</v>
      </c>
      <c r="O4" s="7">
        <v>1.72053E-2</v>
      </c>
    </row>
    <row r="5" spans="1:15" x14ac:dyDescent="0.25">
      <c r="A5" s="2" t="s">
        <v>12</v>
      </c>
      <c r="B5" s="7">
        <v>4.8089300000000001E-2</v>
      </c>
      <c r="C5" s="7">
        <v>3.4205199999999998E-2</v>
      </c>
      <c r="D5" s="7">
        <v>3.8355E-2</v>
      </c>
      <c r="E5" s="7">
        <v>3.9347600000000003E-2</v>
      </c>
      <c r="F5" s="7">
        <v>3.4084299999999998E-2</v>
      </c>
      <c r="G5" s="7">
        <v>1.932E-2</v>
      </c>
      <c r="I5" s="2" t="s">
        <v>12</v>
      </c>
      <c r="J5" s="7">
        <v>7.2727299999999995E-2</v>
      </c>
      <c r="K5" s="7">
        <v>6.8493200000000004E-2</v>
      </c>
      <c r="L5" s="7">
        <v>3.6251400000000003E-2</v>
      </c>
      <c r="M5" s="7">
        <v>3.2545200000000003E-2</v>
      </c>
      <c r="N5" s="7">
        <v>2.88004E-2</v>
      </c>
      <c r="O5" s="7">
        <v>1.28947E-2</v>
      </c>
    </row>
    <row r="6" spans="1:15" x14ac:dyDescent="0.25">
      <c r="A6" s="2" t="s">
        <v>13</v>
      </c>
      <c r="B6" s="7">
        <v>2.24339E-2</v>
      </c>
      <c r="C6" s="7">
        <v>1.00375E-2</v>
      </c>
      <c r="D6" s="7">
        <v>2.3349999999999999E-2</v>
      </c>
      <c r="E6" s="7">
        <v>2.0860099999999999E-2</v>
      </c>
      <c r="F6" s="7">
        <v>2.03856E-2</v>
      </c>
      <c r="G6" s="7">
        <v>1.2740400000000001E-2</v>
      </c>
      <c r="I6" s="2" t="s">
        <v>13</v>
      </c>
      <c r="J6" s="7">
        <v>5.6871999999999999E-2</v>
      </c>
      <c r="K6" s="7">
        <v>1.9933599999999999E-2</v>
      </c>
      <c r="L6" s="7">
        <v>2.3783200000000001E-2</v>
      </c>
      <c r="M6" s="7">
        <v>2.0550100000000002E-2</v>
      </c>
      <c r="N6" s="7">
        <v>2.8169E-2</v>
      </c>
      <c r="O6" s="7">
        <v>1.44761E-2</v>
      </c>
    </row>
    <row r="7" spans="1:15" x14ac:dyDescent="0.25">
      <c r="A7" s="2" t="s">
        <v>14</v>
      </c>
      <c r="B7" s="7">
        <v>8.7735900000000006E-2</v>
      </c>
      <c r="C7" s="7">
        <v>7.1133000000000002E-2</v>
      </c>
      <c r="D7" s="7">
        <v>0.12328409999999999</v>
      </c>
      <c r="E7" s="7">
        <v>8.8486200000000001E-2</v>
      </c>
      <c r="F7" s="7">
        <v>8.1596600000000005E-2</v>
      </c>
      <c r="G7" s="7">
        <v>8.4270499999999998E-2</v>
      </c>
      <c r="I7" s="2" t="s">
        <v>14</v>
      </c>
      <c r="J7" s="7">
        <v>0.2097996</v>
      </c>
      <c r="K7" s="7">
        <v>9.5061699999999999E-2</v>
      </c>
      <c r="L7" s="7">
        <v>0.10862960000000001</v>
      </c>
      <c r="M7" s="7">
        <v>9.89067E-2</v>
      </c>
      <c r="N7" s="7">
        <v>7.7965699999999999E-2</v>
      </c>
      <c r="O7" s="7">
        <v>6.5559099999999995E-2</v>
      </c>
    </row>
    <row r="8" spans="1:15" x14ac:dyDescent="0.25">
      <c r="A8" s="2" t="s">
        <v>15</v>
      </c>
      <c r="B8" s="7">
        <v>0.40018979999999998</v>
      </c>
      <c r="C8" s="7">
        <v>0.27422869999999999</v>
      </c>
      <c r="D8" s="7">
        <v>0.22458439999999999</v>
      </c>
      <c r="E8" s="7">
        <v>0.1557625</v>
      </c>
      <c r="F8" s="7">
        <v>9.6066200000000004E-2</v>
      </c>
      <c r="G8" s="7">
        <v>3.5904400000000003E-2</v>
      </c>
      <c r="I8" s="2" t="s">
        <v>15</v>
      </c>
      <c r="J8" s="7">
        <v>0.23167160000000001</v>
      </c>
      <c r="K8" s="7">
        <v>0.1416309</v>
      </c>
      <c r="L8" s="7">
        <v>9.8450999999999997E-2</v>
      </c>
      <c r="M8" s="7">
        <v>0.1088817</v>
      </c>
      <c r="N8" s="7">
        <v>7.7765000000000001E-2</v>
      </c>
      <c r="O8" s="7">
        <v>3.1233E-2</v>
      </c>
    </row>
    <row r="9" spans="1:15" x14ac:dyDescent="0.25">
      <c r="A9" s="2" t="s">
        <v>16</v>
      </c>
      <c r="B9" s="7">
        <v>0.1212625</v>
      </c>
      <c r="C9" s="7">
        <v>4.37788E-2</v>
      </c>
      <c r="D9" s="7">
        <v>3.3797399999999998E-2</v>
      </c>
      <c r="E9" s="7">
        <v>4.0294299999999998E-2</v>
      </c>
      <c r="F9" s="7">
        <v>3.4585999999999999E-2</v>
      </c>
      <c r="G9" s="7">
        <v>1.0798200000000001E-2</v>
      </c>
      <c r="I9" s="2" t="s">
        <v>16</v>
      </c>
      <c r="J9" s="7">
        <v>0.1035671</v>
      </c>
      <c r="K9" s="7">
        <v>5.3248700000000003E-2</v>
      </c>
      <c r="L9" s="7">
        <v>3.9863099999999999E-2</v>
      </c>
      <c r="M9" s="7">
        <v>4.0307700000000002E-2</v>
      </c>
      <c r="N9" s="7">
        <v>3.7080700000000001E-2</v>
      </c>
      <c r="O9" s="7">
        <v>1.1721499999999999E-2</v>
      </c>
    </row>
    <row r="10" spans="1:15" x14ac:dyDescent="0.25">
      <c r="A10" s="2" t="s">
        <v>17</v>
      </c>
      <c r="B10" s="7">
        <v>3.3368099999999998E-2</v>
      </c>
      <c r="C10" s="7">
        <v>1.9008299999999999E-2</v>
      </c>
      <c r="D10" s="7">
        <v>1.34787E-2</v>
      </c>
      <c r="E10" s="7">
        <v>2.0015399999999999E-2</v>
      </c>
      <c r="F10" s="7">
        <v>2.32558E-2</v>
      </c>
      <c r="G10" s="7">
        <v>1.3579999999999999E-4</v>
      </c>
      <c r="I10" s="2" t="s">
        <v>17</v>
      </c>
      <c r="J10" s="7">
        <v>7.1240100000000001E-2</v>
      </c>
      <c r="K10" s="7">
        <v>2.7534400000000001E-2</v>
      </c>
      <c r="L10" s="7">
        <v>2.8661599999999999E-2</v>
      </c>
      <c r="M10" s="7">
        <v>2.5864700000000001E-2</v>
      </c>
      <c r="N10" s="7">
        <v>2.45411E-2</v>
      </c>
      <c r="O10" s="7">
        <v>0</v>
      </c>
    </row>
    <row r="11" spans="1:15" x14ac:dyDescent="0.25">
      <c r="A11" s="2" t="s">
        <v>18</v>
      </c>
      <c r="B11" s="7">
        <v>0.04</v>
      </c>
      <c r="C11" s="7">
        <v>1.91939E-2</v>
      </c>
      <c r="D11" s="7">
        <v>2.6433700000000001E-2</v>
      </c>
      <c r="E11" s="7">
        <v>3.3918799999999999E-2</v>
      </c>
      <c r="F11" s="7">
        <v>2.0163799999999999E-2</v>
      </c>
      <c r="G11" s="7">
        <v>6.6597999999999996E-3</v>
      </c>
      <c r="I11" s="2" t="s">
        <v>18</v>
      </c>
      <c r="J11" s="7">
        <v>3.3530600000000001E-2</v>
      </c>
      <c r="K11" s="7">
        <v>4.8543700000000002E-2</v>
      </c>
      <c r="L11" s="7">
        <v>3.8675800000000003E-2</v>
      </c>
      <c r="M11" s="7">
        <v>0.12980059999999999</v>
      </c>
      <c r="N11" s="7">
        <v>3.2393100000000001E-2</v>
      </c>
      <c r="O11" s="7">
        <v>7.6032000000000001E-3</v>
      </c>
    </row>
    <row r="12" spans="1:15" x14ac:dyDescent="0.25">
      <c r="A12" s="2" t="s">
        <v>19</v>
      </c>
      <c r="B12" s="7">
        <v>2.3055699999999998E-2</v>
      </c>
      <c r="C12" s="7">
        <v>2.6065100000000001E-2</v>
      </c>
      <c r="D12" s="7">
        <v>2.5879300000000001E-2</v>
      </c>
      <c r="E12" s="7">
        <v>3.1494300000000003E-2</v>
      </c>
      <c r="F12" s="7">
        <v>2.4984200000000002E-2</v>
      </c>
      <c r="G12" s="7">
        <v>1.40649E-2</v>
      </c>
      <c r="I12" s="2" t="s">
        <v>19</v>
      </c>
      <c r="J12" s="7">
        <v>7.6255600000000007E-2</v>
      </c>
      <c r="K12" s="7">
        <v>6.3779699999999995E-2</v>
      </c>
      <c r="L12" s="7">
        <v>2.87993E-2</v>
      </c>
      <c r="M12" s="7">
        <v>2.7772999999999999E-2</v>
      </c>
      <c r="N12" s="7">
        <v>2.8144099999999998E-2</v>
      </c>
      <c r="O12" s="7">
        <v>8.7425999999999997E-3</v>
      </c>
    </row>
    <row r="13" spans="1:15" x14ac:dyDescent="0.25">
      <c r="A13" s="2" t="s">
        <v>20</v>
      </c>
      <c r="B13" s="7">
        <v>8.6535899999999999E-2</v>
      </c>
      <c r="C13" s="7">
        <v>5.4560400000000002E-2</v>
      </c>
      <c r="D13" s="7">
        <v>9.6185199999999998E-2</v>
      </c>
      <c r="E13" s="7">
        <v>7.4776899999999993E-2</v>
      </c>
      <c r="F13" s="7">
        <v>5.8981800000000001E-2</v>
      </c>
      <c r="G13" s="7">
        <v>3.9995599999999999E-2</v>
      </c>
      <c r="I13" s="2" t="s">
        <v>20</v>
      </c>
      <c r="J13" s="7">
        <v>0.1774577</v>
      </c>
      <c r="K13" s="7">
        <v>0.13349159999999999</v>
      </c>
      <c r="L13" s="7">
        <v>0.1266543</v>
      </c>
      <c r="M13" s="7">
        <v>9.1263499999999997E-2</v>
      </c>
      <c r="N13" s="7">
        <v>7.8070600000000004E-2</v>
      </c>
      <c r="O13" s="7">
        <v>3.30207E-2</v>
      </c>
    </row>
    <row r="14" spans="1:15" x14ac:dyDescent="0.25">
      <c r="A14" s="2" t="s">
        <v>21</v>
      </c>
      <c r="B14" s="7">
        <v>1.56946E-2</v>
      </c>
      <c r="C14" s="7">
        <v>1.46602E-2</v>
      </c>
      <c r="D14" s="7">
        <v>2.0015399999999999E-2</v>
      </c>
      <c r="E14" s="7">
        <v>2.4944500000000001E-2</v>
      </c>
      <c r="F14" s="7">
        <v>2.3674299999999999E-2</v>
      </c>
      <c r="G14" s="7">
        <v>8.1429999999999992E-3</v>
      </c>
      <c r="I14" s="2" t="s">
        <v>21</v>
      </c>
      <c r="J14" s="7">
        <v>7.8891799999999998E-2</v>
      </c>
      <c r="K14" s="7">
        <v>5.5208100000000003E-2</v>
      </c>
      <c r="L14" s="7">
        <v>4.0765599999999999E-2</v>
      </c>
      <c r="M14" s="7">
        <v>3.9478100000000002E-2</v>
      </c>
      <c r="N14" s="7">
        <v>3.24471E-2</v>
      </c>
      <c r="O14" s="7">
        <v>7.8784000000000007E-3</v>
      </c>
    </row>
    <row r="15" spans="1:15" x14ac:dyDescent="0.25">
      <c r="A15" s="2" t="s">
        <v>22</v>
      </c>
      <c r="B15" s="7">
        <v>8.6888E-3</v>
      </c>
      <c r="C15" s="7">
        <v>6.7996999999999997E-3</v>
      </c>
      <c r="D15" s="7">
        <v>1.5831499999999998E-2</v>
      </c>
      <c r="E15" s="7">
        <v>1.3750999999999999E-2</v>
      </c>
      <c r="F15" s="7">
        <v>9.8933000000000007E-3</v>
      </c>
      <c r="G15" s="7">
        <v>1.5194E-3</v>
      </c>
      <c r="I15" s="2" t="s">
        <v>22</v>
      </c>
      <c r="J15" s="7">
        <v>6.2015500000000001E-2</v>
      </c>
      <c r="K15" s="7">
        <v>4.4198899999999999E-2</v>
      </c>
      <c r="L15" s="7">
        <v>4.9180300000000003E-2</v>
      </c>
      <c r="M15" s="7">
        <v>3.0420699999999998E-2</v>
      </c>
      <c r="N15" s="7">
        <v>2.2152399999999999E-2</v>
      </c>
      <c r="O15" s="7">
        <v>2.1492E-3</v>
      </c>
    </row>
    <row r="16" spans="1:15" x14ac:dyDescent="0.25">
      <c r="A16" s="2" t="s">
        <v>23</v>
      </c>
      <c r="B16" s="7">
        <v>7.4072399999999997E-2</v>
      </c>
      <c r="C16" s="7">
        <v>7.4089299999999997E-2</v>
      </c>
      <c r="D16" s="7">
        <v>7.6168899999999998E-2</v>
      </c>
      <c r="E16" s="7">
        <v>6.8688399999999997E-2</v>
      </c>
      <c r="F16" s="7">
        <v>6.78507E-2</v>
      </c>
      <c r="G16" s="7">
        <v>2.9259799999999999E-2</v>
      </c>
      <c r="I16" s="2" t="s">
        <v>23</v>
      </c>
      <c r="J16" s="7">
        <v>0.1901641</v>
      </c>
      <c r="K16" s="7">
        <v>0.1540357</v>
      </c>
      <c r="L16" s="7">
        <v>0.1671591</v>
      </c>
      <c r="M16" s="7">
        <v>0.21235419999999999</v>
      </c>
      <c r="N16" s="7">
        <v>0.2067253</v>
      </c>
      <c r="O16" s="7">
        <v>0.1248898</v>
      </c>
    </row>
    <row r="17" spans="1:15" x14ac:dyDescent="0.25">
      <c r="A17" s="2" t="s">
        <v>24</v>
      </c>
      <c r="B17" s="7">
        <v>0.52610129999999999</v>
      </c>
      <c r="C17" s="7">
        <v>0.40571430000000003</v>
      </c>
      <c r="D17" s="7">
        <v>0.33892810000000001</v>
      </c>
      <c r="E17" s="7">
        <v>0.28805039999999998</v>
      </c>
      <c r="F17" s="7">
        <v>0.23706389999999999</v>
      </c>
      <c r="G17" s="7">
        <v>0.16794239999999999</v>
      </c>
      <c r="I17" s="2" t="s">
        <v>24</v>
      </c>
      <c r="J17" s="7">
        <v>0.71746239999999994</v>
      </c>
      <c r="K17" s="7">
        <v>0.42140470000000002</v>
      </c>
      <c r="L17" s="7">
        <v>0.4195197</v>
      </c>
      <c r="M17" s="7">
        <v>0.3519526</v>
      </c>
      <c r="N17" s="7">
        <v>0.26242969999999999</v>
      </c>
      <c r="O17" s="7">
        <v>0.14044400000000001</v>
      </c>
    </row>
    <row r="18" spans="1:15" x14ac:dyDescent="0.25">
      <c r="A18" s="2" t="s">
        <v>25</v>
      </c>
      <c r="B18" s="7">
        <v>8.2343299999999994E-2</v>
      </c>
      <c r="C18" s="7">
        <v>6.2690200000000001E-2</v>
      </c>
      <c r="D18" s="7">
        <v>0.1081063</v>
      </c>
      <c r="E18" s="7">
        <v>0.1076921</v>
      </c>
      <c r="F18" s="7">
        <v>0.10528999999999999</v>
      </c>
      <c r="G18" s="7">
        <v>8.3636600000000005E-2</v>
      </c>
      <c r="I18" s="2" t="s">
        <v>25</v>
      </c>
      <c r="J18" s="7">
        <v>0.14824119999999999</v>
      </c>
      <c r="K18" s="7">
        <v>0.1186736</v>
      </c>
      <c r="L18" s="7">
        <v>0.10623730000000001</v>
      </c>
      <c r="M18" s="7">
        <v>0.12737039999999999</v>
      </c>
      <c r="N18" s="7">
        <v>0.1208967</v>
      </c>
      <c r="O18" s="7">
        <v>7.4047199999999994E-2</v>
      </c>
    </row>
    <row r="19" spans="1:15" x14ac:dyDescent="0.25">
      <c r="A19" s="2" t="s">
        <v>26</v>
      </c>
      <c r="B19" s="7">
        <v>3.1027800000000001E-2</v>
      </c>
      <c r="C19" s="7">
        <v>2.04224E-2</v>
      </c>
      <c r="D19" s="7">
        <v>3.7071600000000003E-2</v>
      </c>
      <c r="E19" s="7">
        <v>3.3253600000000001E-2</v>
      </c>
      <c r="F19" s="7">
        <v>2.7493799999999999E-2</v>
      </c>
      <c r="G19" s="7">
        <v>1.6437299999999998E-2</v>
      </c>
      <c r="I19" s="2" t="s">
        <v>26</v>
      </c>
      <c r="J19" s="7">
        <v>0.1675084</v>
      </c>
      <c r="K19" s="7">
        <v>9.4786700000000002E-2</v>
      </c>
      <c r="L19" s="7">
        <v>8.5575799999999994E-2</v>
      </c>
      <c r="M19" s="7">
        <v>7.4549400000000002E-2</v>
      </c>
      <c r="N19" s="7">
        <v>5.3184200000000001E-2</v>
      </c>
      <c r="O19" s="7">
        <v>3.34939E-2</v>
      </c>
    </row>
    <row r="20" spans="1:15" x14ac:dyDescent="0.25">
      <c r="A20" s="2" t="s">
        <v>27</v>
      </c>
      <c r="B20" s="7">
        <v>2.7345600000000001E-2</v>
      </c>
      <c r="C20" s="7">
        <v>1.6673500000000001E-2</v>
      </c>
      <c r="D20" s="7">
        <v>2.7461300000000001E-2</v>
      </c>
      <c r="E20" s="7">
        <v>3.1962200000000003E-2</v>
      </c>
      <c r="F20" s="7">
        <v>3.21286E-2</v>
      </c>
      <c r="G20" s="7">
        <v>1.07066E-2</v>
      </c>
      <c r="I20" s="2" t="s">
        <v>27</v>
      </c>
      <c r="J20" s="7">
        <v>7.8781900000000002E-2</v>
      </c>
      <c r="K20" s="7">
        <v>6.5990400000000005E-2</v>
      </c>
      <c r="L20" s="7">
        <v>5.5380600000000002E-2</v>
      </c>
      <c r="M20" s="7">
        <v>5.5492199999999998E-2</v>
      </c>
      <c r="N20" s="7">
        <v>5.00122E-2</v>
      </c>
      <c r="O20" s="7">
        <v>1.5909400000000001E-2</v>
      </c>
    </row>
    <row r="21" spans="1:15" x14ac:dyDescent="0.25">
      <c r="A21" s="2" t="s">
        <v>28</v>
      </c>
      <c r="B21" s="7">
        <v>3.20883E-2</v>
      </c>
      <c r="C21" s="7">
        <v>2.1093799999999999E-2</v>
      </c>
      <c r="D21" s="7">
        <v>3.53599E-2</v>
      </c>
      <c r="E21" s="7">
        <v>4.1542200000000001E-2</v>
      </c>
      <c r="F21" s="7">
        <v>3.98552E-2</v>
      </c>
      <c r="G21" s="7">
        <v>1.58926E-2</v>
      </c>
      <c r="I21" s="2" t="s">
        <v>28</v>
      </c>
      <c r="J21" s="7">
        <v>6.5036999999999998E-2</v>
      </c>
      <c r="K21" s="7">
        <v>5.0569200000000002E-2</v>
      </c>
      <c r="L21" s="7">
        <v>5.2226599999999998E-2</v>
      </c>
      <c r="M21" s="7">
        <v>4.7576399999999998E-2</v>
      </c>
      <c r="N21" s="7">
        <v>5.3354400000000003E-2</v>
      </c>
      <c r="O21" s="7">
        <v>6.9480000000000002E-3</v>
      </c>
    </row>
    <row r="22" spans="1:15" x14ac:dyDescent="0.25">
      <c r="A22" s="2" t="s">
        <v>29</v>
      </c>
      <c r="B22" s="7">
        <v>5.5227600000000002E-2</v>
      </c>
      <c r="C22" s="7">
        <v>3.9169099999999998E-2</v>
      </c>
      <c r="D22" s="7">
        <v>5.5764899999999999E-2</v>
      </c>
      <c r="E22" s="7">
        <v>6.0674600000000002E-2</v>
      </c>
      <c r="F22" s="7">
        <v>6.1662500000000002E-2</v>
      </c>
      <c r="G22" s="7">
        <v>4.4379599999999998E-2</v>
      </c>
      <c r="I22" s="2" t="s">
        <v>29</v>
      </c>
      <c r="J22" s="7">
        <v>0.1662198</v>
      </c>
      <c r="K22" s="7">
        <v>6.8773200000000007E-2</v>
      </c>
      <c r="L22" s="7">
        <v>7.46333E-2</v>
      </c>
      <c r="M22" s="7">
        <v>7.4500700000000003E-2</v>
      </c>
      <c r="N22" s="7">
        <v>5.8117299999999997E-2</v>
      </c>
      <c r="O22" s="7">
        <v>2.8716700000000001E-2</v>
      </c>
    </row>
    <row r="23" spans="1:15" x14ac:dyDescent="0.25">
      <c r="A23" s="2" t="s">
        <v>8</v>
      </c>
      <c r="B23" s="7">
        <v>3.3307700000000003E-2</v>
      </c>
      <c r="C23" s="7">
        <v>1.11997E-2</v>
      </c>
      <c r="D23" s="7">
        <v>1.9625500000000001E-2</v>
      </c>
      <c r="E23" s="7">
        <v>2.9963799999999999E-2</v>
      </c>
      <c r="F23" s="7">
        <v>2.1420399999999999E-2</v>
      </c>
      <c r="G23" s="7">
        <v>1.8099799999999999E-2</v>
      </c>
      <c r="I23" s="2" t="s">
        <v>8</v>
      </c>
      <c r="J23" s="7">
        <v>8.0476599999999995E-2</v>
      </c>
      <c r="K23" s="7">
        <v>5.1038199999999999E-2</v>
      </c>
      <c r="L23" s="7">
        <v>3.86716E-2</v>
      </c>
      <c r="M23" s="7">
        <v>3.95077E-2</v>
      </c>
      <c r="N23" s="7">
        <v>3.2204499999999997E-2</v>
      </c>
      <c r="O23" s="7">
        <v>1.3980899999999999E-2</v>
      </c>
    </row>
  </sheetData>
  <conditionalFormatting sqref="B3:G23 J3:O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E6C3-5760-46D7-8D0E-9A1060E72591}">
  <dimension ref="A1:O25"/>
  <sheetViews>
    <sheetView zoomScale="70" zoomScaleNormal="70" workbookViewId="0">
      <selection activeCell="A32" sqref="A32"/>
    </sheetView>
  </sheetViews>
  <sheetFormatPr defaultRowHeight="15" x14ac:dyDescent="0.25"/>
  <cols>
    <col min="1" max="1" width="60.28515625" bestFit="1" customWidth="1"/>
    <col min="2" max="6" width="14.85546875" bestFit="1" customWidth="1"/>
    <col min="7" max="7" width="16.7109375" bestFit="1" customWidth="1"/>
    <col min="9" max="9" width="60.28515625" bestFit="1" customWidth="1"/>
    <col min="10" max="14" width="14.85546875" bestFit="1" customWidth="1"/>
    <col min="15" max="15" width="16.71093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 x14ac:dyDescent="0.25">
      <c r="A2" s="2" t="s">
        <v>31</v>
      </c>
      <c r="B2" s="1">
        <v>20457</v>
      </c>
      <c r="C2" s="1">
        <v>8258</v>
      </c>
      <c r="D2" s="1">
        <v>22619</v>
      </c>
      <c r="E2" s="1">
        <v>26237</v>
      </c>
      <c r="F2" s="1">
        <v>15156</v>
      </c>
      <c r="G2" s="1">
        <v>16260</v>
      </c>
      <c r="I2" s="2" t="s">
        <v>31</v>
      </c>
      <c r="J2" s="2">
        <v>285</v>
      </c>
      <c r="K2" s="2">
        <v>151</v>
      </c>
      <c r="L2" s="1">
        <v>2108</v>
      </c>
      <c r="M2" s="1">
        <v>3552</v>
      </c>
      <c r="N2" s="1">
        <v>2419</v>
      </c>
      <c r="O2" s="1">
        <v>2623</v>
      </c>
    </row>
    <row r="3" spans="1:15" x14ac:dyDescent="0.25">
      <c r="A3" s="2" t="s">
        <v>9</v>
      </c>
      <c r="B3" s="1">
        <v>17059</v>
      </c>
      <c r="C3" s="1">
        <v>10698</v>
      </c>
      <c r="D3" s="1">
        <v>54882</v>
      </c>
      <c r="E3" s="1">
        <v>70383</v>
      </c>
      <c r="F3" s="1">
        <v>118313</v>
      </c>
      <c r="G3" s="1">
        <v>122247</v>
      </c>
      <c r="I3" s="2" t="s">
        <v>9</v>
      </c>
      <c r="J3" s="1">
        <v>307755</v>
      </c>
      <c r="K3" s="1">
        <v>124163</v>
      </c>
      <c r="L3" s="1">
        <v>303194</v>
      </c>
      <c r="M3" s="1">
        <v>258154</v>
      </c>
      <c r="N3" s="1">
        <v>238432</v>
      </c>
      <c r="O3" s="1">
        <v>192877</v>
      </c>
    </row>
    <row r="4" spans="1:15" x14ac:dyDescent="0.25">
      <c r="A4" s="2" t="s">
        <v>10</v>
      </c>
      <c r="B4" s="1">
        <v>13528</v>
      </c>
      <c r="C4" s="1">
        <v>5473</v>
      </c>
      <c r="D4" s="1">
        <v>46962</v>
      </c>
      <c r="E4" s="1">
        <v>52327</v>
      </c>
      <c r="F4" s="1">
        <v>36491</v>
      </c>
      <c r="G4" s="1">
        <v>69959</v>
      </c>
      <c r="I4" s="2" t="s">
        <v>10</v>
      </c>
      <c r="J4" s="1">
        <v>8829</v>
      </c>
      <c r="K4" s="1">
        <v>5188</v>
      </c>
      <c r="L4" s="1">
        <v>34233</v>
      </c>
      <c r="M4" s="1">
        <v>46203</v>
      </c>
      <c r="N4" s="1">
        <v>36391</v>
      </c>
      <c r="O4" s="1">
        <v>61467</v>
      </c>
    </row>
    <row r="5" spans="1:15" x14ac:dyDescent="0.25">
      <c r="A5" s="2" t="s">
        <v>11</v>
      </c>
      <c r="B5" s="1">
        <v>33732</v>
      </c>
      <c r="C5" s="1">
        <v>18859</v>
      </c>
      <c r="D5" s="1">
        <v>69234</v>
      </c>
      <c r="E5" s="1">
        <v>67998</v>
      </c>
      <c r="F5" s="1">
        <v>57682</v>
      </c>
      <c r="G5" s="1">
        <v>55535</v>
      </c>
      <c r="I5" s="2" t="s">
        <v>11</v>
      </c>
      <c r="J5" s="1">
        <v>3877</v>
      </c>
      <c r="K5" s="1">
        <v>2775</v>
      </c>
      <c r="L5" s="1">
        <v>30982</v>
      </c>
      <c r="M5" s="1">
        <v>57896</v>
      </c>
      <c r="N5" s="1">
        <v>47459</v>
      </c>
      <c r="O5" s="1">
        <v>51147</v>
      </c>
    </row>
    <row r="6" spans="1:15" x14ac:dyDescent="0.25">
      <c r="A6" s="2" t="s">
        <v>12</v>
      </c>
      <c r="B6" s="1">
        <v>10127</v>
      </c>
      <c r="C6" s="1">
        <v>4473</v>
      </c>
      <c r="D6" s="1">
        <v>26359</v>
      </c>
      <c r="E6" s="1">
        <v>25567</v>
      </c>
      <c r="F6" s="1">
        <v>24058</v>
      </c>
      <c r="G6" s="1">
        <v>25207</v>
      </c>
      <c r="I6" s="2" t="s">
        <v>12</v>
      </c>
      <c r="J6" s="1">
        <v>1210</v>
      </c>
      <c r="K6" s="2">
        <v>949</v>
      </c>
      <c r="L6" s="1">
        <v>17820</v>
      </c>
      <c r="M6" s="1">
        <v>32693</v>
      </c>
      <c r="N6" s="1">
        <v>34062</v>
      </c>
      <c r="O6" s="1">
        <v>32649</v>
      </c>
    </row>
    <row r="7" spans="1:15" x14ac:dyDescent="0.25">
      <c r="A7" s="2" t="s">
        <v>13</v>
      </c>
      <c r="B7" s="1">
        <v>14175</v>
      </c>
      <c r="C7" s="1">
        <v>8269</v>
      </c>
      <c r="D7" s="1">
        <v>26681</v>
      </c>
      <c r="E7" s="1">
        <v>33509</v>
      </c>
      <c r="F7" s="1">
        <v>36104</v>
      </c>
      <c r="G7" s="1">
        <v>36498</v>
      </c>
      <c r="I7" s="2" t="s">
        <v>13</v>
      </c>
      <c r="J7" s="2">
        <v>211</v>
      </c>
      <c r="K7" s="2">
        <v>301</v>
      </c>
      <c r="L7" s="1">
        <v>3616</v>
      </c>
      <c r="M7" s="1">
        <v>9635</v>
      </c>
      <c r="N7" s="1">
        <v>11644</v>
      </c>
      <c r="O7" s="1">
        <v>11329</v>
      </c>
    </row>
    <row r="8" spans="1:15" x14ac:dyDescent="0.25">
      <c r="A8" s="2" t="s">
        <v>14</v>
      </c>
      <c r="B8" s="1">
        <v>13723</v>
      </c>
      <c r="C8" s="1">
        <v>6284</v>
      </c>
      <c r="D8" s="1">
        <v>26954</v>
      </c>
      <c r="E8" s="1">
        <v>25552</v>
      </c>
      <c r="F8" s="1">
        <v>24903</v>
      </c>
      <c r="G8" s="1">
        <v>26142</v>
      </c>
      <c r="I8" s="2" t="s">
        <v>14</v>
      </c>
      <c r="J8" s="1">
        <v>4490</v>
      </c>
      <c r="K8" s="1">
        <v>2430</v>
      </c>
      <c r="L8" s="1">
        <v>18761</v>
      </c>
      <c r="M8" s="1">
        <v>25701</v>
      </c>
      <c r="N8" s="1">
        <v>27076</v>
      </c>
      <c r="O8" s="1">
        <v>32383</v>
      </c>
    </row>
    <row r="9" spans="1:15" x14ac:dyDescent="0.25">
      <c r="A9" s="2" t="s">
        <v>15</v>
      </c>
      <c r="B9" s="1">
        <v>6322</v>
      </c>
      <c r="C9" s="1">
        <v>3209</v>
      </c>
      <c r="D9" s="1">
        <v>16604</v>
      </c>
      <c r="E9" s="1">
        <v>13206</v>
      </c>
      <c r="F9" s="1">
        <v>10753</v>
      </c>
      <c r="G9" s="1">
        <v>11085</v>
      </c>
      <c r="I9" s="2" t="s">
        <v>15</v>
      </c>
      <c r="J9" s="2">
        <v>341</v>
      </c>
      <c r="K9" s="2">
        <v>233</v>
      </c>
      <c r="L9" s="1">
        <v>3809</v>
      </c>
      <c r="M9" s="1">
        <v>6778</v>
      </c>
      <c r="N9" s="1">
        <v>7857</v>
      </c>
      <c r="O9" s="1">
        <v>11014</v>
      </c>
    </row>
    <row r="10" spans="1:15" x14ac:dyDescent="0.25">
      <c r="A10" s="2" t="s">
        <v>16</v>
      </c>
      <c r="B10" s="1">
        <v>2408</v>
      </c>
      <c r="C10" s="1">
        <v>1302</v>
      </c>
      <c r="D10" s="1">
        <v>8906</v>
      </c>
      <c r="E10" s="1">
        <v>8835</v>
      </c>
      <c r="F10" s="1">
        <v>9686</v>
      </c>
      <c r="G10" s="1">
        <v>13243</v>
      </c>
      <c r="I10" s="2" t="s">
        <v>16</v>
      </c>
      <c r="J10" s="1">
        <v>10737</v>
      </c>
      <c r="K10" s="1">
        <v>7249</v>
      </c>
      <c r="L10" s="1">
        <v>45882</v>
      </c>
      <c r="M10" s="1">
        <v>60584</v>
      </c>
      <c r="N10" s="1">
        <v>60220</v>
      </c>
      <c r="O10" s="1">
        <v>81645</v>
      </c>
    </row>
    <row r="11" spans="1:15" x14ac:dyDescent="0.25">
      <c r="A11" s="2" t="s">
        <v>17</v>
      </c>
      <c r="B11" s="1">
        <v>1918</v>
      </c>
      <c r="C11" s="1">
        <v>2420</v>
      </c>
      <c r="D11" s="1">
        <v>5045</v>
      </c>
      <c r="E11" s="1">
        <v>3897</v>
      </c>
      <c r="F11" s="1">
        <v>5203</v>
      </c>
      <c r="G11" s="1">
        <v>7362</v>
      </c>
      <c r="I11" s="2" t="s">
        <v>17</v>
      </c>
      <c r="J11" s="2">
        <v>379</v>
      </c>
      <c r="K11" s="2">
        <v>799</v>
      </c>
      <c r="L11" s="1">
        <v>3803</v>
      </c>
      <c r="M11" s="1">
        <v>3325</v>
      </c>
      <c r="N11" s="1">
        <v>5175</v>
      </c>
      <c r="O11" s="1">
        <v>7736</v>
      </c>
    </row>
    <row r="12" spans="1:15" x14ac:dyDescent="0.25">
      <c r="A12" s="2" t="s">
        <v>18</v>
      </c>
      <c r="B12" s="2">
        <v>150</v>
      </c>
      <c r="C12" s="2">
        <v>521</v>
      </c>
      <c r="D12" s="1">
        <v>2232</v>
      </c>
      <c r="E12" s="1">
        <v>1651</v>
      </c>
      <c r="F12" s="1">
        <v>3174</v>
      </c>
      <c r="G12" s="1">
        <v>3904</v>
      </c>
      <c r="I12" s="2" t="s">
        <v>18</v>
      </c>
      <c r="J12" s="2">
        <v>507</v>
      </c>
      <c r="K12" s="1">
        <v>1030</v>
      </c>
      <c r="L12" s="1">
        <v>6102</v>
      </c>
      <c r="M12" s="1">
        <v>8775</v>
      </c>
      <c r="N12" s="1">
        <v>11947</v>
      </c>
      <c r="O12" s="1">
        <v>13547</v>
      </c>
    </row>
    <row r="13" spans="1:15" x14ac:dyDescent="0.25">
      <c r="A13" s="2" t="s">
        <v>19</v>
      </c>
      <c r="B13" s="1">
        <v>15918</v>
      </c>
      <c r="C13" s="1">
        <v>9553</v>
      </c>
      <c r="D13" s="1">
        <v>31531</v>
      </c>
      <c r="E13" s="1">
        <v>39150</v>
      </c>
      <c r="F13" s="1">
        <v>33221</v>
      </c>
      <c r="G13" s="1">
        <v>31639</v>
      </c>
      <c r="I13" s="2" t="s">
        <v>19</v>
      </c>
      <c r="J13" s="1">
        <v>3803</v>
      </c>
      <c r="K13" s="1">
        <v>4249</v>
      </c>
      <c r="L13" s="1">
        <v>24827</v>
      </c>
      <c r="M13" s="1">
        <v>34710</v>
      </c>
      <c r="N13" s="1">
        <v>29349</v>
      </c>
      <c r="O13" s="1">
        <v>28138</v>
      </c>
    </row>
    <row r="14" spans="1:15" x14ac:dyDescent="0.25">
      <c r="A14" s="2" t="s">
        <v>20</v>
      </c>
      <c r="B14" s="1">
        <v>33385</v>
      </c>
      <c r="C14" s="1">
        <v>14626</v>
      </c>
      <c r="D14" s="1">
        <v>66268</v>
      </c>
      <c r="E14" s="1">
        <v>85842</v>
      </c>
      <c r="F14" s="1">
        <v>70598</v>
      </c>
      <c r="G14" s="1">
        <v>64332</v>
      </c>
      <c r="I14" s="2" t="s">
        <v>20</v>
      </c>
      <c r="J14" s="1">
        <v>12634</v>
      </c>
      <c r="K14" s="1">
        <v>7581</v>
      </c>
      <c r="L14" s="1">
        <v>46394</v>
      </c>
      <c r="M14" s="1">
        <v>75419</v>
      </c>
      <c r="N14" s="1">
        <v>66299</v>
      </c>
      <c r="O14" s="1">
        <v>60659</v>
      </c>
    </row>
    <row r="15" spans="1:15" x14ac:dyDescent="0.25">
      <c r="A15" s="2" t="s">
        <v>21</v>
      </c>
      <c r="B15" s="1">
        <v>31858</v>
      </c>
      <c r="C15" s="1">
        <v>15143</v>
      </c>
      <c r="D15" s="1">
        <v>51960</v>
      </c>
      <c r="E15" s="1">
        <v>53599</v>
      </c>
      <c r="F15" s="1">
        <v>54067</v>
      </c>
      <c r="G15" s="1">
        <v>51578</v>
      </c>
      <c r="I15" s="2" t="s">
        <v>21</v>
      </c>
      <c r="J15" s="1">
        <v>60564</v>
      </c>
      <c r="K15" s="1">
        <v>35013</v>
      </c>
      <c r="L15" s="1">
        <v>176963</v>
      </c>
      <c r="M15" s="1">
        <v>191600</v>
      </c>
      <c r="N15" s="1">
        <v>156963</v>
      </c>
      <c r="O15" s="1">
        <v>119567</v>
      </c>
    </row>
    <row r="16" spans="1:15" x14ac:dyDescent="0.25">
      <c r="A16" s="2" t="s">
        <v>22</v>
      </c>
      <c r="B16" s="1">
        <v>7596</v>
      </c>
      <c r="C16" s="1">
        <v>4559</v>
      </c>
      <c r="D16" s="1">
        <v>20655</v>
      </c>
      <c r="E16" s="1">
        <v>24071</v>
      </c>
      <c r="F16" s="1">
        <v>27089</v>
      </c>
      <c r="G16" s="1">
        <v>25668</v>
      </c>
      <c r="I16" s="2" t="s">
        <v>22</v>
      </c>
      <c r="J16" s="2">
        <v>129</v>
      </c>
      <c r="K16" s="2">
        <v>181</v>
      </c>
      <c r="L16" s="1">
        <v>2257</v>
      </c>
      <c r="M16" s="1">
        <v>4635</v>
      </c>
      <c r="N16" s="1">
        <v>6365</v>
      </c>
      <c r="O16" s="1">
        <v>6514</v>
      </c>
    </row>
    <row r="17" spans="1:15" x14ac:dyDescent="0.25">
      <c r="A17" s="2" t="s">
        <v>23</v>
      </c>
      <c r="B17" s="1">
        <v>21830</v>
      </c>
      <c r="C17" s="1">
        <v>9745</v>
      </c>
      <c r="D17" s="1">
        <v>31312</v>
      </c>
      <c r="E17" s="1">
        <v>45670</v>
      </c>
      <c r="F17" s="1">
        <v>42903</v>
      </c>
      <c r="G17" s="1">
        <v>50137</v>
      </c>
      <c r="I17" s="2" t="s">
        <v>23</v>
      </c>
      <c r="J17" s="1">
        <v>21513</v>
      </c>
      <c r="K17" s="1">
        <v>11770</v>
      </c>
      <c r="L17" s="1">
        <v>51789</v>
      </c>
      <c r="M17" s="1">
        <v>75181</v>
      </c>
      <c r="N17" s="1">
        <v>71283</v>
      </c>
      <c r="O17" s="1">
        <v>71455</v>
      </c>
    </row>
    <row r="18" spans="1:15" x14ac:dyDescent="0.25">
      <c r="A18" s="2" t="s">
        <v>24</v>
      </c>
      <c r="B18" s="1">
        <v>17911</v>
      </c>
      <c r="C18" s="1">
        <v>5775</v>
      </c>
      <c r="D18" s="1">
        <v>25917</v>
      </c>
      <c r="E18" s="1">
        <v>33206</v>
      </c>
      <c r="F18" s="1">
        <v>23964</v>
      </c>
      <c r="G18" s="1">
        <v>24169</v>
      </c>
      <c r="I18" s="2" t="s">
        <v>24</v>
      </c>
      <c r="J18" s="1">
        <v>1529</v>
      </c>
      <c r="K18" s="2">
        <v>598</v>
      </c>
      <c r="L18" s="1">
        <v>3914</v>
      </c>
      <c r="M18" s="1">
        <v>6069</v>
      </c>
      <c r="N18" s="1">
        <v>4264</v>
      </c>
      <c r="O18" s="1">
        <v>4144</v>
      </c>
    </row>
    <row r="19" spans="1:15" x14ac:dyDescent="0.25">
      <c r="A19" s="2" t="s">
        <v>25</v>
      </c>
      <c r="B19" s="1">
        <v>47472</v>
      </c>
      <c r="C19" s="1">
        <v>28585</v>
      </c>
      <c r="D19" s="1">
        <v>120733</v>
      </c>
      <c r="E19" s="1">
        <v>153066</v>
      </c>
      <c r="F19" s="1">
        <v>129167</v>
      </c>
      <c r="G19" s="1">
        <v>96441</v>
      </c>
      <c r="I19" s="2" t="s">
        <v>25</v>
      </c>
      <c r="J19" s="2">
        <v>398</v>
      </c>
      <c r="K19" s="2">
        <v>573</v>
      </c>
      <c r="L19" s="1">
        <v>3944</v>
      </c>
      <c r="M19" s="1">
        <v>5959</v>
      </c>
      <c r="N19" s="1">
        <v>4996</v>
      </c>
      <c r="O19" s="1">
        <v>2755</v>
      </c>
    </row>
    <row r="20" spans="1:15" x14ac:dyDescent="0.25">
      <c r="A20" s="2" t="s">
        <v>26</v>
      </c>
      <c r="B20" s="1">
        <v>20111</v>
      </c>
      <c r="C20" s="1">
        <v>11458</v>
      </c>
      <c r="D20" s="1">
        <v>39626</v>
      </c>
      <c r="E20" s="1">
        <v>38883</v>
      </c>
      <c r="F20" s="1">
        <v>25824</v>
      </c>
      <c r="G20" s="1">
        <v>13080</v>
      </c>
      <c r="I20" s="2" t="s">
        <v>26</v>
      </c>
      <c r="J20" s="1">
        <v>1188</v>
      </c>
      <c r="K20" s="1">
        <v>1055</v>
      </c>
      <c r="L20" s="1">
        <v>7841</v>
      </c>
      <c r="M20" s="1">
        <v>10597</v>
      </c>
      <c r="N20" s="1">
        <v>7333</v>
      </c>
      <c r="O20" s="1">
        <v>4359</v>
      </c>
    </row>
    <row r="21" spans="1:15" x14ac:dyDescent="0.25">
      <c r="A21" s="2" t="s">
        <v>27</v>
      </c>
      <c r="B21" s="1">
        <v>39531</v>
      </c>
      <c r="C21" s="1">
        <v>16973</v>
      </c>
      <c r="D21" s="1">
        <v>45555</v>
      </c>
      <c r="E21" s="1">
        <v>45022</v>
      </c>
      <c r="F21" s="1">
        <v>34891</v>
      </c>
      <c r="G21" s="1">
        <v>21015</v>
      </c>
      <c r="I21" s="2" t="s">
        <v>27</v>
      </c>
      <c r="J21" s="1">
        <v>17174</v>
      </c>
      <c r="K21" s="1">
        <v>8774</v>
      </c>
      <c r="L21" s="1">
        <v>25081</v>
      </c>
      <c r="M21" s="1">
        <v>26292</v>
      </c>
      <c r="N21" s="1">
        <v>16456</v>
      </c>
      <c r="O21" s="1">
        <v>6537</v>
      </c>
    </row>
    <row r="22" spans="1:15" x14ac:dyDescent="0.25">
      <c r="A22" s="2" t="s">
        <v>28</v>
      </c>
      <c r="B22" s="1">
        <v>13494</v>
      </c>
      <c r="C22" s="1">
        <v>10240</v>
      </c>
      <c r="D22" s="1">
        <v>50990</v>
      </c>
      <c r="E22" s="1">
        <v>58904</v>
      </c>
      <c r="F22" s="1">
        <v>43633</v>
      </c>
      <c r="G22" s="1">
        <v>35740</v>
      </c>
      <c r="I22" s="2" t="s">
        <v>28</v>
      </c>
      <c r="J22" s="1">
        <v>4459</v>
      </c>
      <c r="K22" s="1">
        <v>3777</v>
      </c>
      <c r="L22" s="1">
        <v>23781</v>
      </c>
      <c r="M22" s="1">
        <v>27913</v>
      </c>
      <c r="N22" s="1">
        <v>18349</v>
      </c>
      <c r="O22" s="1">
        <v>9643</v>
      </c>
    </row>
    <row r="23" spans="1:15" x14ac:dyDescent="0.25">
      <c r="A23" s="2" t="s">
        <v>29</v>
      </c>
      <c r="B23" s="1">
        <v>25748</v>
      </c>
      <c r="C23" s="1">
        <v>11361</v>
      </c>
      <c r="D23" s="1">
        <v>51753</v>
      </c>
      <c r="E23" s="1">
        <v>60124</v>
      </c>
      <c r="F23" s="1">
        <v>50371</v>
      </c>
      <c r="G23" s="1">
        <v>33574</v>
      </c>
      <c r="I23" s="2" t="s">
        <v>29</v>
      </c>
      <c r="J23" s="2">
        <v>373</v>
      </c>
      <c r="K23" s="2">
        <v>538</v>
      </c>
      <c r="L23" s="1">
        <v>4636</v>
      </c>
      <c r="M23" s="1">
        <v>6859</v>
      </c>
      <c r="N23" s="1">
        <v>5747</v>
      </c>
      <c r="O23" s="1">
        <v>3343</v>
      </c>
    </row>
    <row r="24" spans="1:15" x14ac:dyDescent="0.25">
      <c r="A24" s="2" t="s">
        <v>8</v>
      </c>
      <c r="B24" s="1">
        <v>9097</v>
      </c>
      <c r="C24" s="1">
        <v>5893</v>
      </c>
      <c r="D24" s="1">
        <v>21044</v>
      </c>
      <c r="E24" s="1">
        <v>11881</v>
      </c>
      <c r="F24" s="1">
        <v>13912</v>
      </c>
      <c r="G24" s="1">
        <v>16409</v>
      </c>
      <c r="I24" s="2" t="s">
        <v>8</v>
      </c>
      <c r="J24" s="1">
        <v>11581</v>
      </c>
      <c r="K24" s="1">
        <v>10306</v>
      </c>
      <c r="L24" s="1">
        <v>49080</v>
      </c>
      <c r="M24" s="1">
        <v>38271</v>
      </c>
      <c r="N24" s="1">
        <v>43348</v>
      </c>
      <c r="O24" s="1">
        <v>53716</v>
      </c>
    </row>
    <row r="25" spans="1:15" x14ac:dyDescent="0.25">
      <c r="A25" s="2" t="s">
        <v>30</v>
      </c>
      <c r="B25" s="1">
        <f>SUM(B2:B24)</f>
        <v>417550</v>
      </c>
      <c r="C25" s="1">
        <f t="shared" ref="C25:G25" si="0">SUM(C2:C24)</f>
        <v>213677</v>
      </c>
      <c r="D25" s="1">
        <f t="shared" si="0"/>
        <v>863822</v>
      </c>
      <c r="E25" s="1">
        <f t="shared" si="0"/>
        <v>978580</v>
      </c>
      <c r="F25" s="1">
        <f t="shared" si="0"/>
        <v>891163</v>
      </c>
      <c r="G25" s="1">
        <f t="shared" si="0"/>
        <v>851224</v>
      </c>
      <c r="I25" s="2" t="s">
        <v>30</v>
      </c>
      <c r="J25" s="1">
        <f>SUM(J2:J24)</f>
        <v>473966</v>
      </c>
      <c r="K25" s="1">
        <f t="shared" ref="K25:O25" si="1">SUM(K2:K24)</f>
        <v>229683</v>
      </c>
      <c r="L25" s="1">
        <f t="shared" si="1"/>
        <v>890817</v>
      </c>
      <c r="M25" s="1">
        <f t="shared" si="1"/>
        <v>1016801</v>
      </c>
      <c r="N25" s="1">
        <f t="shared" si="1"/>
        <v>913434</v>
      </c>
      <c r="O25" s="1">
        <f t="shared" si="1"/>
        <v>869247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90_10_hr_wages_weighted</vt:lpstr>
      <vt:lpstr>moments_shares</vt:lpstr>
      <vt:lpstr>all_occ_shares</vt:lpstr>
      <vt:lpstr>mean_hr_wages</vt:lpstr>
      <vt:lpstr>median_hr_wages</vt:lpstr>
      <vt:lpstr>90_10_hr_wages</vt:lpstr>
      <vt:lpstr>90_10_ann_wages</vt:lpstr>
      <vt:lpstr>occ_gender_weights</vt:lpstr>
      <vt:lpstr>zero_wages_shares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Дударева</dc:creator>
  <cp:lastModifiedBy>Юлия Дударева</cp:lastModifiedBy>
  <dcterms:created xsi:type="dcterms:W3CDTF">2023-07-11T16:31:13Z</dcterms:created>
  <dcterms:modified xsi:type="dcterms:W3CDTF">2023-07-14T16:56:52Z</dcterms:modified>
</cp:coreProperties>
</file>