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julia\Desktop\"/>
    </mc:Choice>
  </mc:AlternateContent>
  <xr:revisionPtr revIDLastSave="0" documentId="13_ncr:1_{F0877928-33E6-492C-961E-0D1428D13041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C25" i="1"/>
  <c r="O25" i="1"/>
  <c r="S25" i="1"/>
  <c r="G25" i="1"/>
  <c r="E25" i="1"/>
  <c r="M4" i="1"/>
  <c r="N4" i="1" s="1"/>
  <c r="Q4" i="1"/>
  <c r="R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M19" i="1"/>
  <c r="M20" i="1"/>
  <c r="M21" i="1"/>
  <c r="N21" i="1" s="1"/>
  <c r="M22" i="1"/>
  <c r="N22" i="1" s="1"/>
  <c r="M24" i="1"/>
  <c r="N24" i="1" s="1"/>
  <c r="N18" i="1"/>
  <c r="N19" i="1"/>
  <c r="N20" i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4" i="1"/>
  <c r="R24" i="1" s="1"/>
</calcChain>
</file>

<file path=xl/sharedStrings.xml><?xml version="1.0" encoding="utf-8"?>
<sst xmlns="http://schemas.openxmlformats.org/spreadsheetml/2006/main" count="79" uniqueCount="42">
  <si>
    <t>Male, 25-34 yrs</t>
  </si>
  <si>
    <t>Executives, Administrative, and Managerial</t>
  </si>
  <si>
    <t>Management Related</t>
  </si>
  <si>
    <t>Architects, Engineers, Math, and Computer Science</t>
  </si>
  <si>
    <t>Natural and Social Scientists, Recreation, Religious, Arts, Athletes</t>
  </si>
  <si>
    <t>Doctors and Lawyers</t>
  </si>
  <si>
    <t>Nurses, Therapists, and Other Health Service</t>
  </si>
  <si>
    <t>Teachers, Postsecondary</t>
  </si>
  <si>
    <t>Teachers, Non-Postsecondary and Librarians</t>
  </si>
  <si>
    <t>Health and Science Technicians</t>
  </si>
  <si>
    <t>Sales, All</t>
  </si>
  <si>
    <t>Administrative Support, Clerks, Record</t>
  </si>
  <si>
    <t>Fire, Police, and Guards</t>
  </si>
  <si>
    <t>Food, Cleaning, and Personal Services and Private Household</t>
  </si>
  <si>
    <t>Farm, Related Agrigulture, Logging, and Extraction</t>
  </si>
  <si>
    <t>Mechanics and Construction</t>
  </si>
  <si>
    <t>Precision Manufacturing</t>
  </si>
  <si>
    <t>Manufacturing Operators</t>
  </si>
  <si>
    <t>Fabricators, Inspectors, and Material Handlers</t>
  </si>
  <si>
    <t>Vehicle Operators</t>
  </si>
  <si>
    <t>Home Production (out of labor force, &lt;15 hrs per week)</t>
  </si>
  <si>
    <t>Project TALENT</t>
  </si>
  <si>
    <t>NLSY79</t>
  </si>
  <si>
    <t>NLSY97</t>
  </si>
  <si>
    <t>Kindergarten - Secondary Teachers</t>
  </si>
  <si>
    <t>Female, 25-34 yrs</t>
  </si>
  <si>
    <t>25-34 yrs</t>
  </si>
  <si>
    <t>Drop Military and unemployed</t>
  </si>
  <si>
    <t>Home production</t>
  </si>
  <si>
    <t>Out of labor force, Employed less than 15 hrs per week</t>
  </si>
  <si>
    <t>Full-time market occupation</t>
  </si>
  <si>
    <t>Employed at least 30 hrs per week</t>
  </si>
  <si>
    <t>Part-time market occupation</t>
  </si>
  <si>
    <t>Employed 15-29 hrs per week which is split equally between home production and market occupations</t>
  </si>
  <si>
    <t>number of workers</t>
  </si>
  <si>
    <t>change b/e actual and predicted shares</t>
  </si>
  <si>
    <t>wgt</t>
  </si>
  <si>
    <t>raw</t>
  </si>
  <si>
    <t>% of workers with occ-spec ability above median</t>
  </si>
  <si>
    <t>predicted % of workers with occ-spec ability above median 1970-&gt;1990</t>
  </si>
  <si>
    <t>predicted % of workers with occ-spec ability above median 1990-&gt;2010</t>
  </si>
  <si>
    <t>No difference b/w full-time and part-time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</si>
</sst>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2" borderId="0" xfId="0" applyNumberFormat="1" applyFill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" fontId="0" fillId="0" borderId="0" xfId="0" applyNumberFormat="1"/>
    <xf numFmtId="3" fontId="0" fillId="0" borderId="0" xfId="0" applyNumberFormat="1" applyAlignment="1">
      <alignment vertical="center"/>
    </xf>
    <xf numFmtId="0" fontId="0" fillId="0" borderId="0" xfId="0" applyAlignment="1">
      <alignment horizontal="center" wrapText="1"/>
    </xf>
    <xf numFmtId="2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2"/>
  <sheetViews>
    <sheetView tabSelected="1" workbookViewId="0">
      <selection activeCell="A29" sqref="A29:B30"/>
    </sheetView>
  </sheetViews>
  <sheetFormatPr defaultRowHeight="15" x14ac:dyDescent="0.25"/>
  <cols>
    <col min="1" max="1" width="39.5703125" customWidth="1"/>
    <col min="2" max="2" width="12.85546875" customWidth="1"/>
    <col min="3" max="3" width="8.5703125" customWidth="1"/>
    <col min="4" max="4" width="12.85546875" customWidth="1"/>
    <col min="5" max="5" width="8.5703125" customWidth="1"/>
    <col min="6" max="6" width="12.85546875" customWidth="1"/>
    <col min="7" max="7" width="8.5703125" customWidth="1"/>
    <col min="9" max="9" width="38.7109375" customWidth="1"/>
    <col min="10" max="10" width="12.85546875" customWidth="1"/>
    <col min="11" max="11" width="8.5703125" customWidth="1"/>
    <col min="12" max="12" width="12.85546875" customWidth="1"/>
    <col min="13" max="14" width="16.140625" hidden="1" customWidth="1"/>
    <col min="15" max="15" width="8.5703125" customWidth="1"/>
    <col min="16" max="16" width="12.85546875" customWidth="1"/>
    <col min="17" max="17" width="16.140625" hidden="1" customWidth="1"/>
    <col min="18" max="18" width="12.85546875" hidden="1" customWidth="1"/>
    <col min="19" max="19" width="8.5703125" customWidth="1"/>
    <col min="20" max="21" width="12.85546875" customWidth="1"/>
  </cols>
  <sheetData>
    <row r="1" spans="1:24" x14ac:dyDescent="0.25">
      <c r="A1" t="s">
        <v>41</v>
      </c>
    </row>
    <row r="2" spans="1:24" x14ac:dyDescent="0.25">
      <c r="A2" s="1" t="s">
        <v>0</v>
      </c>
      <c r="B2" s="5" t="s">
        <v>21</v>
      </c>
      <c r="C2" s="5"/>
      <c r="D2" s="5" t="s">
        <v>22</v>
      </c>
      <c r="E2" s="5"/>
      <c r="F2" s="5" t="s">
        <v>23</v>
      </c>
      <c r="G2" s="5"/>
      <c r="I2" s="1" t="s">
        <v>25</v>
      </c>
      <c r="J2" s="5" t="s">
        <v>21</v>
      </c>
      <c r="K2" s="5"/>
      <c r="L2" s="5" t="s">
        <v>22</v>
      </c>
      <c r="M2" s="5"/>
      <c r="N2" s="5"/>
      <c r="O2" s="5"/>
      <c r="P2" s="5" t="s">
        <v>23</v>
      </c>
      <c r="Q2" s="5"/>
      <c r="R2" s="5"/>
      <c r="S2" s="5"/>
      <c r="T2" s="4"/>
    </row>
    <row r="3" spans="1:24" ht="75" x14ac:dyDescent="0.25">
      <c r="A3" s="1"/>
      <c r="B3" s="9" t="s">
        <v>38</v>
      </c>
      <c r="C3" s="9" t="s">
        <v>34</v>
      </c>
      <c r="D3" s="9" t="s">
        <v>38</v>
      </c>
      <c r="E3" s="9" t="s">
        <v>34</v>
      </c>
      <c r="F3" s="9" t="s">
        <v>38</v>
      </c>
      <c r="G3" s="9" t="s">
        <v>34</v>
      </c>
      <c r="I3" s="1"/>
      <c r="J3" s="9" t="s">
        <v>38</v>
      </c>
      <c r="K3" s="9" t="s">
        <v>34</v>
      </c>
      <c r="L3" s="9" t="s">
        <v>38</v>
      </c>
      <c r="M3" s="9" t="s">
        <v>39</v>
      </c>
      <c r="N3" s="9" t="s">
        <v>35</v>
      </c>
      <c r="O3" s="9" t="s">
        <v>34</v>
      </c>
      <c r="P3" s="9" t="s">
        <v>38</v>
      </c>
      <c r="Q3" s="9" t="s">
        <v>40</v>
      </c>
      <c r="R3" s="9" t="s">
        <v>35</v>
      </c>
      <c r="S3" s="9" t="s">
        <v>34</v>
      </c>
      <c r="T3" s="9"/>
    </row>
    <row r="4" spans="1:24" x14ac:dyDescent="0.25">
      <c r="A4" s="2" t="s">
        <v>1</v>
      </c>
      <c r="B4" s="10">
        <v>52.9</v>
      </c>
      <c r="C4" s="7">
        <v>4869</v>
      </c>
      <c r="D4" s="10">
        <v>71.28</v>
      </c>
      <c r="E4" s="6">
        <v>311</v>
      </c>
      <c r="F4" s="10">
        <v>42.93</v>
      </c>
      <c r="G4" s="6">
        <v>233</v>
      </c>
      <c r="I4" s="2" t="s">
        <v>1</v>
      </c>
      <c r="J4" s="10">
        <v>57.12</v>
      </c>
      <c r="K4">
        <v>784</v>
      </c>
      <c r="L4" s="10">
        <v>70.09</v>
      </c>
      <c r="M4" s="10">
        <f>D4/B4*J4</f>
        <v>76.966230623818518</v>
      </c>
      <c r="N4" s="10">
        <f>L4-M4</f>
        <v>-6.8762306238185147</v>
      </c>
      <c r="O4" s="6">
        <v>227</v>
      </c>
      <c r="P4" s="10">
        <v>43.03</v>
      </c>
      <c r="Q4" s="10">
        <f>F4/D4*L4</f>
        <v>42.21329545454546</v>
      </c>
      <c r="R4" s="10">
        <f>P4-Q4</f>
        <v>0.81670454545454163</v>
      </c>
      <c r="S4" s="6">
        <v>198</v>
      </c>
      <c r="T4" s="6"/>
      <c r="V4" s="6"/>
      <c r="X4" s="6"/>
    </row>
    <row r="5" spans="1:24" x14ac:dyDescent="0.25">
      <c r="A5" s="2" t="s">
        <v>2</v>
      </c>
      <c r="B5" s="10">
        <v>60.43</v>
      </c>
      <c r="C5" s="7">
        <v>1484</v>
      </c>
      <c r="D5" s="10">
        <v>89.66</v>
      </c>
      <c r="E5" s="6">
        <v>93</v>
      </c>
      <c r="F5" s="10">
        <v>32.93</v>
      </c>
      <c r="G5" s="6">
        <v>106</v>
      </c>
      <c r="I5" s="2" t="s">
        <v>2</v>
      </c>
      <c r="J5" s="10">
        <v>55.39</v>
      </c>
      <c r="K5">
        <v>224</v>
      </c>
      <c r="L5" s="10">
        <v>71.430000000000007</v>
      </c>
      <c r="M5" s="10">
        <f t="shared" ref="M5:M24" si="0">D5/B5*J5</f>
        <v>82.182151249379444</v>
      </c>
      <c r="N5" s="10">
        <f t="shared" ref="N5:N24" si="1">L5-M5</f>
        <v>-10.752151249379438</v>
      </c>
      <c r="O5" s="6">
        <v>152</v>
      </c>
      <c r="P5" s="10">
        <v>35.85</v>
      </c>
      <c r="Q5" s="10">
        <f>F5/D5*L5</f>
        <v>26.234551639527105</v>
      </c>
      <c r="R5" s="10">
        <f t="shared" ref="R5:R24" si="2">P5-Q5</f>
        <v>9.6154483604728966</v>
      </c>
      <c r="S5" s="6">
        <v>137</v>
      </c>
      <c r="T5" s="6"/>
      <c r="V5" s="6"/>
      <c r="X5" s="6"/>
    </row>
    <row r="6" spans="1:24" x14ac:dyDescent="0.25">
      <c r="A6" s="2" t="s">
        <v>3</v>
      </c>
      <c r="B6" s="10">
        <v>80.48</v>
      </c>
      <c r="C6" s="7">
        <v>2140</v>
      </c>
      <c r="D6" s="10">
        <v>92.11</v>
      </c>
      <c r="E6" s="6">
        <v>123</v>
      </c>
      <c r="F6" s="10">
        <v>22.11</v>
      </c>
      <c r="G6" s="6">
        <v>114</v>
      </c>
      <c r="I6" s="2" t="s">
        <v>3</v>
      </c>
      <c r="J6" s="10">
        <v>88.52</v>
      </c>
      <c r="K6">
        <v>126</v>
      </c>
      <c r="L6" s="10">
        <v>79.41</v>
      </c>
      <c r="M6" s="10">
        <f t="shared" si="0"/>
        <v>101.31184393638169</v>
      </c>
      <c r="N6" s="10">
        <f t="shared" si="1"/>
        <v>-21.901843936381695</v>
      </c>
      <c r="O6" s="6">
        <v>37</v>
      </c>
      <c r="P6" s="10">
        <v>37.04</v>
      </c>
      <c r="Q6" s="10">
        <f>F6/D6*L6</f>
        <v>19.061503636955813</v>
      </c>
      <c r="R6" s="10">
        <f t="shared" si="2"/>
        <v>17.978496363044187</v>
      </c>
      <c r="S6" s="6">
        <v>34</v>
      </c>
      <c r="T6" s="6"/>
      <c r="V6" s="6"/>
      <c r="X6" s="6"/>
    </row>
    <row r="7" spans="1:24" x14ac:dyDescent="0.25">
      <c r="A7" s="2" t="s">
        <v>4</v>
      </c>
      <c r="B7" s="10">
        <v>62.51</v>
      </c>
      <c r="C7" s="7">
        <v>2036</v>
      </c>
      <c r="D7" s="10">
        <v>75.489999999999995</v>
      </c>
      <c r="E7" s="6">
        <v>105</v>
      </c>
      <c r="F7" s="10">
        <v>25.81</v>
      </c>
      <c r="G7" s="6">
        <v>115</v>
      </c>
      <c r="I7" s="2" t="s">
        <v>4</v>
      </c>
      <c r="J7" s="10">
        <v>76.03</v>
      </c>
      <c r="K7">
        <v>880</v>
      </c>
      <c r="L7" s="10">
        <v>76.47</v>
      </c>
      <c r="M7" s="10">
        <f t="shared" si="0"/>
        <v>91.817384418493049</v>
      </c>
      <c r="N7" s="10">
        <f t="shared" si="1"/>
        <v>-15.34738441849305</v>
      </c>
      <c r="O7" s="6">
        <v>105</v>
      </c>
      <c r="P7" s="10">
        <v>36</v>
      </c>
      <c r="Q7" s="10">
        <f>F7/D7*L7</f>
        <v>26.145061597562592</v>
      </c>
      <c r="R7" s="10">
        <f t="shared" si="2"/>
        <v>9.8549384024374085</v>
      </c>
      <c r="S7" s="6">
        <v>160</v>
      </c>
      <c r="T7" s="6"/>
      <c r="V7" s="6"/>
      <c r="X7" s="6"/>
    </row>
    <row r="8" spans="1:24" x14ac:dyDescent="0.25">
      <c r="A8" s="2" t="s">
        <v>5</v>
      </c>
      <c r="B8" s="10">
        <v>84.58</v>
      </c>
      <c r="C8" s="7">
        <v>1526</v>
      </c>
      <c r="D8" s="10">
        <v>97.87</v>
      </c>
      <c r="E8" s="6">
        <v>50</v>
      </c>
      <c r="F8" s="10">
        <v>9.09</v>
      </c>
      <c r="G8" s="6">
        <v>26</v>
      </c>
      <c r="I8" s="2" t="s">
        <v>5</v>
      </c>
      <c r="J8" s="10">
        <v>56.34</v>
      </c>
      <c r="K8">
        <v>396</v>
      </c>
      <c r="L8" s="10">
        <v>95.45</v>
      </c>
      <c r="M8" s="10">
        <f t="shared" si="0"/>
        <v>65.192667297233399</v>
      </c>
      <c r="N8" s="10">
        <f t="shared" si="1"/>
        <v>30.257332702766604</v>
      </c>
      <c r="O8" s="6">
        <v>24</v>
      </c>
      <c r="P8" s="10">
        <v>44.44</v>
      </c>
      <c r="Q8" s="10">
        <f>F8/D8*L8</f>
        <v>8.8652344947379174</v>
      </c>
      <c r="R8" s="10">
        <f t="shared" si="2"/>
        <v>35.574765505262079</v>
      </c>
      <c r="S8" s="6">
        <v>30</v>
      </c>
      <c r="T8" s="6"/>
      <c r="V8" s="6"/>
      <c r="X8" s="6"/>
    </row>
    <row r="9" spans="1:24" x14ac:dyDescent="0.25">
      <c r="A9" s="2" t="s">
        <v>6</v>
      </c>
      <c r="B9" s="10">
        <v>68.52</v>
      </c>
      <c r="C9">
        <v>399</v>
      </c>
      <c r="D9" s="10">
        <v>48.65</v>
      </c>
      <c r="E9" s="6">
        <v>40</v>
      </c>
      <c r="F9" s="10">
        <v>55</v>
      </c>
      <c r="G9" s="6">
        <v>51</v>
      </c>
      <c r="I9" s="2" t="s">
        <v>6</v>
      </c>
      <c r="J9" s="10">
        <v>64.959999999999994</v>
      </c>
      <c r="K9" s="7">
        <v>1292</v>
      </c>
      <c r="L9" s="10">
        <v>58.57</v>
      </c>
      <c r="M9" s="10">
        <f t="shared" si="0"/>
        <v>46.122358435493283</v>
      </c>
      <c r="N9" s="10">
        <f t="shared" si="1"/>
        <v>12.447641564506718</v>
      </c>
      <c r="O9" s="6">
        <v>269</v>
      </c>
      <c r="P9" s="10">
        <v>54.85</v>
      </c>
      <c r="Q9" s="10">
        <f>F9/D9*L9</f>
        <v>66.21479958890032</v>
      </c>
      <c r="R9" s="10">
        <f t="shared" si="2"/>
        <v>-11.364799588900318</v>
      </c>
      <c r="S9" s="6">
        <v>342</v>
      </c>
      <c r="T9" s="6"/>
      <c r="V9" s="6"/>
      <c r="X9" s="6"/>
    </row>
    <row r="10" spans="1:24" x14ac:dyDescent="0.25">
      <c r="A10" s="2" t="s">
        <v>7</v>
      </c>
      <c r="B10" s="10">
        <v>82.75</v>
      </c>
      <c r="C10">
        <v>618</v>
      </c>
      <c r="D10" s="10">
        <v>77.78</v>
      </c>
      <c r="E10" s="6">
        <v>18</v>
      </c>
      <c r="F10" s="10">
        <v>6.25</v>
      </c>
      <c r="G10" s="6">
        <v>19</v>
      </c>
      <c r="I10" s="2" t="s">
        <v>7</v>
      </c>
      <c r="J10" s="10">
        <v>85.09</v>
      </c>
      <c r="K10">
        <v>173</v>
      </c>
      <c r="L10" s="10">
        <v>94.12</v>
      </c>
      <c r="M10" s="10">
        <f t="shared" si="0"/>
        <v>79.979458610271905</v>
      </c>
      <c r="N10" s="10">
        <f t="shared" si="1"/>
        <v>14.140541389728099</v>
      </c>
      <c r="O10" s="6">
        <v>18</v>
      </c>
      <c r="P10" s="10">
        <v>18.75</v>
      </c>
      <c r="Q10" s="10">
        <f>F10/D10*L10</f>
        <v>7.5629982000514273</v>
      </c>
      <c r="R10" s="10">
        <f t="shared" si="2"/>
        <v>11.187001799948572</v>
      </c>
      <c r="S10" s="6">
        <v>18</v>
      </c>
      <c r="T10" s="6"/>
      <c r="V10" s="6"/>
      <c r="X10" s="6"/>
    </row>
    <row r="11" spans="1:24" x14ac:dyDescent="0.25">
      <c r="A11" s="2" t="s">
        <v>8</v>
      </c>
      <c r="B11" s="10">
        <v>56.67</v>
      </c>
      <c r="C11">
        <v>374</v>
      </c>
      <c r="D11" s="10">
        <v>66.67</v>
      </c>
      <c r="E11" s="6">
        <v>9</v>
      </c>
      <c r="F11" s="10">
        <v>31.58</v>
      </c>
      <c r="G11" s="6">
        <v>26</v>
      </c>
      <c r="I11" s="2" t="s">
        <v>8</v>
      </c>
      <c r="J11" s="10">
        <v>68.66</v>
      </c>
      <c r="K11">
        <v>433</v>
      </c>
      <c r="L11" s="10">
        <v>66.67</v>
      </c>
      <c r="M11" s="10">
        <f t="shared" si="0"/>
        <v>80.775757896594314</v>
      </c>
      <c r="N11" s="10">
        <f t="shared" si="1"/>
        <v>-14.105757896594312</v>
      </c>
      <c r="O11" s="6">
        <v>18</v>
      </c>
      <c r="P11" s="10">
        <v>53.19</v>
      </c>
      <c r="Q11" s="10">
        <f>F11/D11*L11</f>
        <v>31.58</v>
      </c>
      <c r="R11" s="10">
        <f t="shared" si="2"/>
        <v>21.61</v>
      </c>
      <c r="S11" s="6">
        <v>55</v>
      </c>
      <c r="T11" s="6"/>
      <c r="V11" s="6"/>
      <c r="X11" s="6"/>
    </row>
    <row r="12" spans="1:24" x14ac:dyDescent="0.25">
      <c r="A12" s="2" t="s">
        <v>9</v>
      </c>
      <c r="B12" s="10">
        <v>60.73</v>
      </c>
      <c r="C12" s="7">
        <v>1802</v>
      </c>
      <c r="D12" s="10">
        <v>78.569999999999993</v>
      </c>
      <c r="E12" s="6">
        <v>149</v>
      </c>
      <c r="F12" s="10">
        <v>25.56</v>
      </c>
      <c r="G12" s="6">
        <v>104</v>
      </c>
      <c r="I12" s="2" t="s">
        <v>9</v>
      </c>
      <c r="J12" s="10">
        <v>50.2</v>
      </c>
      <c r="K12">
        <v>557</v>
      </c>
      <c r="L12" s="10">
        <v>72.67</v>
      </c>
      <c r="M12" s="10">
        <f t="shared" si="0"/>
        <v>64.946714967890671</v>
      </c>
      <c r="N12" s="10">
        <f t="shared" si="1"/>
        <v>7.7232850321093309</v>
      </c>
      <c r="O12" s="6">
        <v>171</v>
      </c>
      <c r="P12" s="10">
        <v>38.24</v>
      </c>
      <c r="Q12" s="10">
        <f>F12/D12*L12</f>
        <v>23.640641466208479</v>
      </c>
      <c r="R12" s="10">
        <f t="shared" si="2"/>
        <v>14.599358533791523</v>
      </c>
      <c r="S12" s="6">
        <v>86</v>
      </c>
      <c r="T12" s="6"/>
      <c r="V12" s="6"/>
      <c r="X12" s="6"/>
    </row>
    <row r="13" spans="1:24" x14ac:dyDescent="0.25">
      <c r="A13" s="2" t="s">
        <v>10</v>
      </c>
      <c r="B13" s="10">
        <v>52.6</v>
      </c>
      <c r="C13" s="7">
        <v>2684</v>
      </c>
      <c r="D13" s="10">
        <v>68.48</v>
      </c>
      <c r="E13" s="6">
        <v>304</v>
      </c>
      <c r="F13" s="10">
        <v>40.85</v>
      </c>
      <c r="G13" s="6">
        <v>304</v>
      </c>
      <c r="I13" s="2" t="s">
        <v>10</v>
      </c>
      <c r="J13" s="10">
        <v>45.81</v>
      </c>
      <c r="K13">
        <v>826</v>
      </c>
      <c r="L13" s="10">
        <v>55.1</v>
      </c>
      <c r="M13" s="10">
        <f t="shared" si="0"/>
        <v>59.640091254752861</v>
      </c>
      <c r="N13" s="10">
        <f t="shared" si="1"/>
        <v>-4.5400912547528591</v>
      </c>
      <c r="O13" s="6">
        <v>315</v>
      </c>
      <c r="P13" s="10">
        <v>54.65</v>
      </c>
      <c r="Q13" s="10">
        <f>F13/D13*L13</f>
        <v>32.868501752336449</v>
      </c>
      <c r="R13" s="10">
        <f t="shared" si="2"/>
        <v>21.781498247663549</v>
      </c>
      <c r="S13" s="6">
        <v>343</v>
      </c>
      <c r="T13" s="6"/>
      <c r="V13" s="6"/>
      <c r="X13" s="6"/>
    </row>
    <row r="14" spans="1:24" x14ac:dyDescent="0.25">
      <c r="A14" s="2" t="s">
        <v>11</v>
      </c>
      <c r="B14" s="10">
        <v>43.62</v>
      </c>
      <c r="C14" s="7">
        <v>3719</v>
      </c>
      <c r="D14" s="10">
        <v>55.19</v>
      </c>
      <c r="E14" s="6">
        <v>293</v>
      </c>
      <c r="F14" s="10">
        <v>44.18</v>
      </c>
      <c r="G14" s="6">
        <v>313</v>
      </c>
      <c r="I14" s="2" t="s">
        <v>11</v>
      </c>
      <c r="J14" s="10">
        <v>46.15</v>
      </c>
      <c r="K14" s="7">
        <v>6409</v>
      </c>
      <c r="L14" s="10">
        <v>56.25</v>
      </c>
      <c r="M14" s="10">
        <f t="shared" si="0"/>
        <v>58.391070609812004</v>
      </c>
      <c r="N14" s="10">
        <f t="shared" si="1"/>
        <v>-2.1410706098120045</v>
      </c>
      <c r="O14" s="6">
        <v>973</v>
      </c>
      <c r="P14" s="10">
        <v>51.26</v>
      </c>
      <c r="Q14" s="10">
        <f>F14/D14*L14</f>
        <v>45.028537778583079</v>
      </c>
      <c r="R14" s="10">
        <f t="shared" si="2"/>
        <v>6.2314622214169191</v>
      </c>
      <c r="S14" s="6">
        <v>620</v>
      </c>
      <c r="T14" s="6"/>
      <c r="V14" s="6"/>
      <c r="X14" s="6"/>
    </row>
    <row r="15" spans="1:24" x14ac:dyDescent="0.25">
      <c r="A15" s="2" t="s">
        <v>12</v>
      </c>
      <c r="B15" s="10">
        <v>35.03</v>
      </c>
      <c r="C15" s="7">
        <v>1153</v>
      </c>
      <c r="D15" s="10">
        <v>48.31</v>
      </c>
      <c r="E15" s="6">
        <v>126</v>
      </c>
      <c r="F15" s="10">
        <v>65</v>
      </c>
      <c r="G15" s="6">
        <v>130</v>
      </c>
      <c r="I15" s="2" t="s">
        <v>12</v>
      </c>
      <c r="J15" s="10">
        <v>48.39</v>
      </c>
      <c r="K15">
        <v>32</v>
      </c>
      <c r="L15" s="10">
        <v>69.569999999999993</v>
      </c>
      <c r="M15" s="10">
        <f t="shared" si="0"/>
        <v>66.734824436197556</v>
      </c>
      <c r="N15" s="10">
        <f t="shared" si="1"/>
        <v>2.8351755638024372</v>
      </c>
      <c r="O15" s="6">
        <v>26</v>
      </c>
      <c r="P15" s="10">
        <v>75.760000000000005</v>
      </c>
      <c r="Q15" s="10">
        <f>F15/D15*L15</f>
        <v>93.604843717656777</v>
      </c>
      <c r="R15" s="10">
        <f t="shared" si="2"/>
        <v>-17.844843717656772</v>
      </c>
      <c r="S15" s="6">
        <v>39</v>
      </c>
      <c r="T15" s="6"/>
      <c r="V15" s="6"/>
      <c r="X15" s="6"/>
    </row>
    <row r="16" spans="1:24" x14ac:dyDescent="0.25">
      <c r="A16" s="2" t="s">
        <v>13</v>
      </c>
      <c r="B16" s="10">
        <v>32.869999999999997</v>
      </c>
      <c r="C16">
        <v>374</v>
      </c>
      <c r="D16" s="10">
        <v>39.520000000000003</v>
      </c>
      <c r="E16" s="6">
        <v>279</v>
      </c>
      <c r="F16" s="10">
        <v>45.45</v>
      </c>
      <c r="G16" s="6">
        <v>276</v>
      </c>
      <c r="I16" s="2" t="s">
        <v>13</v>
      </c>
      <c r="J16" s="10">
        <v>41.98</v>
      </c>
      <c r="K16">
        <v>927</v>
      </c>
      <c r="L16" s="10">
        <v>47.84</v>
      </c>
      <c r="M16" s="10">
        <f t="shared" si="0"/>
        <v>50.473063583815041</v>
      </c>
      <c r="N16" s="10">
        <f t="shared" si="1"/>
        <v>-2.6330635838150371</v>
      </c>
      <c r="O16" s="6">
        <v>442</v>
      </c>
      <c r="P16" s="10">
        <v>52.49</v>
      </c>
      <c r="Q16" s="10">
        <f>F16/D16*L16</f>
        <v>55.018421052631588</v>
      </c>
      <c r="R16" s="10">
        <f t="shared" si="2"/>
        <v>-2.528421052631586</v>
      </c>
      <c r="S16" s="6">
        <v>384</v>
      </c>
      <c r="T16" s="6"/>
      <c r="V16" s="6"/>
      <c r="X16" s="6"/>
    </row>
    <row r="17" spans="1:24" x14ac:dyDescent="0.25">
      <c r="A17" s="2" t="s">
        <v>14</v>
      </c>
      <c r="B17" s="10">
        <v>30.3</v>
      </c>
      <c r="C17" s="7">
        <v>1473</v>
      </c>
      <c r="D17" s="10">
        <v>34.81</v>
      </c>
      <c r="E17" s="6">
        <v>144</v>
      </c>
      <c r="F17" s="10">
        <v>58.75</v>
      </c>
      <c r="G17" s="6">
        <v>108</v>
      </c>
      <c r="I17" s="2" t="s">
        <v>14</v>
      </c>
      <c r="J17" s="10">
        <v>34.380000000000003</v>
      </c>
      <c r="K17">
        <v>141</v>
      </c>
      <c r="L17" s="10">
        <v>38.46</v>
      </c>
      <c r="M17" s="10">
        <f t="shared" si="0"/>
        <v>39.497287128712877</v>
      </c>
      <c r="N17" s="10">
        <f t="shared" si="1"/>
        <v>-1.037287128712876</v>
      </c>
      <c r="O17" s="6">
        <v>26</v>
      </c>
      <c r="P17" s="10">
        <v>53.33</v>
      </c>
      <c r="Q17" s="10">
        <f>F17/D17*L17</f>
        <v>64.910226946279806</v>
      </c>
      <c r="R17" s="10">
        <f t="shared" si="2"/>
        <v>-11.580226946279808</v>
      </c>
      <c r="S17" s="6">
        <v>22</v>
      </c>
      <c r="T17" s="6"/>
      <c r="V17" s="6"/>
      <c r="X17" s="6"/>
    </row>
    <row r="18" spans="1:24" x14ac:dyDescent="0.25">
      <c r="A18" s="2" t="s">
        <v>15</v>
      </c>
      <c r="B18" s="10">
        <v>29.49</v>
      </c>
      <c r="C18" s="7">
        <v>5332</v>
      </c>
      <c r="D18" s="10">
        <v>43.11</v>
      </c>
      <c r="E18" s="6">
        <v>752</v>
      </c>
      <c r="F18" s="10">
        <v>58.72</v>
      </c>
      <c r="G18" s="6">
        <v>545</v>
      </c>
      <c r="I18" s="2" t="s">
        <v>15</v>
      </c>
      <c r="J18" s="10">
        <v>25.49</v>
      </c>
      <c r="K18">
        <v>58</v>
      </c>
      <c r="L18" s="10">
        <v>54.17</v>
      </c>
      <c r="M18" s="10">
        <f t="shared" si="0"/>
        <v>37.262594099694816</v>
      </c>
      <c r="N18" s="10">
        <f t="shared" si="1"/>
        <v>16.907405900305186</v>
      </c>
      <c r="O18" s="6">
        <v>29</v>
      </c>
      <c r="P18" s="10">
        <v>35.71</v>
      </c>
      <c r="Q18" s="10">
        <f>F18/D18*L18</f>
        <v>73.784792391556493</v>
      </c>
      <c r="R18" s="10">
        <f t="shared" si="2"/>
        <v>-38.074792391556493</v>
      </c>
      <c r="S18" s="6">
        <v>16</v>
      </c>
      <c r="T18" s="6"/>
      <c r="V18" s="6"/>
      <c r="X18" s="6"/>
    </row>
    <row r="19" spans="1:24" x14ac:dyDescent="0.25">
      <c r="A19" s="2" t="s">
        <v>16</v>
      </c>
      <c r="B19" s="10">
        <v>17.690000000000001</v>
      </c>
      <c r="C19">
        <v>986</v>
      </c>
      <c r="D19" s="10">
        <v>50</v>
      </c>
      <c r="E19" s="6">
        <v>125</v>
      </c>
      <c r="F19" s="10">
        <v>51.35</v>
      </c>
      <c r="G19" s="6">
        <v>52</v>
      </c>
      <c r="I19" s="2" t="s">
        <v>16</v>
      </c>
      <c r="J19" s="10">
        <v>19.89</v>
      </c>
      <c r="K19">
        <v>227</v>
      </c>
      <c r="L19" s="10">
        <v>29.17</v>
      </c>
      <c r="M19" s="10">
        <f t="shared" si="0"/>
        <v>56.21820237422272</v>
      </c>
      <c r="N19" s="10">
        <f t="shared" si="1"/>
        <v>-27.048202374222718</v>
      </c>
      <c r="O19" s="6">
        <v>50</v>
      </c>
      <c r="P19" s="10">
        <v>38.71</v>
      </c>
      <c r="Q19" s="10">
        <f>F19/D19*L19</f>
        <v>29.957590000000007</v>
      </c>
      <c r="R19" s="10">
        <f t="shared" si="2"/>
        <v>8.752409999999994</v>
      </c>
      <c r="S19" s="6">
        <v>50</v>
      </c>
      <c r="T19" s="6"/>
      <c r="V19" s="6"/>
      <c r="X19" s="6"/>
    </row>
    <row r="20" spans="1:24" x14ac:dyDescent="0.25">
      <c r="A20" s="2" t="s">
        <v>17</v>
      </c>
      <c r="B20" s="10">
        <v>27.55</v>
      </c>
      <c r="C20" s="7">
        <v>1013</v>
      </c>
      <c r="D20" s="10">
        <v>29.36</v>
      </c>
      <c r="E20" s="6">
        <v>253</v>
      </c>
      <c r="F20" s="10">
        <v>65.06</v>
      </c>
      <c r="G20" s="6">
        <v>110</v>
      </c>
      <c r="I20" s="2" t="s">
        <v>17</v>
      </c>
      <c r="J20" s="10">
        <v>20.9</v>
      </c>
      <c r="K20">
        <v>375</v>
      </c>
      <c r="L20" s="10">
        <v>30.6</v>
      </c>
      <c r="M20" s="10">
        <f t="shared" si="0"/>
        <v>22.273103448275858</v>
      </c>
      <c r="N20" s="10">
        <f t="shared" si="1"/>
        <v>8.3268965517241433</v>
      </c>
      <c r="O20" s="6">
        <v>148</v>
      </c>
      <c r="P20" s="10">
        <v>59.09</v>
      </c>
      <c r="Q20" s="10">
        <f>F20/D20*L20</f>
        <v>67.807765667574941</v>
      </c>
      <c r="R20" s="10">
        <f t="shared" si="2"/>
        <v>-8.7177656675749375</v>
      </c>
      <c r="S20" s="6">
        <v>24</v>
      </c>
      <c r="T20" s="6"/>
      <c r="V20" s="6"/>
      <c r="X20" s="6"/>
    </row>
    <row r="21" spans="1:24" x14ac:dyDescent="0.25">
      <c r="A21" s="2" t="s">
        <v>18</v>
      </c>
      <c r="B21" s="10">
        <v>21.7</v>
      </c>
      <c r="C21">
        <v>677</v>
      </c>
      <c r="D21" s="10">
        <v>34.64</v>
      </c>
      <c r="E21" s="6">
        <v>342</v>
      </c>
      <c r="F21" s="10">
        <v>62.86</v>
      </c>
      <c r="G21" s="6">
        <v>240</v>
      </c>
      <c r="I21" s="2" t="s">
        <v>18</v>
      </c>
      <c r="J21" s="10">
        <v>24.32</v>
      </c>
      <c r="K21">
        <v>42</v>
      </c>
      <c r="L21" s="10">
        <v>31.82</v>
      </c>
      <c r="M21" s="10">
        <f t="shared" si="0"/>
        <v>38.822341013824882</v>
      </c>
      <c r="N21" s="10">
        <f t="shared" si="1"/>
        <v>-7.0023410138248821</v>
      </c>
      <c r="O21" s="6">
        <v>145</v>
      </c>
      <c r="P21" s="10">
        <v>62.5</v>
      </c>
      <c r="Q21" s="10">
        <f>F21/D21*L21</f>
        <v>57.742644341801387</v>
      </c>
      <c r="R21" s="10">
        <f t="shared" si="2"/>
        <v>4.7573556581986125</v>
      </c>
      <c r="S21" s="6">
        <v>50</v>
      </c>
      <c r="T21" s="6"/>
      <c r="V21" s="6"/>
      <c r="X21" s="6"/>
    </row>
    <row r="22" spans="1:24" x14ac:dyDescent="0.25">
      <c r="A22" s="2" t="s">
        <v>19</v>
      </c>
      <c r="B22" s="10">
        <v>25.06</v>
      </c>
      <c r="C22" s="7">
        <v>1062</v>
      </c>
      <c r="D22" s="10">
        <v>36.19</v>
      </c>
      <c r="E22" s="6">
        <v>288</v>
      </c>
      <c r="F22" s="10">
        <v>65.31</v>
      </c>
      <c r="G22" s="6">
        <v>203</v>
      </c>
      <c r="I22" s="2" t="s">
        <v>19</v>
      </c>
      <c r="J22" s="10">
        <v>43.59</v>
      </c>
      <c r="K22">
        <v>82</v>
      </c>
      <c r="L22" s="10">
        <v>16</v>
      </c>
      <c r="M22" s="10">
        <f t="shared" si="0"/>
        <v>62.949804469273744</v>
      </c>
      <c r="N22" s="10">
        <f t="shared" si="1"/>
        <v>-46.949804469273744</v>
      </c>
      <c r="O22" s="6">
        <v>25</v>
      </c>
      <c r="P22" s="10">
        <v>65</v>
      </c>
      <c r="Q22" s="10">
        <f>F22/D22*L22</f>
        <v>28.874274661508707</v>
      </c>
      <c r="R22" s="10">
        <f t="shared" si="2"/>
        <v>36.125725338491293</v>
      </c>
      <c r="S22" s="6">
        <v>26</v>
      </c>
      <c r="T22" s="6"/>
      <c r="V22" s="6"/>
      <c r="X22" s="6"/>
    </row>
    <row r="23" spans="1:24" x14ac:dyDescent="0.25">
      <c r="A23" s="2" t="s">
        <v>20</v>
      </c>
      <c r="B23" s="10"/>
      <c r="C23" s="7">
        <v>2246</v>
      </c>
      <c r="D23" s="10"/>
      <c r="E23" s="6">
        <v>355</v>
      </c>
      <c r="F23" s="10"/>
      <c r="G23" s="6">
        <v>435</v>
      </c>
      <c r="I23" s="2" t="s">
        <v>20</v>
      </c>
      <c r="J23" s="10"/>
      <c r="K23" s="7">
        <v>26198</v>
      </c>
      <c r="L23" s="10"/>
      <c r="M23" s="10"/>
      <c r="N23" s="10"/>
      <c r="O23" s="8">
        <v>1221</v>
      </c>
      <c r="P23" s="10"/>
      <c r="Q23" s="10"/>
      <c r="R23" s="10"/>
      <c r="S23" s="6">
        <v>755</v>
      </c>
      <c r="T23" s="6"/>
      <c r="V23" s="8"/>
      <c r="X23" s="6"/>
    </row>
    <row r="24" spans="1:24" x14ac:dyDescent="0.25">
      <c r="A24" s="2" t="s">
        <v>24</v>
      </c>
      <c r="B24" s="10">
        <v>58.18</v>
      </c>
      <c r="C24" s="7">
        <v>2532</v>
      </c>
      <c r="D24" s="10">
        <v>74.42</v>
      </c>
      <c r="E24" s="6">
        <v>44</v>
      </c>
      <c r="F24" s="10">
        <v>36.07</v>
      </c>
      <c r="G24" s="6">
        <v>74</v>
      </c>
      <c r="I24" s="2" t="s">
        <v>24</v>
      </c>
      <c r="J24" s="10">
        <v>68.489999999999995</v>
      </c>
      <c r="K24" s="7">
        <v>3449</v>
      </c>
      <c r="L24" s="10">
        <v>67.36</v>
      </c>
      <c r="M24" s="10">
        <f t="shared" si="0"/>
        <v>87.607868683396347</v>
      </c>
      <c r="N24" s="10">
        <f t="shared" si="1"/>
        <v>-20.247868683396348</v>
      </c>
      <c r="O24" s="6">
        <v>156</v>
      </c>
      <c r="P24" s="10">
        <v>50</v>
      </c>
      <c r="Q24" s="10">
        <f>F24/D24*L24</f>
        <v>32.648148347218488</v>
      </c>
      <c r="R24" s="10">
        <f t="shared" si="2"/>
        <v>17.351851652781512</v>
      </c>
      <c r="S24" s="6">
        <v>239</v>
      </c>
      <c r="T24" s="6"/>
      <c r="V24" s="6"/>
      <c r="X24" s="6"/>
    </row>
    <row r="25" spans="1:24" x14ac:dyDescent="0.25">
      <c r="C25">
        <f>SUM(C4:C24)</f>
        <v>38499</v>
      </c>
      <c r="E25">
        <f>SUM(E4:E24)</f>
        <v>4203</v>
      </c>
      <c r="F25" s="10"/>
      <c r="G25">
        <f>SUM(G4:G24)</f>
        <v>3584</v>
      </c>
      <c r="K25">
        <f>SUM(K4:K24)</f>
        <v>43631</v>
      </c>
      <c r="O25">
        <f>SUM(O4:O24)</f>
        <v>4577</v>
      </c>
      <c r="S25">
        <f>SUM(S4:S24)</f>
        <v>3628</v>
      </c>
    </row>
    <row r="26" spans="1:24" x14ac:dyDescent="0.25">
      <c r="A26" s="3" t="s">
        <v>26</v>
      </c>
    </row>
    <row r="27" spans="1:24" x14ac:dyDescent="0.25">
      <c r="A27" s="3" t="s">
        <v>27</v>
      </c>
      <c r="J27" s="6"/>
      <c r="K27" s="6"/>
      <c r="L27" s="8"/>
      <c r="M27" s="8"/>
      <c r="N27" s="8"/>
      <c r="O27" s="6"/>
      <c r="P27" s="8"/>
      <c r="Q27" s="8"/>
      <c r="R27" s="8"/>
    </row>
    <row r="28" spans="1:24" x14ac:dyDescent="0.25">
      <c r="A28" s="3" t="s">
        <v>28</v>
      </c>
      <c r="B28" t="s">
        <v>29</v>
      </c>
      <c r="J28" s="6"/>
      <c r="K28" s="6"/>
      <c r="L28" s="6"/>
      <c r="M28" s="6"/>
      <c r="N28" s="6"/>
      <c r="O28" s="6"/>
      <c r="P28" s="6"/>
      <c r="Q28" s="6"/>
      <c r="R28" s="6"/>
    </row>
    <row r="29" spans="1:24" x14ac:dyDescent="0.25">
      <c r="A29" s="3" t="s">
        <v>30</v>
      </c>
      <c r="B29" t="s">
        <v>31</v>
      </c>
      <c r="J29" s="6"/>
      <c r="K29" s="6"/>
      <c r="L29" s="6"/>
      <c r="M29" s="6"/>
      <c r="N29" s="6"/>
      <c r="O29" s="6"/>
      <c r="P29" s="6"/>
      <c r="Q29" s="6"/>
      <c r="R29" s="6"/>
    </row>
    <row r="30" spans="1:24" x14ac:dyDescent="0.25">
      <c r="A30" s="3" t="s">
        <v>32</v>
      </c>
      <c r="B30" t="s">
        <v>33</v>
      </c>
      <c r="J30" s="6"/>
      <c r="K30" s="6"/>
      <c r="L30" s="6"/>
      <c r="M30" s="6"/>
      <c r="N30" s="6"/>
      <c r="O30" s="6"/>
      <c r="P30" s="6"/>
      <c r="Q30" s="6"/>
      <c r="R30" s="6"/>
    </row>
    <row r="31" spans="1:24" x14ac:dyDescent="0.25">
      <c r="A31" s="3"/>
      <c r="J31" s="6"/>
      <c r="K31" s="6"/>
      <c r="L31" s="6"/>
      <c r="M31" s="6"/>
      <c r="N31" s="6"/>
      <c r="O31" s="6"/>
      <c r="P31" s="6"/>
      <c r="Q31" s="6"/>
      <c r="R31" s="6"/>
    </row>
    <row r="32" spans="1:24" x14ac:dyDescent="0.25">
      <c r="B32" t="s">
        <v>36</v>
      </c>
      <c r="C32" t="s">
        <v>37</v>
      </c>
      <c r="J32" s="6" t="s">
        <v>36</v>
      </c>
      <c r="K32" s="6" t="s">
        <v>37</v>
      </c>
      <c r="L32" s="6"/>
      <c r="M32" s="6"/>
      <c r="N32" s="6"/>
      <c r="O32" s="6"/>
      <c r="P32" s="6"/>
      <c r="Q32" s="6"/>
      <c r="R32" s="6"/>
    </row>
    <row r="33" spans="2:18" x14ac:dyDescent="0.25">
      <c r="B33">
        <v>53.63</v>
      </c>
      <c r="C33" s="10">
        <v>52.9</v>
      </c>
      <c r="J33">
        <v>60.98</v>
      </c>
      <c r="K33" s="10">
        <v>57.12</v>
      </c>
      <c r="L33" s="6"/>
      <c r="M33" s="6"/>
      <c r="N33" s="6"/>
      <c r="O33" s="6"/>
      <c r="P33" s="6"/>
      <c r="Q33" s="6"/>
      <c r="R33" s="6"/>
    </row>
    <row r="34" spans="2:18" x14ac:dyDescent="0.25">
      <c r="B34">
        <v>67.98</v>
      </c>
      <c r="C34" s="10">
        <v>60.43</v>
      </c>
      <c r="J34">
        <v>63.74</v>
      </c>
      <c r="K34" s="10">
        <v>55.39</v>
      </c>
      <c r="L34" s="6"/>
      <c r="M34" s="6"/>
      <c r="N34" s="6"/>
      <c r="O34" s="6"/>
      <c r="P34" s="6"/>
      <c r="Q34" s="6"/>
      <c r="R34" s="6"/>
    </row>
    <row r="35" spans="2:18" x14ac:dyDescent="0.25">
      <c r="B35">
        <v>80.739999999999995</v>
      </c>
      <c r="C35" s="10">
        <v>80.48</v>
      </c>
      <c r="J35">
        <v>70.13</v>
      </c>
      <c r="K35" s="10">
        <v>88.52</v>
      </c>
      <c r="L35" s="6"/>
      <c r="M35" s="6"/>
      <c r="N35" s="6"/>
      <c r="O35" s="6"/>
      <c r="P35" s="6"/>
      <c r="Q35" s="6"/>
      <c r="R35" s="6"/>
    </row>
    <row r="36" spans="2:18" x14ac:dyDescent="0.25">
      <c r="B36">
        <v>58.61</v>
      </c>
      <c r="C36" s="10">
        <v>62.51</v>
      </c>
      <c r="J36">
        <v>77.540000000000006</v>
      </c>
      <c r="K36" s="10">
        <v>76.03</v>
      </c>
      <c r="L36" s="6"/>
      <c r="M36" s="6"/>
      <c r="N36" s="6"/>
      <c r="O36" s="6"/>
      <c r="P36" s="6"/>
      <c r="Q36" s="6"/>
      <c r="R36" s="6"/>
    </row>
    <row r="37" spans="2:18" x14ac:dyDescent="0.25">
      <c r="B37">
        <v>91.46</v>
      </c>
      <c r="C37" s="10">
        <v>84.58</v>
      </c>
      <c r="J37">
        <v>61.03</v>
      </c>
      <c r="K37" s="10">
        <v>56.34</v>
      </c>
      <c r="L37" s="6"/>
      <c r="M37" s="6"/>
      <c r="N37" s="6"/>
      <c r="O37" s="6"/>
      <c r="P37" s="6"/>
      <c r="Q37" s="6"/>
      <c r="R37" s="6"/>
    </row>
    <row r="38" spans="2:18" x14ac:dyDescent="0.25">
      <c r="B38">
        <v>70.47</v>
      </c>
      <c r="C38" s="10">
        <v>68.52</v>
      </c>
      <c r="J38">
        <v>63.3</v>
      </c>
      <c r="K38" s="10">
        <v>64.959999999999994</v>
      </c>
      <c r="L38" s="6"/>
      <c r="M38" s="6"/>
      <c r="N38" s="6"/>
      <c r="O38" s="6"/>
      <c r="P38" s="6"/>
      <c r="Q38" s="6"/>
      <c r="R38" s="6"/>
    </row>
    <row r="39" spans="2:18" x14ac:dyDescent="0.25">
      <c r="B39">
        <v>85.93</v>
      </c>
      <c r="C39" s="10">
        <v>82.75</v>
      </c>
      <c r="J39">
        <v>82.69</v>
      </c>
      <c r="K39" s="10">
        <v>85.09</v>
      </c>
      <c r="L39" s="6"/>
      <c r="M39" s="6"/>
      <c r="N39" s="6"/>
      <c r="O39" s="6"/>
      <c r="P39" s="6"/>
      <c r="Q39" s="6"/>
      <c r="R39" s="6"/>
    </row>
    <row r="40" spans="2:18" x14ac:dyDescent="0.25">
      <c r="B40">
        <v>42.56</v>
      </c>
      <c r="C40" s="10">
        <v>56.67</v>
      </c>
      <c r="J40">
        <v>79.819999999999993</v>
      </c>
      <c r="K40" s="10">
        <v>68.66</v>
      </c>
      <c r="L40" s="6"/>
      <c r="M40" s="6"/>
      <c r="N40" s="6"/>
      <c r="O40" s="6"/>
      <c r="P40" s="8"/>
      <c r="Q40" s="8"/>
      <c r="R40" s="8"/>
    </row>
    <row r="41" spans="2:18" x14ac:dyDescent="0.25">
      <c r="B41">
        <v>66.47</v>
      </c>
      <c r="C41" s="10">
        <v>60.73</v>
      </c>
      <c r="J41">
        <v>55.97</v>
      </c>
      <c r="K41" s="10">
        <v>50.2</v>
      </c>
      <c r="L41" s="6"/>
      <c r="M41" s="6"/>
      <c r="N41" s="6"/>
      <c r="O41" s="6"/>
      <c r="P41" s="6"/>
      <c r="Q41" s="6"/>
      <c r="R41" s="6"/>
    </row>
    <row r="42" spans="2:18" x14ac:dyDescent="0.25">
      <c r="B42">
        <v>54.82</v>
      </c>
      <c r="C42" s="10">
        <v>52.6</v>
      </c>
      <c r="J42">
        <v>42.56</v>
      </c>
      <c r="K42" s="10">
        <v>45.81</v>
      </c>
      <c r="L42" s="6"/>
      <c r="M42" s="6"/>
      <c r="N42" s="6"/>
      <c r="O42" s="6"/>
      <c r="P42" s="6"/>
      <c r="Q42" s="6"/>
      <c r="R42" s="6"/>
    </row>
    <row r="43" spans="2:18" x14ac:dyDescent="0.25">
      <c r="B43">
        <v>46.54</v>
      </c>
      <c r="C43" s="10">
        <v>43.62</v>
      </c>
      <c r="J43">
        <v>50.43</v>
      </c>
      <c r="K43" s="10">
        <v>46.15</v>
      </c>
      <c r="L43" s="6"/>
      <c r="M43" s="6"/>
      <c r="N43" s="6"/>
      <c r="O43" s="6"/>
      <c r="P43" s="6"/>
      <c r="Q43" s="6"/>
      <c r="R43" s="6"/>
    </row>
    <row r="44" spans="2:18" x14ac:dyDescent="0.25">
      <c r="B44">
        <v>38.229999999999997</v>
      </c>
      <c r="C44" s="10">
        <v>35.03</v>
      </c>
      <c r="J44">
        <v>35.22</v>
      </c>
      <c r="K44" s="10">
        <v>48.39</v>
      </c>
      <c r="L44" s="6"/>
      <c r="M44" s="6"/>
      <c r="N44" s="6"/>
      <c r="O44" s="6"/>
      <c r="P44" s="6"/>
      <c r="Q44" s="6"/>
      <c r="R44" s="6"/>
    </row>
    <row r="45" spans="2:18" x14ac:dyDescent="0.25">
      <c r="B45">
        <v>22.5</v>
      </c>
      <c r="C45" s="10">
        <v>32.869999999999997</v>
      </c>
      <c r="J45">
        <v>39.33</v>
      </c>
      <c r="K45" s="10">
        <v>41.98</v>
      </c>
      <c r="L45" s="6"/>
      <c r="M45" s="6"/>
      <c r="N45" s="6"/>
      <c r="O45" s="6"/>
      <c r="P45" s="6"/>
      <c r="Q45" s="6"/>
      <c r="R45" s="6"/>
    </row>
    <row r="46" spans="2:18" x14ac:dyDescent="0.25">
      <c r="B46">
        <v>34.49</v>
      </c>
      <c r="C46" s="10">
        <v>30.3</v>
      </c>
      <c r="J46">
        <v>36.72</v>
      </c>
      <c r="K46" s="10">
        <v>34.380000000000003</v>
      </c>
      <c r="L46" s="6"/>
      <c r="M46" s="6"/>
      <c r="N46" s="6"/>
      <c r="O46" s="6"/>
      <c r="P46" s="6"/>
      <c r="Q46" s="6"/>
      <c r="R46" s="6"/>
    </row>
    <row r="47" spans="2:18" x14ac:dyDescent="0.25">
      <c r="B47">
        <v>29.76</v>
      </c>
      <c r="C47" s="10">
        <v>29.49</v>
      </c>
      <c r="J47">
        <v>36.42</v>
      </c>
      <c r="K47" s="10">
        <v>25.49</v>
      </c>
      <c r="L47" s="6"/>
      <c r="M47" s="6"/>
      <c r="N47" s="6"/>
      <c r="O47" s="6"/>
      <c r="P47" s="6"/>
      <c r="Q47" s="6"/>
      <c r="R47" s="6"/>
    </row>
    <row r="48" spans="2:18" x14ac:dyDescent="0.25">
      <c r="B48">
        <v>21.71</v>
      </c>
      <c r="C48" s="10">
        <v>17.690000000000001</v>
      </c>
      <c r="J48">
        <v>17.03</v>
      </c>
      <c r="K48" s="10">
        <v>19.89</v>
      </c>
      <c r="L48" s="6"/>
      <c r="M48" s="6"/>
      <c r="N48" s="6"/>
      <c r="O48" s="6"/>
      <c r="P48" s="6"/>
      <c r="Q48" s="6"/>
      <c r="R48" s="6"/>
    </row>
    <row r="49" spans="2:18" x14ac:dyDescent="0.25">
      <c r="B49">
        <v>26.88</v>
      </c>
      <c r="C49" s="10">
        <v>27.55</v>
      </c>
      <c r="J49">
        <v>25.76</v>
      </c>
      <c r="K49" s="10">
        <v>20.9</v>
      </c>
      <c r="L49" s="6"/>
      <c r="M49" s="6"/>
      <c r="N49" s="6"/>
      <c r="O49" s="6"/>
      <c r="P49" s="6"/>
      <c r="Q49" s="6"/>
      <c r="R49" s="6"/>
    </row>
    <row r="50" spans="2:18" x14ac:dyDescent="0.25">
      <c r="B50">
        <v>27.78</v>
      </c>
      <c r="C50" s="10">
        <v>21.7</v>
      </c>
      <c r="J50">
        <v>8.3699999999999992</v>
      </c>
      <c r="K50" s="10">
        <v>24.32</v>
      </c>
    </row>
    <row r="51" spans="2:18" x14ac:dyDescent="0.25">
      <c r="B51">
        <v>24.7</v>
      </c>
      <c r="C51" s="10">
        <v>25.06</v>
      </c>
      <c r="J51">
        <v>49.2</v>
      </c>
      <c r="K51" s="10">
        <v>43.59</v>
      </c>
    </row>
    <row r="52" spans="2:18" x14ac:dyDescent="0.25">
      <c r="B52">
        <v>62.1</v>
      </c>
      <c r="C52" s="10">
        <v>58.18</v>
      </c>
      <c r="J52">
        <v>69.260000000000005</v>
      </c>
      <c r="K52" s="10">
        <v>68.489999999999995</v>
      </c>
    </row>
  </sheetData>
  <mergeCells count="6">
    <mergeCell ref="D2:E2"/>
    <mergeCell ref="F2:G2"/>
    <mergeCell ref="L2:O2"/>
    <mergeCell ref="P2:S2"/>
    <mergeCell ref="B2:C2"/>
    <mergeCell ref="J2:K2"/>
  </mergeCells>
  <conditionalFormatting sqref="R4:R24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N4:N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 Dudareva</dc:creator>
  <cp:lastModifiedBy>Юлия Дударева</cp:lastModifiedBy>
  <dcterms:created xsi:type="dcterms:W3CDTF">2015-06-05T18:17:20Z</dcterms:created>
  <dcterms:modified xsi:type="dcterms:W3CDTF">2023-07-28T10:32:43Z</dcterms:modified>
</cp:coreProperties>
</file>