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" sheetId="1" r:id="rId3"/>
    <sheet state="visible" name="gov_use_month" sheetId="2" r:id="rId4"/>
  </sheets>
  <definedNames/>
  <calcPr/>
</workbook>
</file>

<file path=xl/sharedStrings.xml><?xml version="1.0" encoding="utf-8"?>
<sst xmlns="http://schemas.openxmlformats.org/spreadsheetml/2006/main" count="52" uniqueCount="24">
  <si>
    <t>Month</t>
  </si>
  <si>
    <t>Use</t>
  </si>
  <si>
    <t>Mean</t>
  </si>
  <si>
    <t>Median</t>
  </si>
  <si>
    <t>Mode</t>
  </si>
  <si>
    <t>SD</t>
  </si>
  <si>
    <t>Q1</t>
  </si>
  <si>
    <t>Q2</t>
  </si>
  <si>
    <t>Q3</t>
  </si>
  <si>
    <t>IQR</t>
  </si>
  <si>
    <t>Q3+1.5IQR</t>
  </si>
  <si>
    <t>Q1-1.5IQR</t>
  </si>
  <si>
    <t>Year</t>
  </si>
  <si>
    <t>Department_of_Local_Administration</t>
  </si>
  <si>
    <t>Outlier?</t>
  </si>
  <si>
    <t>Department_of_Provincial_Administration</t>
  </si>
  <si>
    <t>Bangkok</t>
  </si>
  <si>
    <t>Department_of_Lands</t>
  </si>
  <si>
    <t>Community_Development_Department</t>
  </si>
  <si>
    <t>Department_of_Disaster_Prevention_and_Mitigation</t>
  </si>
  <si>
    <t>Pattaya</t>
  </si>
  <si>
    <t>Department_of_Public_Works_and_Town_&amp;_Country_Planning</t>
  </si>
  <si>
    <t>Office_of_the_Permanent_Secretary_for_Interior</t>
  </si>
  <si>
    <t>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</si>
</sst>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yyyy-mm"/>
  </numFmts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3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ค่าใช้จ่ายของแต่ละกรมในแต่ละปี(ล้านบาท)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feature!$B$1</c:f>
            </c:strRef>
          </c:tx>
          <c:spPr>
            <a:solidFill>
              <a:srgbClr val="3366CC"/>
            </a:solidFill>
          </c:spPr>
          <c:cat>
            <c:strRef>
              <c:f>feature!$A$2:$A$5</c:f>
            </c:strRef>
          </c:cat>
          <c:val>
            <c:numRef>
              <c:f>feature!$B$2:$B$5</c:f>
            </c:numRef>
          </c:val>
        </c:ser>
        <c:ser>
          <c:idx val="1"/>
          <c:order val="1"/>
          <c:tx>
            <c:strRef>
              <c:f>feature!$D$1</c:f>
            </c:strRef>
          </c:tx>
          <c:spPr>
            <a:solidFill>
              <a:srgbClr val="DC3912"/>
            </a:solidFill>
          </c:spPr>
          <c:cat>
            <c:strRef>
              <c:f>feature!$A$2:$A$5</c:f>
            </c:strRef>
          </c:cat>
          <c:val>
            <c:numRef>
              <c:f>feature!$D$2:$D$5</c:f>
            </c:numRef>
          </c:val>
        </c:ser>
        <c:ser>
          <c:idx val="2"/>
          <c:order val="2"/>
          <c:tx>
            <c:strRef>
              <c:f>feature!$F$1</c:f>
            </c:strRef>
          </c:tx>
          <c:spPr>
            <a:solidFill>
              <a:srgbClr val="FF9900"/>
            </a:solidFill>
          </c:spPr>
          <c:cat>
            <c:strRef>
              <c:f>feature!$A$2:$A$5</c:f>
            </c:strRef>
          </c:cat>
          <c:val>
            <c:numRef>
              <c:f>feature!$F$2:$F$5</c:f>
            </c:numRef>
          </c:val>
        </c:ser>
        <c:ser>
          <c:idx val="3"/>
          <c:order val="3"/>
          <c:tx>
            <c:strRef>
              <c:f>feature!$H$1</c:f>
            </c:strRef>
          </c:tx>
          <c:spPr>
            <a:solidFill>
              <a:srgbClr val="109618"/>
            </a:solidFill>
          </c:spPr>
          <c:cat>
            <c:strRef>
              <c:f>feature!$A$2:$A$5</c:f>
            </c:strRef>
          </c:cat>
          <c:val>
            <c:numRef>
              <c:f>feature!$H$2:$H$5</c:f>
            </c:numRef>
          </c:val>
        </c:ser>
        <c:ser>
          <c:idx val="4"/>
          <c:order val="4"/>
          <c:tx>
            <c:strRef>
              <c:f>feature!$J$1</c:f>
            </c:strRef>
          </c:tx>
          <c:spPr>
            <a:solidFill>
              <a:srgbClr val="990099"/>
            </a:solidFill>
          </c:spPr>
          <c:cat>
            <c:strRef>
              <c:f>feature!$A$2:$A$5</c:f>
            </c:strRef>
          </c:cat>
          <c:val>
            <c:numRef>
              <c:f>feature!$J$2:$J$5</c:f>
            </c:numRef>
          </c:val>
        </c:ser>
        <c:ser>
          <c:idx val="5"/>
          <c:order val="5"/>
          <c:tx>
            <c:strRef>
              <c:f>feature!$L$1</c:f>
            </c:strRef>
          </c:tx>
          <c:spPr>
            <a:solidFill>
              <a:srgbClr val="0099C6"/>
            </a:solidFill>
          </c:spPr>
          <c:cat>
            <c:strRef>
              <c:f>feature!$A$2:$A$5</c:f>
            </c:strRef>
          </c:cat>
          <c:val>
            <c:numRef>
              <c:f>feature!$L$2:$L$5</c:f>
            </c:numRef>
          </c:val>
        </c:ser>
        <c:ser>
          <c:idx val="6"/>
          <c:order val="6"/>
          <c:tx>
            <c:strRef>
              <c:f>feature!$N$1</c:f>
            </c:strRef>
          </c:tx>
          <c:spPr>
            <a:solidFill>
              <a:srgbClr val="DD4477"/>
            </a:solidFill>
          </c:spPr>
          <c:cat>
            <c:strRef>
              <c:f>feature!$A$2:$A$5</c:f>
            </c:strRef>
          </c:cat>
          <c:val>
            <c:numRef>
              <c:f>feature!$N$2:$N$5</c:f>
            </c:numRef>
          </c:val>
        </c:ser>
        <c:ser>
          <c:idx val="7"/>
          <c:order val="7"/>
          <c:tx>
            <c:strRef>
              <c:f>feature!$P$1</c:f>
            </c:strRef>
          </c:tx>
          <c:spPr>
            <a:solidFill>
              <a:srgbClr val="66AA00"/>
            </a:solidFill>
          </c:spPr>
          <c:cat>
            <c:strRef>
              <c:f>feature!$A$2:$A$5</c:f>
            </c:strRef>
          </c:cat>
          <c:val>
            <c:numRef>
              <c:f>feature!$P$2:$P$5</c:f>
            </c:numRef>
          </c:val>
        </c:ser>
        <c:ser>
          <c:idx val="8"/>
          <c:order val="8"/>
          <c:tx>
            <c:strRef>
              <c:f>feature!$R$1</c:f>
            </c:strRef>
          </c:tx>
          <c:spPr>
            <a:solidFill>
              <a:srgbClr val="B82E2E"/>
            </a:solidFill>
          </c:spPr>
          <c:cat>
            <c:strRef>
              <c:f>feature!$A$2:$A$5</c:f>
            </c:strRef>
          </c:cat>
          <c:val>
            <c:numRef>
              <c:f>feature!$R$2:$R$5</c:f>
            </c:numRef>
          </c:val>
        </c:ser>
        <c:overlap val="100"/>
        <c:axId val="895169470"/>
        <c:axId val="1195523605"/>
      </c:barChart>
      <c:catAx>
        <c:axId val="89516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ปี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5523605"/>
      </c:catAx>
      <c:valAx>
        <c:axId val="1195523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ค่าใช้จ่าย (ล้านบาท)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516947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ส่วนแบ่งเฉลี่ยที่แต่ละกรมได้รับจากกระทรวงมหาดไทย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feature!$A$46:$A$54</c:f>
            </c:strRef>
          </c:cat>
          <c:val>
            <c:numRef>
              <c:f>feature!$B$46:$B$54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ค่าใช้จ่ายรวมของกระทรวงมหาดไทยในแต่ละปี (ล้านบาท)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feature!$T$1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feature!$A$2:$A$5</c:f>
            </c:strRef>
          </c:cat>
          <c:val>
            <c:numRef>
              <c:f>feature!$T$2:$T$5</c:f>
            </c:numRef>
          </c:val>
        </c:ser>
        <c:axId val="1583762629"/>
        <c:axId val="1004667043"/>
      </c:areaChart>
      <c:catAx>
        <c:axId val="1583762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ปี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04667043"/>
      </c:catAx>
      <c:valAx>
        <c:axId val="100466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ค่าใช้จ่าย(ล้านบาท)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376262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ค่าใช้จ่ายของกระทรวงมหาดไทยในแต่ละเดือน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gov_use_month!$B$1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gov_use_month!$A$2:$A$1000</c:f>
            </c:strRef>
          </c:cat>
          <c:val>
            <c:numRef>
              <c:f>gov_use_month!$B$2:$B$1000</c:f>
            </c:numRef>
          </c:val>
          <c:smooth val="0"/>
        </c:ser>
        <c:axId val="879304964"/>
        <c:axId val="116586828"/>
      </c:lineChart>
      <c:catAx>
        <c:axId val="879304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เดือน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6586828"/>
      </c:catAx>
      <c:valAx>
        <c:axId val="116586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ค่าใช้จ่าย (ล้านบาท)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930496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952500</xdr:colOff>
      <xdr:row>18</xdr:row>
      <xdr:rowOff>0</xdr:rowOff>
    </xdr:from>
    <xdr:ext cx="8467725" cy="4019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39</xdr:row>
      <xdr:rowOff>19050</xdr:rowOff>
    </xdr:from>
    <xdr:ext cx="8467725" cy="4019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933450</xdr:colOff>
      <xdr:row>18</xdr:row>
      <xdr:rowOff>0</xdr:rowOff>
    </xdr:from>
    <xdr:ext cx="8467725" cy="4019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304800</xdr:colOff>
      <xdr:row>13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14</v>
      </c>
      <c r="F1" s="1" t="s">
        <v>16</v>
      </c>
      <c r="G1" s="1" t="s">
        <v>14</v>
      </c>
      <c r="H1" s="1" t="s">
        <v>17</v>
      </c>
      <c r="I1" s="1" t="s">
        <v>14</v>
      </c>
      <c r="J1" s="1" t="s">
        <v>18</v>
      </c>
      <c r="K1" s="1" t="s">
        <v>14</v>
      </c>
      <c r="L1" s="1" t="s">
        <v>19</v>
      </c>
      <c r="M1" s="1" t="s">
        <v>14</v>
      </c>
      <c r="N1" s="1" t="s">
        <v>20</v>
      </c>
      <c r="O1" s="1" t="s">
        <v>14</v>
      </c>
      <c r="P1" s="1" t="s">
        <v>21</v>
      </c>
      <c r="Q1" s="1" t="s">
        <v>14</v>
      </c>
      <c r="R1" s="1" t="s">
        <v>22</v>
      </c>
      <c r="S1" s="1" t="s">
        <v>14</v>
      </c>
      <c r="T1" s="1" t="s">
        <v>23</v>
      </c>
      <c r="U1" s="1" t="s">
        <v>14</v>
      </c>
    </row>
    <row r="2">
      <c r="A2" s="1">
        <v>2559.0</v>
      </c>
      <c r="B2" s="1">
        <v>2.05483799048E11</v>
      </c>
      <c r="C2" s="1" t="b">
        <f t="shared" ref="C2:C5" si="1">OR(B2&lt;$B$17,B2&gt;$B$16)</f>
        <v>0</v>
      </c>
      <c r="D2" s="1">
        <v>1.252725414E10</v>
      </c>
      <c r="E2" s="1" t="b">
        <f t="shared" ref="E2:E5" si="2">OR(D2&lt;D$17,D2&gt;D$16)</f>
        <v>0</v>
      </c>
      <c r="F2" s="1">
        <v>1.5906775E10</v>
      </c>
      <c r="G2" s="1" t="b">
        <f t="shared" ref="G2:G5" si="3">OR(F2&lt;F$17,F2&gt;F$16)</f>
        <v>0</v>
      </c>
      <c r="H2" s="1">
        <v>5.330886685E9</v>
      </c>
      <c r="I2" s="1" t="b">
        <f t="shared" ref="I2:I5" si="4">OR(H2&lt;H$17,H2&gt;H$16)</f>
        <v>0</v>
      </c>
      <c r="J2" s="1">
        <v>4.958611948E9</v>
      </c>
      <c r="K2" s="1" t="b">
        <f t="shared" ref="K2:K5" si="5">OR(J2&lt;J$17,J2&gt;J$16)</f>
        <v>0</v>
      </c>
      <c r="L2" s="1">
        <v>2.772092835E9</v>
      </c>
      <c r="M2" s="1" t="b">
        <f t="shared" ref="M2:M5" si="6">OR(L2&lt;L$17,L2&gt;L$16)</f>
        <v>0</v>
      </c>
      <c r="N2" s="1">
        <v>7.17466421E8</v>
      </c>
      <c r="O2" s="1" t="b">
        <f t="shared" ref="O2:O5" si="7">OR(N2&lt;N$17,N2&gt;N$16)</f>
        <v>0</v>
      </c>
      <c r="P2" s="1">
        <v>1.7915680813E10</v>
      </c>
      <c r="Q2" s="1" t="b">
        <f t="shared" ref="Q2:Q5" si="8">OR(P2&lt;P$17,P2&gt;P$16)</f>
        <v>0</v>
      </c>
      <c r="R2" s="1">
        <v>4.257811158E9</v>
      </c>
      <c r="S2" s="1" t="b">
        <f t="shared" ref="S2:S5" si="9">OR(R2&lt;R$17,R2&gt;R$16)</f>
        <v>0</v>
      </c>
      <c r="T2" s="1">
        <v>2.69870378046669E11</v>
      </c>
      <c r="U2" s="1" t="b">
        <f t="shared" ref="U2:U5" si="10">OR(T2&lt;T$17,T2&gt;T$16)</f>
        <v>0</v>
      </c>
    </row>
    <row r="3">
      <c r="A3" s="1">
        <v>2560.0</v>
      </c>
      <c r="B3" s="1">
        <v>2.20196673045E11</v>
      </c>
      <c r="C3" s="1" t="b">
        <f t="shared" si="1"/>
        <v>0</v>
      </c>
      <c r="D3" s="1">
        <v>3.7553973834E10</v>
      </c>
      <c r="E3" s="1" t="b">
        <f t="shared" si="2"/>
        <v>0</v>
      </c>
      <c r="F3" s="1">
        <v>1.7792031947E10</v>
      </c>
      <c r="G3" s="1" t="b">
        <f t="shared" si="3"/>
        <v>0</v>
      </c>
      <c r="H3" s="1">
        <v>5.54846492E9</v>
      </c>
      <c r="I3" s="1" t="b">
        <f t="shared" si="4"/>
        <v>0</v>
      </c>
      <c r="J3" s="1">
        <v>5.63396002E9</v>
      </c>
      <c r="K3" s="1" t="b">
        <f t="shared" si="5"/>
        <v>0</v>
      </c>
      <c r="L3" s="1">
        <v>2.794744939E9</v>
      </c>
      <c r="M3" s="1" t="b">
        <f t="shared" si="6"/>
        <v>0</v>
      </c>
      <c r="N3" s="1">
        <v>1.101617588E9</v>
      </c>
      <c r="O3" s="1" t="b">
        <f t="shared" si="7"/>
        <v>1</v>
      </c>
      <c r="P3" s="1">
        <v>1.7458889271E10</v>
      </c>
      <c r="Q3" s="1" t="b">
        <f t="shared" si="8"/>
        <v>0</v>
      </c>
      <c r="R3" s="1">
        <v>3.981188012E9</v>
      </c>
      <c r="S3" s="1" t="b">
        <f t="shared" si="9"/>
        <v>0</v>
      </c>
      <c r="T3" s="1">
        <v>3.12061543575429E11</v>
      </c>
      <c r="U3" s="1" t="b">
        <f t="shared" si="10"/>
        <v>0</v>
      </c>
    </row>
    <row r="4">
      <c r="A4" s="1">
        <v>2561.0</v>
      </c>
      <c r="B4" s="1">
        <v>2.3283252342E11</v>
      </c>
      <c r="C4" s="1" t="b">
        <f t="shared" si="1"/>
        <v>0</v>
      </c>
      <c r="D4" s="1">
        <v>3.9220897888E10</v>
      </c>
      <c r="E4" s="1" t="b">
        <f t="shared" si="2"/>
        <v>0</v>
      </c>
      <c r="F4" s="1">
        <v>1.720613197E10</v>
      </c>
      <c r="G4" s="1" t="b">
        <f t="shared" si="3"/>
        <v>0</v>
      </c>
      <c r="H4" s="1">
        <v>5.742277701E9</v>
      </c>
      <c r="I4" s="1" t="b">
        <f t="shared" si="4"/>
        <v>0</v>
      </c>
      <c r="J4" s="1">
        <v>9.634887534E9</v>
      </c>
      <c r="K4" s="1" t="b">
        <f t="shared" si="5"/>
        <v>1</v>
      </c>
      <c r="L4" s="1">
        <v>2.849280877E9</v>
      </c>
      <c r="M4" s="1" t="b">
        <f t="shared" si="6"/>
        <v>0</v>
      </c>
      <c r="N4" s="1">
        <v>7.26248288E8</v>
      </c>
      <c r="O4" s="1" t="b">
        <f t="shared" si="7"/>
        <v>0</v>
      </c>
      <c r="P4" s="1">
        <v>1.7509567789E10</v>
      </c>
      <c r="Q4" s="1" t="b">
        <f t="shared" si="8"/>
        <v>0</v>
      </c>
      <c r="R4" s="1">
        <v>3.828790699E9</v>
      </c>
      <c r="S4" s="1" t="b">
        <f t="shared" si="9"/>
        <v>0</v>
      </c>
      <c r="T4" s="1">
        <v>3.29550606164021E11</v>
      </c>
      <c r="U4" s="1" t="b">
        <f t="shared" si="10"/>
        <v>0</v>
      </c>
    </row>
    <row r="5">
      <c r="A5" s="1">
        <v>2562.0</v>
      </c>
      <c r="B5" s="1">
        <v>1.8949906861E11</v>
      </c>
      <c r="C5" s="1" t="b">
        <f t="shared" si="1"/>
        <v>0</v>
      </c>
      <c r="D5" s="1">
        <v>2.3519563174E10</v>
      </c>
      <c r="E5" s="1" t="b">
        <f t="shared" si="2"/>
        <v>0</v>
      </c>
      <c r="F5" s="1">
        <v>1.2325161534E10</v>
      </c>
      <c r="G5" s="1" t="b">
        <f t="shared" si="3"/>
        <v>0</v>
      </c>
      <c r="H5" s="1">
        <v>3.205269526E9</v>
      </c>
      <c r="I5" s="1" t="b">
        <f t="shared" si="4"/>
        <v>1</v>
      </c>
      <c r="J5" s="1">
        <v>3.825141093E9</v>
      </c>
      <c r="K5" s="1" t="b">
        <f t="shared" si="5"/>
        <v>0</v>
      </c>
      <c r="L5" s="1">
        <v>1.99534948E9</v>
      </c>
      <c r="M5" s="1" t="b">
        <f t="shared" si="6"/>
        <v>1</v>
      </c>
      <c r="N5" s="1">
        <v>5.028526E8</v>
      </c>
      <c r="O5" s="1" t="b">
        <f t="shared" si="7"/>
        <v>0</v>
      </c>
      <c r="P5" s="1">
        <v>8.282276189E9</v>
      </c>
      <c r="Q5" s="1" t="b">
        <f t="shared" si="8"/>
        <v>1</v>
      </c>
      <c r="R5" s="1">
        <v>2.345600874E9</v>
      </c>
      <c r="S5" s="1" t="b">
        <f t="shared" si="9"/>
        <v>1</v>
      </c>
      <c r="T5" s="1">
        <v>2.4550028307942E11</v>
      </c>
      <c r="U5" s="1" t="b">
        <f t="shared" si="10"/>
        <v>0</v>
      </c>
    </row>
    <row r="6">
      <c r="A6" s="1"/>
    </row>
    <row r="7">
      <c r="A7" s="1" t="s">
        <v>2</v>
      </c>
      <c r="B7">
        <f>AVERAGE(B2:B5)</f>
        <v>212003016031</v>
      </c>
      <c r="D7">
        <f>AVERAGE(D2:D5)</f>
        <v>28205422259</v>
      </c>
      <c r="F7">
        <f>AVERAGE(F2:F5)</f>
        <v>15807525113</v>
      </c>
      <c r="H7">
        <f>AVERAGE(H2:H5)</f>
        <v>4956724708</v>
      </c>
      <c r="J7">
        <f>AVERAGE(J2:J5)</f>
        <v>6013150149</v>
      </c>
      <c r="L7">
        <f>AVERAGE(L2:L5)</f>
        <v>2602867033</v>
      </c>
      <c r="N7">
        <f>AVERAGE(N2:N5)</f>
        <v>762046224.3</v>
      </c>
      <c r="P7">
        <f>AVERAGE(P2:P5)</f>
        <v>15291603516</v>
      </c>
      <c r="R7">
        <f>AVERAGE(R2:R5)</f>
        <v>3603347686</v>
      </c>
      <c r="T7">
        <f>AVERAGE(T2:T5)</f>
        <v>289245702716</v>
      </c>
    </row>
    <row r="8">
      <c r="A8" s="1" t="s">
        <v>3</v>
      </c>
      <c r="B8">
        <f>MEDIAN(B2:B5)</f>
        <v>212840236047</v>
      </c>
      <c r="D8">
        <f>MEDIAN(D2:D5)</f>
        <v>30536768504</v>
      </c>
      <c r="F8">
        <f>MEDIAN(F2:F5)</f>
        <v>16556453485</v>
      </c>
      <c r="H8">
        <f>MEDIAN(H2:H5)</f>
        <v>5439675803</v>
      </c>
      <c r="J8">
        <f>MEDIAN(J2:J5)</f>
        <v>5296285984</v>
      </c>
      <c r="L8">
        <f>MEDIAN(L2:L5)</f>
        <v>2783418887</v>
      </c>
      <c r="N8">
        <f>MEDIAN(N2:N5)</f>
        <v>721857354.5</v>
      </c>
      <c r="P8">
        <f>MEDIAN(P2:P5)</f>
        <v>17484228530</v>
      </c>
      <c r="R8">
        <f>MEDIAN(R2:R5)</f>
        <v>3904989356</v>
      </c>
      <c r="T8">
        <f>MEDIAN(T2:T5)</f>
        <v>290965960811</v>
      </c>
    </row>
    <row r="9">
      <c r="A9" s="1" t="s">
        <v>4</v>
      </c>
      <c r="B9" t="str">
        <f>mode(B2:B5)</f>
        <v>#N/A</v>
      </c>
      <c r="D9" t="str">
        <f>mode(D2:D5)</f>
        <v>#N/A</v>
      </c>
      <c r="F9" t="str">
        <f>mode(F2:F5)</f>
        <v>#N/A</v>
      </c>
      <c r="H9" t="str">
        <f>mode(H2:H5)</f>
        <v>#N/A</v>
      </c>
      <c r="J9" t="str">
        <f>mode(J2:J5)</f>
        <v>#N/A</v>
      </c>
      <c r="L9" t="str">
        <f>mode(L2:L5)</f>
        <v>#N/A</v>
      </c>
      <c r="N9" t="str">
        <f>mode(N2:N5)</f>
        <v>#N/A</v>
      </c>
      <c r="P9" t="str">
        <f>mode(P2:P5)</f>
        <v>#N/A</v>
      </c>
      <c r="R9" t="str">
        <f>mode(R2:R5)</f>
        <v>#N/A</v>
      </c>
      <c r="T9" t="str">
        <f>mode(T2:T5)</f>
        <v>#N/A</v>
      </c>
    </row>
    <row r="10">
      <c r="A10" s="1" t="s">
        <v>5</v>
      </c>
      <c r="B10">
        <f>sqrt(VAR(B2:B5))</f>
        <v>18707683207</v>
      </c>
      <c r="D10">
        <f>sqrt(VAR(D2:D5))</f>
        <v>12602887907</v>
      </c>
      <c r="F10">
        <f>sqrt(VAR(F2:F5))</f>
        <v>2451603227</v>
      </c>
      <c r="H10">
        <f>sqrt(VAR(H2:H5))</f>
        <v>1179666962</v>
      </c>
      <c r="J10">
        <f>sqrt(VAR(J2:J5))</f>
        <v>2527198798</v>
      </c>
      <c r="L10">
        <f>sqrt(VAR(L2:L5))</f>
        <v>406305247.6</v>
      </c>
      <c r="N10">
        <f>sqrt(VAR(N2:N5))</f>
        <v>248836557.5</v>
      </c>
      <c r="P10">
        <f>sqrt(VAR(P2:P5))</f>
        <v>4677354819</v>
      </c>
      <c r="R10">
        <f>sqrt(VAR(R2:R5))</f>
        <v>857095355.1</v>
      </c>
      <c r="T10">
        <f>sqrt(VAR(T2:T5))</f>
        <v>38445254503</v>
      </c>
    </row>
    <row r="11">
      <c r="A11" s="1"/>
    </row>
    <row r="12">
      <c r="A12" s="1" t="s">
        <v>6</v>
      </c>
      <c r="B12">
        <f>QUARTILE(B2:B5,1)</f>
        <v>201487616439</v>
      </c>
      <c r="D12">
        <f>QUARTILE(D2:D5,1)</f>
        <v>20771485916</v>
      </c>
      <c r="F12">
        <f>QUARTILE(F2:F5,1)</f>
        <v>15011371634</v>
      </c>
      <c r="H12">
        <f>QUARTILE(H2:H5,1)</f>
        <v>4799482395</v>
      </c>
      <c r="J12">
        <f>QUARTILE(J2:J5,1)</f>
        <v>4675244234</v>
      </c>
      <c r="L12">
        <f>QUARTILE(L2:L5,1)</f>
        <v>2577906996</v>
      </c>
      <c r="N12">
        <f>QUARTILE(N2:N5,1)</f>
        <v>663812965.8</v>
      </c>
      <c r="P12">
        <f>QUARTILE(P2:P5,1)</f>
        <v>15164736001</v>
      </c>
      <c r="R12">
        <f>QUARTILE(R2:R5,1)</f>
        <v>3457993243</v>
      </c>
      <c r="T12">
        <f>QUARTILE(T2:T5,1)</f>
        <v>263777854305</v>
      </c>
    </row>
    <row r="13">
      <c r="A13" s="1" t="s">
        <v>7</v>
      </c>
      <c r="B13">
        <f>QUARTILE(B2:B5,2)</f>
        <v>212840236047</v>
      </c>
      <c r="D13">
        <f>QUARTILE(D2:D5,2)</f>
        <v>30536768504</v>
      </c>
      <c r="F13">
        <f>QUARTILE(F2:F5,2)</f>
        <v>16556453485</v>
      </c>
      <c r="H13">
        <f>QUARTILE(H2:H5,2)</f>
        <v>5439675803</v>
      </c>
      <c r="J13">
        <f>QUARTILE(J2:J5,2)</f>
        <v>5296285984</v>
      </c>
      <c r="L13">
        <f>QUARTILE(L2:L5,2)</f>
        <v>2783418887</v>
      </c>
      <c r="N13">
        <f>QUARTILE(N2:N5,2)</f>
        <v>721857354.5</v>
      </c>
      <c r="P13">
        <f>QUARTILE(P2:P5,2)</f>
        <v>17484228530</v>
      </c>
      <c r="R13">
        <f>QUARTILE(R2:R5,2)</f>
        <v>3904989356</v>
      </c>
      <c r="T13">
        <f>QUARTILE(T2:T5,2)</f>
        <v>290965960811</v>
      </c>
    </row>
    <row r="14">
      <c r="A14" s="1" t="s">
        <v>8</v>
      </c>
      <c r="B14">
        <f>QUARTILE(B2:B5,3)</f>
        <v>223355635639</v>
      </c>
      <c r="D14">
        <f>QUARTILE(D2:D5,3)</f>
        <v>37970704848</v>
      </c>
      <c r="F14">
        <f>QUARTILE(F2:F5,3)</f>
        <v>17352606964</v>
      </c>
      <c r="H14">
        <f>QUARTILE(H2:H5,3)</f>
        <v>5596918115</v>
      </c>
      <c r="J14">
        <f>QUARTILE(J2:J5,3)</f>
        <v>6634191899</v>
      </c>
      <c r="L14">
        <f>QUARTILE(L2:L5,3)</f>
        <v>2808378924</v>
      </c>
      <c r="N14">
        <f>QUARTILE(N2:N5,3)</f>
        <v>820090613</v>
      </c>
      <c r="P14">
        <f>QUARTILE(P2:P5,3)</f>
        <v>17611096045</v>
      </c>
      <c r="R14">
        <f>QUARTILE(R2:R5,3)</f>
        <v>4050343799</v>
      </c>
      <c r="T14">
        <f>QUARTILE(T2:T5,3)</f>
        <v>316433809223</v>
      </c>
    </row>
    <row r="15">
      <c r="A15" s="1" t="s">
        <v>9</v>
      </c>
      <c r="B15">
        <f>B14-B12</f>
        <v>21868019200</v>
      </c>
      <c r="D15">
        <f>D14-D12</f>
        <v>17199218932</v>
      </c>
      <c r="F15">
        <f>F14-F12</f>
        <v>2341235331</v>
      </c>
      <c r="H15">
        <f>H14-H12</f>
        <v>797435720</v>
      </c>
      <c r="J15">
        <f>J14-J12</f>
        <v>1958947664</v>
      </c>
      <c r="L15">
        <f>L14-L12</f>
        <v>230471927.3</v>
      </c>
      <c r="N15">
        <f>N14-N12</f>
        <v>156277647.3</v>
      </c>
      <c r="P15">
        <f>P14-P12</f>
        <v>2446360045</v>
      </c>
      <c r="R15">
        <f>R14-R12</f>
        <v>592350555.8</v>
      </c>
      <c r="T15">
        <f>T14-T12</f>
        <v>52655954918</v>
      </c>
    </row>
    <row r="16">
      <c r="A16" s="1" t="s">
        <v>10</v>
      </c>
      <c r="B16">
        <f>B14 + (1.5 * B15)</f>
        <v>256157664439</v>
      </c>
      <c r="D16">
        <f>D14 + (1.5 * D15)</f>
        <v>63769533246</v>
      </c>
      <c r="F16">
        <f>F14 + (1.5 * F15)</f>
        <v>20864459960</v>
      </c>
      <c r="H16">
        <f>H14 + (1.5 * H15)</f>
        <v>6793071695</v>
      </c>
      <c r="J16">
        <f>J14 + (1.5 * J15)</f>
        <v>9572613395</v>
      </c>
      <c r="L16">
        <f>L14 + (1.5 * L15)</f>
        <v>3154086814</v>
      </c>
      <c r="N16">
        <f>N14 + (1.5 * N15)</f>
        <v>1054507084</v>
      </c>
      <c r="P16">
        <f>P14 + (1.5 * P15)</f>
        <v>21280636112</v>
      </c>
      <c r="R16">
        <f>R14 + (1.5 * R15)</f>
        <v>4938869632</v>
      </c>
      <c r="T16">
        <f>T14 + (1.5 * T15)</f>
        <v>395417741599</v>
      </c>
    </row>
    <row r="17">
      <c r="A17" s="1" t="s">
        <v>11</v>
      </c>
      <c r="B17">
        <f>B12-1.5*B15</f>
        <v>168685587638</v>
      </c>
      <c r="D17">
        <f>D12-1.5*D15</f>
        <v>-5027342483</v>
      </c>
      <c r="F17">
        <f>F12-1.5*F15</f>
        <v>11499518637</v>
      </c>
      <c r="H17">
        <f>H12-1.5*H15</f>
        <v>3603328815</v>
      </c>
      <c r="J17">
        <f>J12-1.5*J15</f>
        <v>1736822738</v>
      </c>
      <c r="L17">
        <f>L12-1.5*L15</f>
        <v>2232199105</v>
      </c>
      <c r="N17">
        <f>N12-1.5*N15</f>
        <v>429396494.9</v>
      </c>
      <c r="P17">
        <f>P12-1.5*P15</f>
        <v>11495195934</v>
      </c>
      <c r="R17">
        <f>R12-1.5*R15</f>
        <v>2569467409</v>
      </c>
      <c r="T17">
        <f>T12-1.5*T15</f>
        <v>184793921928</v>
      </c>
    </row>
    <row r="46">
      <c r="A46" s="6" t="s">
        <v>13</v>
      </c>
      <c r="B46">
        <v>2.128402360465E11</v>
      </c>
    </row>
    <row r="47">
      <c r="A47" s="6" t="s">
        <v>15</v>
      </c>
      <c r="B47">
        <v>3.0536768504E10</v>
      </c>
    </row>
    <row r="48">
      <c r="A48" s="6" t="s">
        <v>21</v>
      </c>
      <c r="B48">
        <v>1.748422853E10</v>
      </c>
    </row>
    <row r="49">
      <c r="A49" s="6" t="s">
        <v>16</v>
      </c>
      <c r="B49">
        <v>1.6556453485E10</v>
      </c>
    </row>
    <row r="50">
      <c r="A50" s="6" t="s">
        <v>17</v>
      </c>
      <c r="B50">
        <v>5.4396758025E9</v>
      </c>
    </row>
    <row r="51">
      <c r="A51" s="6" t="s">
        <v>18</v>
      </c>
      <c r="B51">
        <v>5.296285984E9</v>
      </c>
    </row>
    <row r="52">
      <c r="A52" s="6" t="s">
        <v>22</v>
      </c>
      <c r="B52">
        <v>3.9049893555E9</v>
      </c>
    </row>
    <row r="53">
      <c r="A53" s="6" t="s">
        <v>19</v>
      </c>
      <c r="B53">
        <v>2.783418887E9</v>
      </c>
    </row>
    <row r="54">
      <c r="A54" s="6" t="s">
        <v>20</v>
      </c>
      <c r="B54">
        <v>7.218573545E8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38261.0</v>
      </c>
      <c r="B2" s="1">
        <v>3657.661</v>
      </c>
      <c r="C2" s="3" t="b">
        <f t="shared" ref="C2:C169" si="1">OR(B2&lt;$F$12,B2&gt;$F$11)</f>
        <v>0</v>
      </c>
      <c r="E2" s="4" t="s">
        <v>2</v>
      </c>
      <c r="F2">
        <f>AVERAGE(B2:B169)</f>
        <v>19438.45273</v>
      </c>
    </row>
    <row r="3">
      <c r="A3" s="2">
        <v>38292.0</v>
      </c>
      <c r="B3" s="1">
        <v>8526.038</v>
      </c>
      <c r="C3" s="3" t="b">
        <f t="shared" si="1"/>
        <v>0</v>
      </c>
      <c r="E3" s="4" t="s">
        <v>3</v>
      </c>
      <c r="F3">
        <f>MEDIAN(B2:B169)</f>
        <v>11669.0715</v>
      </c>
    </row>
    <row r="4">
      <c r="A4" s="2">
        <v>38322.0</v>
      </c>
      <c r="B4" s="1">
        <v>11814.046</v>
      </c>
      <c r="C4" s="3" t="b">
        <f t="shared" si="1"/>
        <v>0</v>
      </c>
      <c r="E4" s="4" t="s">
        <v>4</v>
      </c>
      <c r="F4" t="str">
        <f>MODE(B2:B169)</f>
        <v>#N/A</v>
      </c>
    </row>
    <row r="5">
      <c r="A5" s="5">
        <v>38353.0</v>
      </c>
      <c r="B5" s="1">
        <v>15422.446</v>
      </c>
      <c r="C5" s="3" t="b">
        <f t="shared" si="1"/>
        <v>0</v>
      </c>
      <c r="E5" s="4" t="s">
        <v>5</v>
      </c>
      <c r="F5">
        <f>sqrt(VAR(B2:B169))</f>
        <v>18515.55833</v>
      </c>
    </row>
    <row r="6">
      <c r="A6" s="5">
        <v>38384.0</v>
      </c>
      <c r="B6" s="1">
        <v>14189.254</v>
      </c>
      <c r="C6" s="3" t="b">
        <f t="shared" si="1"/>
        <v>0</v>
      </c>
      <c r="E6" s="4"/>
    </row>
    <row r="7">
      <c r="A7" s="5">
        <v>38412.0</v>
      </c>
      <c r="B7" s="1">
        <v>8680.225</v>
      </c>
      <c r="C7" s="3" t="b">
        <f t="shared" si="1"/>
        <v>0</v>
      </c>
      <c r="E7" s="4" t="s">
        <v>6</v>
      </c>
      <c r="F7">
        <f>QUARTILE(B2:B169,1)</f>
        <v>8195.5595</v>
      </c>
    </row>
    <row r="8">
      <c r="A8" s="5">
        <v>38443.0</v>
      </c>
      <c r="B8" s="1">
        <v>15118.534</v>
      </c>
      <c r="C8" s="3" t="b">
        <f t="shared" si="1"/>
        <v>0</v>
      </c>
      <c r="E8" s="4" t="s">
        <v>7</v>
      </c>
      <c r="F8">
        <f>QUARTILE(B2:B169,2)</f>
        <v>11669.0715</v>
      </c>
    </row>
    <row r="9">
      <c r="A9" s="5">
        <v>38473.0</v>
      </c>
      <c r="B9" s="1">
        <v>13699.983</v>
      </c>
      <c r="C9" s="3" t="b">
        <f t="shared" si="1"/>
        <v>0</v>
      </c>
      <c r="E9" s="4" t="s">
        <v>8</v>
      </c>
      <c r="F9">
        <f>QUARTILE(B2:B169,3)</f>
        <v>23973.4585</v>
      </c>
    </row>
    <row r="10">
      <c r="A10" s="5">
        <v>38504.0</v>
      </c>
      <c r="B10" s="1">
        <v>8539.755</v>
      </c>
      <c r="C10" s="3" t="b">
        <f t="shared" si="1"/>
        <v>0</v>
      </c>
      <c r="E10" s="4" t="s">
        <v>9</v>
      </c>
      <c r="F10">
        <f>F9-F7</f>
        <v>15777.899</v>
      </c>
    </row>
    <row r="11">
      <c r="A11" s="5">
        <v>38534.0</v>
      </c>
      <c r="B11" s="1">
        <v>6833.161</v>
      </c>
      <c r="C11" s="3" t="b">
        <f t="shared" si="1"/>
        <v>0</v>
      </c>
      <c r="E11" s="4" t="s">
        <v>10</v>
      </c>
      <c r="F11">
        <f> F9+F10 *1.5</f>
        <v>47640.307</v>
      </c>
    </row>
    <row r="12">
      <c r="A12" s="5">
        <v>38565.0</v>
      </c>
      <c r="B12" s="1">
        <v>11016.786</v>
      </c>
      <c r="C12" s="3" t="b">
        <f t="shared" si="1"/>
        <v>0</v>
      </c>
      <c r="E12" s="4" t="s">
        <v>11</v>
      </c>
      <c r="F12">
        <f>F7-1.5*F10</f>
        <v>-15471.289</v>
      </c>
    </row>
    <row r="13">
      <c r="A13" s="5">
        <v>38596.0</v>
      </c>
      <c r="B13" s="1">
        <v>10243.49</v>
      </c>
      <c r="C13" s="3" t="b">
        <f t="shared" si="1"/>
        <v>0</v>
      </c>
    </row>
    <row r="14">
      <c r="A14" s="2">
        <v>38626.0</v>
      </c>
      <c r="B14" s="1">
        <v>8215.533</v>
      </c>
      <c r="C14" s="3" t="b">
        <f t="shared" si="1"/>
        <v>0</v>
      </c>
    </row>
    <row r="15">
      <c r="A15" s="2">
        <v>38657.0</v>
      </c>
      <c r="B15" s="1">
        <v>32389.593</v>
      </c>
      <c r="C15" s="3" t="b">
        <f t="shared" si="1"/>
        <v>0</v>
      </c>
    </row>
    <row r="16">
      <c r="A16" s="2">
        <v>38687.0</v>
      </c>
      <c r="B16" s="1">
        <v>11071.116</v>
      </c>
      <c r="C16" s="3" t="b">
        <f t="shared" si="1"/>
        <v>0</v>
      </c>
    </row>
    <row r="17">
      <c r="A17" s="5">
        <v>38718.0</v>
      </c>
      <c r="B17" s="1">
        <v>5920.351</v>
      </c>
      <c r="C17" s="3" t="b">
        <f t="shared" si="1"/>
        <v>0</v>
      </c>
    </row>
    <row r="18">
      <c r="A18" s="5">
        <v>38749.0</v>
      </c>
      <c r="B18" s="1">
        <v>19943.912</v>
      </c>
      <c r="C18" s="3" t="b">
        <f t="shared" si="1"/>
        <v>0</v>
      </c>
    </row>
    <row r="19">
      <c r="A19" s="5">
        <v>38777.0</v>
      </c>
      <c r="B19" s="1">
        <v>14021.402</v>
      </c>
      <c r="C19" s="3" t="b">
        <f t="shared" si="1"/>
        <v>0</v>
      </c>
    </row>
    <row r="20">
      <c r="A20" s="5">
        <v>38808.0</v>
      </c>
      <c r="B20" s="1">
        <v>16399.646</v>
      </c>
      <c r="C20" s="3" t="b">
        <f t="shared" si="1"/>
        <v>0</v>
      </c>
    </row>
    <row r="21">
      <c r="A21" s="5">
        <v>38838.0</v>
      </c>
      <c r="B21" s="1">
        <v>4650.568</v>
      </c>
      <c r="C21" s="3" t="b">
        <f t="shared" si="1"/>
        <v>0</v>
      </c>
    </row>
    <row r="22">
      <c r="A22" s="5">
        <v>38869.0</v>
      </c>
      <c r="B22" s="1">
        <v>8212.918</v>
      </c>
      <c r="C22" s="3" t="b">
        <f t="shared" si="1"/>
        <v>0</v>
      </c>
    </row>
    <row r="23">
      <c r="A23" s="5">
        <v>38899.0</v>
      </c>
      <c r="B23" s="1">
        <v>5960.631</v>
      </c>
      <c r="C23" s="3" t="b">
        <f t="shared" si="1"/>
        <v>0</v>
      </c>
    </row>
    <row r="24">
      <c r="A24" s="5">
        <v>38930.0</v>
      </c>
      <c r="B24" s="1">
        <v>6747.746</v>
      </c>
      <c r="C24" s="3" t="b">
        <f t="shared" si="1"/>
        <v>0</v>
      </c>
    </row>
    <row r="25">
      <c r="A25" s="5">
        <v>38961.0</v>
      </c>
      <c r="B25" s="1">
        <v>10127.676</v>
      </c>
      <c r="C25" s="3" t="b">
        <f t="shared" si="1"/>
        <v>0</v>
      </c>
    </row>
    <row r="26">
      <c r="A26" s="2">
        <v>38991.0</v>
      </c>
      <c r="B26" s="1">
        <v>7678.656</v>
      </c>
      <c r="C26" s="3" t="b">
        <f t="shared" si="1"/>
        <v>0</v>
      </c>
    </row>
    <row r="27">
      <c r="A27" s="2">
        <v>39022.0</v>
      </c>
      <c r="B27" s="1">
        <v>4547.713</v>
      </c>
      <c r="C27" s="3" t="b">
        <f t="shared" si="1"/>
        <v>0</v>
      </c>
    </row>
    <row r="28">
      <c r="A28" s="2">
        <v>39052.0</v>
      </c>
      <c r="B28" s="1">
        <v>3450.286</v>
      </c>
      <c r="C28" s="3" t="b">
        <f t="shared" si="1"/>
        <v>0</v>
      </c>
    </row>
    <row r="29">
      <c r="A29" s="5">
        <v>39083.0</v>
      </c>
      <c r="B29" s="1">
        <v>3691.71</v>
      </c>
      <c r="C29" s="3" t="b">
        <f t="shared" si="1"/>
        <v>0</v>
      </c>
    </row>
    <row r="30">
      <c r="A30" s="5">
        <v>39114.0</v>
      </c>
      <c r="B30" s="1">
        <v>42904.023</v>
      </c>
      <c r="C30" s="3" t="b">
        <f t="shared" si="1"/>
        <v>0</v>
      </c>
    </row>
    <row r="31">
      <c r="A31" s="5">
        <v>39142.0</v>
      </c>
      <c r="B31" s="1">
        <v>10738.307</v>
      </c>
      <c r="C31" s="3" t="b">
        <f t="shared" si="1"/>
        <v>0</v>
      </c>
    </row>
    <row r="32">
      <c r="A32" s="5">
        <v>39173.0</v>
      </c>
      <c r="B32" s="1">
        <v>5748.476</v>
      </c>
      <c r="C32" s="3" t="b">
        <f t="shared" si="1"/>
        <v>0</v>
      </c>
    </row>
    <row r="33">
      <c r="A33" s="5">
        <v>39203.0</v>
      </c>
      <c r="B33" s="1">
        <v>33908.569</v>
      </c>
      <c r="C33" s="3" t="b">
        <f t="shared" si="1"/>
        <v>0</v>
      </c>
    </row>
    <row r="34">
      <c r="A34" s="5">
        <v>39234.0</v>
      </c>
      <c r="B34" s="1">
        <v>22189.491</v>
      </c>
      <c r="C34" s="3" t="b">
        <f t="shared" si="1"/>
        <v>0</v>
      </c>
    </row>
    <row r="35">
      <c r="A35" s="5">
        <v>39264.0</v>
      </c>
      <c r="B35" s="1">
        <v>8259.687</v>
      </c>
      <c r="C35" s="3" t="b">
        <f t="shared" si="1"/>
        <v>0</v>
      </c>
    </row>
    <row r="36">
      <c r="A36" s="5">
        <v>39295.0</v>
      </c>
      <c r="B36" s="1">
        <v>6280.703</v>
      </c>
      <c r="C36" s="3" t="b">
        <f t="shared" si="1"/>
        <v>0</v>
      </c>
    </row>
    <row r="37">
      <c r="A37" s="5">
        <v>39326.0</v>
      </c>
      <c r="B37" s="1">
        <v>12425.166</v>
      </c>
      <c r="C37" s="3" t="b">
        <f t="shared" si="1"/>
        <v>0</v>
      </c>
    </row>
    <row r="38">
      <c r="A38" s="2">
        <v>39356.0</v>
      </c>
      <c r="B38" s="1">
        <v>25629.911</v>
      </c>
      <c r="C38" s="3" t="b">
        <f t="shared" si="1"/>
        <v>0</v>
      </c>
    </row>
    <row r="39">
      <c r="A39" s="2">
        <v>39387.0</v>
      </c>
      <c r="B39" s="1">
        <v>7435.05</v>
      </c>
      <c r="C39" s="3" t="b">
        <f t="shared" si="1"/>
        <v>0</v>
      </c>
    </row>
    <row r="40">
      <c r="A40" s="2">
        <v>39417.0</v>
      </c>
      <c r="B40" s="1">
        <v>3660.777</v>
      </c>
      <c r="C40" s="3" t="b">
        <f t="shared" si="1"/>
        <v>0</v>
      </c>
    </row>
    <row r="41">
      <c r="A41" s="5">
        <v>39448.0</v>
      </c>
      <c r="B41" s="1">
        <v>42353.284</v>
      </c>
      <c r="C41" s="3" t="b">
        <f t="shared" si="1"/>
        <v>0</v>
      </c>
    </row>
    <row r="42">
      <c r="A42" s="5">
        <v>39479.0</v>
      </c>
      <c r="B42" s="1">
        <v>4081.184</v>
      </c>
      <c r="C42" s="3" t="b">
        <f t="shared" si="1"/>
        <v>0</v>
      </c>
    </row>
    <row r="43">
      <c r="A43" s="5">
        <v>39508.0</v>
      </c>
      <c r="B43" s="1">
        <v>4665.54</v>
      </c>
      <c r="C43" s="3" t="b">
        <f t="shared" si="1"/>
        <v>0</v>
      </c>
    </row>
    <row r="44">
      <c r="A44" s="5">
        <v>39539.0</v>
      </c>
      <c r="B44" s="1">
        <v>37416.255</v>
      </c>
      <c r="C44" s="3" t="b">
        <f t="shared" si="1"/>
        <v>0</v>
      </c>
    </row>
    <row r="45">
      <c r="A45" s="5">
        <v>39569.0</v>
      </c>
      <c r="B45" s="1">
        <v>4917.486</v>
      </c>
      <c r="C45" s="3" t="b">
        <f t="shared" si="1"/>
        <v>0</v>
      </c>
    </row>
    <row r="46">
      <c r="A46" s="5">
        <v>39600.0</v>
      </c>
      <c r="B46" s="1">
        <v>19539.473</v>
      </c>
      <c r="C46" s="3" t="b">
        <f t="shared" si="1"/>
        <v>0</v>
      </c>
    </row>
    <row r="47">
      <c r="A47" s="5">
        <v>39630.0</v>
      </c>
      <c r="B47" s="1">
        <v>6406.308</v>
      </c>
      <c r="C47" s="3" t="b">
        <f t="shared" si="1"/>
        <v>0</v>
      </c>
    </row>
    <row r="48">
      <c r="A48" s="5">
        <v>39661.0</v>
      </c>
      <c r="B48" s="1">
        <v>5360.643</v>
      </c>
      <c r="C48" s="3" t="b">
        <f t="shared" si="1"/>
        <v>0</v>
      </c>
    </row>
    <row r="49">
      <c r="A49" s="5">
        <v>39692.0</v>
      </c>
      <c r="B49" s="1">
        <v>7701.163</v>
      </c>
      <c r="C49" s="3" t="b">
        <f t="shared" si="1"/>
        <v>0</v>
      </c>
    </row>
    <row r="50">
      <c r="A50" s="2">
        <v>39722.0</v>
      </c>
      <c r="B50" s="1">
        <v>2297.116</v>
      </c>
      <c r="C50" s="3" t="b">
        <f t="shared" si="1"/>
        <v>0</v>
      </c>
    </row>
    <row r="51">
      <c r="A51" s="2">
        <v>39753.0</v>
      </c>
      <c r="B51" s="1">
        <v>4281.952</v>
      </c>
      <c r="C51" s="3" t="b">
        <f t="shared" si="1"/>
        <v>0</v>
      </c>
    </row>
    <row r="52">
      <c r="A52" s="2">
        <v>39783.0</v>
      </c>
      <c r="B52" s="1">
        <v>7424.276</v>
      </c>
      <c r="C52" s="3" t="b">
        <f t="shared" si="1"/>
        <v>0</v>
      </c>
    </row>
    <row r="53">
      <c r="A53" s="5">
        <v>39814.0</v>
      </c>
      <c r="B53" s="1">
        <v>44641.866</v>
      </c>
      <c r="C53" s="3" t="b">
        <f t="shared" si="1"/>
        <v>0</v>
      </c>
    </row>
    <row r="54">
      <c r="A54" s="5">
        <v>39845.0</v>
      </c>
      <c r="B54" s="1">
        <v>29300.691</v>
      </c>
      <c r="C54" s="3" t="b">
        <f t="shared" si="1"/>
        <v>0</v>
      </c>
    </row>
    <row r="55">
      <c r="A55" s="5">
        <v>39873.0</v>
      </c>
      <c r="B55" s="1">
        <v>4287.619</v>
      </c>
      <c r="C55" s="3" t="b">
        <f t="shared" si="1"/>
        <v>0</v>
      </c>
    </row>
    <row r="56">
      <c r="A56" s="5">
        <v>39904.0</v>
      </c>
      <c r="B56" s="1">
        <v>19725.907</v>
      </c>
      <c r="C56" s="3" t="b">
        <f t="shared" si="1"/>
        <v>0</v>
      </c>
    </row>
    <row r="57">
      <c r="A57" s="5">
        <v>39934.0</v>
      </c>
      <c r="B57" s="1">
        <v>25291.201</v>
      </c>
      <c r="C57" s="3" t="b">
        <f t="shared" si="1"/>
        <v>0</v>
      </c>
    </row>
    <row r="58">
      <c r="A58" s="5">
        <v>39965.0</v>
      </c>
      <c r="B58" s="1">
        <v>13551.599</v>
      </c>
      <c r="C58" s="3" t="b">
        <f t="shared" si="1"/>
        <v>0</v>
      </c>
    </row>
    <row r="59">
      <c r="A59" s="5">
        <v>39995.0</v>
      </c>
      <c r="B59" s="1">
        <v>10088.81</v>
      </c>
      <c r="C59" s="3" t="b">
        <f t="shared" si="1"/>
        <v>0</v>
      </c>
    </row>
    <row r="60">
      <c r="A60" s="5">
        <v>40026.0</v>
      </c>
      <c r="B60" s="1">
        <v>8322.425</v>
      </c>
      <c r="C60" s="3" t="b">
        <f t="shared" si="1"/>
        <v>0</v>
      </c>
    </row>
    <row r="61">
      <c r="A61" s="5">
        <v>40057.0</v>
      </c>
      <c r="B61" s="1">
        <v>8573.506</v>
      </c>
      <c r="C61" s="3" t="b">
        <f t="shared" si="1"/>
        <v>0</v>
      </c>
    </row>
    <row r="62">
      <c r="A62" s="2">
        <v>40087.0</v>
      </c>
      <c r="B62" s="1">
        <v>2155.202</v>
      </c>
      <c r="C62" s="3" t="b">
        <f t="shared" si="1"/>
        <v>0</v>
      </c>
    </row>
    <row r="63">
      <c r="A63" s="2">
        <v>40118.0</v>
      </c>
      <c r="B63" s="1">
        <v>23890.782</v>
      </c>
      <c r="C63" s="3" t="b">
        <f t="shared" si="1"/>
        <v>0</v>
      </c>
    </row>
    <row r="64">
      <c r="A64" s="2">
        <v>40148.0</v>
      </c>
      <c r="B64" s="1">
        <v>36713.002</v>
      </c>
      <c r="C64" s="3" t="b">
        <f t="shared" si="1"/>
        <v>0</v>
      </c>
    </row>
    <row r="65">
      <c r="A65" s="5">
        <v>40179.0</v>
      </c>
      <c r="B65" s="1">
        <v>7053.747</v>
      </c>
      <c r="C65" s="3" t="b">
        <f t="shared" si="1"/>
        <v>0</v>
      </c>
    </row>
    <row r="66">
      <c r="A66" s="5">
        <v>40210.0</v>
      </c>
      <c r="B66" s="1">
        <v>50141.986</v>
      </c>
      <c r="C66" s="3" t="b">
        <f t="shared" si="1"/>
        <v>1</v>
      </c>
    </row>
    <row r="67">
      <c r="A67" s="5">
        <v>40238.0</v>
      </c>
      <c r="B67" s="1">
        <v>11303.186</v>
      </c>
      <c r="C67" s="3" t="b">
        <f t="shared" si="1"/>
        <v>0</v>
      </c>
    </row>
    <row r="68">
      <c r="A68" s="5">
        <v>40269.0</v>
      </c>
      <c r="B68" s="1">
        <v>8620.674</v>
      </c>
      <c r="C68" s="3" t="b">
        <f t="shared" si="1"/>
        <v>0</v>
      </c>
    </row>
    <row r="69">
      <c r="A69" s="5">
        <v>40299.0</v>
      </c>
      <c r="B69" s="1">
        <v>5142.681</v>
      </c>
      <c r="C69" s="3" t="b">
        <f t="shared" si="1"/>
        <v>0</v>
      </c>
    </row>
    <row r="70">
      <c r="A70" s="5">
        <v>40330.0</v>
      </c>
      <c r="B70" s="1">
        <v>9840.472</v>
      </c>
      <c r="C70" s="3" t="b">
        <f t="shared" si="1"/>
        <v>0</v>
      </c>
    </row>
    <row r="71">
      <c r="A71" s="5">
        <v>40360.0</v>
      </c>
      <c r="B71" s="1">
        <v>6482.866</v>
      </c>
      <c r="C71" s="3" t="b">
        <f t="shared" si="1"/>
        <v>0</v>
      </c>
    </row>
    <row r="72">
      <c r="A72" s="5">
        <v>40391.0</v>
      </c>
      <c r="B72" s="1">
        <v>5714.832</v>
      </c>
      <c r="C72" s="3" t="b">
        <f t="shared" si="1"/>
        <v>0</v>
      </c>
    </row>
    <row r="73">
      <c r="A73" s="5">
        <v>40422.0</v>
      </c>
      <c r="B73" s="1">
        <v>7696.317</v>
      </c>
      <c r="C73" s="3" t="b">
        <f t="shared" si="1"/>
        <v>0</v>
      </c>
    </row>
    <row r="74">
      <c r="A74" s="2">
        <v>40452.0</v>
      </c>
      <c r="B74" s="1">
        <v>6974.404</v>
      </c>
      <c r="C74" s="3" t="b">
        <f t="shared" si="1"/>
        <v>0</v>
      </c>
    </row>
    <row r="75">
      <c r="A75" s="2">
        <v>40483.0</v>
      </c>
      <c r="B75" s="1">
        <v>25523.043</v>
      </c>
      <c r="C75" s="3" t="b">
        <f t="shared" si="1"/>
        <v>0</v>
      </c>
    </row>
    <row r="76">
      <c r="A76" s="2">
        <v>40513.0</v>
      </c>
      <c r="B76" s="1">
        <v>19655.508</v>
      </c>
      <c r="C76" s="3" t="b">
        <f t="shared" si="1"/>
        <v>0</v>
      </c>
    </row>
    <row r="77">
      <c r="A77" s="5">
        <v>40544.0</v>
      </c>
      <c r="B77" s="1">
        <v>69831.495</v>
      </c>
      <c r="C77" s="3" t="b">
        <f t="shared" si="1"/>
        <v>1</v>
      </c>
    </row>
    <row r="78">
      <c r="A78" s="5">
        <v>40575.0</v>
      </c>
      <c r="B78" s="1">
        <v>13358.483</v>
      </c>
      <c r="C78" s="3" t="b">
        <f t="shared" si="1"/>
        <v>0</v>
      </c>
    </row>
    <row r="79">
      <c r="A79" s="5">
        <v>40603.0</v>
      </c>
      <c r="B79" s="1">
        <v>16094.505</v>
      </c>
      <c r="C79" s="3" t="b">
        <f t="shared" si="1"/>
        <v>0</v>
      </c>
    </row>
    <row r="80">
      <c r="A80" s="5">
        <v>40634.0</v>
      </c>
      <c r="B80" s="1">
        <v>15988.631</v>
      </c>
      <c r="C80" s="3" t="b">
        <f t="shared" si="1"/>
        <v>0</v>
      </c>
    </row>
    <row r="81">
      <c r="A81" s="5">
        <v>40664.0</v>
      </c>
      <c r="B81" s="1">
        <v>7751.764</v>
      </c>
      <c r="C81" s="3" t="b">
        <f t="shared" si="1"/>
        <v>0</v>
      </c>
    </row>
    <row r="82">
      <c r="A82" s="5">
        <v>40695.0</v>
      </c>
      <c r="B82" s="1">
        <v>7254.454</v>
      </c>
      <c r="C82" s="3" t="b">
        <f t="shared" si="1"/>
        <v>0</v>
      </c>
    </row>
    <row r="83">
      <c r="A83" s="5">
        <v>40725.0</v>
      </c>
      <c r="B83" s="1">
        <v>10011.656</v>
      </c>
      <c r="C83" s="3" t="b">
        <f t="shared" si="1"/>
        <v>0</v>
      </c>
    </row>
    <row r="84">
      <c r="A84" s="5">
        <v>40756.0</v>
      </c>
      <c r="B84" s="1">
        <v>9991.658</v>
      </c>
      <c r="C84" s="3" t="b">
        <f t="shared" si="1"/>
        <v>0</v>
      </c>
    </row>
    <row r="85">
      <c r="A85" s="5">
        <v>40787.0</v>
      </c>
      <c r="B85" s="1">
        <v>11376.674</v>
      </c>
      <c r="C85" s="3" t="b">
        <f t="shared" si="1"/>
        <v>0</v>
      </c>
    </row>
    <row r="86">
      <c r="A86" s="2">
        <v>40817.0</v>
      </c>
      <c r="B86" s="1">
        <v>23596.815</v>
      </c>
      <c r="C86" s="3" t="b">
        <f t="shared" si="1"/>
        <v>0</v>
      </c>
    </row>
    <row r="87">
      <c r="A87" s="2">
        <v>40848.0</v>
      </c>
      <c r="B87" s="1">
        <v>17784.447</v>
      </c>
      <c r="C87" s="3" t="b">
        <f t="shared" si="1"/>
        <v>0</v>
      </c>
    </row>
    <row r="88">
      <c r="A88" s="2">
        <v>40878.0</v>
      </c>
      <c r="B88" s="1">
        <v>17220.833</v>
      </c>
      <c r="C88" s="3" t="b">
        <f t="shared" si="1"/>
        <v>0</v>
      </c>
    </row>
    <row r="89">
      <c r="A89" s="5">
        <v>40909.0</v>
      </c>
      <c r="B89" s="1">
        <v>10361.92</v>
      </c>
      <c r="C89" s="3" t="b">
        <f t="shared" si="1"/>
        <v>0</v>
      </c>
    </row>
    <row r="90">
      <c r="A90" s="5">
        <v>40940.0</v>
      </c>
      <c r="B90" s="1">
        <v>19002.286</v>
      </c>
      <c r="C90" s="3" t="b">
        <f t="shared" si="1"/>
        <v>0</v>
      </c>
    </row>
    <row r="91">
      <c r="A91" s="5">
        <v>40969.0</v>
      </c>
      <c r="B91" s="1">
        <v>93670.355</v>
      </c>
      <c r="C91" s="3" t="b">
        <f t="shared" si="1"/>
        <v>1</v>
      </c>
    </row>
    <row r="92">
      <c r="A92" s="5">
        <v>41000.0</v>
      </c>
      <c r="B92" s="1">
        <v>8883.718</v>
      </c>
      <c r="C92" s="3" t="b">
        <f t="shared" si="1"/>
        <v>0</v>
      </c>
    </row>
    <row r="93">
      <c r="A93" s="5">
        <v>41030.0</v>
      </c>
      <c r="B93" s="1">
        <v>9174.981</v>
      </c>
      <c r="C93" s="3" t="b">
        <f t="shared" si="1"/>
        <v>0</v>
      </c>
    </row>
    <row r="94">
      <c r="A94" s="5">
        <v>41061.0</v>
      </c>
      <c r="B94" s="1">
        <v>10883.691</v>
      </c>
      <c r="C94" s="3" t="b">
        <f t="shared" si="1"/>
        <v>0</v>
      </c>
    </row>
    <row r="95">
      <c r="A95" s="5">
        <v>41091.0</v>
      </c>
      <c r="B95" s="1">
        <v>11684.356</v>
      </c>
      <c r="C95" s="3" t="b">
        <f t="shared" si="1"/>
        <v>0</v>
      </c>
    </row>
    <row r="96">
      <c r="A96" s="5">
        <v>41122.0</v>
      </c>
      <c r="B96" s="1">
        <v>13165.033</v>
      </c>
      <c r="C96" s="3" t="b">
        <f t="shared" si="1"/>
        <v>0</v>
      </c>
    </row>
    <row r="97">
      <c r="A97" s="5">
        <v>41153.0</v>
      </c>
      <c r="B97" s="1">
        <v>14795.732</v>
      </c>
      <c r="C97" s="3" t="b">
        <f t="shared" si="1"/>
        <v>0</v>
      </c>
    </row>
    <row r="98">
      <c r="A98" s="2">
        <v>41183.0</v>
      </c>
      <c r="B98" s="1">
        <v>19183.128</v>
      </c>
      <c r="C98" s="3" t="b">
        <f t="shared" si="1"/>
        <v>0</v>
      </c>
    </row>
    <row r="99">
      <c r="A99" s="2">
        <v>41214.0</v>
      </c>
      <c r="B99" s="1">
        <v>66519.729</v>
      </c>
      <c r="C99" s="3" t="b">
        <f t="shared" si="1"/>
        <v>1</v>
      </c>
    </row>
    <row r="100">
      <c r="A100" s="2">
        <v>41244.0</v>
      </c>
      <c r="B100" s="1">
        <v>8011.558</v>
      </c>
      <c r="C100" s="3" t="b">
        <f t="shared" si="1"/>
        <v>0</v>
      </c>
    </row>
    <row r="101">
      <c r="A101" s="5">
        <v>41275.0</v>
      </c>
      <c r="B101" s="1">
        <v>7876.627</v>
      </c>
      <c r="C101" s="3" t="b">
        <f t="shared" si="1"/>
        <v>0</v>
      </c>
    </row>
    <row r="102">
      <c r="A102" s="5">
        <v>41306.0</v>
      </c>
      <c r="B102" s="1">
        <v>7593.697</v>
      </c>
      <c r="C102" s="3" t="b">
        <f t="shared" si="1"/>
        <v>0</v>
      </c>
    </row>
    <row r="103">
      <c r="A103" s="5">
        <v>41334.0</v>
      </c>
      <c r="B103" s="1">
        <v>73881.702</v>
      </c>
      <c r="C103" s="3" t="b">
        <f t="shared" si="1"/>
        <v>1</v>
      </c>
    </row>
    <row r="104">
      <c r="A104" s="5">
        <v>41365.0</v>
      </c>
      <c r="B104" s="1">
        <v>35171.875</v>
      </c>
      <c r="C104" s="3" t="b">
        <f t="shared" si="1"/>
        <v>0</v>
      </c>
    </row>
    <row r="105">
      <c r="A105" s="5">
        <v>41395.0</v>
      </c>
      <c r="B105" s="1">
        <v>9377.938</v>
      </c>
      <c r="C105" s="3" t="b">
        <f t="shared" si="1"/>
        <v>0</v>
      </c>
    </row>
    <row r="106">
      <c r="A106" s="5">
        <v>41426.0</v>
      </c>
      <c r="B106" s="1">
        <v>8777.983</v>
      </c>
      <c r="C106" s="3" t="b">
        <f t="shared" si="1"/>
        <v>0</v>
      </c>
    </row>
    <row r="107">
      <c r="A107" s="5">
        <v>41456.0</v>
      </c>
      <c r="B107" s="1">
        <v>8095.371</v>
      </c>
      <c r="C107" s="3" t="b">
        <f t="shared" si="1"/>
        <v>0</v>
      </c>
    </row>
    <row r="108">
      <c r="A108" s="5">
        <v>41487.0</v>
      </c>
      <c r="B108" s="1">
        <v>9804.528</v>
      </c>
      <c r="C108" s="3" t="b">
        <f t="shared" si="1"/>
        <v>0</v>
      </c>
    </row>
    <row r="109">
      <c r="A109" s="5">
        <v>41518.0</v>
      </c>
      <c r="B109" s="1">
        <v>12012.238</v>
      </c>
      <c r="C109" s="3" t="b">
        <f t="shared" si="1"/>
        <v>0</v>
      </c>
    </row>
    <row r="110">
      <c r="A110" s="2">
        <v>41548.0</v>
      </c>
      <c r="B110" s="1">
        <v>3782.868</v>
      </c>
      <c r="C110" s="3" t="b">
        <f t="shared" si="1"/>
        <v>0</v>
      </c>
    </row>
    <row r="111">
      <c r="A111" s="2">
        <v>41579.0</v>
      </c>
      <c r="B111" s="1">
        <v>27909.772</v>
      </c>
      <c r="C111" s="3" t="b">
        <f t="shared" si="1"/>
        <v>0</v>
      </c>
    </row>
    <row r="112">
      <c r="A112" s="2">
        <v>41609.0</v>
      </c>
      <c r="B112" s="1">
        <v>123244.449</v>
      </c>
      <c r="C112" s="3" t="b">
        <f t="shared" si="1"/>
        <v>1</v>
      </c>
    </row>
    <row r="113">
      <c r="A113" s="5">
        <v>41640.0</v>
      </c>
      <c r="B113" s="1">
        <v>9176.201</v>
      </c>
      <c r="C113" s="3" t="b">
        <f t="shared" si="1"/>
        <v>0</v>
      </c>
    </row>
    <row r="114">
      <c r="A114" s="5">
        <v>41671.0</v>
      </c>
      <c r="B114" s="1">
        <v>29600.846</v>
      </c>
      <c r="C114" s="3" t="b">
        <f t="shared" si="1"/>
        <v>0</v>
      </c>
    </row>
    <row r="115">
      <c r="A115" s="5">
        <v>41699.0</v>
      </c>
      <c r="B115" s="1">
        <v>18357.776</v>
      </c>
      <c r="C115" s="3" t="b">
        <f t="shared" si="1"/>
        <v>0</v>
      </c>
    </row>
    <row r="116">
      <c r="A116" s="5">
        <v>41730.0</v>
      </c>
      <c r="B116" s="1">
        <v>18819.542</v>
      </c>
      <c r="C116" s="3" t="b">
        <f t="shared" si="1"/>
        <v>0</v>
      </c>
    </row>
    <row r="117">
      <c r="A117" s="5">
        <v>41760.0</v>
      </c>
      <c r="B117" s="1">
        <v>9643.88</v>
      </c>
      <c r="C117" s="3" t="b">
        <f t="shared" si="1"/>
        <v>0</v>
      </c>
    </row>
    <row r="118">
      <c r="A118" s="5">
        <v>41791.0</v>
      </c>
      <c r="B118" s="1">
        <v>8500.876</v>
      </c>
      <c r="C118" s="3" t="b">
        <f t="shared" si="1"/>
        <v>0</v>
      </c>
    </row>
    <row r="119">
      <c r="A119" s="5">
        <v>41821.0</v>
      </c>
      <c r="B119" s="1">
        <v>8597.095</v>
      </c>
      <c r="C119" s="3" t="b">
        <f t="shared" si="1"/>
        <v>0</v>
      </c>
    </row>
    <row r="120">
      <c r="A120" s="5">
        <v>41852.0</v>
      </c>
      <c r="B120" s="1">
        <v>8143.484</v>
      </c>
      <c r="C120" s="3" t="b">
        <f t="shared" si="1"/>
        <v>0</v>
      </c>
    </row>
    <row r="121">
      <c r="A121" s="5">
        <v>41883.0</v>
      </c>
      <c r="B121" s="1">
        <v>14635.327</v>
      </c>
      <c r="C121" s="3" t="b">
        <f t="shared" si="1"/>
        <v>0</v>
      </c>
    </row>
    <row r="122">
      <c r="A122" s="2">
        <v>41913.0</v>
      </c>
      <c r="B122" s="1">
        <v>9564.583</v>
      </c>
      <c r="C122" s="3" t="b">
        <f t="shared" si="1"/>
        <v>0</v>
      </c>
    </row>
    <row r="123">
      <c r="A123" s="2">
        <v>41944.0</v>
      </c>
      <c r="B123" s="1">
        <v>42834.281</v>
      </c>
      <c r="C123" s="3" t="b">
        <f t="shared" si="1"/>
        <v>0</v>
      </c>
    </row>
    <row r="124">
      <c r="A124" s="2">
        <v>41974.0</v>
      </c>
      <c r="B124" s="1">
        <v>54844.963</v>
      </c>
      <c r="C124" s="3" t="b">
        <f t="shared" si="1"/>
        <v>1</v>
      </c>
    </row>
    <row r="125">
      <c r="A125" s="5">
        <v>42005.0</v>
      </c>
      <c r="B125" s="1">
        <v>29152.286</v>
      </c>
      <c r="C125" s="3" t="b">
        <f t="shared" si="1"/>
        <v>0</v>
      </c>
    </row>
    <row r="126">
      <c r="A126" s="5">
        <v>42036.0</v>
      </c>
      <c r="B126" s="1">
        <v>7429.918</v>
      </c>
      <c r="C126" s="3" t="b">
        <f t="shared" si="1"/>
        <v>0</v>
      </c>
    </row>
    <row r="127">
      <c r="A127" s="5">
        <v>42064.0</v>
      </c>
      <c r="B127" s="1">
        <v>50999.778</v>
      </c>
      <c r="C127" s="3" t="b">
        <f t="shared" si="1"/>
        <v>1</v>
      </c>
    </row>
    <row r="128">
      <c r="A128" s="5">
        <v>42095.0</v>
      </c>
      <c r="B128" s="1">
        <v>24256.572</v>
      </c>
      <c r="C128" s="3" t="b">
        <f t="shared" si="1"/>
        <v>0</v>
      </c>
    </row>
    <row r="129">
      <c r="A129" s="5">
        <v>42125.0</v>
      </c>
      <c r="B129" s="1">
        <v>16298.428</v>
      </c>
      <c r="C129" s="3" t="b">
        <f t="shared" si="1"/>
        <v>0</v>
      </c>
    </row>
    <row r="130">
      <c r="A130" s="5">
        <v>42156.0</v>
      </c>
      <c r="B130" s="1">
        <v>18202.06</v>
      </c>
      <c r="C130" s="3" t="b">
        <f t="shared" si="1"/>
        <v>0</v>
      </c>
    </row>
    <row r="131">
      <c r="A131" s="5">
        <v>42186.0</v>
      </c>
      <c r="B131" s="1">
        <v>39642.303</v>
      </c>
      <c r="C131" s="3" t="b">
        <f t="shared" si="1"/>
        <v>0</v>
      </c>
    </row>
    <row r="132">
      <c r="A132" s="5">
        <v>42217.0</v>
      </c>
      <c r="B132" s="1">
        <v>10191.604</v>
      </c>
      <c r="C132" s="3" t="b">
        <f t="shared" si="1"/>
        <v>0</v>
      </c>
    </row>
    <row r="133">
      <c r="A133" s="5">
        <v>42248.0</v>
      </c>
      <c r="B133" s="1">
        <v>12890.519</v>
      </c>
      <c r="C133" s="3" t="b">
        <f t="shared" si="1"/>
        <v>0</v>
      </c>
    </row>
    <row r="134">
      <c r="A134" s="2">
        <v>42278.0</v>
      </c>
      <c r="B134" s="1">
        <v>16186.037</v>
      </c>
      <c r="C134" s="3" t="b">
        <f t="shared" si="1"/>
        <v>0</v>
      </c>
    </row>
    <row r="135">
      <c r="A135" s="2">
        <v>42309.0</v>
      </c>
      <c r="B135" s="1">
        <v>64299.98</v>
      </c>
      <c r="C135" s="3" t="b">
        <f t="shared" si="1"/>
        <v>1</v>
      </c>
    </row>
    <row r="136">
      <c r="A136" s="2">
        <v>42339.0</v>
      </c>
      <c r="B136" s="1">
        <v>22911.81</v>
      </c>
      <c r="C136" s="3" t="b">
        <f t="shared" si="1"/>
        <v>0</v>
      </c>
    </row>
    <row r="137">
      <c r="A137" s="5">
        <v>42370.0</v>
      </c>
      <c r="B137" s="1">
        <v>49988.479</v>
      </c>
      <c r="C137" s="3" t="b">
        <f t="shared" si="1"/>
        <v>1</v>
      </c>
    </row>
    <row r="138">
      <c r="A138" s="5">
        <v>42401.0</v>
      </c>
      <c r="B138" s="1">
        <v>9727.593</v>
      </c>
      <c r="C138" s="3" t="b">
        <f t="shared" si="1"/>
        <v>0</v>
      </c>
    </row>
    <row r="139">
      <c r="A139" s="5">
        <v>42430.0</v>
      </c>
      <c r="B139" s="1">
        <v>18956.712</v>
      </c>
      <c r="C139" s="3" t="b">
        <f t="shared" si="1"/>
        <v>0</v>
      </c>
    </row>
    <row r="140">
      <c r="A140" s="5">
        <v>42461.0</v>
      </c>
      <c r="B140" s="1">
        <v>37092.232</v>
      </c>
      <c r="C140" s="3" t="b">
        <f t="shared" si="1"/>
        <v>0</v>
      </c>
    </row>
    <row r="141">
      <c r="A141" s="5">
        <v>42491.0</v>
      </c>
      <c r="B141" s="1">
        <v>16150.129</v>
      </c>
      <c r="C141" s="3" t="b">
        <f t="shared" si="1"/>
        <v>0</v>
      </c>
    </row>
    <row r="142">
      <c r="A142" s="5">
        <v>42522.0</v>
      </c>
      <c r="B142" s="1">
        <v>33481.804</v>
      </c>
      <c r="C142" s="3" t="b">
        <f t="shared" si="1"/>
        <v>0</v>
      </c>
    </row>
    <row r="143">
      <c r="A143" s="5">
        <v>42552.0</v>
      </c>
      <c r="B143" s="1">
        <v>26011.634</v>
      </c>
      <c r="C143" s="3" t="b">
        <f t="shared" si="1"/>
        <v>0</v>
      </c>
    </row>
    <row r="144">
      <c r="A144" s="5">
        <v>42583.0</v>
      </c>
      <c r="B144" s="1">
        <v>11267.843</v>
      </c>
      <c r="C144" s="3" t="b">
        <f t="shared" si="1"/>
        <v>0</v>
      </c>
    </row>
    <row r="145">
      <c r="A145" s="5">
        <v>42614.0</v>
      </c>
      <c r="B145" s="1">
        <v>13321.64</v>
      </c>
      <c r="C145" s="3" t="b">
        <f t="shared" si="1"/>
        <v>0</v>
      </c>
    </row>
    <row r="146">
      <c r="A146" s="2">
        <v>42644.0</v>
      </c>
      <c r="B146" s="1">
        <v>75718.491</v>
      </c>
      <c r="C146" s="3" t="b">
        <f t="shared" si="1"/>
        <v>1</v>
      </c>
    </row>
    <row r="147">
      <c r="A147" s="2">
        <v>42675.0</v>
      </c>
      <c r="B147" s="1">
        <v>7960.289</v>
      </c>
      <c r="C147" s="3" t="b">
        <f t="shared" si="1"/>
        <v>0</v>
      </c>
    </row>
    <row r="148">
      <c r="A148" s="2">
        <v>42705.0</v>
      </c>
      <c r="B148" s="1">
        <v>39462.663</v>
      </c>
      <c r="C148" s="3" t="b">
        <f t="shared" si="1"/>
        <v>0</v>
      </c>
    </row>
    <row r="149">
      <c r="A149" s="5">
        <v>42736.0</v>
      </c>
      <c r="B149" s="1">
        <v>41651.653</v>
      </c>
      <c r="C149" s="3" t="b">
        <f t="shared" si="1"/>
        <v>0</v>
      </c>
    </row>
    <row r="150">
      <c r="A150" s="5">
        <v>42767.0</v>
      </c>
      <c r="B150" s="1">
        <v>7483.733</v>
      </c>
      <c r="C150" s="3" t="b">
        <f t="shared" si="1"/>
        <v>0</v>
      </c>
    </row>
    <row r="151">
      <c r="A151" s="5">
        <v>42795.0</v>
      </c>
      <c r="B151" s="1">
        <v>15947.009</v>
      </c>
      <c r="C151" s="3" t="b">
        <f t="shared" si="1"/>
        <v>0</v>
      </c>
    </row>
    <row r="152">
      <c r="A152" s="5">
        <v>42826.0</v>
      </c>
      <c r="B152" s="1">
        <v>42113.646</v>
      </c>
      <c r="C152" s="3" t="b">
        <f t="shared" si="1"/>
        <v>0</v>
      </c>
    </row>
    <row r="153">
      <c r="A153" s="5">
        <v>42856.0</v>
      </c>
      <c r="B153" s="1">
        <v>10000.472</v>
      </c>
      <c r="C153" s="3" t="b">
        <f t="shared" si="1"/>
        <v>0</v>
      </c>
    </row>
    <row r="154">
      <c r="A154" s="5">
        <v>42887.0</v>
      </c>
      <c r="B154" s="1">
        <v>16601.539</v>
      </c>
      <c r="C154" s="3" t="b">
        <f t="shared" si="1"/>
        <v>0</v>
      </c>
    </row>
    <row r="155">
      <c r="A155" s="5">
        <v>42917.0</v>
      </c>
      <c r="B155" s="1">
        <v>36408.089</v>
      </c>
      <c r="C155" s="3" t="b">
        <f t="shared" si="1"/>
        <v>0</v>
      </c>
    </row>
    <row r="156">
      <c r="A156" s="5">
        <v>42948.0</v>
      </c>
      <c r="B156" s="1">
        <v>9648.022</v>
      </c>
      <c r="C156" s="3" t="b">
        <f t="shared" si="1"/>
        <v>0</v>
      </c>
    </row>
    <row r="157">
      <c r="A157" s="5">
        <v>42979.0</v>
      </c>
      <c r="B157" s="1">
        <v>10288.239</v>
      </c>
      <c r="C157" s="3" t="b">
        <f t="shared" si="1"/>
        <v>0</v>
      </c>
    </row>
    <row r="158">
      <c r="A158" s="2">
        <v>43009.0</v>
      </c>
      <c r="B158" s="1">
        <v>35177.727</v>
      </c>
      <c r="C158" s="3" t="b">
        <f t="shared" si="1"/>
        <v>0</v>
      </c>
    </row>
    <row r="159">
      <c r="A159" s="2">
        <v>43040.0</v>
      </c>
      <c r="B159" s="1">
        <v>53964.933</v>
      </c>
      <c r="C159" s="3" t="b">
        <f t="shared" si="1"/>
        <v>1</v>
      </c>
    </row>
    <row r="160">
      <c r="A160" s="2">
        <v>43070.0</v>
      </c>
      <c r="B160" s="1">
        <v>58786.125</v>
      </c>
      <c r="C160" s="3" t="b">
        <f t="shared" si="1"/>
        <v>1</v>
      </c>
    </row>
    <row r="161">
      <c r="A161" s="5">
        <v>43101.0</v>
      </c>
      <c r="B161" s="1">
        <v>18874.877</v>
      </c>
      <c r="C161" s="3" t="b">
        <f t="shared" si="1"/>
        <v>0</v>
      </c>
    </row>
    <row r="162">
      <c r="A162" s="5">
        <v>43132.0</v>
      </c>
      <c r="B162" s="1">
        <v>9924.8</v>
      </c>
      <c r="C162" s="3" t="b">
        <f t="shared" si="1"/>
        <v>0</v>
      </c>
    </row>
    <row r="163">
      <c r="A163" s="5">
        <v>43160.0</v>
      </c>
      <c r="B163" s="1">
        <v>11653.787</v>
      </c>
      <c r="C163" s="3" t="b">
        <f t="shared" si="1"/>
        <v>0</v>
      </c>
    </row>
    <row r="164">
      <c r="A164" s="5">
        <v>43191.0</v>
      </c>
      <c r="B164" s="1">
        <v>49058.602</v>
      </c>
      <c r="C164" s="3" t="b">
        <f t="shared" si="1"/>
        <v>1</v>
      </c>
    </row>
    <row r="165">
      <c r="A165" s="5">
        <v>43221.0</v>
      </c>
      <c r="B165" s="1">
        <v>10055.365</v>
      </c>
      <c r="C165" s="3" t="b">
        <f t="shared" si="1"/>
        <v>0</v>
      </c>
    </row>
    <row r="166">
      <c r="A166" s="5">
        <v>43252.0</v>
      </c>
      <c r="B166" s="1">
        <v>49461.856</v>
      </c>
      <c r="C166" s="3" t="b">
        <f t="shared" si="1"/>
        <v>1</v>
      </c>
    </row>
    <row r="167">
      <c r="A167" s="5">
        <v>43282.0</v>
      </c>
      <c r="B167" s="1">
        <v>24221.488</v>
      </c>
      <c r="C167" s="3" t="b">
        <f t="shared" si="1"/>
        <v>0</v>
      </c>
    </row>
    <row r="168">
      <c r="A168" s="5">
        <v>43313.0</v>
      </c>
      <c r="B168" s="1">
        <v>11473.927</v>
      </c>
      <c r="C168" s="3" t="b">
        <f t="shared" si="1"/>
        <v>0</v>
      </c>
    </row>
    <row r="169">
      <c r="A169" s="5">
        <v>43344.0</v>
      </c>
      <c r="B169" s="1">
        <v>18329.56</v>
      </c>
      <c r="C169" s="3" t="b">
        <f t="shared" si="1"/>
        <v>0</v>
      </c>
    </row>
  </sheetData>
  <drawing r:id="rId1"/>
</worksheet>
</file>