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_B\Desktop\CRM\"/>
    </mc:Choice>
  </mc:AlternateContent>
  <xr:revisionPtr revIDLastSave="0" documentId="13_ncr:1_{6BD9DB08-085B-4771-94F5-011120A999EF}" xr6:coauthVersionLast="47" xr6:coauthVersionMax="47" xr10:uidLastSave="{00000000-0000-0000-0000-000000000000}"/>
  <bookViews>
    <workbookView xWindow="-108" yWindow="-108" windowWidth="23256" windowHeight="12720" activeTab="1" xr2:uid="{660957A7-58AA-436E-9C29-99A5F72F9B32}"/>
  </bookViews>
  <sheets>
    <sheet name="Chi-sq" sheetId="1" r:id="rId1"/>
    <sheet name="Z-Te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G26" i="2"/>
  <c r="G25" i="2"/>
  <c r="H25" i="2" s="1"/>
  <c r="I25" i="2" s="1"/>
  <c r="H24" i="2"/>
  <c r="I24" i="2" s="1"/>
  <c r="G24" i="2"/>
  <c r="G23" i="2"/>
  <c r="H23" i="2" s="1"/>
  <c r="H22" i="2"/>
  <c r="G22" i="2"/>
  <c r="I22" i="2" s="1"/>
  <c r="G21" i="2"/>
  <c r="H20" i="2"/>
  <c r="I20" i="2" s="1"/>
  <c r="G20" i="2"/>
  <c r="I19" i="2"/>
  <c r="H19" i="2"/>
  <c r="G19" i="2"/>
  <c r="G18" i="2"/>
  <c r="I17" i="2"/>
  <c r="H17" i="2"/>
  <c r="G17" i="2"/>
  <c r="I16" i="2"/>
  <c r="H16" i="2"/>
  <c r="G16" i="2"/>
  <c r="H15" i="2"/>
  <c r="G15" i="2"/>
  <c r="I15" i="2" s="1"/>
  <c r="I14" i="2"/>
  <c r="H14" i="2"/>
  <c r="G14" i="2"/>
  <c r="G13" i="2"/>
  <c r="I12" i="2"/>
  <c r="H12" i="2"/>
  <c r="G12" i="2"/>
  <c r="G11" i="2"/>
  <c r="G10" i="2"/>
  <c r="H10" i="2" s="1"/>
  <c r="I9" i="2"/>
  <c r="H9" i="2"/>
  <c r="G9" i="2"/>
  <c r="I8" i="2"/>
  <c r="H8" i="2"/>
  <c r="G8" i="2"/>
  <c r="H7" i="2"/>
  <c r="I7" i="2" s="1"/>
  <c r="G7" i="2"/>
  <c r="G6" i="2"/>
  <c r="H5" i="2"/>
  <c r="I5" i="2" s="1"/>
  <c r="G5" i="2"/>
  <c r="G4" i="2"/>
  <c r="H3" i="2"/>
  <c r="I3" i="2" s="1"/>
  <c r="G3" i="2"/>
  <c r="G2" i="2"/>
  <c r="M8" i="1"/>
  <c r="N8" i="1" s="1"/>
  <c r="O8" i="1" s="1"/>
  <c r="P8" i="1" s="1"/>
  <c r="N7" i="1"/>
  <c r="O7" i="1" s="1"/>
  <c r="P7" i="1" s="1"/>
  <c r="L8" i="1"/>
  <c r="L7" i="1"/>
  <c r="L4" i="1"/>
  <c r="L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G3" i="1"/>
  <c r="H3" i="1" s="1"/>
  <c r="G4" i="1"/>
  <c r="H4" i="1" s="1"/>
  <c r="G5" i="1"/>
  <c r="H5" i="1"/>
  <c r="G6" i="1"/>
  <c r="H6" i="1"/>
  <c r="G7" i="1"/>
  <c r="H7" i="1" s="1"/>
  <c r="G8" i="1"/>
  <c r="H8" i="1" s="1"/>
  <c r="G9" i="1"/>
  <c r="H9" i="1"/>
  <c r="G10" i="1"/>
  <c r="H10" i="1"/>
  <c r="G11" i="1"/>
  <c r="H11" i="1" s="1"/>
  <c r="G12" i="1"/>
  <c r="H12" i="1" s="1"/>
  <c r="G13" i="1"/>
  <c r="H13" i="1"/>
  <c r="G14" i="1"/>
  <c r="H14" i="1"/>
  <c r="G15" i="1"/>
  <c r="H15" i="1" s="1"/>
  <c r="G16" i="1"/>
  <c r="H16" i="1" s="1"/>
  <c r="G17" i="1"/>
  <c r="H17" i="1"/>
  <c r="G18" i="1"/>
  <c r="H18" i="1"/>
  <c r="G19" i="1"/>
  <c r="H19" i="1" s="1"/>
  <c r="G20" i="1"/>
  <c r="H20" i="1" s="1"/>
  <c r="G21" i="1"/>
  <c r="H21" i="1"/>
  <c r="G22" i="1"/>
  <c r="H22" i="1" s="1"/>
  <c r="G23" i="1"/>
  <c r="H23" i="1" s="1"/>
  <c r="G24" i="1"/>
  <c r="H24" i="1" s="1"/>
  <c r="G25" i="1"/>
  <c r="H25" i="1"/>
  <c r="G26" i="1"/>
  <c r="H26" i="1" s="1"/>
  <c r="G27" i="1"/>
  <c r="H27" i="1" s="1"/>
  <c r="H2" i="1"/>
  <c r="G2" i="1"/>
  <c r="I21" i="2" l="1"/>
  <c r="I18" i="2"/>
  <c r="I10" i="2"/>
  <c r="H13" i="2"/>
  <c r="I13" i="2" s="1"/>
  <c r="H6" i="2"/>
  <c r="I6" i="2" s="1"/>
  <c r="H18" i="2"/>
  <c r="I23" i="2"/>
  <c r="H26" i="2"/>
  <c r="I26" i="2" s="1"/>
  <c r="H2" i="2"/>
  <c r="I2" i="2" s="1"/>
  <c r="H4" i="2"/>
  <c r="I4" i="2" s="1"/>
  <c r="H11" i="2"/>
  <c r="I11" i="2" s="1"/>
  <c r="H21" i="2"/>
  <c r="H27" i="2"/>
  <c r="I27" i="2" s="1"/>
  <c r="P9" i="1"/>
  <c r="L13" i="1" s="1"/>
  <c r="L15" i="1" s="1"/>
  <c r="L5" i="2" l="1"/>
  <c r="L6" i="2"/>
  <c r="M6" i="2" l="1"/>
  <c r="L7" i="2"/>
  <c r="M5" i="2" s="1"/>
  <c r="L9" i="2" s="1"/>
</calcChain>
</file>

<file path=xl/sharedStrings.xml><?xml version="1.0" encoding="utf-8"?>
<sst xmlns="http://schemas.openxmlformats.org/spreadsheetml/2006/main" count="301" uniqueCount="32">
  <si>
    <t>Pic-1</t>
  </si>
  <si>
    <t>Pic-2</t>
  </si>
  <si>
    <t>Pic-3</t>
  </si>
  <si>
    <t>Pic-4</t>
  </si>
  <si>
    <t>Pic-5</t>
  </si>
  <si>
    <t xml:space="preserve">ratio ผมยาว </t>
  </si>
  <si>
    <t>ratio ผมสั้น</t>
  </si>
  <si>
    <t>ผมยาว</t>
  </si>
  <si>
    <t>ผมสั้น</t>
  </si>
  <si>
    <t>Oi</t>
  </si>
  <si>
    <t>Pi</t>
  </si>
  <si>
    <t>Ei</t>
  </si>
  <si>
    <t>Oi-Ei</t>
  </si>
  <si>
    <t>(Oi-Ei)^2/Ei</t>
  </si>
  <si>
    <t>ชอบผมสั้น</t>
  </si>
  <si>
    <t>ชอบผมยาว</t>
  </si>
  <si>
    <t>Chi-SQ</t>
  </si>
  <si>
    <t>H0: คนชอบผมยาว : คนชอบผมสั้น = 78% :22%</t>
  </si>
  <si>
    <t>H1: คนชอบผมยาว : คนชอบผมสั้น &lt;&gt; 78%:22%</t>
  </si>
  <si>
    <t>Chi Sq</t>
  </si>
  <si>
    <t>df</t>
  </si>
  <si>
    <t>P-value</t>
  </si>
  <si>
    <t>H0</t>
  </si>
  <si>
    <t>P1&lt;= P2</t>
  </si>
  <si>
    <t>H1</t>
  </si>
  <si>
    <t>P1&gt;P2</t>
  </si>
  <si>
    <t>N</t>
  </si>
  <si>
    <t>Z(cal)=</t>
  </si>
  <si>
    <t>Z(0.05)=</t>
  </si>
  <si>
    <t xml:space="preserve">Z(cal) &lt;Z(0.05) reject H0 </t>
  </si>
  <si>
    <t>สรุป สัดส่วนคนชอบ ผมสั้น ไม่น้อยกว่าหรือเท่ากับ สัดส่วนคนชอบผมยาว</t>
  </si>
  <si>
    <t>สรุป สัดส่วนคนชอบ ผมสั้น ไม่เท่ากับ สัดส่วนคนชอบผมยาว 78% : 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</si>
</sst>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>
    <font>
      <sz val="11"/>
      <color theme="1"/>
      <name val="Avenir Next LT Pro Regular"/>
      <family val="2"/>
    </font>
    <font>
      <sz val="11"/>
      <color theme="1"/>
      <name val="Avenir Next LT Pro Regular"/>
      <family val="2"/>
    </font>
    <font>
      <b/>
      <sz val="11"/>
      <color theme="1"/>
      <name val="Avenir Next LT Pro Regular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horizontal="left" readingOrder="1"/>
    </xf>
    <xf numFmtId="9" fontId="0" fillId="0" borderId="0" xfId="2" applyFont="1"/>
    <xf numFmtId="0" fontId="0" fillId="0" borderId="3" xfId="0" applyBorder="1"/>
    <xf numFmtId="9" fontId="0" fillId="0" borderId="3" xfId="0" applyNumberFormat="1" applyBorder="1"/>
    <xf numFmtId="0" fontId="2" fillId="0" borderId="3" xfId="0" applyFont="1" applyBorder="1"/>
    <xf numFmtId="164" fontId="0" fillId="0" borderId="0" xfId="2" applyNumberFormat="1" applyFont="1"/>
    <xf numFmtId="43" fontId="0" fillId="0" borderId="0" xfId="1" applyFont="1"/>
    <xf numFmtId="0" fontId="3" fillId="2" borderId="0" xfId="0" applyFont="1" applyFill="1" applyBorder="1" applyAlignment="1">
      <alignment horizontal="left" readingOrder="1"/>
    </xf>
    <xf numFmtId="2" fontId="0" fillId="0" borderId="3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C4A0-B953-4EBC-98DC-4B3DF450A224}">
  <dimension ref="A1:P27"/>
  <sheetViews>
    <sheetView zoomScale="92" workbookViewId="0">
      <selection activeCell="K22" sqref="K22"/>
    </sheetView>
  </sheetViews>
  <sheetFormatPr defaultRowHeight="13.8"/>
  <cols>
    <col min="7" max="7" width="9.69921875" bestFit="1" customWidth="1"/>
    <col min="11" max="11" width="10.3984375" customWidth="1"/>
    <col min="12" max="12" width="10.19921875" customWidth="1"/>
    <col min="16" max="16" width="11.8984375" bestFit="1" customWidth="1"/>
  </cols>
  <sheetData>
    <row r="1" spans="1:16" ht="14.4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16" ht="14.4" thickBot="1">
      <c r="A2" s="4">
        <v>1</v>
      </c>
      <c r="B2" s="1" t="s">
        <v>7</v>
      </c>
      <c r="C2" s="1" t="s">
        <v>7</v>
      </c>
      <c r="D2" s="1" t="s">
        <v>8</v>
      </c>
      <c r="E2" s="1" t="s">
        <v>8</v>
      </c>
      <c r="F2" s="1" t="s">
        <v>7</v>
      </c>
      <c r="G2" s="3">
        <f>COUNTIF(B2:F2,"ผมยาว")/COUNTA($B2:$F2)</f>
        <v>0.6</v>
      </c>
      <c r="H2" s="3">
        <f>1-G2</f>
        <v>0.4</v>
      </c>
      <c r="I2" t="str">
        <f>IF(G2&gt;H2,"ผมยาว","ผมสั้น")</f>
        <v>ผมยาว</v>
      </c>
      <c r="K2" t="s">
        <v>7</v>
      </c>
      <c r="L2">
        <f>COUNTIF(I:I,K2)</f>
        <v>18</v>
      </c>
    </row>
    <row r="3" spans="1:16" ht="14.4" thickBot="1">
      <c r="A3" s="4">
        <v>2</v>
      </c>
      <c r="B3" s="1" t="s">
        <v>8</v>
      </c>
      <c r="C3" s="1" t="s">
        <v>8</v>
      </c>
      <c r="D3" s="1" t="s">
        <v>7</v>
      </c>
      <c r="E3" s="1" t="s">
        <v>8</v>
      </c>
      <c r="F3" s="1" t="s">
        <v>7</v>
      </c>
      <c r="G3" s="3">
        <f t="shared" ref="G3:G27" si="0">COUNTIF(B3:F3,"ผมยาว")/COUNTA($B3:$F3)</f>
        <v>0.4</v>
      </c>
      <c r="H3" s="3">
        <f t="shared" ref="H3:H27" si="1">1-G3</f>
        <v>0.6</v>
      </c>
      <c r="I3" t="str">
        <f t="shared" ref="I3:I27" si="2">IF(G3&gt;H3,"ผมยาว","ผมสั้น")</f>
        <v>ผมสั้น</v>
      </c>
      <c r="K3" t="s">
        <v>8</v>
      </c>
      <c r="L3">
        <f>COUNTIF(I:I,K3)</f>
        <v>8</v>
      </c>
    </row>
    <row r="4" spans="1:16" ht="14.4" thickBot="1">
      <c r="A4" s="4">
        <v>3</v>
      </c>
      <c r="B4" s="1" t="s">
        <v>7</v>
      </c>
      <c r="C4" s="1" t="s">
        <v>8</v>
      </c>
      <c r="D4" s="1" t="s">
        <v>7</v>
      </c>
      <c r="E4" s="1" t="s">
        <v>7</v>
      </c>
      <c r="F4" s="1" t="s">
        <v>7</v>
      </c>
      <c r="G4" s="3">
        <f t="shared" si="0"/>
        <v>0.8</v>
      </c>
      <c r="H4" s="3">
        <f t="shared" si="1"/>
        <v>0.19999999999999996</v>
      </c>
      <c r="I4" t="str">
        <f t="shared" si="2"/>
        <v>ผมยาว</v>
      </c>
      <c r="L4">
        <f>SUM(L2:L3)</f>
        <v>26</v>
      </c>
    </row>
    <row r="5" spans="1:16" ht="14.4" thickBot="1">
      <c r="A5" s="4">
        <v>4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8</v>
      </c>
      <c r="G5" s="3">
        <f t="shared" si="0"/>
        <v>0.8</v>
      </c>
      <c r="H5" s="3">
        <f t="shared" si="1"/>
        <v>0.19999999999999996</v>
      </c>
      <c r="I5" t="str">
        <f t="shared" si="2"/>
        <v>ผมยาว</v>
      </c>
    </row>
    <row r="6" spans="1:16" ht="14.4" thickBot="1">
      <c r="A6" s="4">
        <v>5</v>
      </c>
      <c r="B6" s="1" t="s">
        <v>8</v>
      </c>
      <c r="C6" s="1" t="s">
        <v>7</v>
      </c>
      <c r="D6" s="1" t="s">
        <v>7</v>
      </c>
      <c r="E6" s="1" t="s">
        <v>7</v>
      </c>
      <c r="F6" s="1" t="s">
        <v>7</v>
      </c>
      <c r="G6" s="3">
        <f t="shared" si="0"/>
        <v>0.8</v>
      </c>
      <c r="H6" s="3">
        <f t="shared" si="1"/>
        <v>0.19999999999999996</v>
      </c>
      <c r="I6" t="str">
        <f t="shared" si="2"/>
        <v>ผมยาว</v>
      </c>
      <c r="K6" s="4"/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</row>
    <row r="7" spans="1:16" ht="14.4" thickBot="1">
      <c r="A7" s="4">
        <v>6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3">
        <f t="shared" si="0"/>
        <v>1</v>
      </c>
      <c r="H7" s="3">
        <f t="shared" si="1"/>
        <v>0</v>
      </c>
      <c r="I7" t="str">
        <f t="shared" si="2"/>
        <v>ผมยาว</v>
      </c>
      <c r="K7" s="4" t="s">
        <v>14</v>
      </c>
      <c r="L7" s="4">
        <f>L3</f>
        <v>8</v>
      </c>
      <c r="M7" s="5">
        <v>0.8</v>
      </c>
      <c r="N7" s="4">
        <f>$L$4*M7</f>
        <v>20.8</v>
      </c>
      <c r="O7" s="4">
        <f>L7-N7</f>
        <v>-12.8</v>
      </c>
      <c r="P7" s="4">
        <f>(O7^2)/N7</f>
        <v>7.8769230769230782</v>
      </c>
    </row>
    <row r="8" spans="1:16" ht="14.4" thickBot="1">
      <c r="A8" s="4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3">
        <f t="shared" si="0"/>
        <v>1</v>
      </c>
      <c r="H8" s="3">
        <f t="shared" si="1"/>
        <v>0</v>
      </c>
      <c r="I8" t="str">
        <f t="shared" si="2"/>
        <v>ผมยาว</v>
      </c>
      <c r="K8" s="4" t="s">
        <v>15</v>
      </c>
      <c r="L8" s="4">
        <f>L2</f>
        <v>18</v>
      </c>
      <c r="M8" s="5">
        <f>1-M7</f>
        <v>0.19999999999999996</v>
      </c>
      <c r="N8" s="4">
        <f>$L$4*M8</f>
        <v>5.1999999999999993</v>
      </c>
      <c r="O8" s="4">
        <f>L8-N8</f>
        <v>12.8</v>
      </c>
      <c r="P8" s="4">
        <f>(O8^2)/N8</f>
        <v>31.507692307692317</v>
      </c>
    </row>
    <row r="9" spans="1:16" ht="14.4" thickBot="1">
      <c r="A9" s="4">
        <v>8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3">
        <f t="shared" si="0"/>
        <v>1</v>
      </c>
      <c r="H9" s="3">
        <f t="shared" si="1"/>
        <v>0</v>
      </c>
      <c r="I9" t="str">
        <f t="shared" si="2"/>
        <v>ผมยาว</v>
      </c>
      <c r="K9" s="4"/>
      <c r="L9" s="4"/>
      <c r="M9" s="4"/>
      <c r="N9" s="4"/>
      <c r="O9" s="4" t="s">
        <v>16</v>
      </c>
      <c r="P9" s="4">
        <f>SUM(P7:P8)</f>
        <v>39.384615384615394</v>
      </c>
    </row>
    <row r="10" spans="1:16" ht="14.4" thickBot="1">
      <c r="A10" s="4">
        <v>9</v>
      </c>
      <c r="B10" s="1" t="s">
        <v>8</v>
      </c>
      <c r="C10" s="1" t="s">
        <v>8</v>
      </c>
      <c r="D10" s="1" t="s">
        <v>7</v>
      </c>
      <c r="E10" s="1" t="s">
        <v>7</v>
      </c>
      <c r="F10" s="1" t="s">
        <v>7</v>
      </c>
      <c r="G10" s="3">
        <f t="shared" si="0"/>
        <v>0.6</v>
      </c>
      <c r="H10" s="3">
        <f t="shared" si="1"/>
        <v>0.4</v>
      </c>
      <c r="I10" t="str">
        <f t="shared" si="2"/>
        <v>ผมยาว</v>
      </c>
      <c r="K10" t="s">
        <v>17</v>
      </c>
    </row>
    <row r="11" spans="1:16" ht="14.4" thickBot="1">
      <c r="A11" s="4">
        <v>10</v>
      </c>
      <c r="B11" s="1" t="s">
        <v>8</v>
      </c>
      <c r="C11" s="1" t="s">
        <v>8</v>
      </c>
      <c r="D11" s="1" t="s">
        <v>7</v>
      </c>
      <c r="E11" s="1" t="s">
        <v>7</v>
      </c>
      <c r="F11" s="1" t="s">
        <v>8</v>
      </c>
      <c r="G11" s="3">
        <f t="shared" si="0"/>
        <v>0.4</v>
      </c>
      <c r="H11" s="3">
        <f t="shared" si="1"/>
        <v>0.6</v>
      </c>
      <c r="I11" t="str">
        <f t="shared" si="2"/>
        <v>ผมสั้น</v>
      </c>
      <c r="K11" t="s">
        <v>18</v>
      </c>
    </row>
    <row r="12" spans="1:16" ht="14.4" thickBot="1">
      <c r="A12" s="4">
        <v>11</v>
      </c>
      <c r="B12" s="1" t="s">
        <v>8</v>
      </c>
      <c r="C12" s="1" t="s">
        <v>8</v>
      </c>
      <c r="D12" s="1" t="s">
        <v>8</v>
      </c>
      <c r="E12" s="1" t="s">
        <v>8</v>
      </c>
      <c r="F12" s="1" t="s">
        <v>7</v>
      </c>
      <c r="G12" s="3">
        <f t="shared" si="0"/>
        <v>0.2</v>
      </c>
      <c r="H12" s="3">
        <f t="shared" si="1"/>
        <v>0.8</v>
      </c>
      <c r="I12" t="str">
        <f t="shared" si="2"/>
        <v>ผมสั้น</v>
      </c>
    </row>
    <row r="13" spans="1:16" ht="14.4" thickBot="1">
      <c r="A13" s="4">
        <v>12</v>
      </c>
      <c r="B13" s="1" t="s">
        <v>8</v>
      </c>
      <c r="C13" s="1" t="s">
        <v>7</v>
      </c>
      <c r="D13" s="1" t="s">
        <v>7</v>
      </c>
      <c r="E13" s="1" t="s">
        <v>8</v>
      </c>
      <c r="F13" s="1" t="s">
        <v>7</v>
      </c>
      <c r="G13" s="3">
        <f t="shared" si="0"/>
        <v>0.6</v>
      </c>
      <c r="H13" s="3">
        <f t="shared" si="1"/>
        <v>0.4</v>
      </c>
      <c r="I13" t="str">
        <f t="shared" si="2"/>
        <v>ผมยาว</v>
      </c>
      <c r="K13" s="6" t="s">
        <v>19</v>
      </c>
      <c r="L13" s="4">
        <f>P9</f>
        <v>39.384615384615394</v>
      </c>
    </row>
    <row r="14" spans="1:16" ht="14.4" thickBot="1">
      <c r="A14" s="4">
        <v>13</v>
      </c>
      <c r="B14" s="1" t="s">
        <v>8</v>
      </c>
      <c r="C14" s="1" t="s">
        <v>7</v>
      </c>
      <c r="D14" s="1" t="s">
        <v>7</v>
      </c>
      <c r="E14" s="1" t="s">
        <v>8</v>
      </c>
      <c r="F14" s="1" t="s">
        <v>7</v>
      </c>
      <c r="G14" s="3">
        <f t="shared" si="0"/>
        <v>0.6</v>
      </c>
      <c r="H14" s="3">
        <f t="shared" si="1"/>
        <v>0.4</v>
      </c>
      <c r="I14" t="str">
        <f t="shared" si="2"/>
        <v>ผมยาว</v>
      </c>
      <c r="K14" s="6" t="s">
        <v>20</v>
      </c>
      <c r="L14" s="4">
        <v>1</v>
      </c>
    </row>
    <row r="15" spans="1:16" ht="14.4" thickBot="1">
      <c r="A15" s="4">
        <v>14</v>
      </c>
      <c r="B15" s="1" t="s">
        <v>8</v>
      </c>
      <c r="C15" s="1" t="s">
        <v>7</v>
      </c>
      <c r="D15" s="1" t="s">
        <v>8</v>
      </c>
      <c r="E15" s="1" t="s">
        <v>8</v>
      </c>
      <c r="F15" s="1" t="s">
        <v>7</v>
      </c>
      <c r="G15" s="3">
        <f t="shared" si="0"/>
        <v>0.4</v>
      </c>
      <c r="H15" s="3">
        <f t="shared" si="1"/>
        <v>0.6</v>
      </c>
      <c r="I15" t="str">
        <f t="shared" si="2"/>
        <v>ผมสั้น</v>
      </c>
      <c r="K15" s="6" t="s">
        <v>21</v>
      </c>
      <c r="L15" s="10">
        <f>_xlfn.CHISQ.DIST.RT(L13,L14)</f>
        <v>3.4802821856761581E-10</v>
      </c>
    </row>
    <row r="16" spans="1:16" ht="14.4" thickBot="1">
      <c r="A16" s="4">
        <v>15</v>
      </c>
      <c r="B16" s="1" t="s">
        <v>8</v>
      </c>
      <c r="C16" s="1" t="s">
        <v>8</v>
      </c>
      <c r="D16" s="1" t="s">
        <v>7</v>
      </c>
      <c r="E16" s="1" t="s">
        <v>7</v>
      </c>
      <c r="F16" s="1" t="s">
        <v>7</v>
      </c>
      <c r="G16" s="3">
        <f t="shared" si="0"/>
        <v>0.6</v>
      </c>
      <c r="H16" s="3">
        <f t="shared" si="1"/>
        <v>0.4</v>
      </c>
      <c r="I16" t="str">
        <f t="shared" si="2"/>
        <v>ผมยาว</v>
      </c>
    </row>
    <row r="17" spans="1:11" ht="14.4" thickBot="1">
      <c r="A17" s="4">
        <v>16</v>
      </c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3">
        <f t="shared" si="0"/>
        <v>1</v>
      </c>
      <c r="H17" s="3">
        <f t="shared" si="1"/>
        <v>0</v>
      </c>
      <c r="I17" t="str">
        <f t="shared" si="2"/>
        <v>ผมยาว</v>
      </c>
    </row>
    <row r="18" spans="1:11" ht="14.4" thickBot="1">
      <c r="A18" s="4">
        <v>17</v>
      </c>
      <c r="B18" s="1" t="s">
        <v>8</v>
      </c>
      <c r="C18" s="1" t="s">
        <v>8</v>
      </c>
      <c r="D18" s="1" t="s">
        <v>7</v>
      </c>
      <c r="E18" s="1" t="s">
        <v>7</v>
      </c>
      <c r="F18" s="1" t="s">
        <v>8</v>
      </c>
      <c r="G18" s="3">
        <f t="shared" si="0"/>
        <v>0.4</v>
      </c>
      <c r="H18" s="3">
        <f t="shared" si="1"/>
        <v>0.6</v>
      </c>
      <c r="I18" t="str">
        <f t="shared" si="2"/>
        <v>ผมสั้น</v>
      </c>
      <c r="K18" t="s">
        <v>31</v>
      </c>
    </row>
    <row r="19" spans="1:11" ht="14.4" thickBot="1">
      <c r="A19" s="4">
        <v>18</v>
      </c>
      <c r="B19" s="1" t="s">
        <v>8</v>
      </c>
      <c r="C19" s="1" t="s">
        <v>7</v>
      </c>
      <c r="D19" s="1" t="s">
        <v>7</v>
      </c>
      <c r="E19" s="1" t="s">
        <v>7</v>
      </c>
      <c r="F19" s="1" t="s">
        <v>8</v>
      </c>
      <c r="G19" s="3">
        <f t="shared" si="0"/>
        <v>0.6</v>
      </c>
      <c r="H19" s="3">
        <f t="shared" si="1"/>
        <v>0.4</v>
      </c>
      <c r="I19" t="str">
        <f t="shared" si="2"/>
        <v>ผมยาว</v>
      </c>
    </row>
    <row r="20" spans="1:11" ht="14.4" thickBot="1">
      <c r="A20" s="4">
        <v>19</v>
      </c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3">
        <f t="shared" si="0"/>
        <v>1</v>
      </c>
      <c r="H20" s="3">
        <f t="shared" si="1"/>
        <v>0</v>
      </c>
      <c r="I20" t="str">
        <f t="shared" si="2"/>
        <v>ผมยาว</v>
      </c>
    </row>
    <row r="21" spans="1:11" ht="14.4" thickBot="1">
      <c r="A21" s="4">
        <v>20</v>
      </c>
      <c r="B21" s="1" t="s">
        <v>7</v>
      </c>
      <c r="C21" s="1" t="s">
        <v>7</v>
      </c>
      <c r="D21" s="1" t="s">
        <v>7</v>
      </c>
      <c r="E21" s="1" t="s">
        <v>7</v>
      </c>
      <c r="F21" s="1" t="s">
        <v>8</v>
      </c>
      <c r="G21" s="3">
        <f t="shared" si="0"/>
        <v>0.8</v>
      </c>
      <c r="H21" s="3">
        <f t="shared" si="1"/>
        <v>0.19999999999999996</v>
      </c>
      <c r="I21" t="str">
        <f t="shared" si="2"/>
        <v>ผมยาว</v>
      </c>
    </row>
    <row r="22" spans="1:11" ht="14.4" thickBot="1">
      <c r="A22" s="4">
        <v>21</v>
      </c>
      <c r="B22" s="1" t="s">
        <v>8</v>
      </c>
      <c r="C22" s="1" t="s">
        <v>7</v>
      </c>
      <c r="D22" s="1" t="s">
        <v>7</v>
      </c>
      <c r="E22" s="1" t="s">
        <v>8</v>
      </c>
      <c r="F22" s="1" t="s">
        <v>7</v>
      </c>
      <c r="G22" s="3">
        <f t="shared" si="0"/>
        <v>0.6</v>
      </c>
      <c r="H22" s="3">
        <f t="shared" si="1"/>
        <v>0.4</v>
      </c>
      <c r="I22" t="str">
        <f t="shared" si="2"/>
        <v>ผมยาว</v>
      </c>
    </row>
    <row r="23" spans="1:11" ht="14.4" thickBot="1">
      <c r="A23" s="4">
        <v>22</v>
      </c>
      <c r="B23" s="1" t="s">
        <v>8</v>
      </c>
      <c r="C23" s="1" t="s">
        <v>8</v>
      </c>
      <c r="D23" s="1" t="s">
        <v>7</v>
      </c>
      <c r="E23" s="1" t="s">
        <v>7</v>
      </c>
      <c r="F23" s="1" t="s">
        <v>7</v>
      </c>
      <c r="G23" s="3">
        <f t="shared" si="0"/>
        <v>0.6</v>
      </c>
      <c r="H23" s="3">
        <f t="shared" si="1"/>
        <v>0.4</v>
      </c>
      <c r="I23" t="str">
        <f t="shared" si="2"/>
        <v>ผมยาว</v>
      </c>
    </row>
    <row r="24" spans="1:11" ht="14.4" thickBot="1">
      <c r="A24" s="4">
        <v>23</v>
      </c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3">
        <f t="shared" si="0"/>
        <v>1</v>
      </c>
      <c r="H24" s="3">
        <f t="shared" si="1"/>
        <v>0</v>
      </c>
      <c r="I24" t="str">
        <f t="shared" si="2"/>
        <v>ผมยาว</v>
      </c>
    </row>
    <row r="25" spans="1:11" ht="14.4" thickBot="1">
      <c r="A25" s="4">
        <v>24</v>
      </c>
      <c r="B25" s="1" t="s">
        <v>8</v>
      </c>
      <c r="C25" s="1" t="s">
        <v>7</v>
      </c>
      <c r="D25" s="1" t="s">
        <v>7</v>
      </c>
      <c r="E25" s="1" t="s">
        <v>8</v>
      </c>
      <c r="F25" s="1" t="s">
        <v>8</v>
      </c>
      <c r="G25" s="3">
        <f t="shared" si="0"/>
        <v>0.4</v>
      </c>
      <c r="H25" s="3">
        <f t="shared" si="1"/>
        <v>0.6</v>
      </c>
      <c r="I25" t="str">
        <f t="shared" si="2"/>
        <v>ผมสั้น</v>
      </c>
    </row>
    <row r="26" spans="1:11" ht="14.4" thickBot="1">
      <c r="A26" s="4">
        <v>25</v>
      </c>
      <c r="B26" s="1" t="s">
        <v>8</v>
      </c>
      <c r="C26" s="1" t="s">
        <v>8</v>
      </c>
      <c r="D26" s="1" t="s">
        <v>8</v>
      </c>
      <c r="E26" s="1" t="s">
        <v>8</v>
      </c>
      <c r="F26" s="1" t="s">
        <v>8</v>
      </c>
      <c r="G26" s="3">
        <f t="shared" si="0"/>
        <v>0</v>
      </c>
      <c r="H26" s="3">
        <f t="shared" si="1"/>
        <v>1</v>
      </c>
      <c r="I26" t="str">
        <f t="shared" si="2"/>
        <v>ผมสั้น</v>
      </c>
    </row>
    <row r="27" spans="1:11" ht="14.4" thickBot="1">
      <c r="A27" s="4">
        <v>26</v>
      </c>
      <c r="B27" s="1" t="s">
        <v>8</v>
      </c>
      <c r="C27" s="1" t="s">
        <v>8</v>
      </c>
      <c r="D27" s="1" t="s">
        <v>7</v>
      </c>
      <c r="E27" s="1" t="s">
        <v>8</v>
      </c>
      <c r="F27" s="1" t="s">
        <v>7</v>
      </c>
      <c r="G27" s="3">
        <f t="shared" si="0"/>
        <v>0.4</v>
      </c>
      <c r="H27" s="3">
        <f t="shared" si="1"/>
        <v>0.6</v>
      </c>
      <c r="I27" t="str">
        <f t="shared" si="2"/>
        <v>ผมสั้น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6CD5-BDE2-4F34-84B0-14C41DE5E5E3}">
  <dimension ref="A1:M27"/>
  <sheetViews>
    <sheetView tabSelected="1" zoomScale="92" workbookViewId="0">
      <selection activeCell="K13" sqref="K13"/>
    </sheetView>
  </sheetViews>
  <sheetFormatPr defaultRowHeight="13.8"/>
  <cols>
    <col min="7" max="7" width="9.69921875" bestFit="1" customWidth="1"/>
    <col min="11" max="11" width="10.3984375" customWidth="1"/>
    <col min="16" max="16" width="11.8984375" bestFit="1" customWidth="1"/>
  </cols>
  <sheetData>
    <row r="1" spans="1:13" ht="14.4" thickBo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K1" s="9" t="s">
        <v>22</v>
      </c>
      <c r="L1" s="9" t="s">
        <v>23</v>
      </c>
    </row>
    <row r="2" spans="1:13" ht="14.4" thickBot="1">
      <c r="A2" s="4">
        <v>1</v>
      </c>
      <c r="B2" s="1" t="s">
        <v>7</v>
      </c>
      <c r="C2" s="1" t="s">
        <v>7</v>
      </c>
      <c r="D2" s="1" t="s">
        <v>8</v>
      </c>
      <c r="E2" s="1" t="s">
        <v>8</v>
      </c>
      <c r="F2" s="1" t="s">
        <v>7</v>
      </c>
      <c r="G2" s="3">
        <f>COUNTIF(B2:F2,"ผมยาว")/COUNTA($B2:$F2)</f>
        <v>0.6</v>
      </c>
      <c r="H2" s="3">
        <f>1-G2</f>
        <v>0.4</v>
      </c>
      <c r="I2" t="str">
        <f>IF(G2&gt;H2,"ผมยาว","ผมสั้น")</f>
        <v>ผมยาว</v>
      </c>
      <c r="K2" t="s">
        <v>24</v>
      </c>
      <c r="L2" t="s">
        <v>25</v>
      </c>
    </row>
    <row r="3" spans="1:13" ht="14.4" thickBot="1">
      <c r="A3" s="4">
        <v>2</v>
      </c>
      <c r="B3" s="1" t="s">
        <v>8</v>
      </c>
      <c r="C3" s="1" t="s">
        <v>8</v>
      </c>
      <c r="D3" s="1" t="s">
        <v>7</v>
      </c>
      <c r="E3" s="1" t="s">
        <v>8</v>
      </c>
      <c r="F3" s="1" t="s">
        <v>7</v>
      </c>
      <c r="G3" s="3">
        <f t="shared" ref="G3:G27" si="0">COUNTIF(B3:F3,"ผมยาว")/COUNTA($B3:$F3)</f>
        <v>0.4</v>
      </c>
      <c r="H3" s="3">
        <f t="shared" ref="H3:H27" si="1">1-G3</f>
        <v>0.6</v>
      </c>
      <c r="I3" t="str">
        <f t="shared" ref="I3:I27" si="2">IF(G3&gt;H3,"ผมยาว","ผมสั้น")</f>
        <v>ผมสั้น</v>
      </c>
    </row>
    <row r="4" spans="1:13" ht="14.4" thickBot="1">
      <c r="A4" s="4">
        <v>3</v>
      </c>
      <c r="B4" s="1" t="s">
        <v>7</v>
      </c>
      <c r="C4" s="1" t="s">
        <v>8</v>
      </c>
      <c r="D4" s="1" t="s">
        <v>7</v>
      </c>
      <c r="E4" s="1" t="s">
        <v>7</v>
      </c>
      <c r="F4" s="1" t="s">
        <v>7</v>
      </c>
      <c r="G4" s="3">
        <f t="shared" si="0"/>
        <v>0.8</v>
      </c>
      <c r="H4" s="3">
        <f t="shared" si="1"/>
        <v>0.19999999999999996</v>
      </c>
      <c r="I4" t="str">
        <f t="shared" si="2"/>
        <v>ผมยาว</v>
      </c>
    </row>
    <row r="5" spans="1:13" ht="14.4" thickBot="1">
      <c r="A5" s="4">
        <v>4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8</v>
      </c>
      <c r="G5" s="3">
        <f t="shared" si="0"/>
        <v>0.8</v>
      </c>
      <c r="H5" s="3">
        <f t="shared" si="1"/>
        <v>0.19999999999999996</v>
      </c>
      <c r="I5" t="str">
        <f t="shared" si="2"/>
        <v>ผมยาว</v>
      </c>
      <c r="K5" t="s">
        <v>7</v>
      </c>
      <c r="L5">
        <f>COUNTIF(I:I,K5)</f>
        <v>18</v>
      </c>
      <c r="M5" s="7">
        <f>L5/$L$7</f>
        <v>0.69230769230769229</v>
      </c>
    </row>
    <row r="6" spans="1:13" ht="14.4" thickBot="1">
      <c r="A6" s="4">
        <v>5</v>
      </c>
      <c r="B6" s="1" t="s">
        <v>8</v>
      </c>
      <c r="C6" s="1" t="s">
        <v>7</v>
      </c>
      <c r="D6" s="1" t="s">
        <v>7</v>
      </c>
      <c r="E6" s="1" t="s">
        <v>7</v>
      </c>
      <c r="F6" s="1" t="s">
        <v>7</v>
      </c>
      <c r="G6" s="3">
        <f t="shared" si="0"/>
        <v>0.8</v>
      </c>
      <c r="H6" s="3">
        <f t="shared" si="1"/>
        <v>0.19999999999999996</v>
      </c>
      <c r="I6" t="str">
        <f t="shared" si="2"/>
        <v>ผมยาว</v>
      </c>
      <c r="K6" t="s">
        <v>8</v>
      </c>
      <c r="L6">
        <f>COUNTIF(I:I,K6)</f>
        <v>8</v>
      </c>
      <c r="M6" s="7">
        <f>L6/$L$7</f>
        <v>0.30769230769230771</v>
      </c>
    </row>
    <row r="7" spans="1:13" ht="14.4" thickBot="1">
      <c r="A7" s="4">
        <v>6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3">
        <f t="shared" si="0"/>
        <v>1</v>
      </c>
      <c r="H7" s="3">
        <f t="shared" si="1"/>
        <v>0</v>
      </c>
      <c r="I7" t="str">
        <f t="shared" si="2"/>
        <v>ผมยาว</v>
      </c>
      <c r="K7" t="s">
        <v>26</v>
      </c>
      <c r="L7">
        <f>SUM(L5:L6)</f>
        <v>26</v>
      </c>
    </row>
    <row r="8" spans="1:13" ht="14.4" thickBot="1">
      <c r="A8" s="4">
        <v>7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3">
        <f t="shared" si="0"/>
        <v>1</v>
      </c>
      <c r="H8" s="3">
        <f t="shared" si="1"/>
        <v>0</v>
      </c>
      <c r="I8" t="str">
        <f t="shared" si="2"/>
        <v>ผมยาว</v>
      </c>
    </row>
    <row r="9" spans="1:13" ht="14.4" thickBot="1">
      <c r="A9" s="4">
        <v>8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3">
        <f t="shared" si="0"/>
        <v>1</v>
      </c>
      <c r="H9" s="3">
        <f t="shared" si="1"/>
        <v>0</v>
      </c>
      <c r="I9" t="str">
        <f t="shared" si="2"/>
        <v>ผมยาว</v>
      </c>
      <c r="K9" t="s">
        <v>27</v>
      </c>
      <c r="L9" s="8">
        <f>M5-M6/(SQRT((M5*M6)/L7))</f>
        <v>-2.7070386500874974</v>
      </c>
    </row>
    <row r="10" spans="1:13" ht="14.4" thickBot="1">
      <c r="A10" s="4">
        <v>9</v>
      </c>
      <c r="B10" s="1" t="s">
        <v>8</v>
      </c>
      <c r="C10" s="1" t="s">
        <v>8</v>
      </c>
      <c r="D10" s="1" t="s">
        <v>7</v>
      </c>
      <c r="E10" s="1" t="s">
        <v>7</v>
      </c>
      <c r="F10" s="1" t="s">
        <v>7</v>
      </c>
      <c r="G10" s="3">
        <f t="shared" si="0"/>
        <v>0.6</v>
      </c>
      <c r="H10" s="3">
        <f t="shared" si="1"/>
        <v>0.4</v>
      </c>
      <c r="I10" t="str">
        <f t="shared" si="2"/>
        <v>ผมยาว</v>
      </c>
      <c r="K10" t="s">
        <v>28</v>
      </c>
      <c r="L10" s="8">
        <v>-1.645</v>
      </c>
    </row>
    <row r="11" spans="1:13" ht="14.4" thickBot="1">
      <c r="A11" s="4">
        <v>10</v>
      </c>
      <c r="B11" s="1" t="s">
        <v>8</v>
      </c>
      <c r="C11" s="1" t="s">
        <v>8</v>
      </c>
      <c r="D11" s="1" t="s">
        <v>7</v>
      </c>
      <c r="E11" s="1" t="s">
        <v>7</v>
      </c>
      <c r="F11" s="1" t="s">
        <v>8</v>
      </c>
      <c r="G11" s="3">
        <f t="shared" si="0"/>
        <v>0.4</v>
      </c>
      <c r="H11" s="3">
        <f t="shared" si="1"/>
        <v>0.6</v>
      </c>
      <c r="I11" t="str">
        <f t="shared" si="2"/>
        <v>ผมสั้น</v>
      </c>
    </row>
    <row r="12" spans="1:13" ht="14.4" thickBot="1">
      <c r="A12" s="4">
        <v>11</v>
      </c>
      <c r="B12" s="1" t="s">
        <v>8</v>
      </c>
      <c r="C12" s="1" t="s">
        <v>8</v>
      </c>
      <c r="D12" s="1" t="s">
        <v>8</v>
      </c>
      <c r="E12" s="1" t="s">
        <v>8</v>
      </c>
      <c r="F12" s="1" t="s">
        <v>7</v>
      </c>
      <c r="G12" s="3">
        <f t="shared" si="0"/>
        <v>0.2</v>
      </c>
      <c r="H12" s="3">
        <f t="shared" si="1"/>
        <v>0.8</v>
      </c>
      <c r="I12" t="str">
        <f t="shared" si="2"/>
        <v>ผมสั้น</v>
      </c>
      <c r="K12" t="s">
        <v>29</v>
      </c>
    </row>
    <row r="13" spans="1:13" ht="14.4" thickBot="1">
      <c r="A13" s="4">
        <v>12</v>
      </c>
      <c r="B13" s="1" t="s">
        <v>8</v>
      </c>
      <c r="C13" s="1" t="s">
        <v>7</v>
      </c>
      <c r="D13" s="1" t="s">
        <v>7</v>
      </c>
      <c r="E13" s="1" t="s">
        <v>8</v>
      </c>
      <c r="F13" s="1" t="s">
        <v>7</v>
      </c>
      <c r="G13" s="3">
        <f t="shared" si="0"/>
        <v>0.6</v>
      </c>
      <c r="H13" s="3">
        <f t="shared" si="1"/>
        <v>0.4</v>
      </c>
      <c r="I13" t="str">
        <f t="shared" si="2"/>
        <v>ผมยาว</v>
      </c>
      <c r="K13" t="s">
        <v>30</v>
      </c>
    </row>
    <row r="14" spans="1:13" ht="14.4" thickBot="1">
      <c r="A14" s="4">
        <v>13</v>
      </c>
      <c r="B14" s="1" t="s">
        <v>8</v>
      </c>
      <c r="C14" s="1" t="s">
        <v>7</v>
      </c>
      <c r="D14" s="1" t="s">
        <v>7</v>
      </c>
      <c r="E14" s="1" t="s">
        <v>8</v>
      </c>
      <c r="F14" s="1" t="s">
        <v>7</v>
      </c>
      <c r="G14" s="3">
        <f t="shared" si="0"/>
        <v>0.6</v>
      </c>
      <c r="H14" s="3">
        <f t="shared" si="1"/>
        <v>0.4</v>
      </c>
      <c r="I14" t="str">
        <f t="shared" si="2"/>
        <v>ผมยาว</v>
      </c>
    </row>
    <row r="15" spans="1:13" ht="14.4" thickBot="1">
      <c r="A15" s="4">
        <v>14</v>
      </c>
      <c r="B15" s="1" t="s">
        <v>8</v>
      </c>
      <c r="C15" s="1" t="s">
        <v>7</v>
      </c>
      <c r="D15" s="1" t="s">
        <v>8</v>
      </c>
      <c r="E15" s="1" t="s">
        <v>8</v>
      </c>
      <c r="F15" s="1" t="s">
        <v>7</v>
      </c>
      <c r="G15" s="3">
        <f t="shared" si="0"/>
        <v>0.4</v>
      </c>
      <c r="H15" s="3">
        <f t="shared" si="1"/>
        <v>0.6</v>
      </c>
      <c r="I15" t="str">
        <f t="shared" si="2"/>
        <v>ผมสั้น</v>
      </c>
    </row>
    <row r="16" spans="1:13" ht="14.4" thickBot="1">
      <c r="A16" s="4">
        <v>15</v>
      </c>
      <c r="B16" s="1" t="s">
        <v>8</v>
      </c>
      <c r="C16" s="1" t="s">
        <v>8</v>
      </c>
      <c r="D16" s="1" t="s">
        <v>7</v>
      </c>
      <c r="E16" s="1" t="s">
        <v>7</v>
      </c>
      <c r="F16" s="1" t="s">
        <v>7</v>
      </c>
      <c r="G16" s="3">
        <f t="shared" si="0"/>
        <v>0.6</v>
      </c>
      <c r="H16" s="3">
        <f t="shared" si="1"/>
        <v>0.4</v>
      </c>
      <c r="I16" t="str">
        <f t="shared" si="2"/>
        <v>ผมยาว</v>
      </c>
    </row>
    <row r="17" spans="1:9" ht="14.4" thickBot="1">
      <c r="A17" s="4">
        <v>16</v>
      </c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3">
        <f t="shared" si="0"/>
        <v>1</v>
      </c>
      <c r="H17" s="3">
        <f t="shared" si="1"/>
        <v>0</v>
      </c>
      <c r="I17" t="str">
        <f t="shared" si="2"/>
        <v>ผมยาว</v>
      </c>
    </row>
    <row r="18" spans="1:9" ht="14.4" thickBot="1">
      <c r="A18" s="4">
        <v>17</v>
      </c>
      <c r="B18" s="1" t="s">
        <v>8</v>
      </c>
      <c r="C18" s="1" t="s">
        <v>8</v>
      </c>
      <c r="D18" s="1" t="s">
        <v>7</v>
      </c>
      <c r="E18" s="1" t="s">
        <v>7</v>
      </c>
      <c r="F18" s="1" t="s">
        <v>8</v>
      </c>
      <c r="G18" s="3">
        <f t="shared" si="0"/>
        <v>0.4</v>
      </c>
      <c r="H18" s="3">
        <f t="shared" si="1"/>
        <v>0.6</v>
      </c>
      <c r="I18" t="str">
        <f t="shared" si="2"/>
        <v>ผมสั้น</v>
      </c>
    </row>
    <row r="19" spans="1:9" ht="14.4" thickBot="1">
      <c r="A19" s="4">
        <v>18</v>
      </c>
      <c r="B19" s="1" t="s">
        <v>8</v>
      </c>
      <c r="C19" s="1" t="s">
        <v>7</v>
      </c>
      <c r="D19" s="1" t="s">
        <v>7</v>
      </c>
      <c r="E19" s="1" t="s">
        <v>7</v>
      </c>
      <c r="F19" s="1" t="s">
        <v>8</v>
      </c>
      <c r="G19" s="3">
        <f t="shared" si="0"/>
        <v>0.6</v>
      </c>
      <c r="H19" s="3">
        <f t="shared" si="1"/>
        <v>0.4</v>
      </c>
      <c r="I19" t="str">
        <f t="shared" si="2"/>
        <v>ผมยาว</v>
      </c>
    </row>
    <row r="20" spans="1:9" ht="14.4" thickBot="1">
      <c r="A20" s="4">
        <v>19</v>
      </c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3">
        <f t="shared" si="0"/>
        <v>1</v>
      </c>
      <c r="H20" s="3">
        <f t="shared" si="1"/>
        <v>0</v>
      </c>
      <c r="I20" t="str">
        <f t="shared" si="2"/>
        <v>ผมยาว</v>
      </c>
    </row>
    <row r="21" spans="1:9" ht="14.4" thickBot="1">
      <c r="A21" s="4">
        <v>20</v>
      </c>
      <c r="B21" s="1" t="s">
        <v>7</v>
      </c>
      <c r="C21" s="1" t="s">
        <v>7</v>
      </c>
      <c r="D21" s="1" t="s">
        <v>7</v>
      </c>
      <c r="E21" s="1" t="s">
        <v>7</v>
      </c>
      <c r="F21" s="1" t="s">
        <v>8</v>
      </c>
      <c r="G21" s="3">
        <f t="shared" si="0"/>
        <v>0.8</v>
      </c>
      <c r="H21" s="3">
        <f t="shared" si="1"/>
        <v>0.19999999999999996</v>
      </c>
      <c r="I21" t="str">
        <f t="shared" si="2"/>
        <v>ผมยาว</v>
      </c>
    </row>
    <row r="22" spans="1:9" ht="14.4" thickBot="1">
      <c r="A22" s="4">
        <v>21</v>
      </c>
      <c r="B22" s="1" t="s">
        <v>8</v>
      </c>
      <c r="C22" s="1" t="s">
        <v>7</v>
      </c>
      <c r="D22" s="1" t="s">
        <v>7</v>
      </c>
      <c r="E22" s="1" t="s">
        <v>8</v>
      </c>
      <c r="F22" s="1" t="s">
        <v>7</v>
      </c>
      <c r="G22" s="3">
        <f t="shared" si="0"/>
        <v>0.6</v>
      </c>
      <c r="H22" s="3">
        <f t="shared" si="1"/>
        <v>0.4</v>
      </c>
      <c r="I22" t="str">
        <f t="shared" si="2"/>
        <v>ผมยาว</v>
      </c>
    </row>
    <row r="23" spans="1:9" ht="14.4" thickBot="1">
      <c r="A23" s="4">
        <v>22</v>
      </c>
      <c r="B23" s="1" t="s">
        <v>8</v>
      </c>
      <c r="C23" s="1" t="s">
        <v>8</v>
      </c>
      <c r="D23" s="1" t="s">
        <v>7</v>
      </c>
      <c r="E23" s="1" t="s">
        <v>7</v>
      </c>
      <c r="F23" s="1" t="s">
        <v>7</v>
      </c>
      <c r="G23" s="3">
        <f t="shared" si="0"/>
        <v>0.6</v>
      </c>
      <c r="H23" s="3">
        <f t="shared" si="1"/>
        <v>0.4</v>
      </c>
      <c r="I23" t="str">
        <f t="shared" si="2"/>
        <v>ผมยาว</v>
      </c>
    </row>
    <row r="24" spans="1:9" ht="14.4" thickBot="1">
      <c r="A24" s="4">
        <v>23</v>
      </c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3">
        <f t="shared" si="0"/>
        <v>1</v>
      </c>
      <c r="H24" s="3">
        <f t="shared" si="1"/>
        <v>0</v>
      </c>
      <c r="I24" t="str">
        <f t="shared" si="2"/>
        <v>ผมยาว</v>
      </c>
    </row>
    <row r="25" spans="1:9" ht="14.4" thickBot="1">
      <c r="A25" s="4">
        <v>24</v>
      </c>
      <c r="B25" s="1" t="s">
        <v>8</v>
      </c>
      <c r="C25" s="1" t="s">
        <v>7</v>
      </c>
      <c r="D25" s="1" t="s">
        <v>7</v>
      </c>
      <c r="E25" s="1" t="s">
        <v>8</v>
      </c>
      <c r="F25" s="1" t="s">
        <v>8</v>
      </c>
      <c r="G25" s="3">
        <f t="shared" si="0"/>
        <v>0.4</v>
      </c>
      <c r="H25" s="3">
        <f t="shared" si="1"/>
        <v>0.6</v>
      </c>
      <c r="I25" t="str">
        <f t="shared" si="2"/>
        <v>ผมสั้น</v>
      </c>
    </row>
    <row r="26" spans="1:9" ht="14.4" thickBot="1">
      <c r="A26" s="4">
        <v>25</v>
      </c>
      <c r="B26" s="1" t="s">
        <v>8</v>
      </c>
      <c r="C26" s="1" t="s">
        <v>8</v>
      </c>
      <c r="D26" s="1" t="s">
        <v>8</v>
      </c>
      <c r="E26" s="1" t="s">
        <v>8</v>
      </c>
      <c r="F26" s="1" t="s">
        <v>8</v>
      </c>
      <c r="G26" s="3">
        <f t="shared" si="0"/>
        <v>0</v>
      </c>
      <c r="H26" s="3">
        <f t="shared" si="1"/>
        <v>1</v>
      </c>
      <c r="I26" t="str">
        <f t="shared" si="2"/>
        <v>ผมสั้น</v>
      </c>
    </row>
    <row r="27" spans="1:9" ht="14.4" thickBot="1">
      <c r="A27" s="4">
        <v>26</v>
      </c>
      <c r="B27" s="1" t="s">
        <v>8</v>
      </c>
      <c r="C27" s="1" t="s">
        <v>8</v>
      </c>
      <c r="D27" s="1" t="s">
        <v>7</v>
      </c>
      <c r="E27" s="1" t="s">
        <v>8</v>
      </c>
      <c r="F27" s="1" t="s">
        <v>7</v>
      </c>
      <c r="G27" s="3">
        <f t="shared" si="0"/>
        <v>0.4</v>
      </c>
      <c r="H27" s="3">
        <f t="shared" si="1"/>
        <v>0.6</v>
      </c>
      <c r="I27" t="str">
        <f t="shared" si="2"/>
        <v>ผมสั้น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Chi-sq</vt:lpstr>
      <vt:lpstr>Z-Test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Supanat, Wanitkulnan /BDF BKK</dc:creator>
  <cp:keywords/>
  <dc:description/>
  <cp:lastModifiedBy>ศุภณัฐ วณิชกุลนันท์</cp:lastModifiedBy>
  <cp:revision/>
  <dcterms:created xsi:type="dcterms:W3CDTF">2021-04-17T09:36:49Z</dcterms:created>
  <dcterms:modified xsi:type="dcterms:W3CDTF">2021-05-31T15:02:06Z</dcterms:modified>
  <cp:category/>
  <cp:contentStatus/>
</cp:coreProperties>
</file>