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pttgcgroup.sharepoint.com/sites/GCMPIntranet/pe/PEDoc/02 - Plant 1/Log book PTA1/Report FM,BM 2026/"/>
    </mc:Choice>
  </mc:AlternateContent>
  <xr:revisionPtr revIDLastSave="837" documentId="13_ncr:1_{13C2D7DD-6B7F-4B15-868B-A289C624B131}" xr6:coauthVersionLast="47" xr6:coauthVersionMax="47" xr10:uidLastSave="{58F4650F-C602-42CC-B77F-496B3E76D033}"/>
  <bookViews>
    <workbookView xWindow="-120" yWindow="-120" windowWidth="29040" windowHeight="15840" tabRatio="874" activeTab="6" xr2:uid="{DCE26BD1-59B1-44CC-B960-9D1B2B329BB7}"/>
  </bookViews>
  <sheets>
    <sheet name="Master" sheetId="61" r:id="rId1"/>
    <sheet name="01" sheetId="105" r:id="rId2"/>
    <sheet name="02" sheetId="106" r:id="rId3"/>
    <sheet name="03" sheetId="107" r:id="rId4"/>
    <sheet name="04" sheetId="108" r:id="rId5"/>
    <sheet name="05" sheetId="109" r:id="rId6"/>
    <sheet name="06" sheetId="110" r:id="rId7"/>
    <sheet name="TaskRules" sheetId="86" state="hidden" r:id="rId8"/>
  </sheets>
  <functionGroups builtInGroupCount="19"/>
  <definedNames>
    <definedName name="_xlnm._FilterDatabase" localSheetId="1" hidden="1">'01'!$Y$17:$Y$19</definedName>
    <definedName name="_xlnm._FilterDatabase" localSheetId="2" hidden="1">'02'!$Y$17:$Y$19</definedName>
    <definedName name="_xlnm._FilterDatabase" localSheetId="3" hidden="1">'03'!$Y$17:$Y$19</definedName>
    <definedName name="_xlnm._FilterDatabase" localSheetId="4" hidden="1">'04'!$Y$17:$Y$19</definedName>
    <definedName name="_xlnm._FilterDatabase" localSheetId="5" hidden="1">'05'!$Y$17:$Y$19</definedName>
    <definedName name="_xlnm._FilterDatabase" localSheetId="6" hidden="1">'06'!$Y$17:$Y$19</definedName>
    <definedName name="_xlnm._FilterDatabase" localSheetId="0" hidden="1">Master!$Y$17:$Y$19</definedName>
    <definedName name="B.chanchat" localSheetId="1">#REF!</definedName>
    <definedName name="B.chanchat" localSheetId="2">#REF!</definedName>
    <definedName name="B.chanchat" localSheetId="3">#REF!</definedName>
    <definedName name="B.chanchat" localSheetId="4">#REF!</definedName>
    <definedName name="B.chanchat" localSheetId="5">#REF!</definedName>
    <definedName name="B.chanchat" localSheetId="6">#REF!</definedName>
    <definedName name="B.chanchat" localSheetId="0">#REF!</definedName>
    <definedName name="B.chanchat">#REF!</definedName>
    <definedName name="B_Chan" localSheetId="1">#REF!</definedName>
    <definedName name="B_Chan" localSheetId="2">#REF!</definedName>
    <definedName name="B_Chan" localSheetId="3">#REF!</definedName>
    <definedName name="B_Chan" localSheetId="4">#REF!</definedName>
    <definedName name="B_Chan" localSheetId="5">#REF!</definedName>
    <definedName name="B_Chan" localSheetId="6">#REF!</definedName>
    <definedName name="B_Chan" localSheetId="0">#REF!</definedName>
    <definedName name="B_Chan">#REF!</definedName>
    <definedName name="B_Chanchat" localSheetId="1">#REF!</definedName>
    <definedName name="B_Chanchat" localSheetId="2">#REF!</definedName>
    <definedName name="B_Chanchat" localSheetId="3">#REF!</definedName>
    <definedName name="B_Chanchat" localSheetId="4">#REF!</definedName>
    <definedName name="B_Chanchat" localSheetId="5">#REF!</definedName>
    <definedName name="B_Chanchat" localSheetId="6">#REF!</definedName>
    <definedName name="B_Chanchat" localSheetId="0">#REF!</definedName>
    <definedName name="B_Chanchat">#REF!</definedName>
    <definedName name="B_กิตติ">"chanchat"</definedName>
    <definedName name="Chanchat">#REF!</definedName>
    <definedName name="K_Link_to_____IOW" localSheetId="1">'01'!$B$153</definedName>
    <definedName name="K_Link_to_____IOW" localSheetId="2">'02'!$B$153</definedName>
    <definedName name="K_Link_to_____IOW" localSheetId="3">'03'!$B$153</definedName>
    <definedName name="K_Link_to_____IOW" localSheetId="4">'04'!$B$158</definedName>
    <definedName name="K_Link_to_____IOW" localSheetId="5">'05'!$B$153</definedName>
    <definedName name="K_Link_to_____IOW" localSheetId="6">'06'!$B$155</definedName>
    <definedName name="K_Link_to_____IOW" localSheetId="0">Master!$B$153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F16" i="61" l="1"/>
  <c r="B121" i="110" l="1"/>
  <c r="AI38" i="110"/>
  <c r="AH38" i="110"/>
  <c r="N38" i="110" s="1"/>
  <c r="AI37" i="110"/>
  <c r="AH37" i="110"/>
  <c r="N37" i="110" s="1"/>
  <c r="AI36" i="110"/>
  <c r="AH36" i="110"/>
  <c r="N36" i="110" s="1"/>
  <c r="AI35" i="110"/>
  <c r="AH35" i="110"/>
  <c r="N35" i="110" s="1"/>
  <c r="AI34" i="110"/>
  <c r="AH34" i="110"/>
  <c r="N34" i="110" s="1"/>
  <c r="AI33" i="110"/>
  <c r="AH33" i="110"/>
  <c r="N33" i="110" s="1"/>
  <c r="AI32" i="110"/>
  <c r="AH32" i="110"/>
  <c r="N32" i="110" s="1"/>
  <c r="AI31" i="110"/>
  <c r="AH31" i="110"/>
  <c r="N31" i="110" s="1"/>
  <c r="W13" i="110"/>
  <c r="W14" i="110" s="1"/>
  <c r="X13" i="110" s="1"/>
  <c r="X14" i="110" s="1"/>
  <c r="W19" i="110"/>
  <c r="X18" i="110"/>
  <c r="X22" i="110"/>
  <c r="W22" i="110"/>
  <c r="X32" i="110"/>
  <c r="X16" i="110"/>
  <c r="W17" i="110"/>
  <c r="X21" i="110"/>
  <c r="X42" i="110"/>
  <c r="W42" i="110"/>
  <c r="W32" i="110"/>
  <c r="W21" i="110"/>
  <c r="W16" i="110"/>
  <c r="X20" i="110"/>
  <c r="X41" i="110"/>
  <c r="W15" i="110"/>
  <c r="W41" i="110"/>
  <c r="W20" i="110"/>
  <c r="X19" i="110"/>
  <c r="X15" i="110"/>
  <c r="X31" i="110"/>
  <c r="W18" i="110"/>
  <c r="X26" i="110"/>
  <c r="X17" i="110"/>
  <c r="W26" i="110"/>
  <c r="W31" i="110"/>
  <c r="R48" i="110" a="1"/>
  <c r="P16" i="110" l="1"/>
  <c r="H9" i="110"/>
  <c r="D10" i="110"/>
  <c r="E9" i="110"/>
  <c r="R16" i="110"/>
  <c r="B10" i="110"/>
  <c r="G10" i="110"/>
  <c r="I9" i="110"/>
  <c r="E112" i="110"/>
  <c r="B9" i="110"/>
  <c r="E113" i="110"/>
  <c r="I10" i="110"/>
  <c r="C9" i="110"/>
  <c r="O9" i="110"/>
  <c r="P17" i="110"/>
  <c r="E115" i="110"/>
  <c r="E116" i="110"/>
  <c r="O10" i="110"/>
  <c r="R48" i="110"/>
  <c r="D9" i="110"/>
  <c r="C10" i="110"/>
  <c r="R17" i="110"/>
  <c r="Q9" i="110"/>
  <c r="Q10" i="110"/>
  <c r="E10" i="110"/>
  <c r="G9" i="110"/>
  <c r="AI38" i="109"/>
  <c r="AH38" i="109"/>
  <c r="N38" i="109" s="1"/>
  <c r="AI37" i="109"/>
  <c r="AH37" i="109"/>
  <c r="N37" i="109" s="1"/>
  <c r="AI36" i="109"/>
  <c r="AH36" i="109"/>
  <c r="N36" i="109" s="1"/>
  <c r="AI35" i="109"/>
  <c r="AH35" i="109"/>
  <c r="N35" i="109" s="1"/>
  <c r="AI34" i="109"/>
  <c r="AH34" i="109"/>
  <c r="N34" i="109" s="1"/>
  <c r="AI33" i="109"/>
  <c r="AH33" i="109"/>
  <c r="N33" i="109" s="1"/>
  <c r="AI32" i="109"/>
  <c r="AH32" i="109"/>
  <c r="N32" i="109" s="1"/>
  <c r="AI31" i="109"/>
  <c r="AH31" i="109"/>
  <c r="N31" i="109" s="1"/>
  <c r="W13" i="109"/>
  <c r="W14" i="109" s="1"/>
  <c r="X13" i="109" s="1"/>
  <c r="X14" i="109" s="1"/>
  <c r="W42" i="109"/>
  <c r="W26" i="109"/>
  <c r="W31" i="109"/>
  <c r="W21" i="109"/>
  <c r="W15" i="109"/>
  <c r="W32" i="109"/>
  <c r="X31" i="109"/>
  <c r="X18" i="109"/>
  <c r="W16" i="109"/>
  <c r="X20" i="109"/>
  <c r="W18" i="109"/>
  <c r="X41" i="109"/>
  <c r="X22" i="109"/>
  <c r="W20" i="109"/>
  <c r="W22" i="109"/>
  <c r="X19" i="109"/>
  <c r="X42" i="109"/>
  <c r="X26" i="109"/>
  <c r="X21" i="109"/>
  <c r="W17" i="109"/>
  <c r="W41" i="109"/>
  <c r="X17" i="109"/>
  <c r="X15" i="109"/>
  <c r="X32" i="109"/>
  <c r="W19" i="109"/>
  <c r="X16" i="109"/>
  <c r="R48" i="109" a="1"/>
  <c r="I10" i="109" l="1"/>
  <c r="B9" i="109"/>
  <c r="R16" i="109"/>
  <c r="H9" i="109"/>
  <c r="D10" i="109"/>
  <c r="G9" i="109"/>
  <c r="B10" i="109"/>
  <c r="G10" i="109"/>
  <c r="I9" i="109"/>
  <c r="E110" i="109"/>
  <c r="E111" i="109"/>
  <c r="C9" i="109"/>
  <c r="O9" i="109"/>
  <c r="P17" i="109"/>
  <c r="E113" i="109"/>
  <c r="C10" i="109"/>
  <c r="O10" i="109"/>
  <c r="R17" i="109"/>
  <c r="E114" i="109"/>
  <c r="Q9" i="109"/>
  <c r="R48" i="109"/>
  <c r="Q10" i="109"/>
  <c r="D9" i="109"/>
  <c r="E9" i="109"/>
  <c r="E10" i="109"/>
  <c r="P16" i="109"/>
  <c r="AI38" i="108" l="1"/>
  <c r="AH38" i="108"/>
  <c r="N38" i="108" s="1"/>
  <c r="AI37" i="108"/>
  <c r="AH37" i="108"/>
  <c r="N37" i="108" s="1"/>
  <c r="AI36" i="108"/>
  <c r="AH36" i="108"/>
  <c r="N36" i="108" s="1"/>
  <c r="AI35" i="108"/>
  <c r="AH35" i="108"/>
  <c r="N35" i="108" s="1"/>
  <c r="AI34" i="108"/>
  <c r="AH34" i="108"/>
  <c r="N34" i="108" s="1"/>
  <c r="AI33" i="108"/>
  <c r="AH33" i="108"/>
  <c r="N33" i="108" s="1"/>
  <c r="AI32" i="108"/>
  <c r="AH32" i="108"/>
  <c r="N32" i="108" s="1"/>
  <c r="AI31" i="108"/>
  <c r="AH31" i="108"/>
  <c r="N31" i="108" s="1"/>
  <c r="W13" i="108"/>
  <c r="W14" i="108" s="1"/>
  <c r="X13" i="108" s="1"/>
  <c r="X14" i="108" s="1"/>
  <c r="X20" i="108"/>
  <c r="X16" i="108"/>
  <c r="X18" i="108"/>
  <c r="X19" i="108"/>
  <c r="W31" i="108"/>
  <c r="W16" i="108"/>
  <c r="X32" i="108"/>
  <c r="X42" i="108"/>
  <c r="X26" i="108"/>
  <c r="W42" i="108"/>
  <c r="W18" i="108"/>
  <c r="W41" i="108"/>
  <c r="W20" i="108"/>
  <c r="X15" i="108"/>
  <c r="X31" i="108"/>
  <c r="X41" i="108"/>
  <c r="W17" i="108"/>
  <c r="X17" i="108"/>
  <c r="W26" i="108"/>
  <c r="W32" i="108"/>
  <c r="X21" i="108"/>
  <c r="W21" i="108"/>
  <c r="X22" i="108"/>
  <c r="W19" i="108"/>
  <c r="W15" i="108"/>
  <c r="W22" i="108"/>
  <c r="R48" i="108" a="1"/>
  <c r="D9" i="108" l="1"/>
  <c r="B9" i="108"/>
  <c r="B10" i="108"/>
  <c r="I9" i="108"/>
  <c r="E112" i="108"/>
  <c r="I10" i="108"/>
  <c r="E113" i="108"/>
  <c r="C9" i="108"/>
  <c r="P17" i="108"/>
  <c r="E115" i="108"/>
  <c r="D10" i="108"/>
  <c r="G10" i="108"/>
  <c r="O9" i="108"/>
  <c r="C10" i="108"/>
  <c r="O10" i="108"/>
  <c r="R17" i="108"/>
  <c r="E116" i="108"/>
  <c r="H9" i="108"/>
  <c r="R16" i="108"/>
  <c r="R48" i="108"/>
  <c r="G9" i="108"/>
  <c r="Q9" i="108"/>
  <c r="Q10" i="108"/>
  <c r="E9" i="108"/>
  <c r="E10" i="108"/>
  <c r="P16" i="108"/>
  <c r="AI38" i="107"/>
  <c r="AH38" i="107"/>
  <c r="N38" i="107" s="1"/>
  <c r="AI37" i="107"/>
  <c r="AH37" i="107"/>
  <c r="N37" i="107" s="1"/>
  <c r="AI36" i="107"/>
  <c r="AH36" i="107"/>
  <c r="N36" i="107" s="1"/>
  <c r="AI35" i="107"/>
  <c r="AH35" i="107"/>
  <c r="N35" i="107" s="1"/>
  <c r="AI34" i="107"/>
  <c r="AH34" i="107"/>
  <c r="N34" i="107" s="1"/>
  <c r="AI33" i="107"/>
  <c r="AH33" i="107"/>
  <c r="N33" i="107" s="1"/>
  <c r="AI32" i="107"/>
  <c r="AH32" i="107"/>
  <c r="N32" i="107" s="1"/>
  <c r="AI31" i="107"/>
  <c r="AH31" i="107"/>
  <c r="N31" i="107" s="1"/>
  <c r="W13" i="107"/>
  <c r="W14" i="107" s="1"/>
  <c r="X13" i="107" s="1"/>
  <c r="X14" i="107" s="1"/>
  <c r="X18" i="107"/>
  <c r="X31" i="107"/>
  <c r="X17" i="107"/>
  <c r="X41" i="107"/>
  <c r="W26" i="107"/>
  <c r="W19" i="107"/>
  <c r="W31" i="107"/>
  <c r="W20" i="107"/>
  <c r="X42" i="107"/>
  <c r="W22" i="107"/>
  <c r="X32" i="107"/>
  <c r="W42" i="107"/>
  <c r="W21" i="107"/>
  <c r="X19" i="107"/>
  <c r="X26" i="107"/>
  <c r="W17" i="107"/>
  <c r="W41" i="107"/>
  <c r="W32" i="107"/>
  <c r="X21" i="107"/>
  <c r="X20" i="107"/>
  <c r="X15" i="107"/>
  <c r="W16" i="107"/>
  <c r="X22" i="107"/>
  <c r="W15" i="107"/>
  <c r="W18" i="107"/>
  <c r="X16" i="107"/>
  <c r="R48" i="107" a="1"/>
  <c r="R16" i="107" l="1"/>
  <c r="P16" i="107"/>
  <c r="B9" i="107"/>
  <c r="G9" i="107"/>
  <c r="B10" i="107"/>
  <c r="G10" i="107"/>
  <c r="E111" i="107"/>
  <c r="I9" i="107"/>
  <c r="E110" i="107"/>
  <c r="I10" i="107"/>
  <c r="C9" i="107"/>
  <c r="O9" i="107"/>
  <c r="P17" i="107"/>
  <c r="E113" i="107"/>
  <c r="E114" i="107"/>
  <c r="E10" i="107"/>
  <c r="C10" i="107"/>
  <c r="R17" i="107"/>
  <c r="R48" i="107"/>
  <c r="O10" i="107"/>
  <c r="Q9" i="107"/>
  <c r="Q10" i="107"/>
  <c r="D9" i="107"/>
  <c r="H9" i="107"/>
  <c r="D10" i="107"/>
  <c r="E9" i="107"/>
  <c r="AI38" i="106"/>
  <c r="AH38" i="106"/>
  <c r="N38" i="106" s="1"/>
  <c r="AI37" i="106"/>
  <c r="AH37" i="106"/>
  <c r="N37" i="106" s="1"/>
  <c r="AI36" i="106"/>
  <c r="AH36" i="106"/>
  <c r="N36" i="106" s="1"/>
  <c r="AI35" i="106"/>
  <c r="AH35" i="106"/>
  <c r="N35" i="106" s="1"/>
  <c r="AI34" i="106"/>
  <c r="AH34" i="106"/>
  <c r="N34" i="106" s="1"/>
  <c r="AI33" i="106"/>
  <c r="AH33" i="106"/>
  <c r="N33" i="106" s="1"/>
  <c r="AI32" i="106"/>
  <c r="AH32" i="106"/>
  <c r="N32" i="106" s="1"/>
  <c r="AI31" i="106"/>
  <c r="AH31" i="106"/>
  <c r="N31" i="106" s="1"/>
  <c r="W13" i="106"/>
  <c r="W14" i="106" s="1"/>
  <c r="X13" i="106" s="1"/>
  <c r="X14" i="106" s="1"/>
  <c r="AI38" i="105"/>
  <c r="AH38" i="105"/>
  <c r="N38" i="105" s="1"/>
  <c r="AI37" i="105"/>
  <c r="AH37" i="105"/>
  <c r="N37" i="105" s="1"/>
  <c r="AI36" i="105"/>
  <c r="AH36" i="105"/>
  <c r="N36" i="105" s="1"/>
  <c r="AI35" i="105"/>
  <c r="AH35" i="105"/>
  <c r="N35" i="105" s="1"/>
  <c r="AI34" i="105"/>
  <c r="AH34" i="105"/>
  <c r="N34" i="105" s="1"/>
  <c r="AI33" i="105"/>
  <c r="AH33" i="105"/>
  <c r="N33" i="105" s="1"/>
  <c r="AI32" i="105"/>
  <c r="AH32" i="105"/>
  <c r="N32" i="105" s="1"/>
  <c r="AI31" i="105"/>
  <c r="AH31" i="105"/>
  <c r="N31" i="105" s="1"/>
  <c r="W13" i="105"/>
  <c r="W14" i="105" s="1"/>
  <c r="X13" i="105" s="1"/>
  <c r="X14" i="105" s="1"/>
  <c r="X18" i="105"/>
  <c r="X15" i="106"/>
  <c r="W32" i="106"/>
  <c r="X31" i="106"/>
  <c r="X42" i="106"/>
  <c r="X19" i="106"/>
  <c r="W15" i="106"/>
  <c r="X41" i="106"/>
  <c r="W18" i="105"/>
  <c r="X21" i="106"/>
  <c r="W17" i="105"/>
  <c r="W16" i="105"/>
  <c r="W31" i="106"/>
  <c r="W19" i="105"/>
  <c r="W19" i="106"/>
  <c r="X32" i="106"/>
  <c r="W16" i="106"/>
  <c r="X32" i="105"/>
  <c r="W31" i="105"/>
  <c r="X16" i="106"/>
  <c r="X21" i="105"/>
  <c r="W42" i="106"/>
  <c r="W21" i="105"/>
  <c r="X31" i="105"/>
  <c r="X20" i="105"/>
  <c r="W18" i="106"/>
  <c r="X22" i="105"/>
  <c r="X17" i="106"/>
  <c r="W26" i="105"/>
  <c r="W41" i="105"/>
  <c r="X15" i="105"/>
  <c r="W20" i="105"/>
  <c r="W21" i="106"/>
  <c r="X26" i="105"/>
  <c r="W42" i="105"/>
  <c r="X26" i="106"/>
  <c r="X16" i="105"/>
  <c r="X22" i="106"/>
  <c r="W26" i="106"/>
  <c r="W17" i="106"/>
  <c r="X41" i="105"/>
  <c r="W32" i="105"/>
  <c r="X17" i="105"/>
  <c r="X20" i="106"/>
  <c r="X42" i="105"/>
  <c r="W15" i="105"/>
  <c r="W41" i="106"/>
  <c r="W20" i="106"/>
  <c r="X19" i="105"/>
  <c r="X18" i="106"/>
  <c r="W22" i="105"/>
  <c r="W22" i="106"/>
  <c r="R48" i="105" a="1"/>
  <c r="R48" i="106" a="1"/>
  <c r="R48" i="61" a="1"/>
  <c r="I9" i="106" l="1"/>
  <c r="E110" i="106"/>
  <c r="E111" i="106"/>
  <c r="G9" i="106"/>
  <c r="G10" i="106"/>
  <c r="O9" i="106"/>
  <c r="P17" i="106"/>
  <c r="E113" i="106"/>
  <c r="I10" i="106"/>
  <c r="C9" i="106"/>
  <c r="C10" i="106"/>
  <c r="O10" i="106"/>
  <c r="R17" i="106"/>
  <c r="E114" i="106"/>
  <c r="R48" i="106"/>
  <c r="Q10" i="106"/>
  <c r="D9" i="106"/>
  <c r="H9" i="106"/>
  <c r="E9" i="106"/>
  <c r="B9" i="106"/>
  <c r="R16" i="106"/>
  <c r="B10" i="106"/>
  <c r="Q9" i="106"/>
  <c r="D10" i="106"/>
  <c r="E10" i="106"/>
  <c r="P16" i="106"/>
  <c r="E111" i="105"/>
  <c r="O9" i="105"/>
  <c r="E113" i="105"/>
  <c r="R16" i="105"/>
  <c r="E110" i="105"/>
  <c r="I10" i="105"/>
  <c r="C9" i="105"/>
  <c r="P17" i="105"/>
  <c r="C10" i="105"/>
  <c r="O10" i="105"/>
  <c r="R17" i="105"/>
  <c r="E114" i="105"/>
  <c r="R48" i="105"/>
  <c r="G9" i="105"/>
  <c r="Q10" i="105"/>
  <c r="G10" i="105"/>
  <c r="D9" i="105"/>
  <c r="H9" i="105"/>
  <c r="I9" i="105"/>
  <c r="B9" i="105"/>
  <c r="E9" i="105"/>
  <c r="B10" i="105"/>
  <c r="Q9" i="105"/>
  <c r="D10" i="105"/>
  <c r="E10" i="105"/>
  <c r="P16" i="105"/>
  <c r="R48" i="61"/>
  <c r="AH38" i="61" l="1"/>
  <c r="AH37" i="61"/>
  <c r="AH36" i="61"/>
  <c r="AH35" i="61"/>
  <c r="AH34" i="61"/>
  <c r="AH33" i="61"/>
  <c r="AH32" i="61"/>
  <c r="AI32" i="61" l="1"/>
  <c r="AI33" i="61"/>
  <c r="AI34" i="61"/>
  <c r="AI35" i="61"/>
  <c r="AI36" i="61"/>
  <c r="AI37" i="61"/>
  <c r="AI38" i="61"/>
  <c r="AI31" i="61"/>
  <c r="N32" i="61"/>
  <c r="N33" i="61"/>
  <c r="N34" i="61"/>
  <c r="N35" i="61"/>
  <c r="N36" i="61"/>
  <c r="N37" i="61"/>
  <c r="N38" i="61"/>
  <c r="AH31" i="61"/>
  <c r="N31" i="61" s="1"/>
  <c r="W13" i="61" l="1"/>
  <c r="W14" i="61" l="1"/>
  <c r="X13" i="61" s="1"/>
  <c r="X14" i="61" s="1"/>
  <c r="W16" i="61"/>
  <c r="W17" i="61"/>
  <c r="W22" i="61"/>
  <c r="X32" i="61"/>
  <c r="W42" i="61"/>
  <c r="X15" i="61"/>
  <c r="W21" i="61"/>
  <c r="W19" i="61"/>
  <c r="W20" i="61"/>
  <c r="X26" i="61"/>
  <c r="W18" i="61"/>
  <c r="W31" i="61"/>
  <c r="W15" i="61"/>
  <c r="X17" i="61"/>
  <c r="W41" i="61"/>
  <c r="X18" i="61"/>
  <c r="X20" i="61"/>
  <c r="X16" i="61"/>
  <c r="X19" i="61"/>
  <c r="X31" i="61"/>
  <c r="W26" i="61"/>
  <c r="W32" i="61"/>
  <c r="X21" i="61"/>
  <c r="X42" i="61"/>
  <c r="X22" i="61"/>
  <c r="X41" i="61"/>
  <c r="P16" i="61" l="1"/>
  <c r="P17" i="61"/>
  <c r="C10" i="61"/>
  <c r="G9" i="61"/>
  <c r="R17" i="61"/>
  <c r="I9" i="61"/>
  <c r="E110" i="61"/>
  <c r="E10" i="61"/>
  <c r="B9" i="61"/>
  <c r="B10" i="61"/>
  <c r="I10" i="61"/>
  <c r="E111" i="61"/>
  <c r="E9" i="61"/>
  <c r="R16" i="61"/>
  <c r="G10" i="61"/>
  <c r="C9" i="61"/>
  <c r="O9" i="61"/>
  <c r="E113" i="61"/>
  <c r="O10" i="61"/>
  <c r="Q10" i="61"/>
  <c r="D9" i="61"/>
  <c r="H9" i="61"/>
  <c r="E114" i="61"/>
  <c r="Q9" i="61"/>
  <c r="D10" i="61"/>
</calcChain>
</file>

<file path=xl/sharedStrings.xml><?xml version="1.0" encoding="utf-8"?>
<sst xmlns="http://schemas.openxmlformats.org/spreadsheetml/2006/main" count="1775" uniqueCount="287">
  <si>
    <t xml:space="preserve">PTA1  Activity Report  </t>
  </si>
  <si>
    <t xml:space="preserve">Date :  </t>
  </si>
  <si>
    <t>00/07/2026</t>
  </si>
  <si>
    <t>Item</t>
  </si>
  <si>
    <t>4-CBA</t>
  </si>
  <si>
    <t>p-TA</t>
  </si>
  <si>
    <t>T-340</t>
  </si>
  <si>
    <t>MPS</t>
  </si>
  <si>
    <t>B-value</t>
  </si>
  <si>
    <t>%HT-340</t>
  </si>
  <si>
    <t>%Load</t>
  </si>
  <si>
    <t>Time</t>
  </si>
  <si>
    <t>Shift</t>
  </si>
  <si>
    <t>F/M</t>
  </si>
  <si>
    <t>B/M</t>
  </si>
  <si>
    <t>For</t>
  </si>
  <si>
    <t>TK401</t>
  </si>
  <si>
    <t>TTK400</t>
  </si>
  <si>
    <t>Target</t>
  </si>
  <si>
    <t>0-15</t>
  </si>
  <si>
    <t>100-175</t>
  </si>
  <si>
    <t>87+</t>
  </si>
  <si>
    <t>99-137</t>
  </si>
  <si>
    <t>0.3-1.0</t>
  </si>
  <si>
    <t>&gt;68.5</t>
  </si>
  <si>
    <t>Result</t>
  </si>
  <si>
    <t>08:00 - 20:00</t>
  </si>
  <si>
    <t>20:00 - 08:00</t>
  </si>
  <si>
    <t>Quality control</t>
  </si>
  <si>
    <t>Description</t>
  </si>
  <si>
    <t xml:space="preserve"> </t>
  </si>
  <si>
    <t>Quality of CTA</t>
  </si>
  <si>
    <t>Q/T</t>
  </si>
  <si>
    <t>1-PTA.U.4CBA.PV</t>
  </si>
  <si>
    <t>Link silo operation</t>
  </si>
  <si>
    <t>Alarm</t>
  </si>
  <si>
    <t>Remark</t>
  </si>
  <si>
    <t>4CBA :</t>
  </si>
  <si>
    <t>1-PTA.U.p_TA.PV</t>
  </si>
  <si>
    <t xml:space="preserve">Silo switching </t>
  </si>
  <si>
    <t>Destination of silo</t>
  </si>
  <si>
    <t>3/3</t>
  </si>
  <si>
    <t>T-340 :</t>
  </si>
  <si>
    <t>1-PTA.U.%T340.PV</t>
  </si>
  <si>
    <t>A</t>
  </si>
  <si>
    <t>to</t>
  </si>
  <si>
    <t>PTK810A</t>
  </si>
  <si>
    <t>A  กฤษณะ</t>
  </si>
  <si>
    <t>TI-2803A hi &gt; 85C</t>
  </si>
  <si>
    <t>Recovery residue ( Batch )</t>
  </si>
  <si>
    <t>APS</t>
  </si>
  <si>
    <t>1-PTA.U.MPS_laser.PV</t>
  </si>
  <si>
    <t>B</t>
  </si>
  <si>
    <t>-</t>
  </si>
  <si>
    <t>PTK810B</t>
  </si>
  <si>
    <t>B เฉลิมพล</t>
  </si>
  <si>
    <t>TI-2803B hi &gt; 85C</t>
  </si>
  <si>
    <t>M</t>
  </si>
  <si>
    <t>N</t>
  </si>
  <si>
    <t>1-PTA.U.b_VALUE.PV</t>
  </si>
  <si>
    <t>C</t>
  </si>
  <si>
    <t>PTK810C</t>
  </si>
  <si>
    <t>C ชาญชัช</t>
  </si>
  <si>
    <t>TI-2803C hi &gt; 85C</t>
  </si>
  <si>
    <t>Night Shift</t>
  </si>
  <si>
    <t>Load</t>
  </si>
  <si>
    <t>1-PTA.2M.CTALOAD.DT01</t>
  </si>
  <si>
    <t>TTK-401</t>
  </si>
  <si>
    <t>820A</t>
  </si>
  <si>
    <t>D อดุลย์</t>
  </si>
  <si>
    <t>Total of Product ( T/day )</t>
  </si>
  <si>
    <t>1-CTA.2M.1WI1401.PV</t>
  </si>
  <si>
    <t>820B</t>
  </si>
  <si>
    <t>1-CTA.2M.1WI1400.PV</t>
  </si>
  <si>
    <t>1-PTA.U.HT340.PV</t>
  </si>
  <si>
    <t xml:space="preserve">Regular Work </t>
  </si>
  <si>
    <t>Plan loading</t>
  </si>
  <si>
    <t>Weight ( T )</t>
  </si>
  <si>
    <t xml:space="preserve">  - (ดับเบิลคลิกช่อง A หน้ารายการ เมื่อทำเสร็จ)</t>
  </si>
  <si>
    <t>810A</t>
  </si>
  <si>
    <t xml:space="preserve"> -  (ดับเบิลคลิกซ้ำเพื่อยกเลิก)</t>
  </si>
  <si>
    <r>
      <t>- Drain Light oil PZ-601 = ____ Lite</t>
    </r>
    <r>
      <rPr>
        <sz val="10"/>
        <color rgb="FFFF0000"/>
        <rFont val="Arial"/>
        <family val="2"/>
      </rPr>
      <t>(Every sat. of week)</t>
    </r>
  </si>
  <si>
    <t>CTA</t>
  </si>
  <si>
    <t>1-CTA.U.4CBA.PV</t>
  </si>
  <si>
    <r>
      <t xml:space="preserve">- Blow down PT-501 </t>
    </r>
    <r>
      <rPr>
        <sz val="10"/>
        <color rgb="FFFF0000"/>
        <rFont val="Arial"/>
        <family val="2"/>
      </rPr>
      <t>(Every 5,10,15,20,25,30 of month)</t>
    </r>
  </si>
  <si>
    <t>1-CTA.U.%T340.PV</t>
  </si>
  <si>
    <r>
      <t xml:space="preserve">- NaOH washing PT-501 to sewer and stand line purge level PD-501 </t>
    </r>
    <r>
      <rPr>
        <sz val="10"/>
        <color rgb="FFFF0000"/>
        <rFont val="Arial"/>
        <family val="2"/>
      </rPr>
      <t>(Every 5,20 of month)</t>
    </r>
  </si>
  <si>
    <r>
      <t xml:space="preserve">- Switching PP-101 for run             , Have lump = _______ kg. </t>
    </r>
    <r>
      <rPr>
        <sz val="10"/>
        <color rgb="FFFF0000"/>
        <rFont val="Arial"/>
        <family val="2"/>
      </rPr>
      <t>(Every 16 of month)</t>
    </r>
  </si>
  <si>
    <r>
      <t xml:space="preserve">- Commissioning PI-2412 </t>
    </r>
    <r>
      <rPr>
        <sz val="10"/>
        <color rgb="FFFF0000"/>
        <rFont val="Arial"/>
        <family val="2"/>
      </rPr>
      <t>(Every 5,10,15,20,25,30 of month)</t>
    </r>
  </si>
  <si>
    <r>
      <t xml:space="preserve">- Start lube oil PP-102 </t>
    </r>
    <r>
      <rPr>
        <sz val="10"/>
        <color rgb="FFFF0000"/>
        <rFont val="Arial"/>
        <family val="2"/>
      </rPr>
      <t>(Every wen. , sun. of week)</t>
    </r>
  </si>
  <si>
    <t>- Blow down PT-401 (Every sat. of week)</t>
  </si>
  <si>
    <r>
      <t xml:space="preserve">- </t>
    </r>
    <r>
      <rPr>
        <sz val="9"/>
        <rFont val="Arial"/>
        <family val="2"/>
      </rPr>
      <t>Check LCV-2301-3 (Every 1,16)</t>
    </r>
  </si>
  <si>
    <t>A สถิตย์</t>
  </si>
  <si>
    <t>:</t>
  </si>
  <si>
    <t>B ฐาณันตร์</t>
  </si>
  <si>
    <t>ITEM</t>
  </si>
  <si>
    <t>Note</t>
  </si>
  <si>
    <t>B เพชร</t>
  </si>
  <si>
    <t>Envilonmental Chemical Spill</t>
  </si>
  <si>
    <t>FC-2302.SV</t>
  </si>
  <si>
    <t>\\GCMPPISVR\1-PTA.2M.1FC2302.SV</t>
  </si>
  <si>
    <t>C ศุภสิทธิ์</t>
  </si>
  <si>
    <t>Safety Operation Condition</t>
  </si>
  <si>
    <t>FC2602.MV</t>
  </si>
  <si>
    <t>\\GCMPPISVR\1-PTA.2M.1FC2602.MV</t>
  </si>
  <si>
    <t>D วุฒิชาติ</t>
  </si>
  <si>
    <t>Werehouse Condition</t>
  </si>
  <si>
    <t>Equipment Safety guard Condition</t>
  </si>
  <si>
    <t>Other</t>
  </si>
  <si>
    <t>Critical alarm list</t>
  </si>
  <si>
    <t>PS-2611 =</t>
  </si>
  <si>
    <t>PS-2611B =</t>
  </si>
  <si>
    <t>PS-2611C =</t>
  </si>
  <si>
    <t>AI-2400 =</t>
  </si>
  <si>
    <t>TI-2601 =</t>
  </si>
  <si>
    <t>PD-2500 (Filter DP =</t>
  </si>
  <si>
    <t>Silo Operation</t>
  </si>
  <si>
    <t xml:space="preserve">  </t>
  </si>
  <si>
    <t>Other (SAP, MT work, Information, Memo)</t>
  </si>
  <si>
    <t>SAP No.</t>
  </si>
  <si>
    <t xml:space="preserve">Detail </t>
  </si>
  <si>
    <t>Status SAP : REL</t>
  </si>
  <si>
    <t>Not yet</t>
  </si>
  <si>
    <t>Completed</t>
  </si>
  <si>
    <t>Work permit close 19:00</t>
  </si>
  <si>
    <t>Total</t>
  </si>
  <si>
    <t>Remain</t>
  </si>
  <si>
    <t>closed</t>
  </si>
  <si>
    <t>Daily work</t>
  </si>
  <si>
    <t>Steam 10S generate</t>
  </si>
  <si>
    <r>
      <rPr>
        <b/>
        <sz val="14"/>
        <color rgb="FF0000FF"/>
        <rFont val="Arial"/>
        <family val="2"/>
      </rPr>
      <t>___</t>
    </r>
    <r>
      <rPr>
        <b/>
        <sz val="14"/>
        <rFont val="Arial"/>
        <family val="2"/>
      </rPr>
      <t>PM-901 high pressure ( M )</t>
    </r>
  </si>
  <si>
    <t>Actual</t>
  </si>
  <si>
    <t>07:30 - 19:30</t>
  </si>
  <si>
    <t xml:space="preserve">    Total #  ___;Batch / No.</t>
  </si>
  <si>
    <t>19:30 - 07:30</t>
  </si>
  <si>
    <r>
      <rPr>
        <b/>
        <sz val="9"/>
        <color rgb="FF0000FF"/>
        <rFont val="Arial"/>
        <family val="2"/>
      </rPr>
      <t>____</t>
    </r>
    <r>
      <rPr>
        <b/>
        <sz val="9"/>
        <rFont val="Arial"/>
        <family val="2"/>
      </rPr>
      <t>NaOH washing ML line to PD-403 from</t>
    </r>
  </si>
  <si>
    <r>
      <t xml:space="preserve">    @ PM-401                                 </t>
    </r>
    <r>
      <rPr>
        <sz val="9"/>
        <color rgb="FFFF0000"/>
        <rFont val="Arial"/>
        <family val="2"/>
      </rPr>
      <t>(BTM PD-403)</t>
    </r>
  </si>
  <si>
    <r>
      <rPr>
        <b/>
        <sz val="9"/>
        <color rgb="FF0000FF"/>
        <rFont val="Arial"/>
        <family val="2"/>
      </rPr>
      <t>___</t>
    </r>
    <r>
      <rPr>
        <b/>
        <sz val="9"/>
        <rFont val="Arial"/>
        <family val="2"/>
      </rPr>
      <t xml:space="preserve"> NaOH washing PJ-404      </t>
    </r>
  </si>
  <si>
    <t>Yes         No</t>
  </si>
  <si>
    <r>
      <rPr>
        <b/>
        <sz val="9"/>
        <color rgb="FF0000FF"/>
        <rFont val="Arial"/>
        <family val="2"/>
      </rPr>
      <t>___</t>
    </r>
    <r>
      <rPr>
        <b/>
        <sz val="9"/>
        <rFont val="Arial"/>
        <family val="2"/>
      </rPr>
      <t>NaOH washing PP-404 to PW-901</t>
    </r>
  </si>
  <si>
    <t xml:space="preserve">    @ PP-404     </t>
  </si>
  <si>
    <r>
      <rPr>
        <b/>
        <sz val="9"/>
        <color rgb="FF0000FF"/>
        <rFont val="Arial"/>
        <family val="2"/>
      </rPr>
      <t>____</t>
    </r>
    <r>
      <rPr>
        <b/>
        <sz val="9"/>
        <rFont val="Arial"/>
        <family val="2"/>
      </rPr>
      <t xml:space="preserve"> NaOH Flushing LI-2901           </t>
    </r>
  </si>
  <si>
    <t>Yes        No</t>
  </si>
  <si>
    <t>Normal</t>
  </si>
  <si>
    <t>Abnormal</t>
  </si>
  <si>
    <r>
      <rPr>
        <b/>
        <sz val="9"/>
        <color rgb="FF0000FF"/>
        <rFont val="Arial"/>
        <family val="2"/>
      </rPr>
      <t>___</t>
    </r>
    <r>
      <rPr>
        <b/>
        <sz val="9"/>
        <rFont val="Arial"/>
        <family val="2"/>
      </rPr>
      <t>NaOH washing PM-901</t>
    </r>
  </si>
  <si>
    <t>K:Link to --&gt; IOW</t>
  </si>
  <si>
    <t>P</t>
  </si>
  <si>
    <r>
      <rPr>
        <b/>
        <sz val="9"/>
        <color rgb="FF0000FF"/>
        <rFont val="Arial"/>
        <family val="2"/>
      </rPr>
      <t>___</t>
    </r>
    <r>
      <rPr>
        <b/>
        <sz val="9"/>
        <rFont val="Arial"/>
        <family val="2"/>
      </rPr>
      <t>Start PM-901 operation</t>
    </r>
  </si>
  <si>
    <t xml:space="preserve">Request CTA unit prepare 4% NaOH               </t>
  </si>
  <si>
    <t>Yes</t>
  </si>
  <si>
    <t>No</t>
  </si>
  <si>
    <t>K:\PE\02-Daily PTA product CAL ( SM )\06-Product transfer\Plant 1\2026\P1_Product_Transfer_Monitoring_202608.xlsm</t>
  </si>
  <si>
    <t>https://pttgcgroup.sharepoint.com/sites/GCMPIntranet/pe/PEDoc/02%20-%20Plant%201/01-WWT%20Daily%20consumption%20(SM)/06-Plant1%20Daily%20Cons%20for%20Shift%20Jun'26-OPS.xlsm?d=w469b6433f8ed464cad14fb1860f1e11c</t>
  </si>
  <si>
    <t>K:Link to --&gt; ALARM TOP 3</t>
  </si>
  <si>
    <t>Data EXAPLOG for P#1</t>
  </si>
  <si>
    <r>
      <rPr>
        <b/>
        <u/>
        <sz val="10"/>
        <rFont val="Arial"/>
        <family val="2"/>
      </rPr>
      <t>Remark :</t>
    </r>
    <r>
      <rPr>
        <b/>
        <sz val="10"/>
        <rFont val="Arial"/>
        <family val="2"/>
      </rPr>
      <t xml:space="preserve"> </t>
    </r>
    <r>
      <rPr>
        <b/>
        <sz val="10"/>
        <color indexed="10"/>
        <rFont val="Arial"/>
        <family val="2"/>
      </rPr>
      <t>High light activity mark red letter</t>
    </r>
  </si>
  <si>
    <t>- Load up 99 --&gt; 100% --&gt; 99% --&gt; 98%(11:11) balance weigh TTK-400 dec 133 --&gt; 119 ton, --&gt; 99%(18:15)</t>
  </si>
  <si>
    <t>- Inc PC-2201 from 78.2 --&gt;78.3 --&gt; 78.4 K(11:13)  4-CBA of CTA = 4390 ppm.</t>
  </si>
  <si>
    <t>- Inc LC-2301 from 16 --&gt; 17 --&gt; 16%(10:16) follow up plant load up / down.</t>
  </si>
  <si>
    <t>- Inc rinse ratio 0.6 --&gt; 0.65 due to 4-CBA = 4390 ppm.</t>
  </si>
  <si>
    <t xml:space="preserve">Dec PC-2201 from 78.4 &gt;&gt; 78.3&gt;&gt;78.4 because control 4-CBA </t>
  </si>
  <si>
    <t>Load up plant from 99% &gt;&gt; 100% balance weight TTK-400</t>
  </si>
  <si>
    <t>Dec rinse ratio from 0.65 &gt;&gt; 0.60&gt;&gt; 0.65 control p-TA</t>
  </si>
  <si>
    <r>
      <t>- Drain Light oil PZ-601 = __6__ Lite</t>
    </r>
    <r>
      <rPr>
        <sz val="10"/>
        <color rgb="FFFF0000"/>
        <rFont val="Arial"/>
        <family val="2"/>
        <charset val="222"/>
      </rPr>
      <t>(Every sat. of week)</t>
    </r>
  </si>
  <si>
    <t>- Check LCV-2301-3 (Every 1,16) LCV-2301 =  30%   , LCV-2302 = 70%    , LCV-2303 = 95%</t>
  </si>
  <si>
    <t>810A full</t>
  </si>
  <si>
    <t>- ME stoped leak at PJ-404 G/P.</t>
  </si>
  <si>
    <r>
      <rPr>
        <b/>
        <sz val="14"/>
        <color rgb="FF0000FF"/>
        <rFont val="Arial"/>
        <family val="2"/>
      </rPr>
      <t>_8:01__</t>
    </r>
    <r>
      <rPr>
        <b/>
        <sz val="14"/>
        <rFont val="Arial"/>
        <family val="2"/>
      </rPr>
      <t>PM-901 high pressure ( M )</t>
    </r>
  </si>
  <si>
    <t xml:space="preserve">    Total #  _30__;Batch / No. 3</t>
  </si>
  <si>
    <r>
      <rPr>
        <b/>
        <sz val="9"/>
        <color rgb="FF0000FF"/>
        <rFont val="Arial"/>
        <family val="2"/>
      </rPr>
      <t>_8:20___</t>
    </r>
    <r>
      <rPr>
        <b/>
        <sz val="9"/>
        <rFont val="Arial"/>
        <family val="2"/>
      </rPr>
      <t>NaOH washing ML line to PD-403 from</t>
    </r>
  </si>
  <si>
    <r>
      <rPr>
        <b/>
        <sz val="9"/>
        <color rgb="FF0000FF"/>
        <rFont val="Arial"/>
        <family val="2"/>
      </rPr>
      <t>_8:24__</t>
    </r>
    <r>
      <rPr>
        <b/>
        <sz val="9"/>
        <rFont val="Arial"/>
        <family val="2"/>
      </rPr>
      <t xml:space="preserve"> NaOH washing PJ-404      </t>
    </r>
  </si>
  <si>
    <r>
      <rPr>
        <b/>
        <sz val="9"/>
        <color rgb="FF0000FF"/>
        <rFont val="Arial"/>
        <family val="2"/>
      </rPr>
      <t>_9:09__</t>
    </r>
    <r>
      <rPr>
        <b/>
        <sz val="9"/>
        <rFont val="Arial"/>
        <family val="2"/>
      </rPr>
      <t>NaOH washing PP-404 to PW-901</t>
    </r>
  </si>
  <si>
    <r>
      <rPr>
        <b/>
        <sz val="9"/>
        <color rgb="FF0000FF"/>
        <rFont val="Arial"/>
        <family val="2"/>
      </rPr>
      <t>_9:12__</t>
    </r>
    <r>
      <rPr>
        <b/>
        <sz val="9"/>
        <rFont val="Arial"/>
        <family val="2"/>
      </rPr>
      <t>NaOH washing PM-901</t>
    </r>
  </si>
  <si>
    <r>
      <rPr>
        <b/>
        <sz val="9"/>
        <color rgb="FF0000FF"/>
        <rFont val="Arial"/>
        <family val="2"/>
      </rPr>
      <t>_10:45__</t>
    </r>
    <r>
      <rPr>
        <b/>
        <sz val="9"/>
        <rFont val="Arial"/>
        <family val="2"/>
      </rPr>
      <t>Start PM-901 operation</t>
    </r>
  </si>
  <si>
    <t>F/O found PM-401D gland packing DE drum leak and line drain fouling after clear line drain complete.</t>
  </si>
  <si>
    <t>Decrease HC-2902 from 55% to 50% because operate PM-901 14 batch high prease.</t>
  </si>
  <si>
    <r>
      <rPr>
        <b/>
        <sz val="14"/>
        <color rgb="FF0000FF"/>
        <rFont val="Arial"/>
        <family val="2"/>
      </rPr>
      <t>_05:15__</t>
    </r>
    <r>
      <rPr>
        <b/>
        <sz val="14"/>
        <rFont val="Arial"/>
        <family val="2"/>
      </rPr>
      <t>PM-901 high pressure ( M )</t>
    </r>
  </si>
  <si>
    <t xml:space="preserve">    Total #  _14__;Batch / No.  4</t>
  </si>
  <si>
    <r>
      <rPr>
        <b/>
        <sz val="9"/>
        <color rgb="FF0000FF"/>
        <rFont val="Arial"/>
        <family val="2"/>
      </rPr>
      <t>_05:20__</t>
    </r>
    <r>
      <rPr>
        <b/>
        <sz val="9"/>
        <rFont val="Arial"/>
        <family val="2"/>
      </rPr>
      <t>NaOH washing PP-404 to PW-901</t>
    </r>
  </si>
  <si>
    <r>
      <rPr>
        <b/>
        <sz val="9"/>
        <color rgb="FF0000FF"/>
        <rFont val="Arial"/>
        <family val="2"/>
      </rPr>
      <t>_06:10__</t>
    </r>
    <r>
      <rPr>
        <b/>
        <sz val="9"/>
        <rFont val="Arial"/>
        <family val="2"/>
      </rPr>
      <t>NaOH washing PM-901</t>
    </r>
  </si>
  <si>
    <t>Load down plant from 100 --&gt; 99 --&gt; 98% for control weight TTK-400</t>
  </si>
  <si>
    <t xml:space="preserve">Dec PC-2201 from 78.4 &gt;&gt; 78.3 because control 4-CBA </t>
  </si>
  <si>
    <t>Load up plant from 98% &gt;&gt; 99% balance weight TTK-400</t>
  </si>
  <si>
    <t>Inform F/O check PM-901 step dry found 7N leak at G/P of PM-901.</t>
  </si>
  <si>
    <t>K:\PE1\Daily report PTA1\VDO1\PM-901 leak.mp4</t>
  </si>
  <si>
    <t>Check trend found PC-2405 abnormal and inform F/O set zero and knock tube condition recover to normal.</t>
  </si>
  <si>
    <t>Clean PZ-905 as plan.</t>
  </si>
  <si>
    <t>Flush level PW-901 because reeor.</t>
  </si>
  <si>
    <t>Dec.rinse ratio from 0.65 --&gt; 0.6 --&gt; 0.55 --&gt; 0.6 --&gt; 0.7for control p-TA</t>
  </si>
  <si>
    <t>Dec.PC-2201.SV from 78.3 --&gt; 78.2 --&gt; 78.4 K/G for control 4-CBA.</t>
  </si>
  <si>
    <t>Inc.LC-2301.SV from 16 --&gt; 17 --&gt; 18%&gt;&gt;17% MPS = 118 um.</t>
  </si>
  <si>
    <t>Load up plant from 99 --&gt; 100% for balance weight TTK-400</t>
  </si>
  <si>
    <t xml:space="preserve">Load down plant from 100% &gt;&gt; 99% balance </t>
  </si>
  <si>
    <t>Dec.rinse ratio from 0.70 --&gt; 0.65 for control p-TA</t>
  </si>
  <si>
    <t>Stop PP-404A NaOH washing PP-404.</t>
  </si>
  <si>
    <t>Switch PP-404A --&gt; B for IE remove actuator LC-2404A to overhaul at workshop.</t>
  </si>
  <si>
    <t>IE remove actuator LC-2404A to overhaul at workshop about 2 time retinstall.</t>
  </si>
  <si>
    <t>ME come to stop leak G/P PM-901.</t>
  </si>
  <si>
    <t>Operate line partial  due to p-TA = 163 ppm and 4-CBA of CTA = 4510 ( 20:00) 4580 ppm</t>
  </si>
  <si>
    <t>Switch line partial to normal du to CTA 4-CBA = 4370 ppm PTA p-TA 163 4-CBA 16.2 and recover condition to normal.</t>
  </si>
  <si>
    <r>
      <rPr>
        <b/>
        <sz val="14"/>
        <color rgb="FF0000FF"/>
        <rFont val="Arial"/>
        <family val="2"/>
      </rPr>
      <t>__03:11_</t>
    </r>
    <r>
      <rPr>
        <b/>
        <sz val="14"/>
        <rFont val="Arial"/>
        <family val="2"/>
      </rPr>
      <t>PM-901 high pressure ( M )</t>
    </r>
  </si>
  <si>
    <t xml:space="preserve">    Total #  _32__;Batch / No.  5</t>
  </si>
  <si>
    <r>
      <rPr>
        <b/>
        <sz val="9"/>
        <color rgb="FF0000FF"/>
        <rFont val="Arial"/>
        <family val="2"/>
      </rPr>
      <t>_3:18__</t>
    </r>
    <r>
      <rPr>
        <b/>
        <sz val="9"/>
        <rFont val="Arial"/>
        <family val="2"/>
      </rPr>
      <t>NaOH washing PP-404 to PW-901</t>
    </r>
  </si>
  <si>
    <r>
      <rPr>
        <b/>
        <sz val="9"/>
        <color rgb="FF0000FF"/>
        <rFont val="Arial"/>
        <family val="2"/>
      </rPr>
      <t>_03:56__</t>
    </r>
    <r>
      <rPr>
        <b/>
        <sz val="9"/>
        <rFont val="Arial"/>
        <family val="2"/>
      </rPr>
      <t>NaOH washing PM-901</t>
    </r>
  </si>
  <si>
    <r>
      <rPr>
        <b/>
        <sz val="9"/>
        <color rgb="FF0000FF"/>
        <rFont val="Arial"/>
        <family val="2"/>
      </rPr>
      <t>_05:16__</t>
    </r>
    <r>
      <rPr>
        <b/>
        <sz val="9"/>
        <rFont val="Arial"/>
        <family val="2"/>
      </rPr>
      <t>Start PM-901 operation</t>
    </r>
  </si>
  <si>
    <t>Dec.rinse ratio 0.65 &gt;&gt; 0.6 for control p-TA</t>
  </si>
  <si>
    <t>Dec.SV.LC-2301 17 &gt;&gt; 16 &gt;&gt;(18:00) 17% MPS = 131 &gt;&gt; 119 um</t>
  </si>
  <si>
    <t>Dec.SV.PC-2201 78.4 &gt;&gt; 78.3 kg/cm2 4-CBA = 14.4 ppm</t>
  </si>
  <si>
    <t>Load down plant 99 &gt;&gt; 98%  for balance weight TTK-400</t>
  </si>
  <si>
    <t>RPF leak drum DE inform ME tighten stop leak complete</t>
  </si>
  <si>
    <t xml:space="preserve">Found alarm B rank II-2601B suddenly spike form 260 &gt;&gt; 290 amp. Now B/M monitor flow and pressure loop hot oil condition normal </t>
  </si>
  <si>
    <t>After that  current (II-2601B) PP-601B recover to normal itself. Inform Enginer and EE come to check condition at local</t>
  </si>
  <si>
    <t>EN.confirn open hose scurbb pump PP-601 1 line open alittle now temp 140 C keep condition</t>
  </si>
  <si>
    <t>ME come to clean inside tube oil cooler by 7N flush and purge complete</t>
  </si>
  <si>
    <t xml:space="preserve">waite ME team swap 2PP-601A install at PP-601C after install complete EN.confirm switching PP-601B to PP-601C </t>
  </si>
  <si>
    <t>* P'Sanit confirm drain hot oil cooler every sampling time ( drain ให้ temp TI-3603B มากกว่า 80C )</t>
  </si>
  <si>
    <t>- After ME and EE work finish PE lin up PP-601C prepare switch PP-601B --&gt; C.</t>
  </si>
  <si>
    <t>*** PP-601C --&gt; Vent of suction and vent of stainer clogging. After that line up open dis and line bypass for make up hot oil to pump.</t>
  </si>
  <si>
    <t xml:space="preserve"> - Start PP-601C after that open dis --&gt; Pump loss --&gt; Stop PP-601C and line up for vent again.</t>
  </si>
  <si>
    <t>- After vent finish restart PP-601C for switch PP-601B --&gt; C.</t>
  </si>
  <si>
    <t xml:space="preserve">   #Condition PP-601C (Pump from PTA#2)</t>
  </si>
  <si>
    <t xml:space="preserve">     - Pressure dis. = 7.8 kg/cm2</t>
  </si>
  <si>
    <t xml:space="preserve">     - Current = 262 Amp.</t>
  </si>
  <si>
    <t xml:space="preserve">     - Baring monitor = 0.2</t>
  </si>
  <si>
    <t>*** Now line up PP-601B for standby for use and open dis. = 10%.</t>
  </si>
  <si>
    <t>Dec.rinse ratio 0.6 &gt;&gt; 0.55 &gt;&gt; (14:05) 0.6 &gt;&gt; (17:00) 0.65  for control p-TA</t>
  </si>
  <si>
    <t>Inc. PC-2201 SV. 78.3 &gt;&gt; 78.4 &gt;&gt; (17:00) 78.6 kg/cm2  4-CBA = 16.4</t>
  </si>
  <si>
    <t>- Dec PC-2201 from 78.6 --&gt; 78.5</t>
  </si>
  <si>
    <t>- Dec rinse ratio from 0.65 --&gt; 0.6</t>
  </si>
  <si>
    <t>- Load up 98 --&gt; 99% TTK= 113 ton.</t>
  </si>
  <si>
    <t>EN.confirm close FLW scurbb motor pump PP-601C after that temp TI-2610C increase 141 &gt;&gt; 154.5 C / B/M closely monitor condition</t>
  </si>
  <si>
    <t>IE come to reinstall actuator LC-2404A and test condition result normal</t>
  </si>
  <si>
    <t>Fill up new hot oil to PD-603  1 pallet ( 4 ถัง ) up level PD-601 ( เตรียม นำ oil จาก PD-601 ออกมาแยก slurry ออกจาก hot oil )</t>
  </si>
  <si>
    <t xml:space="preserve">  - start PP-603 to PD-601 level 36.8 &gt;&gt; 40.7%</t>
  </si>
  <si>
    <t>Start PC-201A for run two operation on target PC-2201 SV. &gt; 78.5 kg/cm2 and MV.PC-2202 0%</t>
  </si>
  <si>
    <t xml:space="preserve">  -After start open line by pass PC-2202 1/4 round</t>
  </si>
  <si>
    <r>
      <rPr>
        <b/>
        <sz val="14"/>
        <color rgb="FF0000FF"/>
        <rFont val="Arial"/>
        <family val="2"/>
      </rPr>
      <t>_07:45__</t>
    </r>
    <r>
      <rPr>
        <b/>
        <sz val="14"/>
        <rFont val="Arial"/>
        <family val="2"/>
      </rPr>
      <t>PM-901 high pressure ( M )</t>
    </r>
  </si>
  <si>
    <t xml:space="preserve">    Total #  __18_;Batch / No. 6</t>
  </si>
  <si>
    <r>
      <rPr>
        <b/>
        <sz val="9"/>
        <color rgb="FF0000FF"/>
        <rFont val="Arial"/>
        <family val="2"/>
      </rPr>
      <t>_08:10___</t>
    </r>
    <r>
      <rPr>
        <b/>
        <sz val="9"/>
        <rFont val="Arial"/>
        <family val="2"/>
      </rPr>
      <t>NaOH washing ML line to PD-403 from</t>
    </r>
  </si>
  <si>
    <r>
      <rPr>
        <b/>
        <sz val="9"/>
        <color rgb="FF0000FF"/>
        <rFont val="Arial"/>
        <family val="2"/>
      </rPr>
      <t>_08:20__</t>
    </r>
    <r>
      <rPr>
        <b/>
        <sz val="9"/>
        <rFont val="Arial"/>
        <family val="2"/>
      </rPr>
      <t xml:space="preserve"> NaOH washing PJ-404      </t>
    </r>
  </si>
  <si>
    <r>
      <rPr>
        <b/>
        <sz val="9"/>
        <color rgb="FF0000FF"/>
        <rFont val="Arial"/>
        <family val="2"/>
      </rPr>
      <t>_08:55__</t>
    </r>
    <r>
      <rPr>
        <b/>
        <sz val="9"/>
        <rFont val="Arial"/>
        <family val="2"/>
      </rPr>
      <t>NaOH washing PP-404 to PW-901</t>
    </r>
  </si>
  <si>
    <t xml:space="preserve">    @ PP-404     B</t>
  </si>
  <si>
    <r>
      <rPr>
        <b/>
        <sz val="9"/>
        <color rgb="FF0000FF"/>
        <rFont val="Arial"/>
        <family val="2"/>
      </rPr>
      <t>__09:00_</t>
    </r>
    <r>
      <rPr>
        <b/>
        <sz val="9"/>
        <rFont val="Arial"/>
        <family val="2"/>
      </rPr>
      <t>NaOH washing PM-901</t>
    </r>
  </si>
  <si>
    <r>
      <rPr>
        <b/>
        <sz val="9"/>
        <color rgb="FF0000FF"/>
        <rFont val="Arial"/>
        <family val="2"/>
      </rPr>
      <t>_10:30__</t>
    </r>
    <r>
      <rPr>
        <b/>
        <sz val="9"/>
        <rFont val="Arial"/>
        <family val="2"/>
      </rPr>
      <t>Start PM-901 operation</t>
    </r>
  </si>
  <si>
    <t>- Keep condition plant load 99%.</t>
  </si>
  <si>
    <t>Inc.LC-2301 SV.17 &gt;&gt; 18% MPS =117 um</t>
  </si>
  <si>
    <t>Load down plant 99 &gt;&gt; 98% for balance weight TTK-400</t>
  </si>
  <si>
    <t xml:space="preserve">  - 14:10 Fill up new hot oil to PD-603  1 pallet ( 4 ถัง ) up level PD-601 again </t>
  </si>
  <si>
    <t xml:space="preserve">  - Now up level PD-601 to 48.2%</t>
  </si>
  <si>
    <t>RPF leak drum NDE inform ME tighten stop leak complete</t>
  </si>
  <si>
    <t xml:space="preserve">Open FLW scurbb motor pump PP-601C a little due to temp increase to 157 C after that temp drop to 149.5 C </t>
  </si>
  <si>
    <r>
      <rPr>
        <b/>
        <sz val="14"/>
        <color rgb="FF0000FF"/>
        <rFont val="Arial"/>
        <family val="2"/>
      </rPr>
      <t>_17:40__</t>
    </r>
    <r>
      <rPr>
        <b/>
        <sz val="14"/>
        <rFont val="Arial"/>
        <family val="2"/>
      </rPr>
      <t>PM-901 high pressure ( M )</t>
    </r>
  </si>
  <si>
    <t xml:space="preserve">    Total #  _22__;Batch / No. 1</t>
  </si>
  <si>
    <r>
      <rPr>
        <b/>
        <sz val="9"/>
        <color rgb="FF0000FF"/>
        <rFont val="Arial"/>
        <family val="2"/>
      </rPr>
      <t>__17:45_</t>
    </r>
    <r>
      <rPr>
        <b/>
        <sz val="9"/>
        <rFont val="Arial"/>
        <family val="2"/>
      </rPr>
      <t>NaOH washing PP-404 to PW-901</t>
    </r>
  </si>
  <si>
    <r>
      <rPr>
        <b/>
        <sz val="9"/>
        <color rgb="FF0000FF"/>
        <rFont val="Arial"/>
        <family val="2"/>
      </rPr>
      <t>_18:00__</t>
    </r>
    <r>
      <rPr>
        <b/>
        <sz val="9"/>
        <rFont val="Arial"/>
        <family val="2"/>
      </rPr>
      <t>NaOH washing PM-901</t>
    </r>
  </si>
  <si>
    <t>Row</t>
  </si>
  <si>
    <t>SearchKey</t>
  </si>
  <si>
    <t>RuleType</t>
  </si>
  <si>
    <t>V1</t>
  </si>
  <si>
    <t>V2</t>
  </si>
  <si>
    <t>V3</t>
  </si>
  <si>
    <t>V4</t>
  </si>
  <si>
    <t>V5</t>
  </si>
  <si>
    <t>V6</t>
  </si>
  <si>
    <t>วันนี้</t>
  </si>
  <si>
    <t>Drain Light oil PZ-601</t>
  </si>
  <si>
    <t>W</t>
  </si>
  <si>
    <t>งานที่ต้องทำวันนี้:</t>
  </si>
  <si>
    <t>Blow down PT-501</t>
  </si>
  <si>
    <t>D</t>
  </si>
  <si>
    <t>งานค้าง:</t>
  </si>
  <si>
    <t>NaOH washing PT-501</t>
  </si>
  <si>
    <t>ยกเลิกการติ๊กว่าทำแล้วสำหรับแถวนี้?</t>
  </si>
  <si>
    <t>Switching PP-101</t>
  </si>
  <si>
    <t>ยืนยัน</t>
  </si>
  <si>
    <t>Commissioning PI-2412</t>
  </si>
  <si>
    <t>Start lube oil PP-102</t>
  </si>
  <si>
    <t>Blow down PT-401</t>
  </si>
  <si>
    <t>Check LCV-2301-3</t>
  </si>
  <si>
    <t>Key</t>
  </si>
  <si>
    <t>Value</t>
  </si>
  <si>
    <t>PD2500_HIGH_LIMIT</t>
  </si>
  <si>
    <t xml:space="preserve"> PM-802A: Inform ME for inspect scren on 50 batch.</t>
  </si>
  <si>
    <t xml:space="preserve"># Link to Web App. </t>
  </si>
  <si>
    <t>810A fll</t>
  </si>
  <si>
    <t>- Keep condition plant load 98%.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</si>
</sst>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"/>
    <numFmt numFmtId="165" formatCode="d/m"/>
    <numFmt numFmtId="166" formatCode="dd/mm\ hh:mm"/>
  </numFmts>
  <fonts count="60" x14ac:knownFonts="1">
    <font>
      <sz val="11"/>
      <color theme="1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sz val="10"/>
      <name val="Arial"/>
      <family val="2"/>
    </font>
    <font>
      <sz val="10"/>
      <name val="Arial"/>
      <family val="2"/>
      <charset val="222"/>
    </font>
    <font>
      <b/>
      <sz val="10"/>
      <name val="Arial"/>
      <family val="2"/>
    </font>
    <font>
      <b/>
      <u/>
      <sz val="10"/>
      <name val="Arial"/>
      <family val="2"/>
    </font>
    <font>
      <b/>
      <sz val="10"/>
      <color indexed="10"/>
      <name val="Arial"/>
      <family val="2"/>
    </font>
    <font>
      <b/>
      <sz val="9"/>
      <color rgb="FFFF0000"/>
      <name val="Arial"/>
      <family val="2"/>
    </font>
    <font>
      <u/>
      <sz val="11"/>
      <color theme="10"/>
      <name val="Aptos Narrow"/>
      <family val="2"/>
      <scheme val="minor"/>
    </font>
    <font>
      <b/>
      <u/>
      <sz val="11"/>
      <color rgb="FFFF0000"/>
      <name val="Aptos Narrow"/>
      <family val="2"/>
      <scheme val="minor"/>
    </font>
    <font>
      <sz val="9"/>
      <name val="Arial"/>
      <family val="2"/>
    </font>
    <font>
      <b/>
      <sz val="9"/>
      <name val="Arial"/>
      <family val="2"/>
    </font>
    <font>
      <b/>
      <sz val="9"/>
      <color rgb="FF0000FF"/>
      <name val="Arial"/>
      <family val="2"/>
    </font>
    <font>
      <b/>
      <sz val="14"/>
      <color rgb="FFFF0000"/>
      <name val="Arial"/>
      <family val="2"/>
    </font>
    <font>
      <b/>
      <sz val="12"/>
      <name val="Wingdings 2"/>
      <family val="1"/>
      <charset val="2"/>
    </font>
    <font>
      <b/>
      <sz val="12"/>
      <color rgb="FFFF0000"/>
      <name val="Arial"/>
      <family val="2"/>
    </font>
    <font>
      <b/>
      <sz val="11"/>
      <color rgb="FFFF0000"/>
      <name val="Arial"/>
      <family val="2"/>
    </font>
    <font>
      <b/>
      <sz val="11"/>
      <color rgb="FF00CC00"/>
      <name val="Arial"/>
      <family val="2"/>
    </font>
    <font>
      <sz val="9"/>
      <color rgb="FFFF0000"/>
      <name val="Arial"/>
      <family val="2"/>
    </font>
    <font>
      <b/>
      <sz val="12"/>
      <name val="Arial"/>
      <family val="2"/>
    </font>
    <font>
      <sz val="9"/>
      <color rgb="FFFF0000"/>
      <name val="Arial Black"/>
      <family val="2"/>
    </font>
    <font>
      <b/>
      <sz val="14"/>
      <name val="Arial"/>
      <family val="2"/>
    </font>
    <font>
      <sz val="8"/>
      <name val="Arial"/>
      <family val="2"/>
    </font>
    <font>
      <b/>
      <sz val="14"/>
      <color rgb="FF0000FF"/>
      <name val="Arial"/>
      <family val="2"/>
    </font>
    <font>
      <sz val="10"/>
      <color rgb="FFFF0000"/>
      <name val="Arial"/>
      <family val="2"/>
      <charset val="222"/>
    </font>
    <font>
      <sz val="9"/>
      <color theme="1"/>
      <name val="Arial"/>
      <family val="2"/>
    </font>
    <font>
      <sz val="9"/>
      <name val="Arial"/>
      <family val="2"/>
      <charset val="222"/>
    </font>
    <font>
      <b/>
      <sz val="10"/>
      <color rgb="FFFF0000"/>
      <name val="Arial"/>
      <family val="2"/>
    </font>
    <font>
      <sz val="10"/>
      <color rgb="FFFF0000"/>
      <name val="Arial"/>
      <family val="2"/>
    </font>
    <font>
      <b/>
      <sz val="10"/>
      <color rgb="FFFF0000"/>
      <name val="Arial Black"/>
      <family val="2"/>
    </font>
    <font>
      <sz val="10"/>
      <color rgb="FFFF0000"/>
      <name val="Arial Black"/>
      <family val="2"/>
    </font>
    <font>
      <b/>
      <u/>
      <sz val="10"/>
      <color rgb="FFFF0000"/>
      <name val="Arial"/>
      <family val="2"/>
    </font>
    <font>
      <u/>
      <sz val="11"/>
      <color rgb="FFFF0000"/>
      <name val="Aptos Narrow"/>
      <family val="2"/>
      <scheme val="minor"/>
    </font>
    <font>
      <b/>
      <sz val="7"/>
      <name val="Arial"/>
      <family val="2"/>
    </font>
    <font>
      <b/>
      <sz val="11"/>
      <name val="Arial"/>
      <family val="2"/>
    </font>
    <font>
      <b/>
      <sz val="10"/>
      <name val="Arial"/>
      <family val="2"/>
      <charset val="222"/>
    </font>
    <font>
      <b/>
      <i/>
      <sz val="11"/>
      <name val="Arial"/>
      <family val="2"/>
      <charset val="222"/>
    </font>
    <font>
      <sz val="9"/>
      <color rgb="FF36393D"/>
      <name val="Tahoma"/>
      <family val="2"/>
    </font>
    <font>
      <sz val="11"/>
      <name val="Arial"/>
      <family val="2"/>
    </font>
    <font>
      <b/>
      <u/>
      <sz val="12"/>
      <color rgb="FF0000FF"/>
      <name val="Aptos Narrow"/>
      <family val="2"/>
      <scheme val="minor"/>
    </font>
    <font>
      <b/>
      <sz val="12"/>
      <color theme="0"/>
      <name val="Arial"/>
      <family val="2"/>
      <charset val="222"/>
    </font>
    <font>
      <sz val="9"/>
      <color rgb="FFFF0000"/>
      <name val="Arial"/>
      <family val="2"/>
      <charset val="222"/>
    </font>
    <font>
      <sz val="12"/>
      <name val="Arial"/>
      <family val="2"/>
      <charset val="222"/>
    </font>
    <font>
      <sz val="12"/>
      <name val="Aptos Display"/>
      <family val="2"/>
      <charset val="222"/>
      <scheme val="major"/>
    </font>
    <font>
      <sz val="12"/>
      <name val="Aptos Display"/>
      <family val="2"/>
      <scheme val="major"/>
    </font>
    <font>
      <b/>
      <sz val="22"/>
      <color rgb="FF0000FF"/>
      <name val="Arial"/>
      <family val="2"/>
    </font>
    <font>
      <sz val="12"/>
      <color theme="1"/>
      <name val="Aptos Display"/>
      <family val="2"/>
      <scheme val="major"/>
    </font>
    <font>
      <b/>
      <sz val="10"/>
      <color rgb="FF0000FF"/>
      <name val="Arial Black"/>
      <family val="2"/>
    </font>
    <font>
      <b/>
      <sz val="8"/>
      <name val="Arial"/>
      <family val="2"/>
    </font>
    <font>
      <sz val="7"/>
      <name val="Arial"/>
      <family val="2"/>
    </font>
    <font>
      <sz val="10"/>
      <color theme="1"/>
      <name val="Arial"/>
      <family val="2"/>
    </font>
    <font>
      <b/>
      <sz val="8"/>
      <name val="Arial"/>
      <family val="2"/>
      <charset val="222"/>
    </font>
    <font>
      <b/>
      <sz val="9"/>
      <name val="Arial"/>
      <family val="2"/>
      <charset val="222"/>
    </font>
    <font>
      <b/>
      <sz val="16"/>
      <name val="Arial"/>
      <family val="2"/>
      <charset val="222"/>
    </font>
    <font>
      <b/>
      <sz val="18"/>
      <name val="Arial"/>
      <family val="2"/>
      <charset val="222"/>
    </font>
    <font>
      <sz val="8"/>
      <name val="Aptos Narrow"/>
      <family val="2"/>
      <scheme val="minor"/>
    </font>
    <font>
      <sz val="10"/>
      <color rgb="FF0000FF"/>
      <name val="Arial"/>
      <family val="2"/>
    </font>
    <font>
      <b/>
      <sz val="11"/>
      <color rgb="FF0000FF"/>
      <name val="Arial"/>
      <family val="2"/>
    </font>
    <font>
      <b/>
      <u/>
      <sz val="11"/>
      <color rgb="FF0000FF"/>
      <name val="Aptos Narrow"/>
      <family val="2"/>
      <scheme val="minor"/>
    </font>
    <font>
      <b/>
      <u val="double"/>
      <sz val="11"/>
      <color rgb="FF0000FF"/>
      <name val="Arial Black"/>
      <family val="2"/>
    </font>
  </fonts>
  <fills count="10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00CC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 tint="0.89999084444715716"/>
        <bgColor indexed="64"/>
      </patternFill>
    </fill>
  </fills>
  <borders count="104">
    <border>
      <left/>
      <right/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hair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mediumDashed">
        <color indexed="64"/>
      </bottom>
      <diagonal/>
    </border>
    <border>
      <left/>
      <right/>
      <top/>
      <bottom style="mediumDashed">
        <color indexed="64"/>
      </bottom>
      <diagonal/>
    </border>
    <border>
      <left style="thin">
        <color indexed="64"/>
      </left>
      <right/>
      <top/>
      <bottom style="mediumDashed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mediumDashed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 style="thin">
        <color indexed="64"/>
      </left>
      <right/>
      <top style="hair">
        <color indexed="64"/>
      </top>
      <bottom style="medium">
        <color indexed="64"/>
      </bottom>
      <diagonal/>
    </border>
    <border>
      <left/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 style="thin">
        <color rgb="FF3F3F3F"/>
      </left>
      <right style="medium">
        <color indexed="64"/>
      </right>
      <top style="medium">
        <color indexed="64"/>
      </top>
      <bottom style="thin">
        <color rgb="FF3F3F3F"/>
      </bottom>
      <diagonal/>
    </border>
    <border>
      <left style="thin">
        <color rgb="FF3F3F3F"/>
      </left>
      <right style="thin">
        <color rgb="FF3F3F3F"/>
      </right>
      <top style="medium">
        <color indexed="64"/>
      </top>
      <bottom style="thin">
        <color rgb="FF3F3F3F"/>
      </bottom>
      <diagonal/>
    </border>
    <border>
      <left style="medium">
        <color indexed="64"/>
      </left>
      <right style="thin">
        <color rgb="FF3F3F3F"/>
      </right>
      <top style="medium">
        <color indexed="64"/>
      </top>
      <bottom style="thin">
        <color rgb="FF3F3F3F"/>
      </bottom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8"/>
      </top>
      <bottom style="hair">
        <color indexed="8"/>
      </bottom>
      <diagonal/>
    </border>
    <border>
      <left style="medium">
        <color indexed="64"/>
      </left>
      <right style="thin">
        <color indexed="64"/>
      </right>
      <top style="hair">
        <color indexed="8"/>
      </top>
      <bottom style="hair">
        <color indexed="8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</borders>
  <cellStyleXfs count="4">
    <xf numFmtId="0" fontId="0" fillId="0" borderId="0"/>
    <xf numFmtId="0" fontId="1" fillId="2" borderId="1" applyNumberFormat="0" applyAlignment="0" applyProtection="0"/>
    <xf numFmtId="0" fontId="2" fillId="0" borderId="0"/>
    <xf numFmtId="0" fontId="8" fillId="0" borderId="0" applyNumberFormat="0" applyFill="0" applyBorder="0" applyAlignment="0" applyProtection="0"/>
  </cellStyleXfs>
  <cellXfs count="563">
    <xf numFmtId="0" fontId="0" fillId="0" borderId="0" xfId="0"/>
    <xf numFmtId="0" fontId="3" fillId="0" borderId="2" xfId="2" applyFont="1" applyBorder="1"/>
    <xf numFmtId="0" fontId="3" fillId="0" borderId="0" xfId="2" applyFont="1"/>
    <xf numFmtId="0" fontId="4" fillId="0" borderId="0" xfId="2" applyFont="1"/>
    <xf numFmtId="0" fontId="7" fillId="0" borderId="4" xfId="2" applyFont="1" applyBorder="1"/>
    <xf numFmtId="0" fontId="7" fillId="0" borderId="5" xfId="2" applyFont="1" applyBorder="1"/>
    <xf numFmtId="0" fontId="7" fillId="0" borderId="6" xfId="2" applyFont="1" applyBorder="1"/>
    <xf numFmtId="0" fontId="10" fillId="0" borderId="8" xfId="2" applyFont="1" applyBorder="1" applyAlignment="1">
      <alignment horizontal="center"/>
    </xf>
    <xf numFmtId="0" fontId="10" fillId="0" borderId="11" xfId="2" applyFont="1" applyBorder="1" applyAlignment="1">
      <alignment horizontal="center"/>
    </xf>
    <xf numFmtId="0" fontId="13" fillId="0" borderId="2" xfId="2" applyFont="1" applyBorder="1"/>
    <xf numFmtId="0" fontId="13" fillId="0" borderId="12" xfId="2" applyFont="1" applyBorder="1"/>
    <xf numFmtId="0" fontId="11" fillId="0" borderId="9" xfId="2" quotePrefix="1" applyFont="1" applyBorder="1"/>
    <xf numFmtId="0" fontId="11" fillId="0" borderId="2" xfId="2" quotePrefix="1" applyFont="1" applyBorder="1"/>
    <xf numFmtId="0" fontId="11" fillId="0" borderId="10" xfId="2" quotePrefix="1" applyFont="1" applyBorder="1"/>
    <xf numFmtId="20" fontId="10" fillId="0" borderId="11" xfId="2" applyNumberFormat="1" applyFont="1" applyBorder="1" applyAlignment="1">
      <alignment horizontal="center"/>
    </xf>
    <xf numFmtId="0" fontId="10" fillId="0" borderId="2" xfId="2" applyFont="1" applyBorder="1" applyAlignment="1">
      <alignment horizontal="left"/>
    </xf>
    <xf numFmtId="0" fontId="15" fillId="0" borderId="11" xfId="2" applyFont="1" applyBorder="1" applyAlignment="1">
      <alignment horizontal="center"/>
    </xf>
    <xf numFmtId="0" fontId="2" fillId="0" borderId="0" xfId="2"/>
    <xf numFmtId="0" fontId="7" fillId="0" borderId="2" xfId="2" applyFont="1" applyBorder="1"/>
    <xf numFmtId="0" fontId="7" fillId="0" borderId="12" xfId="2" applyFont="1" applyBorder="1"/>
    <xf numFmtId="0" fontId="3" fillId="0" borderId="14" xfId="2" applyFont="1" applyBorder="1" applyAlignment="1">
      <alignment horizontal="center"/>
    </xf>
    <xf numFmtId="0" fontId="10" fillId="0" borderId="5" xfId="2" applyFont="1" applyBorder="1"/>
    <xf numFmtId="20" fontId="18" fillId="0" borderId="11" xfId="2" applyNumberFormat="1" applyFont="1" applyBorder="1" applyAlignment="1">
      <alignment horizontal="center"/>
    </xf>
    <xf numFmtId="0" fontId="10" fillId="0" borderId="19" xfId="2" applyFont="1" applyBorder="1"/>
    <xf numFmtId="0" fontId="3" fillId="0" borderId="20" xfId="2" applyFont="1" applyBorder="1"/>
    <xf numFmtId="0" fontId="22" fillId="0" borderId="19" xfId="2" applyFont="1" applyBorder="1"/>
    <xf numFmtId="0" fontId="8" fillId="0" borderId="19" xfId="3" applyBorder="1"/>
    <xf numFmtId="0" fontId="18" fillId="0" borderId="12" xfId="2" quotePrefix="1" applyFont="1" applyBorder="1" applyAlignment="1">
      <alignment horizontal="left"/>
    </xf>
    <xf numFmtId="0" fontId="3" fillId="0" borderId="19" xfId="2" applyFont="1" applyBorder="1"/>
    <xf numFmtId="0" fontId="18" fillId="0" borderId="19" xfId="2" quotePrefix="1" applyFont="1" applyBorder="1" applyAlignment="1">
      <alignment horizontal="left"/>
    </xf>
    <xf numFmtId="0" fontId="18" fillId="0" borderId="21" xfId="2" applyFont="1" applyBorder="1" applyAlignment="1">
      <alignment horizontal="left"/>
    </xf>
    <xf numFmtId="0" fontId="10" fillId="5" borderId="0" xfId="2" applyFont="1" applyFill="1" applyAlignment="1">
      <alignment horizontal="left"/>
    </xf>
    <xf numFmtId="0" fontId="8" fillId="0" borderId="0" xfId="3" quotePrefix="1" applyBorder="1" applyAlignment="1">
      <alignment horizontal="left"/>
    </xf>
    <xf numFmtId="0" fontId="24" fillId="0" borderId="19" xfId="2" applyFont="1" applyBorder="1"/>
    <xf numFmtId="0" fontId="18" fillId="5" borderId="19" xfId="2" applyFont="1" applyFill="1" applyBorder="1" applyAlignment="1">
      <alignment horizontal="left"/>
    </xf>
    <xf numFmtId="0" fontId="10" fillId="0" borderId="19" xfId="2" applyFont="1" applyBorder="1" applyAlignment="1">
      <alignment horizontal="left"/>
    </xf>
    <xf numFmtId="0" fontId="25" fillId="0" borderId="19" xfId="2" quotePrefix="1" applyFont="1" applyBorder="1"/>
    <xf numFmtId="20" fontId="26" fillId="0" borderId="20" xfId="2" applyNumberFormat="1" applyFont="1" applyBorder="1" applyAlignment="1">
      <alignment horizontal="center"/>
    </xf>
    <xf numFmtId="0" fontId="18" fillId="0" borderId="25" xfId="2" applyFont="1" applyBorder="1" applyAlignment="1">
      <alignment horizontal="left"/>
    </xf>
    <xf numFmtId="0" fontId="10" fillId="5" borderId="19" xfId="2" applyFont="1" applyFill="1" applyBorder="1" applyAlignment="1">
      <alignment horizontal="left"/>
    </xf>
    <xf numFmtId="0" fontId="8" fillId="0" borderId="19" xfId="3" quotePrefix="1" applyBorder="1" applyAlignment="1">
      <alignment horizontal="left"/>
    </xf>
    <xf numFmtId="0" fontId="10" fillId="0" borderId="25" xfId="2" quotePrefix="1" applyFont="1" applyBorder="1" applyAlignment="1">
      <alignment horizontal="left"/>
    </xf>
    <xf numFmtId="0" fontId="8" fillId="0" borderId="19" xfId="3" applyBorder="1" applyAlignment="1">
      <alignment horizontal="left"/>
    </xf>
    <xf numFmtId="0" fontId="10" fillId="0" borderId="26" xfId="2" quotePrefix="1" applyFont="1" applyBorder="1" applyAlignment="1">
      <alignment horizontal="left"/>
    </xf>
    <xf numFmtId="0" fontId="18" fillId="0" borderId="19" xfId="2" quotePrefix="1" applyFont="1" applyBorder="1"/>
    <xf numFmtId="0" fontId="27" fillId="0" borderId="19" xfId="2" applyFont="1" applyBorder="1"/>
    <xf numFmtId="14" fontId="13" fillId="0" borderId="19" xfId="2" applyNumberFormat="1" applyFont="1" applyBorder="1"/>
    <xf numFmtId="0" fontId="18" fillId="0" borderId="19" xfId="2" applyFont="1" applyBorder="1" applyAlignment="1">
      <alignment horizontal="left"/>
    </xf>
    <xf numFmtId="0" fontId="8" fillId="0" borderId="2" xfId="3" applyBorder="1" applyAlignment="1"/>
    <xf numFmtId="0" fontId="8" fillId="0" borderId="19" xfId="3" applyBorder="1" applyAlignment="1"/>
    <xf numFmtId="0" fontId="10" fillId="0" borderId="26" xfId="2" applyFont="1" applyBorder="1" applyAlignment="1">
      <alignment horizontal="left"/>
    </xf>
    <xf numFmtId="0" fontId="28" fillId="0" borderId="19" xfId="2" applyFont="1" applyBorder="1"/>
    <xf numFmtId="0" fontId="28" fillId="0" borderId="14" xfId="2" applyFont="1" applyBorder="1" applyAlignment="1">
      <alignment horizontal="center"/>
    </xf>
    <xf numFmtId="0" fontId="10" fillId="0" borderId="27" xfId="2" quotePrefix="1" applyFont="1" applyBorder="1"/>
    <xf numFmtId="20" fontId="10" fillId="0" borderId="30" xfId="2" applyNumberFormat="1" applyFont="1" applyBorder="1" applyAlignment="1">
      <alignment horizontal="center"/>
    </xf>
    <xf numFmtId="0" fontId="28" fillId="0" borderId="31" xfId="2" applyFont="1" applyBorder="1" applyAlignment="1">
      <alignment horizontal="center"/>
    </xf>
    <xf numFmtId="0" fontId="18" fillId="0" borderId="2" xfId="2" applyFont="1" applyBorder="1" applyAlignment="1">
      <alignment horizontal="left"/>
    </xf>
    <xf numFmtId="20" fontId="10" fillId="5" borderId="11" xfId="2" applyNumberFormat="1" applyFont="1" applyFill="1" applyBorder="1" applyAlignment="1">
      <alignment horizontal="center"/>
    </xf>
    <xf numFmtId="0" fontId="30" fillId="0" borderId="19" xfId="2" applyFont="1" applyBorder="1"/>
    <xf numFmtId="0" fontId="10" fillId="0" borderId="2" xfId="2" quotePrefix="1" applyFont="1" applyBorder="1"/>
    <xf numFmtId="0" fontId="7" fillId="0" borderId="35" xfId="2" applyFont="1" applyBorder="1"/>
    <xf numFmtId="0" fontId="7" fillId="0" borderId="36" xfId="2" applyFont="1" applyBorder="1"/>
    <xf numFmtId="0" fontId="3" fillId="0" borderId="31" xfId="2" applyFont="1" applyBorder="1" applyAlignment="1">
      <alignment horizontal="center"/>
    </xf>
    <xf numFmtId="0" fontId="18" fillId="5" borderId="0" xfId="2" applyFont="1" applyFill="1" applyAlignment="1">
      <alignment horizontal="left"/>
    </xf>
    <xf numFmtId="0" fontId="8" fillId="0" borderId="0" xfId="3" applyBorder="1" applyAlignment="1">
      <alignment horizontal="left"/>
    </xf>
    <xf numFmtId="0" fontId="10" fillId="0" borderId="0" xfId="2" applyFont="1" applyAlignment="1">
      <alignment horizontal="left"/>
    </xf>
    <xf numFmtId="0" fontId="10" fillId="0" borderId="37" xfId="2" quotePrefix="1" applyFont="1" applyBorder="1" applyAlignment="1">
      <alignment horizontal="left"/>
    </xf>
    <xf numFmtId="0" fontId="18" fillId="0" borderId="10" xfId="2" applyFont="1" applyBorder="1" applyAlignment="1">
      <alignment horizontal="center"/>
    </xf>
    <xf numFmtId="0" fontId="31" fillId="0" borderId="19" xfId="2" applyFont="1" applyBorder="1"/>
    <xf numFmtId="0" fontId="28" fillId="0" borderId="38" xfId="2" applyFont="1" applyBorder="1" applyAlignment="1">
      <alignment horizontal="center"/>
    </xf>
    <xf numFmtId="0" fontId="10" fillId="0" borderId="39" xfId="2" applyFont="1" applyBorder="1" applyAlignment="1">
      <alignment horizontal="left"/>
    </xf>
    <xf numFmtId="0" fontId="18" fillId="0" borderId="42" xfId="2" quotePrefix="1" applyFont="1" applyBorder="1" applyAlignment="1">
      <alignment horizontal="center"/>
    </xf>
    <xf numFmtId="0" fontId="18" fillId="0" borderId="42" xfId="2" quotePrefix="1" applyFont="1" applyBorder="1" applyAlignment="1">
      <alignment horizontal="left"/>
    </xf>
    <xf numFmtId="0" fontId="32" fillId="0" borderId="41" xfId="3" applyFont="1" applyBorder="1" applyAlignment="1">
      <alignment vertical="top"/>
    </xf>
    <xf numFmtId="0" fontId="9" fillId="0" borderId="8" xfId="3" applyFont="1" applyBorder="1" applyAlignment="1">
      <alignment vertical="top"/>
    </xf>
    <xf numFmtId="20" fontId="10" fillId="0" borderId="43" xfId="2" applyNumberFormat="1" applyFont="1" applyBorder="1" applyAlignment="1">
      <alignment horizontal="center"/>
    </xf>
    <xf numFmtId="0" fontId="10" fillId="0" borderId="25" xfId="2" applyFont="1" applyBorder="1" applyAlignment="1">
      <alignment horizontal="left"/>
    </xf>
    <xf numFmtId="0" fontId="10" fillId="0" borderId="44" xfId="2" quotePrefix="1" applyFont="1" applyBorder="1" applyAlignment="1">
      <alignment horizontal="center"/>
    </xf>
    <xf numFmtId="0" fontId="26" fillId="0" borderId="20" xfId="2" applyFont="1" applyBorder="1" applyAlignment="1">
      <alignment horizontal="center"/>
    </xf>
    <xf numFmtId="0" fontId="26" fillId="0" borderId="12" xfId="2" applyFont="1" applyBorder="1" applyAlignment="1">
      <alignment horizontal="center"/>
    </xf>
    <xf numFmtId="0" fontId="9" fillId="0" borderId="11" xfId="3" applyFont="1" applyBorder="1" applyAlignment="1">
      <alignment vertical="top"/>
    </xf>
    <xf numFmtId="0" fontId="18" fillId="5" borderId="16" xfId="2" applyFont="1" applyFill="1" applyBorder="1"/>
    <xf numFmtId="0" fontId="10" fillId="0" borderId="46" xfId="2" quotePrefix="1" applyFont="1" applyBorder="1" applyAlignment="1">
      <alignment horizontal="center"/>
    </xf>
    <xf numFmtId="0" fontId="33" fillId="0" borderId="47" xfId="2" quotePrefix="1" applyFont="1" applyBorder="1" applyAlignment="1">
      <alignment horizontal="left"/>
    </xf>
    <xf numFmtId="0" fontId="18" fillId="5" borderId="39" xfId="2" applyFont="1" applyFill="1" applyBorder="1"/>
    <xf numFmtId="0" fontId="10" fillId="0" borderId="42" xfId="2" quotePrefix="1" applyFont="1" applyBorder="1" applyAlignment="1">
      <alignment horizontal="center"/>
    </xf>
    <xf numFmtId="0" fontId="3" fillId="0" borderId="41" xfId="2" applyFont="1" applyBorder="1"/>
    <xf numFmtId="0" fontId="4" fillId="0" borderId="48" xfId="2" applyFont="1" applyBorder="1"/>
    <xf numFmtId="0" fontId="18" fillId="5" borderId="9" xfId="2" applyFont="1" applyFill="1" applyBorder="1"/>
    <xf numFmtId="0" fontId="4" fillId="0" borderId="11" xfId="2" applyFont="1" applyBorder="1"/>
    <xf numFmtId="0" fontId="10" fillId="0" borderId="21" xfId="2" applyFont="1" applyBorder="1"/>
    <xf numFmtId="0" fontId="33" fillId="0" borderId="49" xfId="2" quotePrefix="1" applyFont="1" applyBorder="1" applyAlignment="1">
      <alignment horizontal="left"/>
    </xf>
    <xf numFmtId="0" fontId="7" fillId="0" borderId="5" xfId="2" applyFont="1" applyBorder="1" applyAlignment="1">
      <alignment horizontal="center" vertical="center"/>
    </xf>
    <xf numFmtId="0" fontId="7" fillId="0" borderId="8" xfId="2" quotePrefix="1" applyFont="1" applyBorder="1" applyAlignment="1">
      <alignment horizontal="center"/>
    </xf>
    <xf numFmtId="0" fontId="3" fillId="0" borderId="4" xfId="2" applyFont="1" applyBorder="1"/>
    <xf numFmtId="0" fontId="3" fillId="0" borderId="5" xfId="2" applyFont="1" applyBorder="1"/>
    <xf numFmtId="0" fontId="3" fillId="0" borderId="40" xfId="2" applyFont="1" applyBorder="1"/>
    <xf numFmtId="0" fontId="3" fillId="0" borderId="7" xfId="2" applyFont="1" applyBorder="1"/>
    <xf numFmtId="20" fontId="3" fillId="0" borderId="54" xfId="2" applyNumberFormat="1" applyFont="1" applyBorder="1" applyAlignment="1">
      <alignment horizontal="center"/>
    </xf>
    <xf numFmtId="0" fontId="3" fillId="0" borderId="9" xfId="2" applyFont="1" applyBorder="1"/>
    <xf numFmtId="0" fontId="3" fillId="0" borderId="15" xfId="2" applyFont="1" applyBorder="1"/>
    <xf numFmtId="0" fontId="16" fillId="0" borderId="12" xfId="2" applyFont="1" applyBorder="1"/>
    <xf numFmtId="0" fontId="3" fillId="0" borderId="12" xfId="2" applyFont="1" applyBorder="1"/>
    <xf numFmtId="0" fontId="34" fillId="0" borderId="12" xfId="2" applyFont="1" applyBorder="1"/>
    <xf numFmtId="0" fontId="24" fillId="0" borderId="12" xfId="2" applyFont="1" applyBorder="1"/>
    <xf numFmtId="0" fontId="3" fillId="0" borderId="12" xfId="2" quotePrefix="1" applyFont="1" applyBorder="1"/>
    <xf numFmtId="0" fontId="8" fillId="0" borderId="2" xfId="3" applyBorder="1"/>
    <xf numFmtId="20" fontId="10" fillId="0" borderId="44" xfId="2" applyNumberFormat="1" applyFont="1" applyBorder="1" applyAlignment="1">
      <alignment horizontal="center"/>
    </xf>
    <xf numFmtId="0" fontId="3" fillId="0" borderId="19" xfId="2" applyFont="1" applyBorder="1" applyAlignment="1">
      <alignment horizontal="center"/>
    </xf>
    <xf numFmtId="0" fontId="10" fillId="0" borderId="26" xfId="2" quotePrefix="1" applyFont="1" applyBorder="1" applyAlignment="1">
      <alignment horizontal="left" vertical="center"/>
    </xf>
    <xf numFmtId="0" fontId="27" fillId="0" borderId="14" xfId="2" applyFont="1" applyBorder="1" applyAlignment="1">
      <alignment horizontal="center"/>
    </xf>
    <xf numFmtId="0" fontId="35" fillId="5" borderId="13" xfId="2" applyFont="1" applyFill="1" applyBorder="1" applyAlignment="1">
      <alignment horizontal="center"/>
    </xf>
    <xf numFmtId="0" fontId="3" fillId="4" borderId="23" xfId="2" applyFont="1" applyFill="1" applyBorder="1"/>
    <xf numFmtId="0" fontId="3" fillId="4" borderId="3" xfId="2" applyFont="1" applyFill="1" applyBorder="1"/>
    <xf numFmtId="0" fontId="35" fillId="4" borderId="3" xfId="2" applyFont="1" applyFill="1" applyBorder="1"/>
    <xf numFmtId="0" fontId="36" fillId="4" borderId="24" xfId="2" applyFont="1" applyFill="1" applyBorder="1"/>
    <xf numFmtId="0" fontId="34" fillId="0" borderId="47" xfId="2" applyFont="1" applyBorder="1" applyAlignment="1">
      <alignment horizontal="center"/>
    </xf>
    <xf numFmtId="0" fontId="34" fillId="0" borderId="4" xfId="2" applyFont="1" applyBorder="1" applyAlignment="1">
      <alignment horizontal="center"/>
    </xf>
    <xf numFmtId="0" fontId="3" fillId="0" borderId="39" xfId="2" applyFont="1" applyBorder="1"/>
    <xf numFmtId="0" fontId="3" fillId="0" borderId="56" xfId="2" applyFont="1" applyBorder="1"/>
    <xf numFmtId="0" fontId="3" fillId="0" borderId="9" xfId="2" applyFont="1" applyBorder="1" applyAlignment="1">
      <alignment horizontal="center"/>
    </xf>
    <xf numFmtId="0" fontId="3" fillId="7" borderId="49" xfId="2" applyFont="1" applyFill="1" applyBorder="1" applyAlignment="1">
      <alignment horizontal="center"/>
    </xf>
    <xf numFmtId="0" fontId="27" fillId="8" borderId="49" xfId="2" applyFont="1" applyFill="1" applyBorder="1" applyAlignment="1">
      <alignment horizontal="center" vertical="top"/>
    </xf>
    <xf numFmtId="0" fontId="3" fillId="0" borderId="10" xfId="2" applyFont="1" applyBorder="1" applyAlignment="1">
      <alignment vertical="top"/>
    </xf>
    <xf numFmtId="0" fontId="3" fillId="0" borderId="15" xfId="2" applyFont="1" applyBorder="1" applyAlignment="1">
      <alignment vertical="top"/>
    </xf>
    <xf numFmtId="0" fontId="26" fillId="0" borderId="10" xfId="2" quotePrefix="1" applyFont="1" applyBorder="1" applyAlignment="1">
      <alignment vertical="top"/>
    </xf>
    <xf numFmtId="0" fontId="3" fillId="0" borderId="2" xfId="2" applyFont="1" applyBorder="1" applyAlignment="1">
      <alignment horizontal="center"/>
    </xf>
    <xf numFmtId="0" fontId="4" fillId="0" borderId="60" xfId="2" applyFont="1" applyBorder="1"/>
    <xf numFmtId="0" fontId="4" fillId="0" borderId="61" xfId="2" applyFont="1" applyBorder="1"/>
    <xf numFmtId="0" fontId="4" fillId="0" borderId="21" xfId="2" applyFont="1" applyBorder="1" applyAlignment="1">
      <alignment horizontal="center"/>
    </xf>
    <xf numFmtId="0" fontId="10" fillId="0" borderId="60" xfId="2" applyFont="1" applyBorder="1" applyAlignment="1">
      <alignment horizontal="left" vertical="top"/>
    </xf>
    <xf numFmtId="0" fontId="10" fillId="0" borderId="2" xfId="2" applyFont="1" applyBorder="1" applyAlignment="1">
      <alignment vertical="top"/>
    </xf>
    <xf numFmtId="0" fontId="10" fillId="0" borderId="10" xfId="2" quotePrefix="1" applyFont="1" applyBorder="1" applyAlignment="1">
      <alignment vertical="top"/>
    </xf>
    <xf numFmtId="0" fontId="4" fillId="0" borderId="10" xfId="2" applyFont="1" applyBorder="1" applyAlignment="1">
      <alignment horizontal="center"/>
    </xf>
    <xf numFmtId="0" fontId="4" fillId="0" borderId="25" xfId="2" applyFont="1" applyBorder="1" applyAlignment="1">
      <alignment horizontal="center"/>
    </xf>
    <xf numFmtId="0" fontId="10" fillId="0" borderId="2" xfId="2" applyFont="1" applyBorder="1" applyAlignment="1">
      <alignment horizontal="left" vertical="top"/>
    </xf>
    <xf numFmtId="0" fontId="10" fillId="0" borderId="2" xfId="2" applyFont="1" applyBorder="1"/>
    <xf numFmtId="0" fontId="4" fillId="0" borderId="62" xfId="2" applyFont="1" applyBorder="1" applyAlignment="1">
      <alignment horizontal="center"/>
    </xf>
    <xf numFmtId="0" fontId="10" fillId="0" borderId="15" xfId="2" applyFont="1" applyBorder="1" applyAlignment="1">
      <alignment horizontal="left" vertical="top"/>
    </xf>
    <xf numFmtId="0" fontId="10" fillId="0" borderId="15" xfId="2" applyFont="1" applyBorder="1" applyAlignment="1">
      <alignment vertical="top"/>
    </xf>
    <xf numFmtId="0" fontId="37" fillId="0" borderId="0" xfId="0" applyFont="1"/>
    <xf numFmtId="0" fontId="10" fillId="0" borderId="9" xfId="2" applyFont="1" applyBorder="1" applyAlignment="1">
      <alignment horizontal="left" vertical="top"/>
    </xf>
    <xf numFmtId="0" fontId="10" fillId="0" borderId="10" xfId="2" quotePrefix="1" applyFont="1" applyBorder="1"/>
    <xf numFmtId="0" fontId="4" fillId="0" borderId="63" xfId="2" applyFont="1" applyBorder="1" applyAlignment="1">
      <alignment horizontal="center"/>
    </xf>
    <xf numFmtId="0" fontId="10" fillId="0" borderId="9" xfId="2" quotePrefix="1" applyFont="1" applyBorder="1"/>
    <xf numFmtId="0" fontId="3" fillId="0" borderId="25" xfId="2" applyFont="1" applyBorder="1"/>
    <xf numFmtId="0" fontId="4" fillId="0" borderId="66" xfId="2" applyFont="1" applyBorder="1" applyAlignment="1">
      <alignment horizontal="center"/>
    </xf>
    <xf numFmtId="0" fontId="4" fillId="7" borderId="47" xfId="2" applyFont="1" applyFill="1" applyBorder="1" applyAlignment="1">
      <alignment horizontal="center"/>
    </xf>
    <xf numFmtId="0" fontId="26" fillId="0" borderId="53" xfId="2" applyFont="1" applyBorder="1"/>
    <xf numFmtId="0" fontId="26" fillId="0" borderId="40" xfId="2" applyFont="1" applyBorder="1"/>
    <xf numFmtId="0" fontId="26" fillId="0" borderId="40" xfId="2" quotePrefix="1" applyFont="1" applyBorder="1" applyAlignment="1">
      <alignment horizontal="center"/>
    </xf>
    <xf numFmtId="0" fontId="26" fillId="0" borderId="41" xfId="2" applyFont="1" applyBorder="1" applyAlignment="1">
      <alignment horizontal="center"/>
    </xf>
    <xf numFmtId="0" fontId="26" fillId="0" borderId="42" xfId="2" applyFont="1" applyBorder="1" applyAlignment="1">
      <alignment horizontal="center"/>
    </xf>
    <xf numFmtId="20" fontId="26" fillId="0" borderId="8" xfId="2" applyNumberFormat="1" applyFont="1" applyBorder="1" applyAlignment="1">
      <alignment horizontal="center"/>
    </xf>
    <xf numFmtId="0" fontId="41" fillId="0" borderId="20" xfId="2" applyFont="1" applyBorder="1"/>
    <xf numFmtId="0" fontId="26" fillId="0" borderId="2" xfId="2" applyFont="1" applyBorder="1"/>
    <xf numFmtId="0" fontId="26" fillId="0" borderId="2" xfId="2" quotePrefix="1" applyFont="1" applyBorder="1" applyAlignment="1">
      <alignment horizontal="center"/>
    </xf>
    <xf numFmtId="20" fontId="26" fillId="0" borderId="54" xfId="2" applyNumberFormat="1" applyFont="1" applyBorder="1" applyAlignment="1">
      <alignment horizontal="center"/>
    </xf>
    <xf numFmtId="0" fontId="26" fillId="0" borderId="20" xfId="2" applyFont="1" applyBorder="1"/>
    <xf numFmtId="0" fontId="26" fillId="0" borderId="44" xfId="2" applyFont="1" applyBorder="1" applyAlignment="1">
      <alignment horizontal="center"/>
    </xf>
    <xf numFmtId="0" fontId="26" fillId="0" borderId="19" xfId="2" quotePrefix="1" applyFont="1" applyBorder="1" applyAlignment="1">
      <alignment horizontal="center"/>
    </xf>
    <xf numFmtId="0" fontId="26" fillId="0" borderId="26" xfId="2" applyFont="1" applyBorder="1" applyAlignment="1">
      <alignment horizontal="center"/>
    </xf>
    <xf numFmtId="20" fontId="26" fillId="0" borderId="11" xfId="2" applyNumberFormat="1" applyFont="1" applyBorder="1" applyAlignment="1">
      <alignment horizontal="center"/>
    </xf>
    <xf numFmtId="0" fontId="3" fillId="0" borderId="38" xfId="2" applyFont="1" applyBorder="1" applyAlignment="1">
      <alignment horizontal="center"/>
    </xf>
    <xf numFmtId="0" fontId="3" fillId="0" borderId="2" xfId="2" quotePrefix="1" applyFont="1" applyBorder="1" applyAlignment="1">
      <alignment horizontal="center"/>
    </xf>
    <xf numFmtId="0" fontId="35" fillId="5" borderId="67" xfId="2" applyFont="1" applyFill="1" applyBorder="1" applyAlignment="1">
      <alignment horizontal="center"/>
    </xf>
    <xf numFmtId="0" fontId="3" fillId="4" borderId="68" xfId="2" applyFont="1" applyFill="1" applyBorder="1"/>
    <xf numFmtId="0" fontId="3" fillId="4" borderId="69" xfId="2" applyFont="1" applyFill="1" applyBorder="1"/>
    <xf numFmtId="0" fontId="35" fillId="4" borderId="69" xfId="2" applyFont="1" applyFill="1" applyBorder="1"/>
    <xf numFmtId="0" fontId="34" fillId="4" borderId="70" xfId="2" applyFont="1" applyFill="1" applyBorder="1"/>
    <xf numFmtId="0" fontId="18" fillId="0" borderId="40" xfId="2" applyFont="1" applyBorder="1" applyAlignment="1">
      <alignment horizontal="center"/>
    </xf>
    <xf numFmtId="0" fontId="18" fillId="0" borderId="72" xfId="2" applyFont="1" applyBorder="1" applyAlignment="1">
      <alignment horizontal="center"/>
    </xf>
    <xf numFmtId="0" fontId="18" fillId="0" borderId="73" xfId="2" applyFont="1" applyBorder="1"/>
    <xf numFmtId="0" fontId="18" fillId="0" borderId="74" xfId="2" applyFont="1" applyBorder="1" applyAlignment="1">
      <alignment horizontal="center"/>
    </xf>
    <xf numFmtId="0" fontId="18" fillId="0" borderId="76" xfId="2" applyFont="1" applyBorder="1" applyAlignment="1">
      <alignment horizontal="center"/>
    </xf>
    <xf numFmtId="0" fontId="18" fillId="0" borderId="35" xfId="2" applyFont="1" applyBorder="1" applyAlignment="1">
      <alignment horizontal="center"/>
    </xf>
    <xf numFmtId="0" fontId="18" fillId="0" borderId="77" xfId="2" applyFont="1" applyBorder="1"/>
    <xf numFmtId="0" fontId="3" fillId="0" borderId="53" xfId="2" applyFont="1" applyBorder="1"/>
    <xf numFmtId="0" fontId="2" fillId="0" borderId="8" xfId="2" applyBorder="1" applyAlignment="1">
      <alignment horizontal="center"/>
    </xf>
    <xf numFmtId="0" fontId="3" fillId="0" borderId="12" xfId="2" applyFont="1" applyBorder="1" applyAlignment="1">
      <alignment horizontal="center"/>
    </xf>
    <xf numFmtId="0" fontId="3" fillId="0" borderId="20" xfId="2" applyFont="1" applyBorder="1" applyAlignment="1">
      <alignment horizontal="center"/>
    </xf>
    <xf numFmtId="0" fontId="3" fillId="0" borderId="54" xfId="2" applyFont="1" applyBorder="1" applyAlignment="1">
      <alignment horizontal="center"/>
    </xf>
    <xf numFmtId="1" fontId="3" fillId="0" borderId="19" xfId="2" applyNumberFormat="1" applyFont="1" applyBorder="1" applyAlignment="1">
      <alignment horizontal="center"/>
    </xf>
    <xf numFmtId="0" fontId="3" fillId="0" borderId="2" xfId="2" quotePrefix="1" applyFont="1" applyBorder="1"/>
    <xf numFmtId="0" fontId="3" fillId="0" borderId="25" xfId="2" applyFont="1" applyBorder="1" applyAlignment="1">
      <alignment horizontal="center"/>
    </xf>
    <xf numFmtId="0" fontId="3" fillId="0" borderId="26" xfId="2" applyFont="1" applyBorder="1" applyAlignment="1">
      <alignment horizontal="center"/>
    </xf>
    <xf numFmtId="0" fontId="3" fillId="0" borderId="44" xfId="2" applyFont="1" applyBorder="1" applyAlignment="1">
      <alignment horizontal="center"/>
    </xf>
    <xf numFmtId="0" fontId="3" fillId="0" borderId="26" xfId="2" applyFont="1" applyBorder="1"/>
    <xf numFmtId="0" fontId="3" fillId="0" borderId="11" xfId="2" applyFont="1" applyBorder="1" applyAlignment="1">
      <alignment horizontal="center"/>
    </xf>
    <xf numFmtId="0" fontId="3" fillId="0" borderId="0" xfId="2" applyFont="1" applyAlignment="1">
      <alignment horizontal="center"/>
    </xf>
    <xf numFmtId="0" fontId="3" fillId="4" borderId="68" xfId="2" applyFont="1" applyFill="1" applyBorder="1" applyAlignment="1">
      <alignment horizontal="left"/>
    </xf>
    <xf numFmtId="0" fontId="3" fillId="4" borderId="69" xfId="2" applyFont="1" applyFill="1" applyBorder="1" applyAlignment="1">
      <alignment horizontal="left"/>
    </xf>
    <xf numFmtId="0" fontId="3" fillId="4" borderId="3" xfId="2" applyFont="1" applyFill="1" applyBorder="1" applyAlignment="1">
      <alignment horizontal="left"/>
    </xf>
    <xf numFmtId="0" fontId="34" fillId="4" borderId="24" xfId="2" applyFont="1" applyFill="1" applyBorder="1" applyAlignment="1">
      <alignment horizontal="left"/>
    </xf>
    <xf numFmtId="165" fontId="3" fillId="0" borderId="0" xfId="2" applyNumberFormat="1" applyFont="1" applyAlignment="1">
      <alignment horizontal="left"/>
    </xf>
    <xf numFmtId="16" fontId="3" fillId="0" borderId="0" xfId="2" quotePrefix="1" applyNumberFormat="1" applyFont="1" applyAlignment="1">
      <alignment horizontal="center"/>
    </xf>
    <xf numFmtId="0" fontId="3" fillId="0" borderId="21" xfId="2" applyFont="1" applyBorder="1"/>
    <xf numFmtId="0" fontId="3" fillId="0" borderId="0" xfId="2" quotePrefix="1" applyFont="1"/>
    <xf numFmtId="20" fontId="3" fillId="0" borderId="80" xfId="2" applyNumberFormat="1" applyFont="1" applyBorder="1" applyAlignment="1">
      <alignment horizontal="center"/>
    </xf>
    <xf numFmtId="20" fontId="3" fillId="0" borderId="11" xfId="2" applyNumberFormat="1" applyFont="1" applyBorder="1" applyAlignment="1">
      <alignment horizontal="center"/>
    </xf>
    <xf numFmtId="0" fontId="4" fillId="0" borderId="34" xfId="2" applyFont="1" applyBorder="1" applyAlignment="1">
      <alignment horizontal="center"/>
    </xf>
    <xf numFmtId="0" fontId="3" fillId="0" borderId="82" xfId="2" applyFont="1" applyBorder="1" applyAlignment="1">
      <alignment horizontal="center"/>
    </xf>
    <xf numFmtId="0" fontId="3" fillId="0" borderId="19" xfId="2" quotePrefix="1" applyFont="1" applyBorder="1"/>
    <xf numFmtId="0" fontId="3" fillId="0" borderId="19" xfId="2" quotePrefix="1" applyFont="1" applyBorder="1" applyAlignment="1">
      <alignment vertical="center"/>
    </xf>
    <xf numFmtId="0" fontId="2" fillId="0" borderId="83" xfId="2" applyBorder="1"/>
    <xf numFmtId="164" fontId="3" fillId="0" borderId="19" xfId="2" applyNumberFormat="1" applyFont="1" applyBorder="1" applyAlignment="1">
      <alignment horizontal="center"/>
    </xf>
    <xf numFmtId="0" fontId="42" fillId="0" borderId="0" xfId="2" quotePrefix="1" applyFont="1"/>
    <xf numFmtId="0" fontId="43" fillId="0" borderId="0" xfId="2" applyFont="1" applyAlignment="1">
      <alignment horizontal="center" vertical="center"/>
    </xf>
    <xf numFmtId="0" fontId="42" fillId="0" borderId="0" xfId="2" applyFont="1"/>
    <xf numFmtId="0" fontId="2" fillId="0" borderId="37" xfId="2" applyBorder="1"/>
    <xf numFmtId="0" fontId="2" fillId="0" borderId="31" xfId="2" applyBorder="1"/>
    <xf numFmtId="0" fontId="44" fillId="0" borderId="19" xfId="2" quotePrefix="1" applyFont="1" applyBorder="1"/>
    <xf numFmtId="0" fontId="4" fillId="0" borderId="19" xfId="2" applyFont="1" applyBorder="1"/>
    <xf numFmtId="0" fontId="10" fillId="0" borderId="9" xfId="2" quotePrefix="1" applyFont="1" applyBorder="1" applyAlignment="1">
      <alignment horizontal="left"/>
    </xf>
    <xf numFmtId="0" fontId="10" fillId="0" borderId="2" xfId="2" quotePrefix="1" applyFont="1" applyBorder="1" applyAlignment="1">
      <alignment horizontal="left"/>
    </xf>
    <xf numFmtId="0" fontId="10" fillId="0" borderId="12" xfId="2" quotePrefix="1" applyFont="1" applyBorder="1" applyAlignment="1">
      <alignment horizontal="left"/>
    </xf>
    <xf numFmtId="16" fontId="2" fillId="0" borderId="37" xfId="2" quotePrefix="1" applyNumberFormat="1" applyBorder="1" applyAlignment="1">
      <alignment horizontal="center"/>
    </xf>
    <xf numFmtId="0" fontId="2" fillId="0" borderId="38" xfId="2" applyBorder="1" applyAlignment="1">
      <alignment horizontal="center"/>
    </xf>
    <xf numFmtId="0" fontId="46" fillId="0" borderId="0" xfId="0" quotePrefix="1" applyFont="1" applyAlignment="1">
      <alignment horizontal="center" vertical="center"/>
    </xf>
    <xf numFmtId="0" fontId="3" fillId="0" borderId="87" xfId="2" applyFont="1" applyBorder="1"/>
    <xf numFmtId="0" fontId="3" fillId="0" borderId="82" xfId="2" applyFont="1" applyBorder="1"/>
    <xf numFmtId="0" fontId="2" fillId="0" borderId="14" xfId="2" applyBorder="1" applyAlignment="1">
      <alignment horizontal="center"/>
    </xf>
    <xf numFmtId="0" fontId="46" fillId="0" borderId="0" xfId="0" applyFont="1" applyAlignment="1">
      <alignment horizontal="center" vertical="center"/>
    </xf>
    <xf numFmtId="0" fontId="44" fillId="0" borderId="0" xfId="2" quotePrefix="1" applyFont="1" applyAlignment="1">
      <alignment horizontal="center" vertical="center"/>
    </xf>
    <xf numFmtId="0" fontId="44" fillId="0" borderId="0" xfId="2" applyFont="1" applyAlignment="1">
      <alignment horizontal="center" vertical="center"/>
    </xf>
    <xf numFmtId="0" fontId="24" fillId="0" borderId="82" xfId="2" applyFont="1" applyBorder="1"/>
    <xf numFmtId="0" fontId="24" fillId="0" borderId="14" xfId="2" applyFont="1" applyBorder="1" applyAlignment="1">
      <alignment horizontal="center"/>
    </xf>
    <xf numFmtId="0" fontId="24" fillId="0" borderId="14" xfId="2" quotePrefix="1" applyFont="1" applyBorder="1" applyAlignment="1">
      <alignment horizontal="center"/>
    </xf>
    <xf numFmtId="16" fontId="2" fillId="0" borderId="37" xfId="2" quotePrefix="1" applyNumberFormat="1" applyBorder="1" applyAlignment="1">
      <alignment horizontal="left"/>
    </xf>
    <xf numFmtId="0" fontId="2" fillId="0" borderId="82" xfId="2" applyBorder="1" applyAlignment="1">
      <alignment horizontal="center"/>
    </xf>
    <xf numFmtId="1" fontId="3" fillId="0" borderId="95" xfId="2" applyNumberFormat="1" applyFont="1" applyBorder="1" applyAlignment="1">
      <alignment horizontal="center" vertical="center"/>
    </xf>
    <xf numFmtId="0" fontId="3" fillId="0" borderId="87" xfId="2" quotePrefix="1" applyFont="1" applyBorder="1" applyAlignment="1">
      <alignment horizontal="center" vertical="center"/>
    </xf>
    <xf numFmtId="0" fontId="11" fillId="0" borderId="96" xfId="2" applyFont="1" applyBorder="1" applyAlignment="1">
      <alignment horizontal="center" vertical="center"/>
    </xf>
    <xf numFmtId="1" fontId="3" fillId="0" borderId="81" xfId="2" applyNumberFormat="1" applyFont="1" applyBorder="1" applyAlignment="1">
      <alignment horizontal="center" vertical="center"/>
    </xf>
    <xf numFmtId="0" fontId="3" fillId="0" borderId="82" xfId="2" quotePrefix="1" applyFont="1" applyBorder="1" applyAlignment="1">
      <alignment horizontal="center" vertical="center"/>
    </xf>
    <xf numFmtId="0" fontId="11" fillId="0" borderId="11" xfId="2" applyFont="1" applyBorder="1" applyAlignment="1">
      <alignment horizontal="center" vertical="center"/>
    </xf>
    <xf numFmtId="0" fontId="4" fillId="0" borderId="13" xfId="2" applyFont="1" applyBorder="1" applyAlignment="1">
      <alignment horizontal="center"/>
    </xf>
    <xf numFmtId="20" fontId="4" fillId="0" borderId="81" xfId="2" applyNumberFormat="1" applyFont="1" applyBorder="1" applyAlignment="1">
      <alignment horizontal="center" vertical="center"/>
    </xf>
    <xf numFmtId="20" fontId="48" fillId="0" borderId="82" xfId="2" applyNumberFormat="1" applyFont="1" applyBorder="1" applyAlignment="1">
      <alignment horizontal="center" vertical="center"/>
    </xf>
    <xf numFmtId="22" fontId="3" fillId="0" borderId="19" xfId="2" applyNumberFormat="1" applyFont="1" applyBorder="1"/>
    <xf numFmtId="22" fontId="3" fillId="0" borderId="0" xfId="2" applyNumberFormat="1" applyFont="1"/>
    <xf numFmtId="0" fontId="3" fillId="4" borderId="21" xfId="2" applyFont="1" applyFill="1" applyBorder="1"/>
    <xf numFmtId="0" fontId="3" fillId="4" borderId="0" xfId="2" applyFont="1" applyFill="1"/>
    <xf numFmtId="0" fontId="35" fillId="4" borderId="0" xfId="2" applyFont="1" applyFill="1"/>
    <xf numFmtId="0" fontId="34" fillId="4" borderId="22" xfId="2" applyFont="1" applyFill="1" applyBorder="1"/>
    <xf numFmtId="0" fontId="3" fillId="5" borderId="4" xfId="2" applyFont="1" applyFill="1" applyBorder="1"/>
    <xf numFmtId="0" fontId="3" fillId="5" borderId="5" xfId="2" applyFont="1" applyFill="1" applyBorder="1"/>
    <xf numFmtId="0" fontId="35" fillId="5" borderId="5" xfId="2" applyFont="1" applyFill="1" applyBorder="1"/>
    <xf numFmtId="0" fontId="3" fillId="5" borderId="6" xfId="2" applyFont="1" applyFill="1" applyBorder="1"/>
    <xf numFmtId="0" fontId="10" fillId="5" borderId="13" xfId="2" applyFont="1" applyFill="1" applyBorder="1" applyAlignment="1">
      <alignment horizontal="center" vertical="center"/>
    </xf>
    <xf numFmtId="0" fontId="33" fillId="5" borderId="13" xfId="2" applyFont="1" applyFill="1" applyBorder="1" applyAlignment="1">
      <alignment vertical="center"/>
    </xf>
    <xf numFmtId="20" fontId="49" fillId="5" borderId="13" xfId="2" applyNumberFormat="1" applyFont="1" applyFill="1" applyBorder="1" applyAlignment="1">
      <alignment vertical="center"/>
    </xf>
    <xf numFmtId="2" fontId="2" fillId="0" borderId="13" xfId="2" applyNumberFormat="1" applyBorder="1" applyAlignment="1">
      <alignment horizontal="center" vertical="center"/>
    </xf>
    <xf numFmtId="2" fontId="28" fillId="0" borderId="32" xfId="2" quotePrefix="1" applyNumberFormat="1" applyFont="1" applyBorder="1" applyAlignment="1">
      <alignment horizontal="center" vertical="center"/>
    </xf>
    <xf numFmtId="2" fontId="4" fillId="0" borderId="13" xfId="2" applyNumberFormat="1" applyFont="1" applyBorder="1" applyAlignment="1">
      <alignment horizontal="center" vertical="center"/>
    </xf>
    <xf numFmtId="2" fontId="28" fillId="0" borderId="13" xfId="2" applyNumberFormat="1" applyFont="1" applyBorder="1" applyAlignment="1">
      <alignment horizontal="center" vertical="center"/>
    </xf>
    <xf numFmtId="0" fontId="35" fillId="5" borderId="67" xfId="2" applyFont="1" applyFill="1" applyBorder="1" applyAlignment="1">
      <alignment horizontal="left" indent="1"/>
    </xf>
    <xf numFmtId="0" fontId="49" fillId="5" borderId="13" xfId="2" applyFont="1" applyFill="1" applyBorder="1" applyAlignment="1">
      <alignment vertical="center"/>
    </xf>
    <xf numFmtId="2" fontId="50" fillId="0" borderId="32" xfId="2" quotePrefix="1" applyNumberFormat="1" applyFont="1" applyBorder="1" applyAlignment="1">
      <alignment horizontal="center" vertical="center"/>
    </xf>
    <xf numFmtId="0" fontId="52" fillId="5" borderId="98" xfId="2" applyFont="1" applyFill="1" applyBorder="1" applyAlignment="1">
      <alignment horizontal="center" vertical="center"/>
    </xf>
    <xf numFmtId="0" fontId="52" fillId="5" borderId="32" xfId="2" applyFont="1" applyFill="1" applyBorder="1" applyAlignment="1">
      <alignment horizontal="center" vertical="center"/>
    </xf>
    <xf numFmtId="0" fontId="52" fillId="5" borderId="13" xfId="2" applyFont="1" applyFill="1" applyBorder="1" applyAlignment="1">
      <alignment horizontal="center" vertical="center"/>
    </xf>
    <xf numFmtId="0" fontId="11" fillId="5" borderId="13" xfId="2" applyFont="1" applyFill="1" applyBorder="1" applyAlignment="1">
      <alignment vertical="center"/>
    </xf>
    <xf numFmtId="0" fontId="51" fillId="5" borderId="13" xfId="2" applyFont="1" applyFill="1" applyBorder="1" applyAlignment="1">
      <alignment horizontal="center"/>
    </xf>
    <xf numFmtId="0" fontId="51" fillId="5" borderId="32" xfId="2" applyFont="1" applyFill="1" applyBorder="1" applyAlignment="1">
      <alignment horizontal="center"/>
    </xf>
    <xf numFmtId="0" fontId="4" fillId="5" borderId="13" xfId="2" applyFont="1" applyFill="1" applyBorder="1" applyAlignment="1">
      <alignment horizontal="center"/>
    </xf>
    <xf numFmtId="0" fontId="35" fillId="0" borderId="22" xfId="2" applyFont="1" applyBorder="1" applyAlignment="1">
      <alignment horizontal="left" indent="1"/>
    </xf>
    <xf numFmtId="0" fontId="35" fillId="0" borderId="0" xfId="2" applyFont="1" applyAlignment="1">
      <alignment horizontal="left"/>
    </xf>
    <xf numFmtId="0" fontId="3" fillId="0" borderId="23" xfId="2" applyFont="1" applyBorder="1" applyAlignment="1">
      <alignment horizontal="center"/>
    </xf>
    <xf numFmtId="0" fontId="3" fillId="0" borderId="3" xfId="2" applyFont="1" applyBorder="1" applyAlignment="1">
      <alignment horizontal="center"/>
    </xf>
    <xf numFmtId="0" fontId="53" fillId="0" borderId="3" xfId="2" applyFont="1" applyBorder="1" applyAlignment="1">
      <alignment horizontal="center"/>
    </xf>
    <xf numFmtId="0" fontId="53" fillId="0" borderId="24" xfId="2" applyFont="1" applyBorder="1" applyAlignment="1">
      <alignment horizontal="center"/>
    </xf>
    <xf numFmtId="0" fontId="3" fillId="0" borderId="4" xfId="2" applyFont="1" applyBorder="1" applyAlignment="1">
      <alignment horizontal="center"/>
    </xf>
    <xf numFmtId="0" fontId="3" fillId="0" borderId="5" xfId="2" applyFont="1" applyBorder="1" applyAlignment="1">
      <alignment horizontal="center"/>
    </xf>
    <xf numFmtId="0" fontId="53" fillId="0" borderId="5" xfId="2" applyFont="1" applyBorder="1" applyAlignment="1">
      <alignment horizontal="center"/>
    </xf>
    <xf numFmtId="0" fontId="53" fillId="0" borderId="6" xfId="2" applyFont="1" applyBorder="1" applyAlignment="1">
      <alignment horizontal="center"/>
    </xf>
    <xf numFmtId="0" fontId="7" fillId="0" borderId="19" xfId="2" quotePrefix="1" applyFont="1" applyBorder="1"/>
    <xf numFmtId="0" fontId="28" fillId="0" borderId="0" xfId="2" applyFont="1"/>
    <xf numFmtId="0" fontId="10" fillId="0" borderId="20" xfId="2" applyFont="1" applyBorder="1" applyAlignment="1">
      <alignment horizontal="center"/>
    </xf>
    <xf numFmtId="0" fontId="10" fillId="0" borderId="44" xfId="2" applyFont="1" applyBorder="1" applyAlignment="1">
      <alignment horizontal="center"/>
    </xf>
    <xf numFmtId="0" fontId="26" fillId="0" borderId="12" xfId="2" quotePrefix="1" applyFont="1" applyBorder="1"/>
    <xf numFmtId="0" fontId="31" fillId="0" borderId="12" xfId="2" applyFont="1" applyBorder="1"/>
    <xf numFmtId="0" fontId="26" fillId="0" borderId="12" xfId="2" applyFont="1" applyBorder="1"/>
    <xf numFmtId="20" fontId="3" fillId="0" borderId="42" xfId="2" applyNumberFormat="1" applyFont="1" applyBorder="1" applyAlignment="1">
      <alignment horizontal="center"/>
    </xf>
    <xf numFmtId="0" fontId="26" fillId="0" borderId="41" xfId="2" quotePrefix="1" applyFont="1" applyBorder="1" applyAlignment="1">
      <alignment vertical="center"/>
    </xf>
    <xf numFmtId="14" fontId="3" fillId="0" borderId="0" xfId="2" applyNumberFormat="1" applyFont="1"/>
    <xf numFmtId="0" fontId="0" fillId="0" borderId="0" xfId="0" applyAlignment="1">
      <alignment horizontal="right"/>
    </xf>
    <xf numFmtId="166" fontId="3" fillId="0" borderId="11" xfId="2" applyNumberFormat="1" applyFont="1" applyBorder="1" applyAlignment="1">
      <alignment horizontal="center"/>
    </xf>
    <xf numFmtId="2" fontId="57" fillId="0" borderId="39" xfId="2" applyNumberFormat="1" applyFont="1" applyBorder="1" applyAlignment="1">
      <alignment horizontal="center"/>
    </xf>
    <xf numFmtId="166" fontId="3" fillId="0" borderId="42" xfId="2" applyNumberFormat="1" applyFont="1" applyBorder="1" applyAlignment="1">
      <alignment horizontal="center"/>
    </xf>
    <xf numFmtId="166" fontId="3" fillId="0" borderId="80" xfId="2" applyNumberFormat="1" applyFont="1" applyBorder="1" applyAlignment="1">
      <alignment horizontal="center"/>
    </xf>
    <xf numFmtId="166" fontId="3" fillId="0" borderId="54" xfId="2" applyNumberFormat="1" applyFont="1" applyBorder="1" applyAlignment="1">
      <alignment horizontal="center"/>
    </xf>
    <xf numFmtId="0" fontId="28" fillId="0" borderId="12" xfId="2" quotePrefix="1" applyFont="1" applyBorder="1"/>
    <xf numFmtId="0" fontId="41" fillId="0" borderId="12" xfId="2" quotePrefix="1" applyFont="1" applyBorder="1"/>
    <xf numFmtId="0" fontId="7" fillId="0" borderId="3" xfId="2" applyFont="1" applyBorder="1" applyAlignment="1">
      <alignment horizontal="left"/>
    </xf>
    <xf numFmtId="0" fontId="9" fillId="0" borderId="0" xfId="3" applyFont="1" applyFill="1" applyAlignment="1"/>
    <xf numFmtId="0" fontId="10" fillId="0" borderId="10" xfId="2" applyFont="1" applyBorder="1" applyAlignment="1">
      <alignment horizontal="left"/>
    </xf>
    <xf numFmtId="0" fontId="10" fillId="0" borderId="2" xfId="2" applyFont="1" applyBorder="1" applyAlignment="1">
      <alignment horizontal="left"/>
    </xf>
    <xf numFmtId="0" fontId="10" fillId="0" borderId="9" xfId="2" applyFont="1" applyBorder="1" applyAlignment="1">
      <alignment horizontal="left"/>
    </xf>
    <xf numFmtId="0" fontId="11" fillId="0" borderId="10" xfId="2" quotePrefix="1" applyFont="1" applyBorder="1" applyAlignment="1">
      <alignment horizontal="left"/>
    </xf>
    <xf numFmtId="0" fontId="11" fillId="0" borderId="2" xfId="2" quotePrefix="1" applyFont="1" applyBorder="1" applyAlignment="1">
      <alignment horizontal="left"/>
    </xf>
    <xf numFmtId="0" fontId="11" fillId="0" borderId="9" xfId="2" quotePrefix="1" applyFont="1" applyBorder="1" applyAlignment="1">
      <alignment horizontal="left"/>
    </xf>
    <xf numFmtId="0" fontId="9" fillId="0" borderId="83" xfId="3" applyFont="1" applyFill="1" applyBorder="1" applyAlignment="1"/>
    <xf numFmtId="0" fontId="9" fillId="0" borderId="103" xfId="3" applyFont="1" applyFill="1" applyBorder="1" applyAlignment="1"/>
    <xf numFmtId="0" fontId="17" fillId="0" borderId="13" xfId="2" applyFont="1" applyBorder="1" applyAlignment="1">
      <alignment horizontal="center"/>
    </xf>
    <xf numFmtId="0" fontId="16" fillId="0" borderId="13" xfId="2" applyFont="1" applyBorder="1" applyAlignment="1">
      <alignment horizontal="center"/>
    </xf>
    <xf numFmtId="0" fontId="14" fillId="3" borderId="13" xfId="2" applyFont="1" applyFill="1" applyBorder="1" applyAlignment="1">
      <alignment horizontal="center"/>
    </xf>
    <xf numFmtId="0" fontId="11" fillId="3" borderId="13" xfId="2" applyFont="1" applyFill="1" applyBorder="1" applyAlignment="1">
      <alignment horizontal="center"/>
    </xf>
    <xf numFmtId="0" fontId="14" fillId="0" borderId="13" xfId="2" applyFont="1" applyBorder="1" applyAlignment="1">
      <alignment horizontal="center"/>
    </xf>
    <xf numFmtId="0" fontId="11" fillId="0" borderId="13" xfId="2" applyFont="1" applyBorder="1" applyAlignment="1">
      <alignment horizontal="center"/>
    </xf>
    <xf numFmtId="0" fontId="20" fillId="0" borderId="12" xfId="2" applyFont="1" applyBorder="1" applyAlignment="1">
      <alignment horizontal="left"/>
    </xf>
    <xf numFmtId="0" fontId="20" fillId="0" borderId="2" xfId="2" applyFont="1" applyBorder="1" applyAlignment="1">
      <alignment horizontal="left"/>
    </xf>
    <xf numFmtId="0" fontId="19" fillId="4" borderId="6" xfId="2" quotePrefix="1" applyFont="1" applyFill="1" applyBorder="1" applyAlignment="1">
      <alignment horizontal="left"/>
    </xf>
    <xf numFmtId="0" fontId="19" fillId="4" borderId="5" xfId="2" quotePrefix="1" applyFont="1" applyFill="1" applyBorder="1" applyAlignment="1">
      <alignment horizontal="left"/>
    </xf>
    <xf numFmtId="0" fontId="19" fillId="4" borderId="4" xfId="2" quotePrefix="1" applyFont="1" applyFill="1" applyBorder="1" applyAlignment="1">
      <alignment horizontal="left"/>
    </xf>
    <xf numFmtId="0" fontId="10" fillId="0" borderId="12" xfId="2" applyFont="1" applyBorder="1" applyAlignment="1">
      <alignment horizontal="left"/>
    </xf>
    <xf numFmtId="0" fontId="11" fillId="0" borderId="18" xfId="2" quotePrefix="1" applyFont="1" applyBorder="1" applyAlignment="1">
      <alignment horizontal="left"/>
    </xf>
    <xf numFmtId="0" fontId="11" fillId="0" borderId="17" xfId="2" quotePrefix="1" applyFont="1" applyBorder="1" applyAlignment="1">
      <alignment horizontal="left"/>
    </xf>
    <xf numFmtId="0" fontId="11" fillId="0" borderId="16" xfId="2" quotePrefix="1" applyFont="1" applyBorder="1" applyAlignment="1">
      <alignment horizontal="left"/>
    </xf>
    <xf numFmtId="0" fontId="7" fillId="0" borderId="12" xfId="2" applyFont="1" applyBorder="1" applyAlignment="1">
      <alignment horizontal="left"/>
    </xf>
    <xf numFmtId="0" fontId="7" fillId="0" borderId="2" xfId="2" applyFont="1" applyBorder="1" applyAlignment="1">
      <alignment horizontal="left"/>
    </xf>
    <xf numFmtId="0" fontId="7" fillId="0" borderId="15" xfId="2" applyFont="1" applyBorder="1" applyAlignment="1">
      <alignment horizontal="left"/>
    </xf>
    <xf numFmtId="0" fontId="12" fillId="0" borderId="28" xfId="2" quotePrefix="1" applyFont="1" applyBorder="1" applyAlignment="1">
      <alignment horizontal="left"/>
    </xf>
    <xf numFmtId="0" fontId="29" fillId="0" borderId="2" xfId="2" applyFont="1" applyBorder="1" applyAlignment="1">
      <alignment horizontal="left"/>
    </xf>
    <xf numFmtId="0" fontId="27" fillId="0" borderId="2" xfId="2" applyFont="1" applyBorder="1" applyAlignment="1">
      <alignment horizontal="left"/>
    </xf>
    <xf numFmtId="0" fontId="21" fillId="4" borderId="24" xfId="2" applyFont="1" applyFill="1" applyBorder="1" applyAlignment="1">
      <alignment horizontal="left" vertical="center"/>
    </xf>
    <xf numFmtId="0" fontId="21" fillId="4" borderId="3" xfId="2" applyFont="1" applyFill="1" applyBorder="1" applyAlignment="1">
      <alignment horizontal="left" vertical="center"/>
    </xf>
    <xf numFmtId="0" fontId="21" fillId="4" borderId="23" xfId="2" applyFont="1" applyFill="1" applyBorder="1" applyAlignment="1">
      <alignment horizontal="left" vertical="center"/>
    </xf>
    <xf numFmtId="0" fontId="21" fillId="4" borderId="22" xfId="2" applyFont="1" applyFill="1" applyBorder="1" applyAlignment="1">
      <alignment horizontal="left" vertical="center"/>
    </xf>
    <xf numFmtId="0" fontId="21" fillId="4" borderId="0" xfId="2" applyFont="1" applyFill="1" applyAlignment="1">
      <alignment horizontal="left" vertical="center"/>
    </xf>
    <xf numFmtId="0" fontId="21" fillId="4" borderId="21" xfId="2" applyFont="1" applyFill="1" applyBorder="1" applyAlignment="1">
      <alignment horizontal="left" vertical="center"/>
    </xf>
    <xf numFmtId="0" fontId="18" fillId="0" borderId="41" xfId="2" quotePrefix="1" applyFont="1" applyBorder="1" applyAlignment="1">
      <alignment horizontal="center"/>
    </xf>
    <xf numFmtId="0" fontId="18" fillId="0" borderId="42" xfId="2" quotePrefix="1" applyFont="1" applyBorder="1" applyAlignment="1">
      <alignment horizontal="center"/>
    </xf>
    <xf numFmtId="0" fontId="11" fillId="0" borderId="41" xfId="2" applyFont="1" applyBorder="1" applyAlignment="1">
      <alignment horizontal="center"/>
    </xf>
    <xf numFmtId="0" fontId="11" fillId="0" borderId="40" xfId="2" applyFont="1" applyBorder="1" applyAlignment="1">
      <alignment horizontal="center"/>
    </xf>
    <xf numFmtId="0" fontId="17" fillId="0" borderId="34" xfId="2" applyFont="1" applyBorder="1" applyAlignment="1">
      <alignment horizontal="center"/>
    </xf>
    <xf numFmtId="0" fontId="17" fillId="0" borderId="33" xfId="2" applyFont="1" applyBorder="1" applyAlignment="1">
      <alignment horizontal="center"/>
    </xf>
    <xf numFmtId="0" fontId="17" fillId="0" borderId="32" xfId="2" applyFont="1" applyBorder="1" applyAlignment="1">
      <alignment horizontal="center"/>
    </xf>
    <xf numFmtId="0" fontId="16" fillId="0" borderId="34" xfId="2" applyFont="1" applyBorder="1" applyAlignment="1">
      <alignment horizontal="center"/>
    </xf>
    <xf numFmtId="0" fontId="16" fillId="0" borderId="33" xfId="2" applyFont="1" applyBorder="1" applyAlignment="1">
      <alignment horizontal="center"/>
    </xf>
    <xf numFmtId="0" fontId="16" fillId="0" borderId="32" xfId="2" applyFont="1" applyBorder="1" applyAlignment="1">
      <alignment horizontal="center"/>
    </xf>
    <xf numFmtId="0" fontId="26" fillId="0" borderId="18" xfId="2" applyFont="1" applyBorder="1" applyAlignment="1">
      <alignment horizontal="center"/>
    </xf>
    <xf numFmtId="0" fontId="26" fillId="0" borderId="46" xfId="2" applyFont="1" applyBorder="1" applyAlignment="1">
      <alignment horizontal="center"/>
    </xf>
    <xf numFmtId="1" fontId="10" fillId="0" borderId="45" xfId="2" quotePrefix="1" applyNumberFormat="1" applyFont="1" applyBorder="1" applyAlignment="1">
      <alignment horizontal="center"/>
    </xf>
    <xf numFmtId="1" fontId="10" fillId="0" borderId="46" xfId="2" quotePrefix="1" applyNumberFormat="1" applyFont="1" applyBorder="1" applyAlignment="1">
      <alignment horizontal="center"/>
    </xf>
    <xf numFmtId="0" fontId="28" fillId="0" borderId="45" xfId="2" applyFont="1" applyBorder="1" applyAlignment="1">
      <alignment horizontal="center"/>
    </xf>
    <xf numFmtId="0" fontId="28" fillId="0" borderId="17" xfId="2" applyFont="1" applyBorder="1" applyAlignment="1">
      <alignment horizontal="center"/>
    </xf>
    <xf numFmtId="0" fontId="26" fillId="0" borderId="12" xfId="2" applyFont="1" applyBorder="1" applyAlignment="1">
      <alignment horizontal="center"/>
    </xf>
    <xf numFmtId="0" fontId="26" fillId="0" borderId="20" xfId="2" applyFont="1" applyBorder="1" applyAlignment="1">
      <alignment horizontal="center"/>
    </xf>
    <xf numFmtId="1" fontId="10" fillId="0" borderId="12" xfId="2" quotePrefix="1" applyNumberFormat="1" applyFont="1" applyBorder="1" applyAlignment="1">
      <alignment horizontal="center"/>
    </xf>
    <xf numFmtId="1" fontId="10" fillId="0" borderId="20" xfId="2" quotePrefix="1" applyNumberFormat="1" applyFont="1" applyBorder="1" applyAlignment="1">
      <alignment horizontal="center"/>
    </xf>
    <xf numFmtId="0" fontId="28" fillId="0" borderId="12" xfId="2" applyFont="1" applyBorder="1" applyAlignment="1">
      <alignment horizontal="center"/>
    </xf>
    <xf numFmtId="0" fontId="28" fillId="0" borderId="2" xfId="2" applyFont="1" applyBorder="1" applyAlignment="1">
      <alignment horizontal="center"/>
    </xf>
    <xf numFmtId="164" fontId="10" fillId="0" borderId="12" xfId="2" quotePrefix="1" applyNumberFormat="1" applyFont="1" applyBorder="1" applyAlignment="1">
      <alignment horizontal="center"/>
    </xf>
    <xf numFmtId="164" fontId="10" fillId="0" borderId="20" xfId="2" quotePrefix="1" applyNumberFormat="1" applyFont="1" applyBorder="1" applyAlignment="1">
      <alignment horizontal="center"/>
    </xf>
    <xf numFmtId="0" fontId="10" fillId="0" borderId="41" xfId="2" quotePrefix="1" applyFont="1" applyBorder="1" applyAlignment="1">
      <alignment horizontal="center"/>
    </xf>
    <xf numFmtId="0" fontId="10" fillId="0" borderId="42" xfId="2" quotePrefix="1" applyFont="1" applyBorder="1" applyAlignment="1">
      <alignment horizontal="center"/>
    </xf>
    <xf numFmtId="0" fontId="18" fillId="0" borderId="40" xfId="2" quotePrefix="1" applyFont="1" applyBorder="1" applyAlignment="1">
      <alignment horizontal="center"/>
    </xf>
    <xf numFmtId="0" fontId="27" fillId="4" borderId="52" xfId="2" quotePrefix="1" applyFont="1" applyFill="1" applyBorder="1" applyAlignment="1">
      <alignment horizontal="center"/>
    </xf>
    <xf numFmtId="0" fontId="27" fillId="4" borderId="51" xfId="2" quotePrefix="1" applyFont="1" applyFill="1" applyBorder="1" applyAlignment="1">
      <alignment horizontal="center"/>
    </xf>
    <xf numFmtId="0" fontId="27" fillId="4" borderId="50" xfId="2" quotePrefix="1" applyFont="1" applyFill="1" applyBorder="1" applyAlignment="1">
      <alignment horizontal="center"/>
    </xf>
    <xf numFmtId="0" fontId="7" fillId="0" borderId="7" xfId="2" quotePrefix="1" applyFont="1" applyBorder="1" applyAlignment="1">
      <alignment horizontal="center"/>
    </xf>
    <xf numFmtId="0" fontId="7" fillId="0" borderId="53" xfId="2" quotePrefix="1" applyFont="1" applyBorder="1" applyAlignment="1">
      <alignment horizontal="center"/>
    </xf>
    <xf numFmtId="0" fontId="7" fillId="0" borderId="7" xfId="2" applyFont="1" applyBorder="1" applyAlignment="1">
      <alignment horizontal="center"/>
    </xf>
    <xf numFmtId="0" fontId="7" fillId="0" borderId="53" xfId="2" applyFont="1" applyBorder="1" applyAlignment="1">
      <alignment horizontal="center"/>
    </xf>
    <xf numFmtId="0" fontId="7" fillId="0" borderId="52" xfId="2" quotePrefix="1" applyFont="1" applyBorder="1" applyAlignment="1">
      <alignment horizontal="center"/>
    </xf>
    <xf numFmtId="0" fontId="7" fillId="0" borderId="51" xfId="2" quotePrefix="1" applyFont="1" applyBorder="1" applyAlignment="1">
      <alignment horizontal="center"/>
    </xf>
    <xf numFmtId="0" fontId="7" fillId="0" borderId="50" xfId="2" quotePrefix="1" applyFont="1" applyBorder="1" applyAlignment="1">
      <alignment horizontal="center"/>
    </xf>
    <xf numFmtId="164" fontId="10" fillId="0" borderId="45" xfId="2" quotePrefix="1" applyNumberFormat="1" applyFont="1" applyBorder="1" applyAlignment="1">
      <alignment horizontal="center"/>
    </xf>
    <xf numFmtId="164" fontId="10" fillId="0" borderId="46" xfId="2" quotePrefix="1" applyNumberFormat="1" applyFont="1" applyBorder="1" applyAlignment="1">
      <alignment horizontal="center"/>
    </xf>
    <xf numFmtId="0" fontId="18" fillId="0" borderId="26" xfId="2" quotePrefix="1" applyFont="1" applyBorder="1" applyAlignment="1">
      <alignment horizontal="center"/>
    </xf>
    <xf numFmtId="0" fontId="18" fillId="0" borderId="19" xfId="2" quotePrefix="1" applyFont="1" applyBorder="1" applyAlignment="1">
      <alignment horizontal="center"/>
    </xf>
    <xf numFmtId="0" fontId="3" fillId="6" borderId="6" xfId="2" applyFont="1" applyFill="1" applyBorder="1" applyAlignment="1">
      <alignment horizontal="center"/>
    </xf>
    <xf numFmtId="0" fontId="3" fillId="6" borderId="4" xfId="2" applyFont="1" applyFill="1" applyBorder="1" applyAlignment="1">
      <alignment horizontal="center"/>
    </xf>
    <xf numFmtId="0" fontId="3" fillId="0" borderId="10" xfId="2" applyFont="1" applyBorder="1" applyAlignment="1">
      <alignment horizontal="center"/>
    </xf>
    <xf numFmtId="0" fontId="3" fillId="0" borderId="9" xfId="2" applyFont="1" applyBorder="1" applyAlignment="1">
      <alignment horizontal="center"/>
    </xf>
    <xf numFmtId="0" fontId="3" fillId="0" borderId="56" xfId="2" applyFont="1" applyBorder="1" applyAlignment="1">
      <alignment horizontal="center"/>
    </xf>
    <xf numFmtId="0" fontId="3" fillId="0" borderId="40" xfId="2" applyFont="1" applyBorder="1" applyAlignment="1">
      <alignment horizontal="center"/>
    </xf>
    <xf numFmtId="0" fontId="3" fillId="0" borderId="39" xfId="2" applyFont="1" applyBorder="1" applyAlignment="1">
      <alignment horizontal="center"/>
    </xf>
    <xf numFmtId="0" fontId="34" fillId="0" borderId="52" xfId="2" applyFont="1" applyBorder="1" applyAlignment="1">
      <alignment horizontal="center"/>
    </xf>
    <xf numFmtId="0" fontId="34" fillId="0" borderId="50" xfId="2" applyFont="1" applyBorder="1" applyAlignment="1">
      <alignment horizontal="center"/>
    </xf>
    <xf numFmtId="0" fontId="35" fillId="5" borderId="34" xfId="2" applyFont="1" applyFill="1" applyBorder="1" applyAlignment="1">
      <alignment horizontal="center"/>
    </xf>
    <xf numFmtId="0" fontId="35" fillId="5" borderId="33" xfId="2" applyFont="1" applyFill="1" applyBorder="1" applyAlignment="1">
      <alignment horizontal="center"/>
    </xf>
    <xf numFmtId="0" fontId="35" fillId="5" borderId="55" xfId="2" applyFont="1" applyFill="1" applyBorder="1" applyAlignment="1">
      <alignment horizontal="center"/>
    </xf>
    <xf numFmtId="0" fontId="10" fillId="0" borderId="10" xfId="2" applyFont="1" applyBorder="1" applyAlignment="1">
      <alignment horizontal="center" vertical="center"/>
    </xf>
    <xf numFmtId="0" fontId="10" fillId="0" borderId="9" xfId="2" applyFont="1" applyBorder="1" applyAlignment="1">
      <alignment horizontal="center" vertical="center"/>
    </xf>
    <xf numFmtId="0" fontId="4" fillId="0" borderId="10" xfId="2" applyFont="1" applyBorder="1" applyAlignment="1">
      <alignment horizontal="center"/>
    </xf>
    <xf numFmtId="0" fontId="4" fillId="0" borderId="9" xfId="2" applyFont="1" applyBorder="1" applyAlignment="1">
      <alignment horizontal="center"/>
    </xf>
    <xf numFmtId="0" fontId="10" fillId="0" borderId="2" xfId="2" applyFont="1" applyBorder="1" applyAlignment="1">
      <alignment horizontal="center" vertical="center"/>
    </xf>
    <xf numFmtId="0" fontId="3" fillId="0" borderId="2" xfId="2" applyFont="1" applyBorder="1" applyAlignment="1">
      <alignment horizontal="center"/>
    </xf>
    <xf numFmtId="0" fontId="1" fillId="2" borderId="59" xfId="1" applyBorder="1" applyAlignment="1">
      <alignment horizontal="center"/>
    </xf>
    <xf numFmtId="0" fontId="1" fillId="2" borderId="58" xfId="1" applyBorder="1" applyAlignment="1">
      <alignment horizontal="center"/>
    </xf>
    <xf numFmtId="0" fontId="1" fillId="2" borderId="57" xfId="1" applyBorder="1" applyAlignment="1">
      <alignment horizontal="center"/>
    </xf>
    <xf numFmtId="0" fontId="10" fillId="0" borderId="10" xfId="2" quotePrefix="1" applyFont="1" applyBorder="1" applyAlignment="1">
      <alignment horizontal="center" vertical="center"/>
    </xf>
    <xf numFmtId="0" fontId="10" fillId="0" borderId="10" xfId="2" quotePrefix="1" applyFont="1" applyBorder="1" applyAlignment="1">
      <alignment horizontal="center"/>
    </xf>
    <xf numFmtId="0" fontId="10" fillId="0" borderId="9" xfId="2" applyFont="1" applyBorder="1" applyAlignment="1">
      <alignment horizontal="center"/>
    </xf>
    <xf numFmtId="0" fontId="10" fillId="0" borderId="10" xfId="2" quotePrefix="1" applyFont="1" applyBorder="1" applyAlignment="1">
      <alignment horizontal="left" wrapText="1"/>
    </xf>
    <xf numFmtId="0" fontId="10" fillId="0" borderId="2" xfId="2" quotePrefix="1" applyFont="1" applyBorder="1" applyAlignment="1">
      <alignment horizontal="left" wrapText="1"/>
    </xf>
    <xf numFmtId="0" fontId="10" fillId="0" borderId="65" xfId="0" quotePrefix="1" applyFont="1" applyBorder="1" applyAlignment="1">
      <alignment horizontal="center" vertical="center"/>
    </xf>
    <xf numFmtId="0" fontId="10" fillId="0" borderId="64" xfId="0" applyFont="1" applyBorder="1" applyAlignment="1">
      <alignment horizontal="center" vertical="center"/>
    </xf>
    <xf numFmtId="0" fontId="10" fillId="0" borderId="10" xfId="2" quotePrefix="1" applyFont="1" applyBorder="1" applyAlignment="1">
      <alignment horizontal="left" vertical="center" wrapText="1"/>
    </xf>
    <xf numFmtId="0" fontId="10" fillId="0" borderId="2" xfId="2" applyFont="1" applyBorder="1" applyAlignment="1">
      <alignment horizontal="left" vertical="center"/>
    </xf>
    <xf numFmtId="0" fontId="10" fillId="0" borderId="9" xfId="2" applyFont="1" applyBorder="1" applyAlignment="1">
      <alignment horizontal="left" vertical="center"/>
    </xf>
    <xf numFmtId="0" fontId="10" fillId="0" borderId="24" xfId="2" applyFont="1" applyBorder="1" applyAlignment="1">
      <alignment horizontal="center"/>
    </xf>
    <xf numFmtId="0" fontId="10" fillId="0" borderId="23" xfId="2" applyFont="1" applyBorder="1" applyAlignment="1">
      <alignment horizontal="center"/>
    </xf>
    <xf numFmtId="0" fontId="4" fillId="0" borderId="18" xfId="2" applyFont="1" applyBorder="1" applyAlignment="1">
      <alignment horizontal="center"/>
    </xf>
    <xf numFmtId="0" fontId="4" fillId="0" borderId="16" xfId="2" applyFont="1" applyBorder="1" applyAlignment="1">
      <alignment horizontal="center"/>
    </xf>
    <xf numFmtId="0" fontId="10" fillId="0" borderId="10" xfId="2" applyFont="1" applyBorder="1" applyAlignment="1">
      <alignment horizontal="center"/>
    </xf>
    <xf numFmtId="0" fontId="10" fillId="0" borderId="9" xfId="2" quotePrefix="1" applyFont="1" applyBorder="1" applyAlignment="1">
      <alignment horizontal="left" wrapText="1"/>
    </xf>
    <xf numFmtId="0" fontId="26" fillId="0" borderId="41" xfId="2" applyFont="1" applyBorder="1" applyAlignment="1">
      <alignment horizontal="center"/>
    </xf>
    <xf numFmtId="0" fontId="26" fillId="0" borderId="40" xfId="2" applyFont="1" applyBorder="1" applyAlignment="1">
      <alignment horizontal="center"/>
    </xf>
    <xf numFmtId="0" fontId="26" fillId="0" borderId="40" xfId="2" quotePrefix="1" applyFont="1" applyBorder="1" applyAlignment="1">
      <alignment horizontal="center"/>
    </xf>
    <xf numFmtId="0" fontId="26" fillId="0" borderId="41" xfId="2" applyFont="1" applyBorder="1" applyAlignment="1">
      <alignment horizontal="left"/>
    </xf>
    <xf numFmtId="0" fontId="26" fillId="0" borderId="40" xfId="2" applyFont="1" applyBorder="1" applyAlignment="1">
      <alignment horizontal="left"/>
    </xf>
    <xf numFmtId="0" fontId="26" fillId="0" borderId="39" xfId="2" applyFont="1" applyBorder="1" applyAlignment="1">
      <alignment horizontal="left"/>
    </xf>
    <xf numFmtId="0" fontId="40" fillId="7" borderId="52" xfId="2" applyFont="1" applyFill="1" applyBorder="1" applyAlignment="1">
      <alignment horizontal="center" vertical="center"/>
    </xf>
    <xf numFmtId="0" fontId="40" fillId="7" borderId="51" xfId="2" applyFont="1" applyFill="1" applyBorder="1" applyAlignment="1">
      <alignment horizontal="center" vertical="center"/>
    </xf>
    <xf numFmtId="0" fontId="40" fillId="7" borderId="50" xfId="2" applyFont="1" applyFill="1" applyBorder="1" applyAlignment="1">
      <alignment horizontal="center" vertical="center"/>
    </xf>
    <xf numFmtId="0" fontId="13" fillId="8" borderId="24" xfId="2" quotePrefix="1" applyFont="1" applyFill="1" applyBorder="1" applyAlignment="1">
      <alignment horizontal="center" vertical="center"/>
    </xf>
    <xf numFmtId="0" fontId="13" fillId="8" borderId="23" xfId="2" quotePrefix="1" applyFont="1" applyFill="1" applyBorder="1" applyAlignment="1">
      <alignment horizontal="center" vertical="center"/>
    </xf>
    <xf numFmtId="0" fontId="13" fillId="8" borderId="6" xfId="2" quotePrefix="1" applyFont="1" applyFill="1" applyBorder="1" applyAlignment="1">
      <alignment horizontal="center" vertical="center"/>
    </xf>
    <xf numFmtId="0" fontId="13" fillId="8" borderId="4" xfId="2" quotePrefix="1" applyFont="1" applyFill="1" applyBorder="1" applyAlignment="1">
      <alignment horizontal="center" vertical="center"/>
    </xf>
    <xf numFmtId="0" fontId="13" fillId="8" borderId="3" xfId="2" quotePrefix="1" applyFont="1" applyFill="1" applyBorder="1" applyAlignment="1">
      <alignment horizontal="center" vertical="center"/>
    </xf>
    <xf numFmtId="0" fontId="13" fillId="8" borderId="5" xfId="2" quotePrefix="1" applyFont="1" applyFill="1" applyBorder="1" applyAlignment="1">
      <alignment horizontal="center" vertical="center"/>
    </xf>
    <xf numFmtId="0" fontId="39" fillId="4" borderId="52" xfId="3" applyFont="1" applyFill="1" applyBorder="1" applyAlignment="1">
      <alignment horizontal="center"/>
    </xf>
    <xf numFmtId="0" fontId="39" fillId="4" borderId="51" xfId="3" applyFont="1" applyFill="1" applyBorder="1" applyAlignment="1">
      <alignment horizontal="center"/>
    </xf>
    <xf numFmtId="0" fontId="39" fillId="4" borderId="50" xfId="3" applyFont="1" applyFill="1" applyBorder="1" applyAlignment="1">
      <alignment horizontal="center"/>
    </xf>
    <xf numFmtId="0" fontId="38" fillId="8" borderId="24" xfId="2" applyFont="1" applyFill="1" applyBorder="1" applyAlignment="1">
      <alignment horizontal="center" vertical="center"/>
    </xf>
    <xf numFmtId="0" fontId="38" fillId="8" borderId="23" xfId="2" applyFont="1" applyFill="1" applyBorder="1" applyAlignment="1">
      <alignment horizontal="center" vertical="center"/>
    </xf>
    <xf numFmtId="0" fontId="38" fillId="8" borderId="6" xfId="2" applyFont="1" applyFill="1" applyBorder="1" applyAlignment="1">
      <alignment horizontal="center" vertical="center"/>
    </xf>
    <xf numFmtId="0" fontId="38" fillId="8" borderId="4" xfId="2" applyFont="1" applyFill="1" applyBorder="1" applyAlignment="1">
      <alignment horizontal="center" vertical="center"/>
    </xf>
    <xf numFmtId="0" fontId="4" fillId="6" borderId="52" xfId="2" applyFont="1" applyFill="1" applyBorder="1" applyAlignment="1">
      <alignment horizontal="center"/>
    </xf>
    <xf numFmtId="0" fontId="4" fillId="6" borderId="50" xfId="2" applyFont="1" applyFill="1" applyBorder="1" applyAlignment="1">
      <alignment horizontal="center"/>
    </xf>
    <xf numFmtId="0" fontId="26" fillId="0" borderId="2" xfId="2" applyFont="1" applyBorder="1" applyAlignment="1">
      <alignment horizontal="center"/>
    </xf>
    <xf numFmtId="0" fontId="26" fillId="0" borderId="2" xfId="2" quotePrefix="1" applyFont="1" applyBorder="1" applyAlignment="1">
      <alignment horizontal="center"/>
    </xf>
    <xf numFmtId="0" fontId="7" fillId="0" borderId="12" xfId="2" quotePrefix="1" applyFont="1" applyBorder="1" applyAlignment="1">
      <alignment horizontal="left"/>
    </xf>
    <xf numFmtId="0" fontId="7" fillId="0" borderId="9" xfId="2" applyFont="1" applyBorder="1" applyAlignment="1">
      <alignment horizontal="left"/>
    </xf>
    <xf numFmtId="0" fontId="11" fillId="0" borderId="12" xfId="2" quotePrefix="1" applyFont="1" applyBorder="1" applyAlignment="1">
      <alignment horizontal="left"/>
    </xf>
    <xf numFmtId="0" fontId="10" fillId="0" borderId="12" xfId="2" applyFont="1" applyBorder="1" applyAlignment="1">
      <alignment horizontal="center"/>
    </xf>
    <xf numFmtId="0" fontId="10" fillId="0" borderId="2" xfId="2" applyFont="1" applyBorder="1" applyAlignment="1">
      <alignment horizontal="center"/>
    </xf>
    <xf numFmtId="0" fontId="10" fillId="0" borderId="2" xfId="2" quotePrefix="1" applyFont="1" applyBorder="1" applyAlignment="1">
      <alignment horizontal="center"/>
    </xf>
    <xf numFmtId="0" fontId="7" fillId="0" borderId="2" xfId="2" quotePrefix="1" applyFont="1" applyBorder="1" applyAlignment="1">
      <alignment horizontal="left"/>
    </xf>
    <xf numFmtId="0" fontId="7" fillId="0" borderId="9" xfId="2" quotePrefix="1" applyFont="1" applyBorder="1" applyAlignment="1">
      <alignment horizontal="left"/>
    </xf>
    <xf numFmtId="0" fontId="35" fillId="5" borderId="32" xfId="2" applyFont="1" applyFill="1" applyBorder="1" applyAlignment="1">
      <alignment horizontal="center"/>
    </xf>
    <xf numFmtId="0" fontId="18" fillId="0" borderId="78" xfId="2" applyFont="1" applyBorder="1" applyAlignment="1">
      <alignment horizontal="right"/>
    </xf>
    <xf numFmtId="0" fontId="18" fillId="0" borderId="35" xfId="2" applyFont="1" applyBorder="1" applyAlignment="1">
      <alignment horizontal="right"/>
    </xf>
    <xf numFmtId="0" fontId="18" fillId="0" borderId="75" xfId="2" applyFont="1" applyBorder="1" applyAlignment="1">
      <alignment horizontal="right"/>
    </xf>
    <xf numFmtId="0" fontId="18" fillId="0" borderId="56" xfId="2" applyFont="1" applyBorder="1" applyAlignment="1">
      <alignment horizontal="right"/>
    </xf>
    <xf numFmtId="0" fontId="18" fillId="0" borderId="40" xfId="2" applyFont="1" applyBorder="1" applyAlignment="1">
      <alignment horizontal="right"/>
    </xf>
    <xf numFmtId="0" fontId="18" fillId="0" borderId="71" xfId="2" applyFont="1" applyBorder="1" applyAlignment="1">
      <alignment horizontal="right"/>
    </xf>
    <xf numFmtId="0" fontId="12" fillId="0" borderId="71" xfId="2" applyFont="1" applyBorder="1" applyAlignment="1">
      <alignment horizontal="right"/>
    </xf>
    <xf numFmtId="0" fontId="12" fillId="0" borderId="40" xfId="2" applyFont="1" applyBorder="1" applyAlignment="1">
      <alignment horizontal="right"/>
    </xf>
    <xf numFmtId="0" fontId="3" fillId="0" borderId="22" xfId="2" applyFont="1" applyBorder="1" applyAlignment="1">
      <alignment horizontal="center"/>
    </xf>
    <xf numFmtId="0" fontId="3" fillId="0" borderId="0" xfId="2" applyFont="1" applyAlignment="1">
      <alignment horizontal="center"/>
    </xf>
    <xf numFmtId="0" fontId="3" fillId="0" borderId="21" xfId="2" applyFont="1" applyBorder="1" applyAlignment="1">
      <alignment horizontal="center"/>
    </xf>
    <xf numFmtId="0" fontId="3" fillId="0" borderId="79" xfId="2" applyFont="1" applyBorder="1" applyAlignment="1">
      <alignment horizontal="center"/>
    </xf>
    <xf numFmtId="0" fontId="3" fillId="0" borderId="33" xfId="2" applyFont="1" applyBorder="1" applyAlignment="1">
      <alignment horizontal="center"/>
    </xf>
    <xf numFmtId="0" fontId="3" fillId="0" borderId="32" xfId="2" applyFont="1" applyBorder="1" applyAlignment="1">
      <alignment horizontal="center"/>
    </xf>
    <xf numFmtId="0" fontId="3" fillId="0" borderId="34" xfId="2" applyFont="1" applyBorder="1" applyAlignment="1">
      <alignment horizontal="center"/>
    </xf>
    <xf numFmtId="0" fontId="3" fillId="0" borderId="55" xfId="2" applyFont="1" applyBorder="1" applyAlignment="1">
      <alignment horizontal="center"/>
    </xf>
    <xf numFmtId="0" fontId="16" fillId="4" borderId="70" xfId="2" applyFont="1" applyFill="1" applyBorder="1" applyAlignment="1">
      <alignment horizontal="left"/>
    </xf>
    <xf numFmtId="0" fontId="16" fillId="4" borderId="69" xfId="2" applyFont="1" applyFill="1" applyBorder="1" applyAlignment="1">
      <alignment horizontal="left"/>
    </xf>
    <xf numFmtId="0" fontId="16" fillId="4" borderId="68" xfId="2" applyFont="1" applyFill="1" applyBorder="1" applyAlignment="1">
      <alignment horizontal="left"/>
    </xf>
    <xf numFmtId="0" fontId="3" fillId="0" borderId="18" xfId="2" applyFont="1" applyBorder="1" applyAlignment="1">
      <alignment horizontal="center"/>
    </xf>
    <xf numFmtId="0" fontId="3" fillId="0" borderId="17" xfId="2" applyFont="1" applyBorder="1" applyAlignment="1">
      <alignment horizontal="center"/>
    </xf>
    <xf numFmtId="0" fontId="3" fillId="0" borderId="16" xfId="2" applyFont="1" applyBorder="1" applyAlignment="1">
      <alignment horizontal="center"/>
    </xf>
    <xf numFmtId="0" fontId="3" fillId="0" borderId="61" xfId="2" applyFont="1" applyBorder="1" applyAlignment="1">
      <alignment horizontal="center"/>
    </xf>
    <xf numFmtId="0" fontId="3" fillId="0" borderId="15" xfId="2" applyFont="1" applyBorder="1" applyAlignment="1">
      <alignment horizontal="center"/>
    </xf>
    <xf numFmtId="0" fontId="3" fillId="0" borderId="60" xfId="2" applyFont="1" applyBorder="1" applyAlignment="1">
      <alignment horizontal="center"/>
    </xf>
    <xf numFmtId="0" fontId="28" fillId="9" borderId="22" xfId="2" quotePrefix="1" applyFont="1" applyFill="1" applyBorder="1" applyAlignment="1">
      <alignment horizontal="left" vertical="center"/>
    </xf>
    <xf numFmtId="0" fontId="28" fillId="9" borderId="0" xfId="2" applyFont="1" applyFill="1" applyAlignment="1">
      <alignment horizontal="left" vertical="center"/>
    </xf>
    <xf numFmtId="0" fontId="28" fillId="9" borderId="21" xfId="2" applyFont="1" applyFill="1" applyBorder="1" applyAlignment="1">
      <alignment horizontal="left" vertical="center"/>
    </xf>
    <xf numFmtId="0" fontId="4" fillId="0" borderId="22" xfId="2" applyFont="1" applyBorder="1" applyAlignment="1">
      <alignment horizontal="center"/>
    </xf>
    <xf numFmtId="0" fontId="4" fillId="0" borderId="80" xfId="2" applyFont="1" applyBorder="1" applyAlignment="1">
      <alignment horizontal="center"/>
    </xf>
    <xf numFmtId="0" fontId="4" fillId="0" borderId="12" xfId="2" applyFont="1" applyBorder="1" applyAlignment="1">
      <alignment horizontal="center"/>
    </xf>
    <xf numFmtId="0" fontId="4" fillId="0" borderId="2" xfId="2" applyFont="1" applyBorder="1" applyAlignment="1">
      <alignment horizontal="center"/>
    </xf>
    <xf numFmtId="0" fontId="28" fillId="9" borderId="6" xfId="2" applyFont="1" applyFill="1" applyBorder="1" applyAlignment="1">
      <alignment horizontal="left" vertical="center"/>
    </xf>
    <xf numFmtId="0" fontId="28" fillId="9" borderId="5" xfId="2" applyFont="1" applyFill="1" applyBorder="1" applyAlignment="1">
      <alignment horizontal="left" vertical="center"/>
    </xf>
    <xf numFmtId="0" fontId="28" fillId="9" borderId="4" xfId="2" applyFont="1" applyFill="1" applyBorder="1" applyAlignment="1">
      <alignment horizontal="left" vertical="center"/>
    </xf>
    <xf numFmtId="0" fontId="4" fillId="0" borderId="56" xfId="2" applyFont="1" applyBorder="1" applyAlignment="1">
      <alignment horizontal="center"/>
    </xf>
    <xf numFmtId="0" fontId="4" fillId="0" borderId="42" xfId="2" applyFont="1" applyBorder="1" applyAlignment="1">
      <alignment horizontal="center"/>
    </xf>
    <xf numFmtId="0" fontId="4" fillId="0" borderId="41" xfId="2" applyFont="1" applyBorder="1" applyAlignment="1">
      <alignment horizontal="center"/>
    </xf>
    <xf numFmtId="0" fontId="4" fillId="0" borderId="40" xfId="2" applyFont="1" applyBorder="1" applyAlignment="1">
      <alignment horizontal="center"/>
    </xf>
    <xf numFmtId="0" fontId="4" fillId="0" borderId="39" xfId="2" applyFont="1" applyBorder="1" applyAlignment="1">
      <alignment horizontal="center"/>
    </xf>
    <xf numFmtId="0" fontId="34" fillId="9" borderId="24" xfId="2" applyFont="1" applyFill="1" applyBorder="1" applyAlignment="1">
      <alignment horizontal="center" vertical="center"/>
    </xf>
    <xf numFmtId="0" fontId="34" fillId="9" borderId="3" xfId="2" applyFont="1" applyFill="1" applyBorder="1" applyAlignment="1">
      <alignment horizontal="center" vertical="center"/>
    </xf>
    <xf numFmtId="0" fontId="34" fillId="9" borderId="23" xfId="2" applyFont="1" applyFill="1" applyBorder="1" applyAlignment="1">
      <alignment horizontal="center" vertical="center"/>
    </xf>
    <xf numFmtId="0" fontId="4" fillId="4" borderId="86" xfId="2" applyFont="1" applyFill="1" applyBorder="1" applyAlignment="1">
      <alignment horizontal="center"/>
    </xf>
    <xf numFmtId="0" fontId="4" fillId="4" borderId="85" xfId="2" applyFont="1" applyFill="1" applyBorder="1" applyAlignment="1">
      <alignment horizontal="center"/>
    </xf>
    <xf numFmtId="0" fontId="4" fillId="4" borderId="84" xfId="2" applyFont="1" applyFill="1" applyBorder="1" applyAlignment="1">
      <alignment horizontal="center"/>
    </xf>
    <xf numFmtId="0" fontId="56" fillId="9" borderId="22" xfId="2" quotePrefix="1" applyFont="1" applyFill="1" applyBorder="1" applyAlignment="1">
      <alignment horizontal="left" vertical="center"/>
    </xf>
    <xf numFmtId="0" fontId="56" fillId="9" borderId="0" xfId="2" applyFont="1" applyFill="1" applyAlignment="1">
      <alignment horizontal="left" vertical="center"/>
    </xf>
    <xf numFmtId="0" fontId="56" fillId="9" borderId="21" xfId="2" applyFont="1" applyFill="1" applyBorder="1" applyAlignment="1">
      <alignment horizontal="left" vertical="center"/>
    </xf>
    <xf numFmtId="0" fontId="4" fillId="0" borderId="46" xfId="2" applyFont="1" applyBorder="1" applyAlignment="1">
      <alignment horizontal="center"/>
    </xf>
    <xf numFmtId="0" fontId="4" fillId="0" borderId="45" xfId="2" applyFont="1" applyBorder="1" applyAlignment="1">
      <alignment horizontal="center"/>
    </xf>
    <xf numFmtId="0" fontId="4" fillId="0" borderId="17" xfId="2" applyFont="1" applyBorder="1" applyAlignment="1">
      <alignment horizontal="center"/>
    </xf>
    <xf numFmtId="0" fontId="10" fillId="0" borderId="12" xfId="2" quotePrefix="1" applyFont="1" applyBorder="1" applyAlignment="1">
      <alignment horizontal="left"/>
    </xf>
    <xf numFmtId="0" fontId="10" fillId="0" borderId="2" xfId="2" quotePrefix="1" applyFont="1" applyBorder="1" applyAlignment="1">
      <alignment horizontal="left"/>
    </xf>
    <xf numFmtId="0" fontId="10" fillId="0" borderId="9" xfId="2" quotePrefix="1" applyFont="1" applyBorder="1" applyAlignment="1">
      <alignment horizontal="left"/>
    </xf>
    <xf numFmtId="0" fontId="4" fillId="4" borderId="52" xfId="2" applyFont="1" applyFill="1" applyBorder="1" applyAlignment="1">
      <alignment horizontal="center" vertical="center"/>
    </xf>
    <xf numFmtId="0" fontId="4" fillId="4" borderId="51" xfId="2" applyFont="1" applyFill="1" applyBorder="1" applyAlignment="1">
      <alignment horizontal="center" vertical="center"/>
    </xf>
    <xf numFmtId="0" fontId="4" fillId="4" borderId="50" xfId="2" applyFont="1" applyFill="1" applyBorder="1" applyAlignment="1">
      <alignment horizontal="center" vertical="center"/>
    </xf>
    <xf numFmtId="4" fontId="45" fillId="0" borderId="24" xfId="2" applyNumberFormat="1" applyFont="1" applyBorder="1" applyAlignment="1">
      <alignment horizontal="center" vertical="center"/>
    </xf>
    <xf numFmtId="0" fontId="45" fillId="0" borderId="3" xfId="2" applyFont="1" applyBorder="1" applyAlignment="1">
      <alignment horizontal="center" vertical="center"/>
    </xf>
    <xf numFmtId="0" fontId="45" fillId="0" borderId="23" xfId="2" applyFont="1" applyBorder="1" applyAlignment="1">
      <alignment horizontal="center" vertical="center"/>
    </xf>
    <xf numFmtId="4" fontId="45" fillId="0" borderId="22" xfId="2" applyNumberFormat="1" applyFont="1" applyBorder="1" applyAlignment="1">
      <alignment horizontal="center" vertical="center"/>
    </xf>
    <xf numFmtId="0" fontId="45" fillId="0" borderId="0" xfId="2" applyFont="1" applyAlignment="1">
      <alignment horizontal="center" vertical="center"/>
    </xf>
    <xf numFmtId="0" fontId="45" fillId="0" borderId="21" xfId="2" applyFont="1" applyBorder="1" applyAlignment="1">
      <alignment horizontal="center" vertical="center"/>
    </xf>
    <xf numFmtId="0" fontId="45" fillId="0" borderId="6" xfId="2" applyFont="1" applyBorder="1" applyAlignment="1">
      <alignment horizontal="center" vertical="center"/>
    </xf>
    <xf numFmtId="0" fontId="45" fillId="0" borderId="5" xfId="2" applyFont="1" applyBorder="1" applyAlignment="1">
      <alignment horizontal="center" vertical="center"/>
    </xf>
    <xf numFmtId="0" fontId="45" fillId="0" borderId="4" xfId="2" applyFont="1" applyBorder="1" applyAlignment="1">
      <alignment horizontal="center" vertical="center"/>
    </xf>
    <xf numFmtId="0" fontId="11" fillId="4" borderId="70" xfId="2" applyFont="1" applyFill="1" applyBorder="1" applyAlignment="1">
      <alignment horizontal="center" vertical="center"/>
    </xf>
    <xf numFmtId="0" fontId="11" fillId="4" borderId="94" xfId="2" applyFont="1" applyFill="1" applyBorder="1" applyAlignment="1">
      <alignment horizontal="center" vertical="center"/>
    </xf>
    <xf numFmtId="0" fontId="11" fillId="4" borderId="93" xfId="2" applyFont="1" applyFill="1" applyBorder="1" applyAlignment="1">
      <alignment horizontal="center" vertical="center"/>
    </xf>
    <xf numFmtId="0" fontId="11" fillId="4" borderId="69" xfId="2" applyFont="1" applyFill="1" applyBorder="1" applyAlignment="1">
      <alignment horizontal="center" vertical="center"/>
    </xf>
    <xf numFmtId="0" fontId="11" fillId="4" borderId="68" xfId="2" applyFont="1" applyFill="1" applyBorder="1" applyAlignment="1">
      <alignment horizontal="center" vertical="center"/>
    </xf>
    <xf numFmtId="0" fontId="47" fillId="0" borderId="12" xfId="2" quotePrefix="1" applyFont="1" applyBorder="1" applyAlignment="1">
      <alignment horizontal="center"/>
    </xf>
    <xf numFmtId="0" fontId="47" fillId="0" borderId="2" xfId="2" quotePrefix="1" applyFont="1" applyBorder="1" applyAlignment="1">
      <alignment horizontal="center"/>
    </xf>
    <xf numFmtId="0" fontId="47" fillId="0" borderId="9" xfId="2" quotePrefix="1" applyFont="1" applyBorder="1" applyAlignment="1">
      <alignment horizontal="center"/>
    </xf>
    <xf numFmtId="3" fontId="3" fillId="0" borderId="92" xfId="2" quotePrefix="1" applyNumberFormat="1" applyFont="1" applyBorder="1" applyAlignment="1">
      <alignment horizontal="center" vertical="center"/>
    </xf>
    <xf numFmtId="3" fontId="3" fillId="0" borderId="91" xfId="2" applyNumberFormat="1" applyFont="1" applyBorder="1" applyAlignment="1">
      <alignment horizontal="center" vertical="center"/>
    </xf>
    <xf numFmtId="0" fontId="3" fillId="0" borderId="90" xfId="2" applyFont="1" applyBorder="1" applyAlignment="1">
      <alignment horizontal="center" vertical="center"/>
    </xf>
    <xf numFmtId="0" fontId="3" fillId="0" borderId="89" xfId="2" applyFont="1" applyBorder="1" applyAlignment="1">
      <alignment horizontal="center" vertical="center"/>
    </xf>
    <xf numFmtId="0" fontId="3" fillId="0" borderId="88" xfId="2" applyFont="1" applyBorder="1" applyAlignment="1">
      <alignment horizontal="center" vertical="center"/>
    </xf>
    <xf numFmtId="1" fontId="3" fillId="0" borderId="26" xfId="2" applyNumberFormat="1" applyFont="1" applyBorder="1" applyAlignment="1">
      <alignment horizontal="center" vertical="center"/>
    </xf>
    <xf numFmtId="1" fontId="3" fillId="0" borderId="44" xfId="2" applyNumberFormat="1" applyFont="1" applyBorder="1" applyAlignment="1">
      <alignment horizontal="center" vertical="center"/>
    </xf>
    <xf numFmtId="0" fontId="2" fillId="0" borderId="13" xfId="2" applyBorder="1" applyAlignment="1">
      <alignment horizontal="center"/>
    </xf>
    <xf numFmtId="164" fontId="3" fillId="0" borderId="37" xfId="2" applyNumberFormat="1" applyFont="1" applyBorder="1" applyAlignment="1">
      <alignment horizontal="center" vertical="center"/>
    </xf>
    <xf numFmtId="164" fontId="3" fillId="0" borderId="80" xfId="2" applyNumberFormat="1" applyFont="1" applyBorder="1" applyAlignment="1">
      <alignment horizontal="center" vertical="center"/>
    </xf>
    <xf numFmtId="0" fontId="27" fillId="4" borderId="52" xfId="2" applyFont="1" applyFill="1" applyBorder="1" applyAlignment="1">
      <alignment horizontal="center" vertical="center"/>
    </xf>
    <xf numFmtId="0" fontId="27" fillId="4" borderId="51" xfId="2" applyFont="1" applyFill="1" applyBorder="1" applyAlignment="1">
      <alignment horizontal="center" vertical="center"/>
    </xf>
    <xf numFmtId="0" fontId="27" fillId="4" borderId="50" xfId="2" applyFont="1" applyFill="1" applyBorder="1" applyAlignment="1">
      <alignment horizontal="center" vertical="center"/>
    </xf>
    <xf numFmtId="20" fontId="11" fillId="0" borderId="26" xfId="2" applyNumberFormat="1" applyFont="1" applyBorder="1" applyAlignment="1">
      <alignment horizontal="center" vertical="center"/>
    </xf>
    <xf numFmtId="20" fontId="11" fillId="0" borderId="44" xfId="2" applyNumberFormat="1" applyFont="1" applyBorder="1" applyAlignment="1">
      <alignment horizontal="center" vertical="center"/>
    </xf>
    <xf numFmtId="0" fontId="4" fillId="0" borderId="34" xfId="2" applyFont="1" applyBorder="1" applyAlignment="1">
      <alignment horizontal="center"/>
    </xf>
    <xf numFmtId="0" fontId="4" fillId="0" borderId="33" xfId="2" applyFont="1" applyBorder="1" applyAlignment="1">
      <alignment horizontal="center"/>
    </xf>
    <xf numFmtId="0" fontId="51" fillId="5" borderId="13" xfId="2" applyFont="1" applyFill="1" applyBorder="1" applyAlignment="1">
      <alignment horizontal="center" vertical="center"/>
    </xf>
    <xf numFmtId="0" fontId="51" fillId="5" borderId="97" xfId="2" applyFont="1" applyFill="1" applyBorder="1" applyAlignment="1">
      <alignment horizontal="center" vertical="center"/>
    </xf>
    <xf numFmtId="0" fontId="52" fillId="5" borderId="34" xfId="2" applyFont="1" applyFill="1" applyBorder="1" applyAlignment="1">
      <alignment horizontal="center" vertical="center"/>
    </xf>
    <xf numFmtId="0" fontId="52" fillId="5" borderId="32" xfId="2" applyFont="1" applyFill="1" applyBorder="1" applyAlignment="1">
      <alignment horizontal="center" vertical="center"/>
    </xf>
    <xf numFmtId="2" fontId="28" fillId="0" borderId="34" xfId="2" applyNumberFormat="1" applyFont="1" applyBorder="1" applyAlignment="1">
      <alignment horizontal="center" vertical="center"/>
    </xf>
    <xf numFmtId="0" fontId="28" fillId="0" borderId="32" xfId="2" applyFont="1" applyBorder="1" applyAlignment="1">
      <alignment horizontal="center" vertical="center"/>
    </xf>
    <xf numFmtId="1" fontId="10" fillId="5" borderId="34" xfId="2" quotePrefix="1" applyNumberFormat="1" applyFont="1" applyFill="1" applyBorder="1" applyAlignment="1">
      <alignment horizontal="center" vertical="center"/>
    </xf>
    <xf numFmtId="0" fontId="10" fillId="5" borderId="32" xfId="2" applyFont="1" applyFill="1" applyBorder="1" applyAlignment="1">
      <alignment horizontal="center" vertical="center"/>
    </xf>
    <xf numFmtId="1" fontId="10" fillId="5" borderId="55" xfId="2" quotePrefix="1" applyNumberFormat="1" applyFont="1" applyFill="1" applyBorder="1" applyAlignment="1">
      <alignment horizontal="center" vertical="center"/>
    </xf>
    <xf numFmtId="2" fontId="28" fillId="0" borderId="32" xfId="2" applyNumberFormat="1" applyFont="1" applyBorder="1" applyAlignment="1">
      <alignment horizontal="center" vertical="center"/>
    </xf>
    <xf numFmtId="0" fontId="10" fillId="5" borderId="55" xfId="2" quotePrefix="1" applyFont="1" applyFill="1" applyBorder="1" applyAlignment="1">
      <alignment horizontal="center" vertical="center"/>
    </xf>
    <xf numFmtId="0" fontId="54" fillId="0" borderId="22" xfId="2" applyFont="1" applyBorder="1" applyAlignment="1">
      <alignment horizontal="center"/>
    </xf>
    <xf numFmtId="0" fontId="54" fillId="0" borderId="0" xfId="2" applyFont="1" applyAlignment="1">
      <alignment horizontal="center"/>
    </xf>
    <xf numFmtId="0" fontId="54" fillId="0" borderId="21" xfId="2" applyFont="1" applyBorder="1" applyAlignment="1">
      <alignment horizontal="center"/>
    </xf>
    <xf numFmtId="14" fontId="42" fillId="4" borderId="0" xfId="2" applyNumberFormat="1" applyFont="1" applyFill="1" applyAlignment="1">
      <alignment horizontal="center"/>
    </xf>
    <xf numFmtId="0" fontId="35" fillId="5" borderId="13" xfId="2" applyFont="1" applyFill="1" applyBorder="1" applyAlignment="1">
      <alignment horizontal="center"/>
    </xf>
    <xf numFmtId="0" fontId="35" fillId="5" borderId="102" xfId="2" applyFont="1" applyFill="1" applyBorder="1" applyAlignment="1">
      <alignment horizontal="center" vertical="center"/>
    </xf>
    <xf numFmtId="0" fontId="35" fillId="5" borderId="99" xfId="2" applyFont="1" applyFill="1" applyBorder="1" applyAlignment="1">
      <alignment horizontal="center" vertical="center"/>
    </xf>
    <xf numFmtId="0" fontId="51" fillId="5" borderId="101" xfId="2" applyFont="1" applyFill="1" applyBorder="1" applyAlignment="1">
      <alignment horizontal="center" vertical="center"/>
    </xf>
    <xf numFmtId="0" fontId="51" fillId="5" borderId="100" xfId="2" applyFont="1" applyFill="1" applyBorder="1" applyAlignment="1">
      <alignment horizontal="center" vertical="center"/>
    </xf>
    <xf numFmtId="0" fontId="51" fillId="5" borderId="83" xfId="2" applyFont="1" applyFill="1" applyBorder="1" applyAlignment="1">
      <alignment horizontal="center" vertical="center"/>
    </xf>
    <xf numFmtId="0" fontId="51" fillId="5" borderId="98" xfId="2" applyFont="1" applyFill="1" applyBorder="1" applyAlignment="1">
      <alignment horizontal="center" vertical="center"/>
    </xf>
    <xf numFmtId="0" fontId="7" fillId="0" borderId="29" xfId="2" quotePrefix="1" applyFont="1" applyBorder="1" applyAlignment="1">
      <alignment horizontal="left"/>
    </xf>
    <xf numFmtId="0" fontId="7" fillId="0" borderId="28" xfId="2" quotePrefix="1" applyFont="1" applyBorder="1" applyAlignment="1">
      <alignment horizontal="left"/>
    </xf>
    <xf numFmtId="0" fontId="58" fillId="0" borderId="29" xfId="3" applyFont="1" applyBorder="1" applyAlignment="1">
      <alignment horizontal="left"/>
    </xf>
    <xf numFmtId="0" fontId="59" fillId="0" borderId="19" xfId="2" applyFont="1" applyBorder="1" applyAlignment="1">
      <alignment vertical="center"/>
    </xf>
    <xf numFmtId="0" fontId="9" fillId="0" borderId="19" xfId="3" applyFont="1" applyBorder="1" applyAlignment="1"/>
  </cellXfs>
  <cellStyles count="4">
    <cellStyle name="Hyperlink" xfId="3" builtinId="8"/>
    <cellStyle name="Normal" xfId="0" builtinId="0"/>
    <cellStyle name="Normal 2" xfId="2" xr:uid="{C550945C-8FF0-4D72-8037-CE47A3E8D4E3}"/>
    <cellStyle name="Output" xfId="1" builtinId="21"/>
  </cellStyles>
  <dxfs count="182">
    <dxf>
      <font>
        <color rgb="FFFF0000"/>
      </font>
      <fill>
        <patternFill>
          <bgColor rgb="FFFFE7E7"/>
        </patternFill>
      </fill>
    </dxf>
    <dxf>
      <fill>
        <patternFill>
          <bgColor rgb="FFFFBC9B"/>
        </patternFill>
      </fill>
    </dxf>
    <dxf>
      <fill>
        <patternFill>
          <bgColor rgb="FFFFAFAF"/>
        </patternFill>
      </fill>
    </dxf>
    <dxf>
      <font>
        <color theme="9"/>
      </font>
      <fill>
        <patternFill>
          <bgColor theme="9" tint="0.79998168889431442"/>
        </patternFill>
      </fill>
    </dxf>
    <dxf>
      <fill>
        <patternFill>
          <bgColor rgb="FFFCE7BC"/>
        </patternFill>
      </fill>
    </dxf>
    <dxf>
      <fill>
        <patternFill patternType="solid">
          <fgColor auto="1"/>
          <bgColor rgb="FFFFC1B3"/>
        </patternFill>
      </fill>
    </dxf>
    <dxf>
      <font>
        <color theme="9"/>
      </font>
      <fill>
        <patternFill>
          <bgColor theme="9" tint="0.79998168889431442"/>
        </patternFill>
      </fill>
    </dxf>
    <dxf>
      <font>
        <color rgb="FFFF0000"/>
      </font>
      <fill>
        <patternFill patternType="solid">
          <bgColor rgb="FFFFFF00"/>
        </patternFill>
      </fill>
    </dxf>
    <dxf>
      <font>
        <color auto="1"/>
      </font>
      <fill>
        <patternFill patternType="solid">
          <bgColor rgb="FFFF00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theme="1"/>
      </font>
    </dxf>
    <dxf>
      <font>
        <color theme="1"/>
      </font>
      <fill>
        <patternFill>
          <bgColor theme="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theme="1"/>
      </font>
    </dxf>
    <dxf>
      <font>
        <color theme="1"/>
      </font>
      <fill>
        <patternFill>
          <bgColor theme="0"/>
        </patternFill>
      </fill>
    </dxf>
    <dxf>
      <font>
        <color theme="1"/>
      </font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theme="1"/>
      </font>
      <fill>
        <patternFill>
          <bgColor theme="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 patternType="solid">
          <bgColor rgb="FFFFFF00"/>
        </patternFill>
      </fill>
    </dxf>
    <dxf>
      <font>
        <color rgb="FFFF0000"/>
      </font>
      <fill>
        <patternFill>
          <bgColor rgb="FFFFE7E7"/>
        </patternFill>
      </fill>
    </dxf>
    <dxf>
      <fill>
        <patternFill>
          <bgColor rgb="FFFFBC9B"/>
        </patternFill>
      </fill>
    </dxf>
    <dxf>
      <fill>
        <patternFill>
          <bgColor rgb="FFFFAFAF"/>
        </patternFill>
      </fill>
    </dxf>
    <dxf>
      <font>
        <color theme="9"/>
      </font>
      <fill>
        <patternFill>
          <bgColor theme="9" tint="0.79998168889431442"/>
        </patternFill>
      </fill>
    </dxf>
    <dxf>
      <fill>
        <patternFill>
          <bgColor rgb="FFFCE7BC"/>
        </patternFill>
      </fill>
    </dxf>
    <dxf>
      <fill>
        <patternFill patternType="solid">
          <fgColor auto="1"/>
          <bgColor rgb="FFFFC1B3"/>
        </patternFill>
      </fill>
    </dxf>
    <dxf>
      <font>
        <color theme="9"/>
      </font>
      <fill>
        <patternFill>
          <bgColor theme="9" tint="0.79998168889431442"/>
        </patternFill>
      </fill>
    </dxf>
    <dxf>
      <font>
        <color rgb="FFFF0000"/>
      </font>
      <fill>
        <patternFill patternType="solid">
          <bgColor rgb="FFFFFF00"/>
        </patternFill>
      </fill>
    </dxf>
    <dxf>
      <font>
        <color auto="1"/>
      </font>
      <fill>
        <patternFill patternType="solid">
          <bgColor rgb="FFFF00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theme="1"/>
      </font>
    </dxf>
    <dxf>
      <font>
        <color theme="1"/>
      </font>
      <fill>
        <patternFill>
          <bgColor theme="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theme="1"/>
      </font>
    </dxf>
    <dxf>
      <font>
        <color theme="1"/>
      </font>
      <fill>
        <patternFill>
          <bgColor theme="0"/>
        </patternFill>
      </fill>
    </dxf>
    <dxf>
      <font>
        <color theme="1"/>
      </font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theme="1"/>
      </font>
      <fill>
        <patternFill>
          <bgColor theme="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 patternType="solid">
          <bgColor rgb="FFFFFF00"/>
        </patternFill>
      </fill>
    </dxf>
    <dxf>
      <font>
        <color rgb="FFFF0000"/>
      </font>
      <fill>
        <patternFill>
          <bgColor rgb="FFFFE7E7"/>
        </patternFill>
      </fill>
    </dxf>
    <dxf>
      <fill>
        <patternFill>
          <bgColor rgb="FFFFBC9B"/>
        </patternFill>
      </fill>
    </dxf>
    <dxf>
      <fill>
        <patternFill>
          <bgColor rgb="FFFFAFAF"/>
        </patternFill>
      </fill>
    </dxf>
    <dxf>
      <font>
        <color theme="9"/>
      </font>
      <fill>
        <patternFill>
          <bgColor theme="9" tint="0.79998168889431442"/>
        </patternFill>
      </fill>
    </dxf>
    <dxf>
      <fill>
        <patternFill>
          <bgColor rgb="FFFCE7BC"/>
        </patternFill>
      </fill>
    </dxf>
    <dxf>
      <fill>
        <patternFill patternType="solid">
          <fgColor auto="1"/>
          <bgColor rgb="FFFFC1B3"/>
        </patternFill>
      </fill>
    </dxf>
    <dxf>
      <font>
        <color theme="9"/>
      </font>
      <fill>
        <patternFill>
          <bgColor theme="9" tint="0.79998168889431442"/>
        </patternFill>
      </fill>
    </dxf>
    <dxf>
      <font>
        <color rgb="FFFF0000"/>
      </font>
      <fill>
        <patternFill patternType="solid">
          <bgColor rgb="FFFFFF00"/>
        </patternFill>
      </fill>
    </dxf>
    <dxf>
      <font>
        <color auto="1"/>
      </font>
      <fill>
        <patternFill patternType="solid">
          <bgColor rgb="FFFF00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theme="1"/>
      </font>
    </dxf>
    <dxf>
      <font>
        <color theme="1"/>
      </font>
      <fill>
        <patternFill>
          <bgColor theme="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theme="1"/>
      </font>
    </dxf>
    <dxf>
      <font>
        <color theme="1"/>
      </font>
      <fill>
        <patternFill>
          <bgColor theme="0"/>
        </patternFill>
      </fill>
    </dxf>
    <dxf>
      <font>
        <color theme="1"/>
      </font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theme="1"/>
      </font>
      <fill>
        <patternFill>
          <bgColor theme="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 patternType="solid">
          <bgColor rgb="FFFFFF00"/>
        </patternFill>
      </fill>
    </dxf>
    <dxf>
      <font>
        <color rgb="FFFF0000"/>
      </font>
      <fill>
        <patternFill>
          <bgColor rgb="FFFFE7E7"/>
        </patternFill>
      </fill>
    </dxf>
    <dxf>
      <fill>
        <patternFill>
          <bgColor rgb="FFFFBC9B"/>
        </patternFill>
      </fill>
    </dxf>
    <dxf>
      <fill>
        <patternFill>
          <bgColor rgb="FFFFAFAF"/>
        </patternFill>
      </fill>
    </dxf>
    <dxf>
      <font>
        <color theme="9"/>
      </font>
      <fill>
        <patternFill>
          <bgColor theme="9" tint="0.79998168889431442"/>
        </patternFill>
      </fill>
    </dxf>
    <dxf>
      <fill>
        <patternFill>
          <bgColor rgb="FFFCE7BC"/>
        </patternFill>
      </fill>
    </dxf>
    <dxf>
      <fill>
        <patternFill patternType="solid">
          <fgColor auto="1"/>
          <bgColor rgb="FFFFC1B3"/>
        </patternFill>
      </fill>
    </dxf>
    <dxf>
      <font>
        <color theme="9"/>
      </font>
      <fill>
        <patternFill>
          <bgColor theme="9" tint="0.79998168889431442"/>
        </patternFill>
      </fill>
    </dxf>
    <dxf>
      <font>
        <color rgb="FFFF0000"/>
      </font>
      <fill>
        <patternFill patternType="solid">
          <bgColor rgb="FFFFFF00"/>
        </patternFill>
      </fill>
    </dxf>
    <dxf>
      <font>
        <color auto="1"/>
      </font>
      <fill>
        <patternFill patternType="solid">
          <bgColor rgb="FFFF00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theme="1"/>
      </font>
    </dxf>
    <dxf>
      <font>
        <color theme="1"/>
      </font>
      <fill>
        <patternFill>
          <bgColor theme="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theme="1"/>
      </font>
    </dxf>
    <dxf>
      <font>
        <color theme="1"/>
      </font>
      <fill>
        <patternFill>
          <bgColor theme="0"/>
        </patternFill>
      </fill>
    </dxf>
    <dxf>
      <font>
        <color theme="1"/>
      </font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theme="1"/>
      </font>
      <fill>
        <patternFill>
          <bgColor theme="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 patternType="solid">
          <bgColor rgb="FFFFFF00"/>
        </patternFill>
      </fill>
    </dxf>
    <dxf>
      <font>
        <color rgb="FFFF0000"/>
      </font>
      <fill>
        <patternFill>
          <bgColor rgb="FFFFE7E7"/>
        </patternFill>
      </fill>
    </dxf>
    <dxf>
      <fill>
        <patternFill>
          <bgColor rgb="FFFFBC9B"/>
        </patternFill>
      </fill>
    </dxf>
    <dxf>
      <fill>
        <patternFill>
          <bgColor rgb="FFFFAFAF"/>
        </patternFill>
      </fill>
    </dxf>
    <dxf>
      <font>
        <color theme="9"/>
      </font>
      <fill>
        <patternFill>
          <bgColor theme="9" tint="0.79998168889431442"/>
        </patternFill>
      </fill>
    </dxf>
    <dxf>
      <fill>
        <patternFill>
          <bgColor rgb="FFFCE7BC"/>
        </patternFill>
      </fill>
    </dxf>
    <dxf>
      <fill>
        <patternFill patternType="solid">
          <fgColor auto="1"/>
          <bgColor rgb="FFFFC1B3"/>
        </patternFill>
      </fill>
    </dxf>
    <dxf>
      <font>
        <color theme="9"/>
      </font>
      <fill>
        <patternFill>
          <bgColor theme="9" tint="0.79998168889431442"/>
        </patternFill>
      </fill>
    </dxf>
    <dxf>
      <font>
        <color rgb="FFFF0000"/>
      </font>
      <fill>
        <patternFill patternType="solid">
          <bgColor rgb="FFFFFF00"/>
        </patternFill>
      </fill>
    </dxf>
    <dxf>
      <font>
        <color auto="1"/>
      </font>
      <fill>
        <patternFill patternType="solid">
          <bgColor rgb="FFFF00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theme="1"/>
      </font>
    </dxf>
    <dxf>
      <font>
        <color theme="1"/>
      </font>
      <fill>
        <patternFill>
          <bgColor theme="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theme="1"/>
      </font>
    </dxf>
    <dxf>
      <font>
        <color theme="1"/>
      </font>
      <fill>
        <patternFill>
          <bgColor theme="0"/>
        </patternFill>
      </fill>
    </dxf>
    <dxf>
      <font>
        <color theme="1"/>
      </font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theme="1"/>
      </font>
      <fill>
        <patternFill>
          <bgColor theme="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 patternType="solid">
          <bgColor rgb="FFFFFF00"/>
        </patternFill>
      </fill>
    </dxf>
    <dxf>
      <font>
        <color rgb="FFFF0000"/>
      </font>
      <fill>
        <patternFill>
          <bgColor rgb="FFFFE7E7"/>
        </patternFill>
      </fill>
    </dxf>
    <dxf>
      <fill>
        <patternFill>
          <bgColor rgb="FFFFBC9B"/>
        </patternFill>
      </fill>
    </dxf>
    <dxf>
      <fill>
        <patternFill>
          <bgColor rgb="FFFFAFAF"/>
        </patternFill>
      </fill>
    </dxf>
    <dxf>
      <font>
        <color theme="9"/>
      </font>
      <fill>
        <patternFill>
          <bgColor theme="9" tint="0.79998168889431442"/>
        </patternFill>
      </fill>
    </dxf>
    <dxf>
      <fill>
        <patternFill>
          <bgColor rgb="FFFCE7BC"/>
        </patternFill>
      </fill>
    </dxf>
    <dxf>
      <fill>
        <patternFill patternType="solid">
          <fgColor auto="1"/>
          <bgColor rgb="FFFFC1B3"/>
        </patternFill>
      </fill>
    </dxf>
    <dxf>
      <font>
        <color theme="9"/>
      </font>
      <fill>
        <patternFill>
          <bgColor theme="9" tint="0.79998168889431442"/>
        </patternFill>
      </fill>
    </dxf>
    <dxf>
      <font>
        <color rgb="FFFF0000"/>
      </font>
      <fill>
        <patternFill patternType="solid">
          <bgColor rgb="FFFFFF00"/>
        </patternFill>
      </fill>
    </dxf>
    <dxf>
      <font>
        <color auto="1"/>
      </font>
      <fill>
        <patternFill patternType="solid">
          <bgColor rgb="FFFF00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theme="1"/>
      </font>
    </dxf>
    <dxf>
      <font>
        <color theme="1"/>
      </font>
      <fill>
        <patternFill>
          <bgColor theme="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theme="1"/>
      </font>
    </dxf>
    <dxf>
      <font>
        <color theme="1"/>
      </font>
      <fill>
        <patternFill>
          <bgColor theme="0"/>
        </patternFill>
      </fill>
    </dxf>
    <dxf>
      <font>
        <color theme="1"/>
      </font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theme="1"/>
      </font>
      <fill>
        <patternFill>
          <bgColor theme="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 patternType="solid">
          <bgColor rgb="FFFFFF00"/>
        </patternFill>
      </fill>
    </dxf>
    <dxf>
      <font>
        <color rgb="FFFF0000"/>
      </font>
      <fill>
        <patternFill>
          <bgColor rgb="FFFFE7E7"/>
        </patternFill>
      </fill>
    </dxf>
    <dxf>
      <fill>
        <patternFill>
          <bgColor rgb="FFFFBC9B"/>
        </patternFill>
      </fill>
    </dxf>
    <dxf>
      <fill>
        <patternFill>
          <bgColor rgb="FFFFAFAF"/>
        </patternFill>
      </fill>
    </dxf>
    <dxf>
      <font>
        <color theme="9"/>
      </font>
      <fill>
        <patternFill>
          <bgColor theme="9" tint="0.79998168889431442"/>
        </patternFill>
      </fill>
    </dxf>
    <dxf>
      <fill>
        <patternFill>
          <bgColor rgb="FFFCE7BC"/>
        </patternFill>
      </fill>
    </dxf>
    <dxf>
      <fill>
        <patternFill patternType="solid">
          <fgColor auto="1"/>
          <bgColor rgb="FFFFC1B3"/>
        </patternFill>
      </fill>
    </dxf>
    <dxf>
      <font>
        <color theme="9"/>
      </font>
      <fill>
        <patternFill>
          <bgColor theme="9" tint="0.79998168889431442"/>
        </patternFill>
      </fill>
    </dxf>
    <dxf>
      <font>
        <color rgb="FFFF0000"/>
      </font>
      <fill>
        <patternFill patternType="solid">
          <bgColor rgb="FFFFFF00"/>
        </patternFill>
      </fill>
    </dxf>
    <dxf>
      <font>
        <color auto="1"/>
      </font>
      <fill>
        <patternFill patternType="solid">
          <bgColor rgb="FFFF00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theme="1"/>
      </font>
    </dxf>
    <dxf>
      <font>
        <color theme="1"/>
      </font>
      <fill>
        <patternFill>
          <bgColor theme="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theme="1"/>
      </font>
    </dxf>
    <dxf>
      <font>
        <color theme="1"/>
      </font>
      <fill>
        <patternFill>
          <bgColor theme="0"/>
        </patternFill>
      </fill>
    </dxf>
    <dxf>
      <font>
        <color theme="1"/>
      </font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theme="1"/>
      </font>
      <fill>
        <patternFill>
          <bgColor theme="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 patternType="solid">
          <bgColor rgb="FFFFFF00"/>
        </patternFill>
      </fill>
    </dxf>
  </dxfs>
  <tableStyles count="0" defaultTableStyle="TableStyleMedium2" defaultPivotStyle="PivotStyleLight16"/>
  <colors>
    <mruColors>
      <color rgb="FFFF0000"/>
      <color rgb="FF0000FF"/>
      <color rgb="FFFFE7E7"/>
      <color rgb="FFFFAFAF"/>
      <color rgb="FFFFBC9B"/>
      <color rgb="FFFBCDC5"/>
      <color rgb="FFFBC6BD"/>
      <color rgb="FFFFC1B3"/>
      <color rgb="FFFFB19F"/>
      <color rgb="FFFCE7B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7" Type="http://schemas.openxmlformats.org/officeDocument/2006/relationships/image" Target="../media/image13.png"/><Relationship Id="rId2" Type="http://schemas.openxmlformats.org/officeDocument/2006/relationships/image" Target="../media/image8.png"/><Relationship Id="rId1" Type="http://schemas.openxmlformats.org/officeDocument/2006/relationships/image" Target="../media/image1.png"/><Relationship Id="rId6" Type="http://schemas.openxmlformats.org/officeDocument/2006/relationships/image" Target="../media/image12.png"/><Relationship Id="rId5" Type="http://schemas.openxmlformats.org/officeDocument/2006/relationships/image" Target="../media/image11.png"/><Relationship Id="rId4" Type="http://schemas.openxmlformats.org/officeDocument/2006/relationships/image" Target="../media/image10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7" Type="http://schemas.openxmlformats.org/officeDocument/2006/relationships/image" Target="../media/image13.png"/><Relationship Id="rId2" Type="http://schemas.openxmlformats.org/officeDocument/2006/relationships/image" Target="../media/image14.png"/><Relationship Id="rId1" Type="http://schemas.openxmlformats.org/officeDocument/2006/relationships/image" Target="../media/image1.png"/><Relationship Id="rId6" Type="http://schemas.openxmlformats.org/officeDocument/2006/relationships/image" Target="../media/image12.png"/><Relationship Id="rId5" Type="http://schemas.openxmlformats.org/officeDocument/2006/relationships/image" Target="../media/image11.png"/><Relationship Id="rId4" Type="http://schemas.openxmlformats.org/officeDocument/2006/relationships/image" Target="../media/image10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16.png"/><Relationship Id="rId7" Type="http://schemas.openxmlformats.org/officeDocument/2006/relationships/image" Target="../media/image20.png"/><Relationship Id="rId2" Type="http://schemas.openxmlformats.org/officeDocument/2006/relationships/image" Target="../media/image15.png"/><Relationship Id="rId1" Type="http://schemas.openxmlformats.org/officeDocument/2006/relationships/image" Target="../media/image1.png"/><Relationship Id="rId6" Type="http://schemas.openxmlformats.org/officeDocument/2006/relationships/image" Target="../media/image19.png"/><Relationship Id="rId5" Type="http://schemas.openxmlformats.org/officeDocument/2006/relationships/image" Target="../media/image18.png"/><Relationship Id="rId4" Type="http://schemas.openxmlformats.org/officeDocument/2006/relationships/image" Target="../media/image17.pn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21.png"/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23.png"/><Relationship Id="rId2" Type="http://schemas.openxmlformats.org/officeDocument/2006/relationships/image" Target="../media/image2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161925</xdr:colOff>
      <xdr:row>40</xdr:row>
      <xdr:rowOff>66675</xdr:rowOff>
    </xdr:from>
    <xdr:to>
      <xdr:col>6</xdr:col>
      <xdr:colOff>257175</xdr:colOff>
      <xdr:row>43</xdr:row>
      <xdr:rowOff>142875</xdr:rowOff>
    </xdr:to>
    <xdr:grpSp>
      <xdr:nvGrpSpPr>
        <xdr:cNvPr id="10" name="Group 9">
          <a:extLst>
            <a:ext uri="{FF2B5EF4-FFF2-40B4-BE49-F238E27FC236}">
              <a16:creationId xmlns:a16="http://schemas.microsoft.com/office/drawing/2014/main" id="{935B3AF3-0CA3-43A1-B3C5-D6A122EF59A2}"/>
            </a:ext>
          </a:extLst>
        </xdr:cNvPr>
        <xdr:cNvGrpSpPr/>
      </xdr:nvGrpSpPr>
      <xdr:grpSpPr>
        <a:xfrm>
          <a:off x="3127099" y="7504458"/>
          <a:ext cx="95250" cy="647700"/>
          <a:chOff x="2752725" y="5572125"/>
          <a:chExt cx="95250" cy="647700"/>
        </a:xfrm>
        <a:solidFill>
          <a:srgbClr val="00FF00"/>
        </a:solidFill>
      </xdr:grpSpPr>
      <xdr:sp macro="" textlink="">
        <xdr:nvSpPr>
          <xdr:cNvPr id="11" name="Text Box 23">
            <a:extLst>
              <a:ext uri="{FF2B5EF4-FFF2-40B4-BE49-F238E27FC236}">
                <a16:creationId xmlns:a16="http://schemas.microsoft.com/office/drawing/2014/main" id="{B61379B7-0572-E89A-6177-20DFF4A58E69}"/>
              </a:ext>
            </a:extLst>
          </xdr:cNvPr>
          <xdr:cNvSpPr txBox="1">
            <a:spLocks noChangeArrowheads="1"/>
          </xdr:cNvSpPr>
        </xdr:nvSpPr>
        <xdr:spPr bwMode="auto">
          <a:xfrm>
            <a:off x="2752725" y="5572125"/>
            <a:ext cx="95250" cy="95250"/>
          </a:xfrm>
          <a:prstGeom prst="rect">
            <a:avLst/>
          </a:prstGeom>
          <a:grp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12" name="Text Box 25">
            <a:extLst>
              <a:ext uri="{FF2B5EF4-FFF2-40B4-BE49-F238E27FC236}">
                <a16:creationId xmlns:a16="http://schemas.microsoft.com/office/drawing/2014/main" id="{F6DC92C1-87B3-54C8-61BF-2269058E6D93}"/>
              </a:ext>
            </a:extLst>
          </xdr:cNvPr>
          <xdr:cNvSpPr txBox="1">
            <a:spLocks noChangeArrowheads="1"/>
          </xdr:cNvSpPr>
        </xdr:nvSpPr>
        <xdr:spPr bwMode="auto">
          <a:xfrm>
            <a:off x="2752725" y="5743575"/>
            <a:ext cx="95250" cy="95250"/>
          </a:xfrm>
          <a:prstGeom prst="rect">
            <a:avLst/>
          </a:prstGeom>
          <a:grp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13" name="Text Box 28">
            <a:extLst>
              <a:ext uri="{FF2B5EF4-FFF2-40B4-BE49-F238E27FC236}">
                <a16:creationId xmlns:a16="http://schemas.microsoft.com/office/drawing/2014/main" id="{F7EE143E-AA2B-88FB-C2FD-A376508A1DD6}"/>
              </a:ext>
            </a:extLst>
          </xdr:cNvPr>
          <xdr:cNvSpPr txBox="1">
            <a:spLocks noChangeArrowheads="1"/>
          </xdr:cNvSpPr>
        </xdr:nvSpPr>
        <xdr:spPr bwMode="auto">
          <a:xfrm>
            <a:off x="2752725" y="5953125"/>
            <a:ext cx="95250" cy="95250"/>
          </a:xfrm>
          <a:prstGeom prst="rect">
            <a:avLst/>
          </a:prstGeom>
          <a:grp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14" name="Text Box 29">
            <a:extLst>
              <a:ext uri="{FF2B5EF4-FFF2-40B4-BE49-F238E27FC236}">
                <a16:creationId xmlns:a16="http://schemas.microsoft.com/office/drawing/2014/main" id="{446DF073-B580-4CEC-70FF-7ED260EEE565}"/>
              </a:ext>
            </a:extLst>
          </xdr:cNvPr>
          <xdr:cNvSpPr txBox="1">
            <a:spLocks noChangeArrowheads="1"/>
          </xdr:cNvSpPr>
        </xdr:nvSpPr>
        <xdr:spPr bwMode="auto">
          <a:xfrm>
            <a:off x="2752725" y="6124575"/>
            <a:ext cx="95250" cy="95250"/>
          </a:xfrm>
          <a:prstGeom prst="rect">
            <a:avLst/>
          </a:prstGeom>
          <a:grp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</xdr:grpSp>
    <xdr:clientData/>
  </xdr:twoCellAnchor>
  <xdr:oneCellAnchor>
    <xdr:from>
      <xdr:col>0</xdr:col>
      <xdr:colOff>28575</xdr:colOff>
      <xdr:row>0</xdr:row>
      <xdr:rowOff>9525</xdr:rowOff>
    </xdr:from>
    <xdr:ext cx="806161" cy="482112"/>
    <xdr:pic>
      <xdr:nvPicPr>
        <xdr:cNvPr id="26" name="Picture 31">
          <a:extLst>
            <a:ext uri="{FF2B5EF4-FFF2-40B4-BE49-F238E27FC236}">
              <a16:creationId xmlns:a16="http://schemas.microsoft.com/office/drawing/2014/main" id="{AF3F6A9E-8FF3-4EF3-84D7-CD0A9178EE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75" y="9525"/>
          <a:ext cx="806161" cy="48211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6</xdr:col>
      <xdr:colOff>369743</xdr:colOff>
      <xdr:row>40</xdr:row>
      <xdr:rowOff>66675</xdr:rowOff>
    </xdr:from>
    <xdr:to>
      <xdr:col>6</xdr:col>
      <xdr:colOff>464993</xdr:colOff>
      <xdr:row>43</xdr:row>
      <xdr:rowOff>142875</xdr:rowOff>
    </xdr:to>
    <xdr:grpSp>
      <xdr:nvGrpSpPr>
        <xdr:cNvPr id="37" name="Group 36">
          <a:extLst>
            <a:ext uri="{FF2B5EF4-FFF2-40B4-BE49-F238E27FC236}">
              <a16:creationId xmlns:a16="http://schemas.microsoft.com/office/drawing/2014/main" id="{A794045C-D43F-4C63-8EA6-8591DBF37268}"/>
            </a:ext>
          </a:extLst>
        </xdr:cNvPr>
        <xdr:cNvGrpSpPr/>
      </xdr:nvGrpSpPr>
      <xdr:grpSpPr>
        <a:xfrm>
          <a:off x="3334917" y="7504458"/>
          <a:ext cx="95250" cy="647700"/>
          <a:chOff x="2752725" y="5572125"/>
          <a:chExt cx="95250" cy="647700"/>
        </a:xfrm>
        <a:solidFill>
          <a:srgbClr val="00FF00"/>
        </a:solidFill>
      </xdr:grpSpPr>
      <xdr:sp macro="" textlink="">
        <xdr:nvSpPr>
          <xdr:cNvPr id="38" name="Text Box 23">
            <a:extLst>
              <a:ext uri="{FF2B5EF4-FFF2-40B4-BE49-F238E27FC236}">
                <a16:creationId xmlns:a16="http://schemas.microsoft.com/office/drawing/2014/main" id="{3ED786E3-3DD7-0135-B4FA-0FF9F1A624F7}"/>
              </a:ext>
            </a:extLst>
          </xdr:cNvPr>
          <xdr:cNvSpPr txBox="1">
            <a:spLocks noChangeArrowheads="1"/>
          </xdr:cNvSpPr>
        </xdr:nvSpPr>
        <xdr:spPr bwMode="auto">
          <a:xfrm>
            <a:off x="2752725" y="5572125"/>
            <a:ext cx="95250" cy="95250"/>
          </a:xfrm>
          <a:prstGeom prst="rect">
            <a:avLst/>
          </a:prstGeom>
          <a:grp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39" name="Text Box 25">
            <a:extLst>
              <a:ext uri="{FF2B5EF4-FFF2-40B4-BE49-F238E27FC236}">
                <a16:creationId xmlns:a16="http://schemas.microsoft.com/office/drawing/2014/main" id="{9DA5294E-4363-D44C-DAF8-DF174C0F548E}"/>
              </a:ext>
            </a:extLst>
          </xdr:cNvPr>
          <xdr:cNvSpPr txBox="1">
            <a:spLocks noChangeArrowheads="1"/>
          </xdr:cNvSpPr>
        </xdr:nvSpPr>
        <xdr:spPr bwMode="auto">
          <a:xfrm>
            <a:off x="2752725" y="5743575"/>
            <a:ext cx="95250" cy="95250"/>
          </a:xfrm>
          <a:prstGeom prst="rect">
            <a:avLst/>
          </a:prstGeom>
          <a:grp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40" name="Text Box 28">
            <a:extLst>
              <a:ext uri="{FF2B5EF4-FFF2-40B4-BE49-F238E27FC236}">
                <a16:creationId xmlns:a16="http://schemas.microsoft.com/office/drawing/2014/main" id="{1F02E364-3509-BBE3-2A07-79A2378874A7}"/>
              </a:ext>
            </a:extLst>
          </xdr:cNvPr>
          <xdr:cNvSpPr txBox="1">
            <a:spLocks noChangeArrowheads="1"/>
          </xdr:cNvSpPr>
        </xdr:nvSpPr>
        <xdr:spPr bwMode="auto">
          <a:xfrm>
            <a:off x="2752725" y="5953125"/>
            <a:ext cx="95250" cy="95250"/>
          </a:xfrm>
          <a:prstGeom prst="rect">
            <a:avLst/>
          </a:prstGeom>
          <a:grp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41" name="Text Box 29">
            <a:extLst>
              <a:ext uri="{FF2B5EF4-FFF2-40B4-BE49-F238E27FC236}">
                <a16:creationId xmlns:a16="http://schemas.microsoft.com/office/drawing/2014/main" id="{7A0AEEEF-DEF4-7897-3442-CA38E2630623}"/>
              </a:ext>
            </a:extLst>
          </xdr:cNvPr>
          <xdr:cNvSpPr txBox="1">
            <a:spLocks noChangeArrowheads="1"/>
          </xdr:cNvSpPr>
        </xdr:nvSpPr>
        <xdr:spPr bwMode="auto">
          <a:xfrm>
            <a:off x="2752725" y="6124575"/>
            <a:ext cx="95250" cy="95250"/>
          </a:xfrm>
          <a:prstGeom prst="rect">
            <a:avLst/>
          </a:prstGeom>
          <a:grp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</xdr:grpSp>
    <xdr:clientData/>
  </xdr:twoCellAnchor>
  <xdr:twoCellAnchor>
    <xdr:from>
      <xdr:col>31</xdr:col>
      <xdr:colOff>513521</xdr:colOff>
      <xdr:row>8</xdr:row>
      <xdr:rowOff>107674</xdr:rowOff>
    </xdr:from>
    <xdr:to>
      <xdr:col>32</xdr:col>
      <xdr:colOff>182217</xdr:colOff>
      <xdr:row>12</xdr:row>
      <xdr:rowOff>157370</xdr:rowOff>
    </xdr:to>
    <xdr:sp macro="[0]!CreateDailySheet" textlink="">
      <xdr:nvSpPr>
        <xdr:cNvPr id="2949" name="Rectangle: Rounded Corners 2948">
          <a:extLst>
            <a:ext uri="{FF2B5EF4-FFF2-40B4-BE49-F238E27FC236}">
              <a16:creationId xmlns:a16="http://schemas.microsoft.com/office/drawing/2014/main" id="{6FBED0F3-7784-9F81-E59F-ADD337E6C93C}"/>
            </a:ext>
          </a:extLst>
        </xdr:cNvPr>
        <xdr:cNvSpPr/>
      </xdr:nvSpPr>
      <xdr:spPr>
        <a:xfrm>
          <a:off x="11810999" y="1341783"/>
          <a:ext cx="1366631" cy="687457"/>
        </a:xfrm>
        <a:prstGeom prst="roundRect">
          <a:avLst/>
        </a:prstGeom>
        <a:solidFill>
          <a:srgbClr val="FF0000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100" b="1">
              <a:solidFill>
                <a:srgbClr val="FFFF00"/>
              </a:solidFill>
            </a:rPr>
            <a:t>Create</a:t>
          </a:r>
          <a:r>
            <a:rPr lang="en-US" sz="1100" b="1" baseline="0">
              <a:solidFill>
                <a:srgbClr val="FFFF00"/>
              </a:solidFill>
            </a:rPr>
            <a:t> daily report</a:t>
          </a:r>
          <a:endParaRPr lang="en-GB" sz="1100" b="1">
            <a:solidFill>
              <a:srgbClr val="FFFF00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161925</xdr:colOff>
      <xdr:row>40</xdr:row>
      <xdr:rowOff>66675</xdr:rowOff>
    </xdr:from>
    <xdr:to>
      <xdr:col>6</xdr:col>
      <xdr:colOff>257175</xdr:colOff>
      <xdr:row>43</xdr:row>
      <xdr:rowOff>142875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E556CB32-F14B-4F18-A564-68794EE159F5}"/>
            </a:ext>
          </a:extLst>
        </xdr:cNvPr>
        <xdr:cNvGrpSpPr/>
      </xdr:nvGrpSpPr>
      <xdr:grpSpPr>
        <a:xfrm>
          <a:off x="3127099" y="7504458"/>
          <a:ext cx="95250" cy="647700"/>
          <a:chOff x="2752725" y="5572125"/>
          <a:chExt cx="95250" cy="647700"/>
        </a:xfrm>
        <a:solidFill>
          <a:srgbClr val="00FF00"/>
        </a:solidFill>
      </xdr:grpSpPr>
      <xdr:sp macro="" textlink="">
        <xdr:nvSpPr>
          <xdr:cNvPr id="3" name="Text Box 23">
            <a:extLst>
              <a:ext uri="{FF2B5EF4-FFF2-40B4-BE49-F238E27FC236}">
                <a16:creationId xmlns:a16="http://schemas.microsoft.com/office/drawing/2014/main" id="{91BFBF91-FB52-0051-BAD9-A206FDE786A5}"/>
              </a:ext>
            </a:extLst>
          </xdr:cNvPr>
          <xdr:cNvSpPr txBox="1">
            <a:spLocks noChangeArrowheads="1"/>
          </xdr:cNvSpPr>
        </xdr:nvSpPr>
        <xdr:spPr bwMode="auto">
          <a:xfrm>
            <a:off x="2752725" y="5572125"/>
            <a:ext cx="95250" cy="95250"/>
          </a:xfrm>
          <a:prstGeom prst="rect">
            <a:avLst/>
          </a:prstGeom>
          <a:grp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4" name="Text Box 25">
            <a:extLst>
              <a:ext uri="{FF2B5EF4-FFF2-40B4-BE49-F238E27FC236}">
                <a16:creationId xmlns:a16="http://schemas.microsoft.com/office/drawing/2014/main" id="{408E21B5-F24B-6549-A502-592ED612FFEE}"/>
              </a:ext>
            </a:extLst>
          </xdr:cNvPr>
          <xdr:cNvSpPr txBox="1">
            <a:spLocks noChangeArrowheads="1"/>
          </xdr:cNvSpPr>
        </xdr:nvSpPr>
        <xdr:spPr bwMode="auto">
          <a:xfrm>
            <a:off x="2752725" y="5743575"/>
            <a:ext cx="95250" cy="95250"/>
          </a:xfrm>
          <a:prstGeom prst="rect">
            <a:avLst/>
          </a:prstGeom>
          <a:grp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5" name="Text Box 28">
            <a:extLst>
              <a:ext uri="{FF2B5EF4-FFF2-40B4-BE49-F238E27FC236}">
                <a16:creationId xmlns:a16="http://schemas.microsoft.com/office/drawing/2014/main" id="{045F319C-D1C9-37BD-01F2-11A2C4980274}"/>
              </a:ext>
            </a:extLst>
          </xdr:cNvPr>
          <xdr:cNvSpPr txBox="1">
            <a:spLocks noChangeArrowheads="1"/>
          </xdr:cNvSpPr>
        </xdr:nvSpPr>
        <xdr:spPr bwMode="auto">
          <a:xfrm>
            <a:off x="2752725" y="5953125"/>
            <a:ext cx="95250" cy="95250"/>
          </a:xfrm>
          <a:prstGeom prst="rect">
            <a:avLst/>
          </a:prstGeom>
          <a:grp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6" name="Text Box 29">
            <a:extLst>
              <a:ext uri="{FF2B5EF4-FFF2-40B4-BE49-F238E27FC236}">
                <a16:creationId xmlns:a16="http://schemas.microsoft.com/office/drawing/2014/main" id="{4BCA64B2-497B-1FBB-115F-6346706BE956}"/>
              </a:ext>
            </a:extLst>
          </xdr:cNvPr>
          <xdr:cNvSpPr txBox="1">
            <a:spLocks noChangeArrowheads="1"/>
          </xdr:cNvSpPr>
        </xdr:nvSpPr>
        <xdr:spPr bwMode="auto">
          <a:xfrm>
            <a:off x="2752725" y="6124575"/>
            <a:ext cx="95250" cy="95250"/>
          </a:xfrm>
          <a:prstGeom prst="rect">
            <a:avLst/>
          </a:prstGeom>
          <a:grp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</xdr:grpSp>
    <xdr:clientData/>
  </xdr:twoCellAnchor>
  <xdr:oneCellAnchor>
    <xdr:from>
      <xdr:col>0</xdr:col>
      <xdr:colOff>28575</xdr:colOff>
      <xdr:row>0</xdr:row>
      <xdr:rowOff>9525</xdr:rowOff>
    </xdr:from>
    <xdr:ext cx="806161" cy="482112"/>
    <xdr:pic>
      <xdr:nvPicPr>
        <xdr:cNvPr id="7" name="Picture 31">
          <a:extLst>
            <a:ext uri="{FF2B5EF4-FFF2-40B4-BE49-F238E27FC236}">
              <a16:creationId xmlns:a16="http://schemas.microsoft.com/office/drawing/2014/main" id="{6A96FB2A-8510-45F1-9715-D128D8E21B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75" y="9525"/>
          <a:ext cx="806161" cy="48211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6</xdr:col>
      <xdr:colOff>369743</xdr:colOff>
      <xdr:row>40</xdr:row>
      <xdr:rowOff>66675</xdr:rowOff>
    </xdr:from>
    <xdr:to>
      <xdr:col>6</xdr:col>
      <xdr:colOff>464993</xdr:colOff>
      <xdr:row>43</xdr:row>
      <xdr:rowOff>142875</xdr:rowOff>
    </xdr:to>
    <xdr:grpSp>
      <xdr:nvGrpSpPr>
        <xdr:cNvPr id="8" name="Group 7">
          <a:extLst>
            <a:ext uri="{FF2B5EF4-FFF2-40B4-BE49-F238E27FC236}">
              <a16:creationId xmlns:a16="http://schemas.microsoft.com/office/drawing/2014/main" id="{4D993C3A-491C-4348-8CCD-38B9B46B689A}"/>
            </a:ext>
          </a:extLst>
        </xdr:cNvPr>
        <xdr:cNvGrpSpPr/>
      </xdr:nvGrpSpPr>
      <xdr:grpSpPr>
        <a:xfrm>
          <a:off x="3334917" y="7504458"/>
          <a:ext cx="95250" cy="647700"/>
          <a:chOff x="2752725" y="5572125"/>
          <a:chExt cx="95250" cy="647700"/>
        </a:xfrm>
        <a:solidFill>
          <a:srgbClr val="00FF00"/>
        </a:solidFill>
      </xdr:grpSpPr>
      <xdr:sp macro="" textlink="">
        <xdr:nvSpPr>
          <xdr:cNvPr id="9" name="Text Box 23">
            <a:extLst>
              <a:ext uri="{FF2B5EF4-FFF2-40B4-BE49-F238E27FC236}">
                <a16:creationId xmlns:a16="http://schemas.microsoft.com/office/drawing/2014/main" id="{6F225F92-C56C-2C4D-0914-73EAAEBF7F51}"/>
              </a:ext>
            </a:extLst>
          </xdr:cNvPr>
          <xdr:cNvSpPr txBox="1">
            <a:spLocks noChangeArrowheads="1"/>
          </xdr:cNvSpPr>
        </xdr:nvSpPr>
        <xdr:spPr bwMode="auto">
          <a:xfrm>
            <a:off x="2752725" y="5572125"/>
            <a:ext cx="95250" cy="95250"/>
          </a:xfrm>
          <a:prstGeom prst="rect">
            <a:avLst/>
          </a:prstGeom>
          <a:grp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10" name="Text Box 25">
            <a:extLst>
              <a:ext uri="{FF2B5EF4-FFF2-40B4-BE49-F238E27FC236}">
                <a16:creationId xmlns:a16="http://schemas.microsoft.com/office/drawing/2014/main" id="{257C1000-3B45-F806-D5BA-3BB65533673E}"/>
              </a:ext>
            </a:extLst>
          </xdr:cNvPr>
          <xdr:cNvSpPr txBox="1">
            <a:spLocks noChangeArrowheads="1"/>
          </xdr:cNvSpPr>
        </xdr:nvSpPr>
        <xdr:spPr bwMode="auto">
          <a:xfrm>
            <a:off x="2752725" y="5743575"/>
            <a:ext cx="95250" cy="95250"/>
          </a:xfrm>
          <a:prstGeom prst="rect">
            <a:avLst/>
          </a:prstGeom>
          <a:grp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11" name="Text Box 28">
            <a:extLst>
              <a:ext uri="{FF2B5EF4-FFF2-40B4-BE49-F238E27FC236}">
                <a16:creationId xmlns:a16="http://schemas.microsoft.com/office/drawing/2014/main" id="{DC0DFBBC-9EAC-B5BE-4EF1-E9A7E5757FEC}"/>
              </a:ext>
            </a:extLst>
          </xdr:cNvPr>
          <xdr:cNvSpPr txBox="1">
            <a:spLocks noChangeArrowheads="1"/>
          </xdr:cNvSpPr>
        </xdr:nvSpPr>
        <xdr:spPr bwMode="auto">
          <a:xfrm>
            <a:off x="2752725" y="5953125"/>
            <a:ext cx="95250" cy="95250"/>
          </a:xfrm>
          <a:prstGeom prst="rect">
            <a:avLst/>
          </a:prstGeom>
          <a:grp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12" name="Text Box 29">
            <a:extLst>
              <a:ext uri="{FF2B5EF4-FFF2-40B4-BE49-F238E27FC236}">
                <a16:creationId xmlns:a16="http://schemas.microsoft.com/office/drawing/2014/main" id="{9010EBAC-5133-A366-59D4-2CA52016EB28}"/>
              </a:ext>
            </a:extLst>
          </xdr:cNvPr>
          <xdr:cNvSpPr txBox="1">
            <a:spLocks noChangeArrowheads="1"/>
          </xdr:cNvSpPr>
        </xdr:nvSpPr>
        <xdr:spPr bwMode="auto">
          <a:xfrm>
            <a:off x="2752725" y="6124575"/>
            <a:ext cx="95250" cy="95250"/>
          </a:xfrm>
          <a:prstGeom prst="rect">
            <a:avLst/>
          </a:prstGeom>
          <a:grp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</xdr:grpSp>
    <xdr:clientData/>
  </xdr:twoCellAnchor>
  <xdr:twoCellAnchor>
    <xdr:from>
      <xdr:col>31</xdr:col>
      <xdr:colOff>513521</xdr:colOff>
      <xdr:row>8</xdr:row>
      <xdr:rowOff>107674</xdr:rowOff>
    </xdr:from>
    <xdr:to>
      <xdr:col>32</xdr:col>
      <xdr:colOff>182217</xdr:colOff>
      <xdr:row>12</xdr:row>
      <xdr:rowOff>157370</xdr:rowOff>
    </xdr:to>
    <xdr:sp macro="[0]!CreateDailySheet" textlink="">
      <xdr:nvSpPr>
        <xdr:cNvPr id="13" name="Rectangle: Rounded Corners 12">
          <a:extLst>
            <a:ext uri="{FF2B5EF4-FFF2-40B4-BE49-F238E27FC236}">
              <a16:creationId xmlns:a16="http://schemas.microsoft.com/office/drawing/2014/main" id="{DAD63DA7-F578-4D55-9DFA-EDFB54754EDF}"/>
            </a:ext>
          </a:extLst>
        </xdr:cNvPr>
        <xdr:cNvSpPr/>
      </xdr:nvSpPr>
      <xdr:spPr>
        <a:xfrm>
          <a:off x="11791121" y="1336399"/>
          <a:ext cx="1364146" cy="687871"/>
        </a:xfrm>
        <a:prstGeom prst="roundRect">
          <a:avLst/>
        </a:prstGeom>
        <a:solidFill>
          <a:srgbClr val="FF0000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100" b="1">
              <a:solidFill>
                <a:srgbClr val="FFFF00"/>
              </a:solidFill>
            </a:rPr>
            <a:t>Create</a:t>
          </a:r>
          <a:r>
            <a:rPr lang="en-US" sz="1100" b="1" baseline="0">
              <a:solidFill>
                <a:srgbClr val="FFFF00"/>
              </a:solidFill>
            </a:rPr>
            <a:t> daily report</a:t>
          </a:r>
          <a:endParaRPr lang="en-GB" sz="1100" b="1">
            <a:solidFill>
              <a:srgbClr val="FFFF00"/>
            </a:solidFill>
          </a:endParaRPr>
        </a:p>
      </xdr:txBody>
    </xdr:sp>
    <xdr:clientData/>
  </xdr:twoCellAnchor>
  <xdr:twoCellAnchor editAs="oneCell">
    <xdr:from>
      <xdr:col>0</xdr:col>
      <xdr:colOff>0</xdr:colOff>
      <xdr:row>161</xdr:row>
      <xdr:rowOff>0</xdr:rowOff>
    </xdr:from>
    <xdr:to>
      <xdr:col>3</xdr:col>
      <xdr:colOff>192460</xdr:colOff>
      <xdr:row>170</xdr:row>
      <xdr:rowOff>147660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5D5B8403-9DB2-0368-CEA1-EC13805E46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29974761"/>
          <a:ext cx="2172003" cy="1638529"/>
        </a:xfrm>
        <a:prstGeom prst="rect">
          <a:avLst/>
        </a:prstGeom>
      </xdr:spPr>
    </xdr:pic>
    <xdr:clientData/>
  </xdr:twoCellAnchor>
  <xdr:twoCellAnchor editAs="oneCell">
    <xdr:from>
      <xdr:col>3</xdr:col>
      <xdr:colOff>306457</xdr:colOff>
      <xdr:row>161</xdr:row>
      <xdr:rowOff>24848</xdr:rowOff>
    </xdr:from>
    <xdr:to>
      <xdr:col>8</xdr:col>
      <xdr:colOff>470337</xdr:colOff>
      <xdr:row>170</xdr:row>
      <xdr:rowOff>77244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91138DD6-FE5B-80BB-AE91-8C884E1C0F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286000" y="29999609"/>
          <a:ext cx="2143424" cy="1543265"/>
        </a:xfrm>
        <a:prstGeom prst="rect">
          <a:avLst/>
        </a:prstGeom>
      </xdr:spPr>
    </xdr:pic>
    <xdr:clientData/>
  </xdr:twoCellAnchor>
  <xdr:twoCellAnchor editAs="oneCell">
    <xdr:from>
      <xdr:col>9</xdr:col>
      <xdr:colOff>107674</xdr:colOff>
      <xdr:row>161</xdr:row>
      <xdr:rowOff>44347</xdr:rowOff>
    </xdr:from>
    <xdr:to>
      <xdr:col>12</xdr:col>
      <xdr:colOff>824001</xdr:colOff>
      <xdr:row>170</xdr:row>
      <xdr:rowOff>131941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D1FA6C2D-4509-1D0E-8643-88C5C09CE0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547152" y="30019108"/>
          <a:ext cx="1892458" cy="1578463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171</xdr:row>
      <xdr:rowOff>0</xdr:rowOff>
    </xdr:from>
    <xdr:to>
      <xdr:col>3</xdr:col>
      <xdr:colOff>125776</xdr:colOff>
      <xdr:row>181</xdr:row>
      <xdr:rowOff>58218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6C61CBC7-5E49-05DD-9CD1-245BE9DA78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0" y="31631283"/>
          <a:ext cx="2105319" cy="1714739"/>
        </a:xfrm>
        <a:prstGeom prst="rect">
          <a:avLst/>
        </a:prstGeom>
      </xdr:spPr>
    </xdr:pic>
    <xdr:clientData/>
  </xdr:twoCellAnchor>
  <xdr:twoCellAnchor editAs="oneCell">
    <xdr:from>
      <xdr:col>2</xdr:col>
      <xdr:colOff>480391</xdr:colOff>
      <xdr:row>171</xdr:row>
      <xdr:rowOff>0</xdr:rowOff>
    </xdr:from>
    <xdr:to>
      <xdr:col>8</xdr:col>
      <xdr:colOff>163880</xdr:colOff>
      <xdr:row>184</xdr:row>
      <xdr:rowOff>28051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3899E559-BD5B-1489-490E-022F2D87B5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979543" y="31631283"/>
          <a:ext cx="2143424" cy="2181529"/>
        </a:xfrm>
        <a:prstGeom prst="rect">
          <a:avLst/>
        </a:prstGeom>
      </xdr:spPr>
    </xdr:pic>
    <xdr:clientData/>
  </xdr:twoCellAnchor>
  <xdr:twoCellAnchor editAs="oneCell">
    <xdr:from>
      <xdr:col>8</xdr:col>
      <xdr:colOff>331304</xdr:colOff>
      <xdr:row>129</xdr:row>
      <xdr:rowOff>52960</xdr:rowOff>
    </xdr:from>
    <xdr:to>
      <xdr:col>17</xdr:col>
      <xdr:colOff>2258913</xdr:colOff>
      <xdr:row>145</xdr:row>
      <xdr:rowOff>40386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B948FDA8-3260-2A5D-8902-987145CA7E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4290391" y="24031112"/>
          <a:ext cx="6739805" cy="3035426"/>
        </a:xfrm>
        <a:prstGeom prst="rect">
          <a:avLst/>
        </a:prstGeom>
      </xdr:spPr>
    </xdr:pic>
    <xdr:clientData/>
  </xdr:twoCellAnchor>
  <xdr:twoCellAnchor>
    <xdr:from>
      <xdr:col>12</xdr:col>
      <xdr:colOff>553278</xdr:colOff>
      <xdr:row>130</xdr:row>
      <xdr:rowOff>39756</xdr:rowOff>
    </xdr:from>
    <xdr:to>
      <xdr:col>16</xdr:col>
      <xdr:colOff>173935</xdr:colOff>
      <xdr:row>131</xdr:row>
      <xdr:rowOff>140804</xdr:rowOff>
    </xdr:to>
    <xdr:sp macro="" textlink="">
      <xdr:nvSpPr>
        <xdr:cNvPr id="20" name="TextBox 19">
          <a:extLst>
            <a:ext uri="{FF2B5EF4-FFF2-40B4-BE49-F238E27FC236}">
              <a16:creationId xmlns:a16="http://schemas.microsoft.com/office/drawing/2014/main" id="{2EE3A3F1-8195-E665-DE65-1B8AEAD57B5A}"/>
            </a:ext>
          </a:extLst>
        </xdr:cNvPr>
        <xdr:cNvSpPr txBox="1"/>
      </xdr:nvSpPr>
      <xdr:spPr>
        <a:xfrm>
          <a:off x="6168887" y="24208408"/>
          <a:ext cx="2577548" cy="291548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400" b="1">
              <a:solidFill>
                <a:srgbClr val="FF0000"/>
              </a:solidFill>
            </a:rPr>
            <a:t>PS-2901 high pressure 14 batch</a:t>
          </a:r>
        </a:p>
      </xdr:txBody>
    </xdr:sp>
    <xdr:clientData/>
  </xdr:twoCellAnchor>
  <xdr:twoCellAnchor>
    <xdr:from>
      <xdr:col>9</xdr:col>
      <xdr:colOff>429040</xdr:colOff>
      <xdr:row>132</xdr:row>
      <xdr:rowOff>31474</xdr:rowOff>
    </xdr:from>
    <xdr:to>
      <xdr:col>13</xdr:col>
      <xdr:colOff>231914</xdr:colOff>
      <xdr:row>133</xdr:row>
      <xdr:rowOff>132522</xdr:rowOff>
    </xdr:to>
    <xdr:sp macro="" textlink="">
      <xdr:nvSpPr>
        <xdr:cNvPr id="21" name="TextBox 20">
          <a:extLst>
            <a:ext uri="{FF2B5EF4-FFF2-40B4-BE49-F238E27FC236}">
              <a16:creationId xmlns:a16="http://schemas.microsoft.com/office/drawing/2014/main" id="{66B92D9D-A295-D5AB-359D-4DBA766D4A54}"/>
            </a:ext>
          </a:extLst>
        </xdr:cNvPr>
        <xdr:cNvSpPr txBox="1"/>
      </xdr:nvSpPr>
      <xdr:spPr>
        <a:xfrm>
          <a:off x="4868518" y="24581126"/>
          <a:ext cx="2445026" cy="291548"/>
        </a:xfrm>
        <a:prstGeom prst="rect">
          <a:avLst/>
        </a:prstGeom>
        <a:solidFill>
          <a:srgbClr val="92D05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100" b="1">
              <a:solidFill>
                <a:srgbClr val="FF0000"/>
              </a:solidFill>
            </a:rPr>
            <a:t>HC-2902</a:t>
          </a:r>
          <a:r>
            <a:rPr lang="en-GB" sz="1100" b="1" baseline="0">
              <a:solidFill>
                <a:srgbClr val="FF0000"/>
              </a:solidFill>
            </a:rPr>
            <a:t> increase 50% &gt;&gt; 55% &gt;&gt;50%</a:t>
          </a:r>
          <a:endParaRPr lang="en-GB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9</xdr:col>
      <xdr:colOff>265044</xdr:colOff>
      <xdr:row>133</xdr:row>
      <xdr:rowOff>124239</xdr:rowOff>
    </xdr:from>
    <xdr:to>
      <xdr:col>12</xdr:col>
      <xdr:colOff>356152</xdr:colOff>
      <xdr:row>137</xdr:row>
      <xdr:rowOff>57978</xdr:rowOff>
    </xdr:to>
    <xdr:cxnSp macro="">
      <xdr:nvCxnSpPr>
        <xdr:cNvPr id="23" name="Straight Arrow Connector 22">
          <a:extLst>
            <a:ext uri="{FF2B5EF4-FFF2-40B4-BE49-F238E27FC236}">
              <a16:creationId xmlns:a16="http://schemas.microsoft.com/office/drawing/2014/main" id="{28C1A82A-B9D2-55EE-A4A8-0D0EF28A66A6}"/>
            </a:ext>
          </a:extLst>
        </xdr:cNvPr>
        <xdr:cNvCxnSpPr/>
      </xdr:nvCxnSpPr>
      <xdr:spPr>
        <a:xfrm flipH="1">
          <a:off x="4704522" y="24864391"/>
          <a:ext cx="1267239" cy="695739"/>
        </a:xfrm>
        <a:prstGeom prst="straightConnector1">
          <a:avLst/>
        </a:prstGeom>
        <a:ln w="38100">
          <a:solidFill>
            <a:srgbClr val="FF0000"/>
          </a:solidFill>
          <a:tailEnd type="triangle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323022</xdr:colOff>
      <xdr:row>132</xdr:row>
      <xdr:rowOff>173935</xdr:rowOff>
    </xdr:from>
    <xdr:to>
      <xdr:col>17</xdr:col>
      <xdr:colOff>107673</xdr:colOff>
      <xdr:row>140</xdr:row>
      <xdr:rowOff>140805</xdr:rowOff>
    </xdr:to>
    <xdr:cxnSp macro="">
      <xdr:nvCxnSpPr>
        <xdr:cNvPr id="26" name="Straight Arrow Connector 25">
          <a:extLst>
            <a:ext uri="{FF2B5EF4-FFF2-40B4-BE49-F238E27FC236}">
              <a16:creationId xmlns:a16="http://schemas.microsoft.com/office/drawing/2014/main" id="{8CB6194A-99A7-77D2-DA18-4798FE232DD3}"/>
            </a:ext>
          </a:extLst>
        </xdr:cNvPr>
        <xdr:cNvCxnSpPr/>
      </xdr:nvCxnSpPr>
      <xdr:spPr>
        <a:xfrm flipV="1">
          <a:off x="8506239" y="24723587"/>
          <a:ext cx="372717" cy="1490870"/>
        </a:xfrm>
        <a:prstGeom prst="straightConnector1">
          <a:avLst/>
        </a:prstGeom>
        <a:ln w="38100">
          <a:solidFill>
            <a:srgbClr val="FF0000"/>
          </a:solidFill>
          <a:tailEnd type="triangle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231914</xdr:colOff>
      <xdr:row>132</xdr:row>
      <xdr:rowOff>177248</xdr:rowOff>
    </xdr:from>
    <xdr:to>
      <xdr:col>14</xdr:col>
      <xdr:colOff>422413</xdr:colOff>
      <xdr:row>136</xdr:row>
      <xdr:rowOff>115957</xdr:rowOff>
    </xdr:to>
    <xdr:cxnSp macro="">
      <xdr:nvCxnSpPr>
        <xdr:cNvPr id="30" name="Straight Arrow Connector 29">
          <a:extLst>
            <a:ext uri="{FF2B5EF4-FFF2-40B4-BE49-F238E27FC236}">
              <a16:creationId xmlns:a16="http://schemas.microsoft.com/office/drawing/2014/main" id="{B26705D4-6398-5AFD-5BAC-8EF481B36848}"/>
            </a:ext>
          </a:extLst>
        </xdr:cNvPr>
        <xdr:cNvCxnSpPr>
          <a:stCxn id="21" idx="3"/>
        </xdr:cNvCxnSpPr>
      </xdr:nvCxnSpPr>
      <xdr:spPr>
        <a:xfrm>
          <a:off x="7313544" y="24726900"/>
          <a:ext cx="811695" cy="700709"/>
        </a:xfrm>
        <a:prstGeom prst="straightConnector1">
          <a:avLst/>
        </a:prstGeom>
        <a:ln w="38100">
          <a:solidFill>
            <a:srgbClr val="FF0000"/>
          </a:solidFill>
          <a:tailEnd type="triangle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977347</xdr:colOff>
      <xdr:row>135</xdr:row>
      <xdr:rowOff>57979</xdr:rowOff>
    </xdr:from>
    <xdr:to>
      <xdr:col>13</xdr:col>
      <xdr:colOff>505240</xdr:colOff>
      <xdr:row>140</xdr:row>
      <xdr:rowOff>173935</xdr:rowOff>
    </xdr:to>
    <xdr:cxnSp macro="">
      <xdr:nvCxnSpPr>
        <xdr:cNvPr id="33" name="Straight Arrow Connector 32">
          <a:extLst>
            <a:ext uri="{FF2B5EF4-FFF2-40B4-BE49-F238E27FC236}">
              <a16:creationId xmlns:a16="http://schemas.microsoft.com/office/drawing/2014/main" id="{2A6BA56E-2514-FEAB-6A15-355E11E900D8}"/>
            </a:ext>
          </a:extLst>
        </xdr:cNvPr>
        <xdr:cNvCxnSpPr/>
      </xdr:nvCxnSpPr>
      <xdr:spPr>
        <a:xfrm flipH="1" flipV="1">
          <a:off x="6592956" y="25179131"/>
          <a:ext cx="993914" cy="1068456"/>
        </a:xfrm>
        <a:prstGeom prst="straightConnector1">
          <a:avLst/>
        </a:prstGeom>
        <a:ln w="38100">
          <a:solidFill>
            <a:srgbClr val="FF0000"/>
          </a:solidFill>
          <a:tailEnd type="triangle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215347</xdr:colOff>
      <xdr:row>132</xdr:row>
      <xdr:rowOff>41413</xdr:rowOff>
    </xdr:from>
    <xdr:to>
      <xdr:col>17</xdr:col>
      <xdr:colOff>1557129</xdr:colOff>
      <xdr:row>145</xdr:row>
      <xdr:rowOff>41413</xdr:rowOff>
    </xdr:to>
    <xdr:sp macro="" textlink="">
      <xdr:nvSpPr>
        <xdr:cNvPr id="35" name="Rectangle 34">
          <a:extLst>
            <a:ext uri="{FF2B5EF4-FFF2-40B4-BE49-F238E27FC236}">
              <a16:creationId xmlns:a16="http://schemas.microsoft.com/office/drawing/2014/main" id="{B8949F13-5224-AB5F-A315-47AE3D0C524D}"/>
            </a:ext>
          </a:extLst>
        </xdr:cNvPr>
        <xdr:cNvSpPr/>
      </xdr:nvSpPr>
      <xdr:spPr>
        <a:xfrm>
          <a:off x="7918173" y="24591065"/>
          <a:ext cx="2410239" cy="2476500"/>
        </a:xfrm>
        <a:prstGeom prst="rect">
          <a:avLst/>
        </a:prstGeom>
        <a:noFill/>
        <a:ln w="38100">
          <a:solidFill>
            <a:srgbClr val="FFFF00"/>
          </a:solidFill>
          <a:prstDash val="sys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13</xdr:col>
      <xdr:colOff>56322</xdr:colOff>
      <xdr:row>140</xdr:row>
      <xdr:rowOff>155712</xdr:rowOff>
    </xdr:from>
    <xdr:to>
      <xdr:col>17</xdr:col>
      <xdr:colOff>811695</xdr:colOff>
      <xdr:row>142</xdr:row>
      <xdr:rowOff>66260</xdr:rowOff>
    </xdr:to>
    <xdr:sp macro="" textlink="">
      <xdr:nvSpPr>
        <xdr:cNvPr id="28" name="TextBox 27">
          <a:extLst>
            <a:ext uri="{FF2B5EF4-FFF2-40B4-BE49-F238E27FC236}">
              <a16:creationId xmlns:a16="http://schemas.microsoft.com/office/drawing/2014/main" id="{591B8A46-B05A-A38C-87CB-D42941401147}"/>
            </a:ext>
          </a:extLst>
        </xdr:cNvPr>
        <xdr:cNvSpPr txBox="1"/>
      </xdr:nvSpPr>
      <xdr:spPr>
        <a:xfrm>
          <a:off x="7137952" y="26229364"/>
          <a:ext cx="2445026" cy="291548"/>
        </a:xfrm>
        <a:prstGeom prst="rect">
          <a:avLst/>
        </a:prstGeom>
        <a:solidFill>
          <a:srgbClr val="92D05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100" b="1">
              <a:solidFill>
                <a:srgbClr val="FF0000"/>
              </a:solidFill>
            </a:rPr>
            <a:t>Flow FI-2902 </a:t>
          </a:r>
          <a:r>
            <a:rPr lang="en-GB" sz="1100" b="1" baseline="0">
              <a:solidFill>
                <a:srgbClr val="FF0000"/>
              </a:solidFill>
            </a:rPr>
            <a:t> from 128 &gt;&gt; 164 t/h</a:t>
          </a:r>
          <a:endParaRPr lang="en-GB" sz="1100" b="1">
            <a:solidFill>
              <a:srgbClr val="FF0000"/>
            </a:solidFill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161925</xdr:colOff>
      <xdr:row>40</xdr:row>
      <xdr:rowOff>66675</xdr:rowOff>
    </xdr:from>
    <xdr:to>
      <xdr:col>6</xdr:col>
      <xdr:colOff>257175</xdr:colOff>
      <xdr:row>43</xdr:row>
      <xdr:rowOff>142875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DECC3497-0213-422A-80AF-E57744C414CE}"/>
            </a:ext>
          </a:extLst>
        </xdr:cNvPr>
        <xdr:cNvGrpSpPr/>
      </xdr:nvGrpSpPr>
      <xdr:grpSpPr>
        <a:xfrm>
          <a:off x="3127099" y="7504458"/>
          <a:ext cx="95250" cy="647700"/>
          <a:chOff x="2752725" y="5572125"/>
          <a:chExt cx="95250" cy="647700"/>
        </a:xfrm>
        <a:solidFill>
          <a:srgbClr val="00FF00"/>
        </a:solidFill>
      </xdr:grpSpPr>
      <xdr:sp macro="" textlink="">
        <xdr:nvSpPr>
          <xdr:cNvPr id="3" name="Text Box 23">
            <a:extLst>
              <a:ext uri="{FF2B5EF4-FFF2-40B4-BE49-F238E27FC236}">
                <a16:creationId xmlns:a16="http://schemas.microsoft.com/office/drawing/2014/main" id="{5B286B01-250A-E721-3D54-5B8971F214AA}"/>
              </a:ext>
            </a:extLst>
          </xdr:cNvPr>
          <xdr:cNvSpPr txBox="1">
            <a:spLocks noChangeArrowheads="1"/>
          </xdr:cNvSpPr>
        </xdr:nvSpPr>
        <xdr:spPr bwMode="auto">
          <a:xfrm>
            <a:off x="2752725" y="5572125"/>
            <a:ext cx="95250" cy="95250"/>
          </a:xfrm>
          <a:prstGeom prst="rect">
            <a:avLst/>
          </a:prstGeom>
          <a:grp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4" name="Text Box 25">
            <a:extLst>
              <a:ext uri="{FF2B5EF4-FFF2-40B4-BE49-F238E27FC236}">
                <a16:creationId xmlns:a16="http://schemas.microsoft.com/office/drawing/2014/main" id="{DB3F5F7F-93B4-1483-A226-817E0F5EF45E}"/>
              </a:ext>
            </a:extLst>
          </xdr:cNvPr>
          <xdr:cNvSpPr txBox="1">
            <a:spLocks noChangeArrowheads="1"/>
          </xdr:cNvSpPr>
        </xdr:nvSpPr>
        <xdr:spPr bwMode="auto">
          <a:xfrm>
            <a:off x="2752725" y="5743575"/>
            <a:ext cx="95250" cy="95250"/>
          </a:xfrm>
          <a:prstGeom prst="rect">
            <a:avLst/>
          </a:prstGeom>
          <a:grp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5" name="Text Box 28">
            <a:extLst>
              <a:ext uri="{FF2B5EF4-FFF2-40B4-BE49-F238E27FC236}">
                <a16:creationId xmlns:a16="http://schemas.microsoft.com/office/drawing/2014/main" id="{030214C9-8FEB-F24E-A7B1-E12E2F038C8F}"/>
              </a:ext>
            </a:extLst>
          </xdr:cNvPr>
          <xdr:cNvSpPr txBox="1">
            <a:spLocks noChangeArrowheads="1"/>
          </xdr:cNvSpPr>
        </xdr:nvSpPr>
        <xdr:spPr bwMode="auto">
          <a:xfrm>
            <a:off x="2752725" y="5953125"/>
            <a:ext cx="95250" cy="95250"/>
          </a:xfrm>
          <a:prstGeom prst="rect">
            <a:avLst/>
          </a:prstGeom>
          <a:grp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6" name="Text Box 29">
            <a:extLst>
              <a:ext uri="{FF2B5EF4-FFF2-40B4-BE49-F238E27FC236}">
                <a16:creationId xmlns:a16="http://schemas.microsoft.com/office/drawing/2014/main" id="{B0A979C0-959F-40BF-FACF-F97AFB6CAF67}"/>
              </a:ext>
            </a:extLst>
          </xdr:cNvPr>
          <xdr:cNvSpPr txBox="1">
            <a:spLocks noChangeArrowheads="1"/>
          </xdr:cNvSpPr>
        </xdr:nvSpPr>
        <xdr:spPr bwMode="auto">
          <a:xfrm>
            <a:off x="2752725" y="6124575"/>
            <a:ext cx="95250" cy="95250"/>
          </a:xfrm>
          <a:prstGeom prst="rect">
            <a:avLst/>
          </a:prstGeom>
          <a:grp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</xdr:grpSp>
    <xdr:clientData/>
  </xdr:twoCellAnchor>
  <xdr:oneCellAnchor>
    <xdr:from>
      <xdr:col>0</xdr:col>
      <xdr:colOff>28575</xdr:colOff>
      <xdr:row>0</xdr:row>
      <xdr:rowOff>9525</xdr:rowOff>
    </xdr:from>
    <xdr:ext cx="806161" cy="482112"/>
    <xdr:pic>
      <xdr:nvPicPr>
        <xdr:cNvPr id="7" name="Picture 31">
          <a:extLst>
            <a:ext uri="{FF2B5EF4-FFF2-40B4-BE49-F238E27FC236}">
              <a16:creationId xmlns:a16="http://schemas.microsoft.com/office/drawing/2014/main" id="{244D382B-D4FF-4FD5-BA28-E8C379D989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75" y="9525"/>
          <a:ext cx="806161" cy="48211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6</xdr:col>
      <xdr:colOff>369743</xdr:colOff>
      <xdr:row>40</xdr:row>
      <xdr:rowOff>66675</xdr:rowOff>
    </xdr:from>
    <xdr:to>
      <xdr:col>6</xdr:col>
      <xdr:colOff>464993</xdr:colOff>
      <xdr:row>43</xdr:row>
      <xdr:rowOff>142875</xdr:rowOff>
    </xdr:to>
    <xdr:grpSp>
      <xdr:nvGrpSpPr>
        <xdr:cNvPr id="8" name="Group 7">
          <a:extLst>
            <a:ext uri="{FF2B5EF4-FFF2-40B4-BE49-F238E27FC236}">
              <a16:creationId xmlns:a16="http://schemas.microsoft.com/office/drawing/2014/main" id="{510467F0-7EDB-423C-AA8E-20A4A4EAB273}"/>
            </a:ext>
          </a:extLst>
        </xdr:cNvPr>
        <xdr:cNvGrpSpPr/>
      </xdr:nvGrpSpPr>
      <xdr:grpSpPr>
        <a:xfrm>
          <a:off x="3334917" y="7504458"/>
          <a:ext cx="95250" cy="647700"/>
          <a:chOff x="2752725" y="5572125"/>
          <a:chExt cx="95250" cy="647700"/>
        </a:xfrm>
        <a:solidFill>
          <a:srgbClr val="00FF00"/>
        </a:solidFill>
      </xdr:grpSpPr>
      <xdr:sp macro="" textlink="">
        <xdr:nvSpPr>
          <xdr:cNvPr id="9" name="Text Box 23">
            <a:extLst>
              <a:ext uri="{FF2B5EF4-FFF2-40B4-BE49-F238E27FC236}">
                <a16:creationId xmlns:a16="http://schemas.microsoft.com/office/drawing/2014/main" id="{6CB9674D-1D49-C17A-8763-5180C5169993}"/>
              </a:ext>
            </a:extLst>
          </xdr:cNvPr>
          <xdr:cNvSpPr txBox="1">
            <a:spLocks noChangeArrowheads="1"/>
          </xdr:cNvSpPr>
        </xdr:nvSpPr>
        <xdr:spPr bwMode="auto">
          <a:xfrm>
            <a:off x="2752725" y="5572125"/>
            <a:ext cx="95250" cy="95250"/>
          </a:xfrm>
          <a:prstGeom prst="rect">
            <a:avLst/>
          </a:prstGeom>
          <a:grp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10" name="Text Box 25">
            <a:extLst>
              <a:ext uri="{FF2B5EF4-FFF2-40B4-BE49-F238E27FC236}">
                <a16:creationId xmlns:a16="http://schemas.microsoft.com/office/drawing/2014/main" id="{55AB01A3-4746-3873-50BF-E6E0DCA64827}"/>
              </a:ext>
            </a:extLst>
          </xdr:cNvPr>
          <xdr:cNvSpPr txBox="1">
            <a:spLocks noChangeArrowheads="1"/>
          </xdr:cNvSpPr>
        </xdr:nvSpPr>
        <xdr:spPr bwMode="auto">
          <a:xfrm>
            <a:off x="2752725" y="5743575"/>
            <a:ext cx="95250" cy="95250"/>
          </a:xfrm>
          <a:prstGeom prst="rect">
            <a:avLst/>
          </a:prstGeom>
          <a:grp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11" name="Text Box 28">
            <a:extLst>
              <a:ext uri="{FF2B5EF4-FFF2-40B4-BE49-F238E27FC236}">
                <a16:creationId xmlns:a16="http://schemas.microsoft.com/office/drawing/2014/main" id="{8745680A-EA02-870F-E1C2-2B86666418E3}"/>
              </a:ext>
            </a:extLst>
          </xdr:cNvPr>
          <xdr:cNvSpPr txBox="1">
            <a:spLocks noChangeArrowheads="1"/>
          </xdr:cNvSpPr>
        </xdr:nvSpPr>
        <xdr:spPr bwMode="auto">
          <a:xfrm>
            <a:off x="2752725" y="5953125"/>
            <a:ext cx="95250" cy="95250"/>
          </a:xfrm>
          <a:prstGeom prst="rect">
            <a:avLst/>
          </a:prstGeom>
          <a:grp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12" name="Text Box 29">
            <a:extLst>
              <a:ext uri="{FF2B5EF4-FFF2-40B4-BE49-F238E27FC236}">
                <a16:creationId xmlns:a16="http://schemas.microsoft.com/office/drawing/2014/main" id="{39F05DB4-FBD3-A614-4523-A9EEA7D6BB46}"/>
              </a:ext>
            </a:extLst>
          </xdr:cNvPr>
          <xdr:cNvSpPr txBox="1">
            <a:spLocks noChangeArrowheads="1"/>
          </xdr:cNvSpPr>
        </xdr:nvSpPr>
        <xdr:spPr bwMode="auto">
          <a:xfrm>
            <a:off x="2752725" y="6124575"/>
            <a:ext cx="95250" cy="95250"/>
          </a:xfrm>
          <a:prstGeom prst="rect">
            <a:avLst/>
          </a:prstGeom>
          <a:grp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</xdr:grpSp>
    <xdr:clientData/>
  </xdr:twoCellAnchor>
  <xdr:twoCellAnchor>
    <xdr:from>
      <xdr:col>31</xdr:col>
      <xdr:colOff>513521</xdr:colOff>
      <xdr:row>8</xdr:row>
      <xdr:rowOff>107674</xdr:rowOff>
    </xdr:from>
    <xdr:to>
      <xdr:col>32</xdr:col>
      <xdr:colOff>182217</xdr:colOff>
      <xdr:row>12</xdr:row>
      <xdr:rowOff>157370</xdr:rowOff>
    </xdr:to>
    <xdr:sp macro="[0]!CreateDailySheet" textlink="">
      <xdr:nvSpPr>
        <xdr:cNvPr id="13" name="Rectangle: Rounded Corners 12">
          <a:extLst>
            <a:ext uri="{FF2B5EF4-FFF2-40B4-BE49-F238E27FC236}">
              <a16:creationId xmlns:a16="http://schemas.microsoft.com/office/drawing/2014/main" id="{116762D0-BAD8-4CEC-BB35-856AA6641244}"/>
            </a:ext>
          </a:extLst>
        </xdr:cNvPr>
        <xdr:cNvSpPr/>
      </xdr:nvSpPr>
      <xdr:spPr>
        <a:xfrm>
          <a:off x="11791121" y="1336399"/>
          <a:ext cx="1364146" cy="687871"/>
        </a:xfrm>
        <a:prstGeom prst="roundRect">
          <a:avLst/>
        </a:prstGeom>
        <a:solidFill>
          <a:srgbClr val="FF0000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100" b="1">
              <a:solidFill>
                <a:srgbClr val="FFFF00"/>
              </a:solidFill>
            </a:rPr>
            <a:t>Create</a:t>
          </a:r>
          <a:r>
            <a:rPr lang="en-US" sz="1100" b="1" baseline="0">
              <a:solidFill>
                <a:srgbClr val="FFFF00"/>
              </a:solidFill>
            </a:rPr>
            <a:t> daily report</a:t>
          </a:r>
          <a:endParaRPr lang="en-GB" sz="1100" b="1">
            <a:solidFill>
              <a:srgbClr val="FFFF00"/>
            </a:solidFill>
          </a:endParaRPr>
        </a:p>
      </xdr:txBody>
    </xdr:sp>
    <xdr:clientData/>
  </xdr:twoCellAnchor>
  <xdr:twoCellAnchor>
    <xdr:from>
      <xdr:col>17</xdr:col>
      <xdr:colOff>77442</xdr:colOff>
      <xdr:row>81</xdr:row>
      <xdr:rowOff>50937</xdr:rowOff>
    </xdr:from>
    <xdr:to>
      <xdr:col>32</xdr:col>
      <xdr:colOff>916885</xdr:colOff>
      <xdr:row>96</xdr:row>
      <xdr:rowOff>155712</xdr:rowOff>
    </xdr:to>
    <xdr:grpSp>
      <xdr:nvGrpSpPr>
        <xdr:cNvPr id="17" name="Group 16">
          <a:extLst>
            <a:ext uri="{FF2B5EF4-FFF2-40B4-BE49-F238E27FC236}">
              <a16:creationId xmlns:a16="http://schemas.microsoft.com/office/drawing/2014/main" id="{F9B8F970-7F29-83EE-C09D-BD6DA5525043}"/>
            </a:ext>
            <a:ext uri="{147F2762-F138-4A5C-976F-8EAC2B608ADB}">
              <a16:predDERef xmlns:a16="http://schemas.microsoft.com/office/drawing/2014/main" pred="{116762D0-BAD8-4CEC-BB35-856AA6641244}"/>
            </a:ext>
          </a:extLst>
        </xdr:cNvPr>
        <xdr:cNvGrpSpPr/>
      </xdr:nvGrpSpPr>
      <xdr:grpSpPr>
        <a:xfrm>
          <a:off x="8848725" y="15448307"/>
          <a:ext cx="5063573" cy="2614405"/>
          <a:chOff x="7620000" y="15333368"/>
          <a:chExt cx="5274784" cy="2974798"/>
        </a:xfrm>
      </xdr:grpSpPr>
      <xdr:pic>
        <xdr:nvPicPr>
          <xdr:cNvPr id="14" name="Picture 13">
            <a:extLst>
              <a:ext uri="{FF2B5EF4-FFF2-40B4-BE49-F238E27FC236}">
                <a16:creationId xmlns:a16="http://schemas.microsoft.com/office/drawing/2014/main" id="{298FBC7D-BBF4-9080-3105-A712013478B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/>
          <a:stretch>
            <a:fillRect/>
          </a:stretch>
        </xdr:blipFill>
        <xdr:spPr>
          <a:xfrm>
            <a:off x="7620000" y="15333368"/>
            <a:ext cx="5274784" cy="2974798"/>
          </a:xfrm>
          <a:prstGeom prst="rect">
            <a:avLst/>
          </a:prstGeom>
        </xdr:spPr>
      </xdr:pic>
      <xdr:sp macro="" textlink="">
        <xdr:nvSpPr>
          <xdr:cNvPr id="15" name="Rectangle: Rounded Corners 14">
            <a:extLst>
              <a:ext uri="{FF2B5EF4-FFF2-40B4-BE49-F238E27FC236}">
                <a16:creationId xmlns:a16="http://schemas.microsoft.com/office/drawing/2014/main" id="{B9E9F1CC-7C1A-4D80-CA41-6774373C78D6}"/>
              </a:ext>
            </a:extLst>
          </xdr:cNvPr>
          <xdr:cNvSpPr/>
        </xdr:nvSpPr>
        <xdr:spPr>
          <a:xfrm>
            <a:off x="10253870" y="15778370"/>
            <a:ext cx="745434" cy="2468217"/>
          </a:xfrm>
          <a:prstGeom prst="roundRect">
            <a:avLst/>
          </a:prstGeom>
          <a:noFill/>
          <a:ln w="38100">
            <a:solidFill>
              <a:srgbClr val="FFFF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6" name="TextBox 15">
            <a:extLst>
              <a:ext uri="{FF2B5EF4-FFF2-40B4-BE49-F238E27FC236}">
                <a16:creationId xmlns:a16="http://schemas.microsoft.com/office/drawing/2014/main" id="{9C5EDA82-E4B6-F315-32B1-DF2A3FEE8AB5}"/>
              </a:ext>
            </a:extLst>
          </xdr:cNvPr>
          <xdr:cNvSpPr txBox="1"/>
        </xdr:nvSpPr>
        <xdr:spPr>
          <a:xfrm>
            <a:off x="8978347" y="15413935"/>
            <a:ext cx="677686" cy="264560"/>
          </a:xfrm>
          <a:prstGeom prst="rect">
            <a:avLst/>
          </a:prstGeom>
          <a:solidFill>
            <a:srgbClr val="FFFF00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GB" sz="1100">
                <a:solidFill>
                  <a:srgbClr val="FF0000"/>
                </a:solidFill>
              </a:rPr>
              <a:t>PC-2405</a:t>
            </a:r>
          </a:p>
        </xdr:txBody>
      </xdr:sp>
    </xdr:grpSp>
    <xdr:clientData/>
  </xdr:twoCellAnchor>
  <xdr:twoCellAnchor editAs="oneCell">
    <xdr:from>
      <xdr:col>0</xdr:col>
      <xdr:colOff>0</xdr:colOff>
      <xdr:row>161</xdr:row>
      <xdr:rowOff>0</xdr:rowOff>
    </xdr:from>
    <xdr:to>
      <xdr:col>3</xdr:col>
      <xdr:colOff>201986</xdr:colOff>
      <xdr:row>171</xdr:row>
      <xdr:rowOff>10586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24F280C3-2C42-C8EF-E234-C42DCAD21A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29974761"/>
          <a:ext cx="2181529" cy="1667108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161</xdr:row>
      <xdr:rowOff>0</xdr:rowOff>
    </xdr:from>
    <xdr:to>
      <xdr:col>9</xdr:col>
      <xdr:colOff>128263</xdr:colOff>
      <xdr:row>171</xdr:row>
      <xdr:rowOff>105849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AB9C8734-DF81-D0FA-0E01-813D115100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443370" y="29974761"/>
          <a:ext cx="2124371" cy="1762371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161</xdr:row>
      <xdr:rowOff>0</xdr:rowOff>
    </xdr:from>
    <xdr:to>
      <xdr:col>12</xdr:col>
      <xdr:colOff>919661</xdr:colOff>
      <xdr:row>173</xdr:row>
      <xdr:rowOff>136545</xdr:rowOff>
    </xdr:to>
    <xdr:pic>
      <xdr:nvPicPr>
        <xdr:cNvPr id="20" name="Picture 19">
          <a:extLst>
            <a:ext uri="{FF2B5EF4-FFF2-40B4-BE49-F238E27FC236}">
              <a16:creationId xmlns:a16="http://schemas.microsoft.com/office/drawing/2014/main" id="{A6F3444B-A44F-9FDF-C576-1D03FEF827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4439478" y="29974761"/>
          <a:ext cx="2095792" cy="2124371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172</xdr:row>
      <xdr:rowOff>0</xdr:rowOff>
    </xdr:from>
    <xdr:to>
      <xdr:col>3</xdr:col>
      <xdr:colOff>30513</xdr:colOff>
      <xdr:row>182</xdr:row>
      <xdr:rowOff>39165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id="{DA154FA4-013B-6E37-7EAE-E52FCE6555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0" y="31796935"/>
          <a:ext cx="2010056" cy="1695687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172</xdr:row>
      <xdr:rowOff>0</xdr:rowOff>
    </xdr:from>
    <xdr:to>
      <xdr:col>12</xdr:col>
      <xdr:colOff>114345</xdr:colOff>
      <xdr:row>183</xdr:row>
      <xdr:rowOff>159303</xdr:rowOff>
    </xdr:to>
    <xdr:pic>
      <xdr:nvPicPr>
        <xdr:cNvPr id="22" name="Picture 21">
          <a:extLst>
            <a:ext uri="{FF2B5EF4-FFF2-40B4-BE49-F238E27FC236}">
              <a16:creationId xmlns:a16="http://schemas.microsoft.com/office/drawing/2014/main" id="{C0931AC7-24CE-519D-E2F2-A27ED33D5E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443370" y="31796935"/>
          <a:ext cx="3286584" cy="1981477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161925</xdr:colOff>
      <xdr:row>40</xdr:row>
      <xdr:rowOff>66675</xdr:rowOff>
    </xdr:from>
    <xdr:to>
      <xdr:col>6</xdr:col>
      <xdr:colOff>257175</xdr:colOff>
      <xdr:row>43</xdr:row>
      <xdr:rowOff>142875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6A4545D2-AC7E-4CB3-939A-770DDCD1F238}"/>
            </a:ext>
          </a:extLst>
        </xdr:cNvPr>
        <xdr:cNvGrpSpPr/>
      </xdr:nvGrpSpPr>
      <xdr:grpSpPr>
        <a:xfrm>
          <a:off x="3122002" y="7518156"/>
          <a:ext cx="95250" cy="647700"/>
          <a:chOff x="2752725" y="5572125"/>
          <a:chExt cx="95250" cy="647700"/>
        </a:xfrm>
        <a:solidFill>
          <a:srgbClr val="00FF00"/>
        </a:solidFill>
      </xdr:grpSpPr>
      <xdr:sp macro="" textlink="">
        <xdr:nvSpPr>
          <xdr:cNvPr id="3" name="Text Box 23">
            <a:extLst>
              <a:ext uri="{FF2B5EF4-FFF2-40B4-BE49-F238E27FC236}">
                <a16:creationId xmlns:a16="http://schemas.microsoft.com/office/drawing/2014/main" id="{13B4A66C-62AE-0971-27B1-088F5092CFA4}"/>
              </a:ext>
            </a:extLst>
          </xdr:cNvPr>
          <xdr:cNvSpPr txBox="1">
            <a:spLocks noChangeArrowheads="1"/>
          </xdr:cNvSpPr>
        </xdr:nvSpPr>
        <xdr:spPr bwMode="auto">
          <a:xfrm>
            <a:off x="2752725" y="5572125"/>
            <a:ext cx="95250" cy="95250"/>
          </a:xfrm>
          <a:prstGeom prst="rect">
            <a:avLst/>
          </a:prstGeom>
          <a:grp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4" name="Text Box 25">
            <a:extLst>
              <a:ext uri="{FF2B5EF4-FFF2-40B4-BE49-F238E27FC236}">
                <a16:creationId xmlns:a16="http://schemas.microsoft.com/office/drawing/2014/main" id="{94AE7181-FEEB-950A-D4A0-1AB148D99355}"/>
              </a:ext>
            </a:extLst>
          </xdr:cNvPr>
          <xdr:cNvSpPr txBox="1">
            <a:spLocks noChangeArrowheads="1"/>
          </xdr:cNvSpPr>
        </xdr:nvSpPr>
        <xdr:spPr bwMode="auto">
          <a:xfrm>
            <a:off x="2752725" y="5743575"/>
            <a:ext cx="95250" cy="95250"/>
          </a:xfrm>
          <a:prstGeom prst="rect">
            <a:avLst/>
          </a:prstGeom>
          <a:grp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5" name="Text Box 28">
            <a:extLst>
              <a:ext uri="{FF2B5EF4-FFF2-40B4-BE49-F238E27FC236}">
                <a16:creationId xmlns:a16="http://schemas.microsoft.com/office/drawing/2014/main" id="{5DBE34C2-1BBD-A6D2-EB86-08DB23168AE5}"/>
              </a:ext>
            </a:extLst>
          </xdr:cNvPr>
          <xdr:cNvSpPr txBox="1">
            <a:spLocks noChangeArrowheads="1"/>
          </xdr:cNvSpPr>
        </xdr:nvSpPr>
        <xdr:spPr bwMode="auto">
          <a:xfrm>
            <a:off x="2752725" y="5953125"/>
            <a:ext cx="95250" cy="95250"/>
          </a:xfrm>
          <a:prstGeom prst="rect">
            <a:avLst/>
          </a:prstGeom>
          <a:grp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6" name="Text Box 29">
            <a:extLst>
              <a:ext uri="{FF2B5EF4-FFF2-40B4-BE49-F238E27FC236}">
                <a16:creationId xmlns:a16="http://schemas.microsoft.com/office/drawing/2014/main" id="{D45BD488-7590-C4FA-8678-7FD3877DB654}"/>
              </a:ext>
            </a:extLst>
          </xdr:cNvPr>
          <xdr:cNvSpPr txBox="1">
            <a:spLocks noChangeArrowheads="1"/>
          </xdr:cNvSpPr>
        </xdr:nvSpPr>
        <xdr:spPr bwMode="auto">
          <a:xfrm>
            <a:off x="2752725" y="6124575"/>
            <a:ext cx="95250" cy="95250"/>
          </a:xfrm>
          <a:prstGeom prst="rect">
            <a:avLst/>
          </a:prstGeom>
          <a:grp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</xdr:grpSp>
    <xdr:clientData/>
  </xdr:twoCellAnchor>
  <xdr:oneCellAnchor>
    <xdr:from>
      <xdr:col>0</xdr:col>
      <xdr:colOff>28575</xdr:colOff>
      <xdr:row>0</xdr:row>
      <xdr:rowOff>9525</xdr:rowOff>
    </xdr:from>
    <xdr:ext cx="806161" cy="482112"/>
    <xdr:pic>
      <xdr:nvPicPr>
        <xdr:cNvPr id="7" name="Picture 31">
          <a:extLst>
            <a:ext uri="{FF2B5EF4-FFF2-40B4-BE49-F238E27FC236}">
              <a16:creationId xmlns:a16="http://schemas.microsoft.com/office/drawing/2014/main" id="{FD2F5B0E-720E-4936-B497-1297C74E3F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75" y="9525"/>
          <a:ext cx="806161" cy="48211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6</xdr:col>
      <xdr:colOff>369743</xdr:colOff>
      <xdr:row>40</xdr:row>
      <xdr:rowOff>66675</xdr:rowOff>
    </xdr:from>
    <xdr:to>
      <xdr:col>6</xdr:col>
      <xdr:colOff>464993</xdr:colOff>
      <xdr:row>43</xdr:row>
      <xdr:rowOff>142875</xdr:rowOff>
    </xdr:to>
    <xdr:grpSp>
      <xdr:nvGrpSpPr>
        <xdr:cNvPr id="8" name="Group 7">
          <a:extLst>
            <a:ext uri="{FF2B5EF4-FFF2-40B4-BE49-F238E27FC236}">
              <a16:creationId xmlns:a16="http://schemas.microsoft.com/office/drawing/2014/main" id="{E17C4B52-87DE-41D1-A66C-421DE81EF547}"/>
            </a:ext>
          </a:extLst>
        </xdr:cNvPr>
        <xdr:cNvGrpSpPr/>
      </xdr:nvGrpSpPr>
      <xdr:grpSpPr>
        <a:xfrm>
          <a:off x="3329820" y="7518156"/>
          <a:ext cx="95250" cy="647700"/>
          <a:chOff x="2752725" y="5572125"/>
          <a:chExt cx="95250" cy="647700"/>
        </a:xfrm>
        <a:solidFill>
          <a:srgbClr val="00FF00"/>
        </a:solidFill>
      </xdr:grpSpPr>
      <xdr:sp macro="" textlink="">
        <xdr:nvSpPr>
          <xdr:cNvPr id="9" name="Text Box 23">
            <a:extLst>
              <a:ext uri="{FF2B5EF4-FFF2-40B4-BE49-F238E27FC236}">
                <a16:creationId xmlns:a16="http://schemas.microsoft.com/office/drawing/2014/main" id="{DEE3D78B-F777-C2C7-01FA-3E5412E8E529}"/>
              </a:ext>
            </a:extLst>
          </xdr:cNvPr>
          <xdr:cNvSpPr txBox="1">
            <a:spLocks noChangeArrowheads="1"/>
          </xdr:cNvSpPr>
        </xdr:nvSpPr>
        <xdr:spPr bwMode="auto">
          <a:xfrm>
            <a:off x="2752725" y="5572125"/>
            <a:ext cx="95250" cy="95250"/>
          </a:xfrm>
          <a:prstGeom prst="rect">
            <a:avLst/>
          </a:prstGeom>
          <a:grp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10" name="Text Box 25">
            <a:extLst>
              <a:ext uri="{FF2B5EF4-FFF2-40B4-BE49-F238E27FC236}">
                <a16:creationId xmlns:a16="http://schemas.microsoft.com/office/drawing/2014/main" id="{750E5B8B-D6EF-25F4-38CC-07366B94B1E1}"/>
              </a:ext>
            </a:extLst>
          </xdr:cNvPr>
          <xdr:cNvSpPr txBox="1">
            <a:spLocks noChangeArrowheads="1"/>
          </xdr:cNvSpPr>
        </xdr:nvSpPr>
        <xdr:spPr bwMode="auto">
          <a:xfrm>
            <a:off x="2752725" y="5743575"/>
            <a:ext cx="95250" cy="95250"/>
          </a:xfrm>
          <a:prstGeom prst="rect">
            <a:avLst/>
          </a:prstGeom>
          <a:grp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11" name="Text Box 28">
            <a:extLst>
              <a:ext uri="{FF2B5EF4-FFF2-40B4-BE49-F238E27FC236}">
                <a16:creationId xmlns:a16="http://schemas.microsoft.com/office/drawing/2014/main" id="{DF397184-FEC1-8F7B-EDE6-1D08E8FDB830}"/>
              </a:ext>
            </a:extLst>
          </xdr:cNvPr>
          <xdr:cNvSpPr txBox="1">
            <a:spLocks noChangeArrowheads="1"/>
          </xdr:cNvSpPr>
        </xdr:nvSpPr>
        <xdr:spPr bwMode="auto">
          <a:xfrm>
            <a:off x="2752725" y="5953125"/>
            <a:ext cx="95250" cy="95250"/>
          </a:xfrm>
          <a:prstGeom prst="rect">
            <a:avLst/>
          </a:prstGeom>
          <a:grp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12" name="Text Box 29">
            <a:extLst>
              <a:ext uri="{FF2B5EF4-FFF2-40B4-BE49-F238E27FC236}">
                <a16:creationId xmlns:a16="http://schemas.microsoft.com/office/drawing/2014/main" id="{F8556EDB-9443-0164-FB6B-070E555B8CF4}"/>
              </a:ext>
            </a:extLst>
          </xdr:cNvPr>
          <xdr:cNvSpPr txBox="1">
            <a:spLocks noChangeArrowheads="1"/>
          </xdr:cNvSpPr>
        </xdr:nvSpPr>
        <xdr:spPr bwMode="auto">
          <a:xfrm>
            <a:off x="2752725" y="6124575"/>
            <a:ext cx="95250" cy="95250"/>
          </a:xfrm>
          <a:prstGeom prst="rect">
            <a:avLst/>
          </a:prstGeom>
          <a:grp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</xdr:grpSp>
    <xdr:clientData/>
  </xdr:twoCellAnchor>
  <xdr:twoCellAnchor>
    <xdr:from>
      <xdr:col>31</xdr:col>
      <xdr:colOff>513521</xdr:colOff>
      <xdr:row>8</xdr:row>
      <xdr:rowOff>107674</xdr:rowOff>
    </xdr:from>
    <xdr:to>
      <xdr:col>32</xdr:col>
      <xdr:colOff>182217</xdr:colOff>
      <xdr:row>12</xdr:row>
      <xdr:rowOff>157370</xdr:rowOff>
    </xdr:to>
    <xdr:sp macro="[0]!CreateDailySheet" textlink="">
      <xdr:nvSpPr>
        <xdr:cNvPr id="13" name="Rectangle: Rounded Corners 12">
          <a:extLst>
            <a:ext uri="{FF2B5EF4-FFF2-40B4-BE49-F238E27FC236}">
              <a16:creationId xmlns:a16="http://schemas.microsoft.com/office/drawing/2014/main" id="{6F7AC1A7-C3B9-4A6A-8293-EC8CD441AC68}"/>
            </a:ext>
          </a:extLst>
        </xdr:cNvPr>
        <xdr:cNvSpPr/>
      </xdr:nvSpPr>
      <xdr:spPr>
        <a:xfrm>
          <a:off x="11791121" y="1336399"/>
          <a:ext cx="1364146" cy="687871"/>
        </a:xfrm>
        <a:prstGeom prst="roundRect">
          <a:avLst/>
        </a:prstGeom>
        <a:solidFill>
          <a:srgbClr val="FF0000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100" b="1">
              <a:solidFill>
                <a:srgbClr val="FFFF00"/>
              </a:solidFill>
            </a:rPr>
            <a:t>Create</a:t>
          </a:r>
          <a:r>
            <a:rPr lang="en-US" sz="1100" b="1" baseline="0">
              <a:solidFill>
                <a:srgbClr val="FFFF00"/>
              </a:solidFill>
            </a:rPr>
            <a:t> daily report</a:t>
          </a:r>
          <a:endParaRPr lang="en-GB" sz="1100" b="1">
            <a:solidFill>
              <a:srgbClr val="FFFF00"/>
            </a:solidFill>
          </a:endParaRPr>
        </a:p>
      </xdr:txBody>
    </xdr:sp>
    <xdr:clientData/>
  </xdr:twoCellAnchor>
  <xdr:twoCellAnchor editAs="oneCell">
    <xdr:from>
      <xdr:col>31</xdr:col>
      <xdr:colOff>123825</xdr:colOff>
      <xdr:row>75</xdr:row>
      <xdr:rowOff>68779</xdr:rowOff>
    </xdr:from>
    <xdr:to>
      <xdr:col>32</xdr:col>
      <xdr:colOff>2037108</xdr:colOff>
      <xdr:row>98</xdr:row>
      <xdr:rowOff>72240</xdr:rowOff>
    </xdr:to>
    <xdr:pic>
      <xdr:nvPicPr>
        <xdr:cNvPr id="15" name="Picture 13">
          <a:extLst>
            <a:ext uri="{FF2B5EF4-FFF2-40B4-BE49-F238E27FC236}">
              <a16:creationId xmlns:a16="http://schemas.microsoft.com/office/drawing/2014/main" id="{B7CC885D-ED83-6394-C91E-3AF5C6EB86DE}"/>
            </a:ext>
            <a:ext uri="{147F2762-F138-4A5C-976F-8EAC2B608ADB}">
              <a16:predDERef xmlns:a16="http://schemas.microsoft.com/office/drawing/2014/main" pred="{6F7AC1A7-C3B9-4A6A-8293-EC8CD441AC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1401425" y="14394379"/>
          <a:ext cx="3608733" cy="3870611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161</xdr:row>
      <xdr:rowOff>0</xdr:rowOff>
    </xdr:from>
    <xdr:to>
      <xdr:col>3</xdr:col>
      <xdr:colOff>210587</xdr:colOff>
      <xdr:row>171</xdr:row>
      <xdr:rowOff>55185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0069ACB2-0F63-4B3B-BE71-EC1B2E2890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29849885"/>
          <a:ext cx="2181529" cy="1667108"/>
        </a:xfrm>
        <a:prstGeom prst="rect">
          <a:avLst/>
        </a:prstGeom>
      </xdr:spPr>
    </xdr:pic>
    <xdr:clientData/>
  </xdr:twoCellAnchor>
  <xdr:twoCellAnchor editAs="oneCell">
    <xdr:from>
      <xdr:col>4</xdr:col>
      <xdr:colOff>3505</xdr:colOff>
      <xdr:row>161</xdr:row>
      <xdr:rowOff>0</xdr:rowOff>
    </xdr:from>
    <xdr:to>
      <xdr:col>9</xdr:col>
      <xdr:colOff>134953</xdr:colOff>
      <xdr:row>171</xdr:row>
      <xdr:rowOff>150448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94B1D824-4492-4CE8-92BC-BF1B5B18B7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443370" y="29849885"/>
          <a:ext cx="2124371" cy="1762371"/>
        </a:xfrm>
        <a:prstGeom prst="rect">
          <a:avLst/>
        </a:prstGeom>
      </xdr:spPr>
    </xdr:pic>
    <xdr:clientData/>
  </xdr:twoCellAnchor>
  <xdr:twoCellAnchor editAs="oneCell">
    <xdr:from>
      <xdr:col>9</xdr:col>
      <xdr:colOff>6690</xdr:colOff>
      <xdr:row>161</xdr:row>
      <xdr:rowOff>0</xdr:rowOff>
    </xdr:from>
    <xdr:to>
      <xdr:col>12</xdr:col>
      <xdr:colOff>930174</xdr:colOff>
      <xdr:row>174</xdr:row>
      <xdr:rowOff>28871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BA2581B2-DF2F-4AAC-B173-67DE3AB1FE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4439478" y="29849885"/>
          <a:ext cx="2095792" cy="2124371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172</xdr:row>
      <xdr:rowOff>49059</xdr:rowOff>
    </xdr:from>
    <xdr:to>
      <xdr:col>3</xdr:col>
      <xdr:colOff>39114</xdr:colOff>
      <xdr:row>182</xdr:row>
      <xdr:rowOff>132823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77182855-A56C-4E68-85A8-B6BF91D440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0" y="31672059"/>
          <a:ext cx="2010056" cy="1695687"/>
        </a:xfrm>
        <a:prstGeom prst="rect">
          <a:avLst/>
        </a:prstGeom>
      </xdr:spPr>
    </xdr:pic>
    <xdr:clientData/>
  </xdr:twoCellAnchor>
  <xdr:twoCellAnchor editAs="oneCell">
    <xdr:from>
      <xdr:col>4</xdr:col>
      <xdr:colOff>3505</xdr:colOff>
      <xdr:row>172</xdr:row>
      <xdr:rowOff>49059</xdr:rowOff>
    </xdr:from>
    <xdr:to>
      <xdr:col>12</xdr:col>
      <xdr:colOff>124858</xdr:colOff>
      <xdr:row>184</xdr:row>
      <xdr:rowOff>96228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71FF6F70-EBD6-4239-8297-6F7E1A56F0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443370" y="31672059"/>
          <a:ext cx="3286584" cy="1981477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161925</xdr:colOff>
      <xdr:row>40</xdr:row>
      <xdr:rowOff>66675</xdr:rowOff>
    </xdr:from>
    <xdr:to>
      <xdr:col>6</xdr:col>
      <xdr:colOff>257175</xdr:colOff>
      <xdr:row>43</xdr:row>
      <xdr:rowOff>142875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458B7576-ACAE-4A67-8FB9-4292B69CA353}"/>
            </a:ext>
          </a:extLst>
        </xdr:cNvPr>
        <xdr:cNvGrpSpPr/>
      </xdr:nvGrpSpPr>
      <xdr:grpSpPr>
        <a:xfrm>
          <a:off x="3127099" y="7504458"/>
          <a:ext cx="95250" cy="647700"/>
          <a:chOff x="2752725" y="5572125"/>
          <a:chExt cx="95250" cy="647700"/>
        </a:xfrm>
        <a:solidFill>
          <a:srgbClr val="00FF00"/>
        </a:solidFill>
      </xdr:grpSpPr>
      <xdr:sp macro="" textlink="">
        <xdr:nvSpPr>
          <xdr:cNvPr id="3" name="Text Box 23">
            <a:extLst>
              <a:ext uri="{FF2B5EF4-FFF2-40B4-BE49-F238E27FC236}">
                <a16:creationId xmlns:a16="http://schemas.microsoft.com/office/drawing/2014/main" id="{F5A4D07A-4138-E14F-175D-8220403D7F44}"/>
              </a:ext>
            </a:extLst>
          </xdr:cNvPr>
          <xdr:cNvSpPr txBox="1">
            <a:spLocks noChangeArrowheads="1"/>
          </xdr:cNvSpPr>
        </xdr:nvSpPr>
        <xdr:spPr bwMode="auto">
          <a:xfrm>
            <a:off x="2752725" y="5572125"/>
            <a:ext cx="95250" cy="95250"/>
          </a:xfrm>
          <a:prstGeom prst="rect">
            <a:avLst/>
          </a:prstGeom>
          <a:grp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4" name="Text Box 25">
            <a:extLst>
              <a:ext uri="{FF2B5EF4-FFF2-40B4-BE49-F238E27FC236}">
                <a16:creationId xmlns:a16="http://schemas.microsoft.com/office/drawing/2014/main" id="{8BB04994-0ADB-1436-9CE1-4CF1187DD4C4}"/>
              </a:ext>
            </a:extLst>
          </xdr:cNvPr>
          <xdr:cNvSpPr txBox="1">
            <a:spLocks noChangeArrowheads="1"/>
          </xdr:cNvSpPr>
        </xdr:nvSpPr>
        <xdr:spPr bwMode="auto">
          <a:xfrm>
            <a:off x="2752725" y="5743575"/>
            <a:ext cx="95250" cy="95250"/>
          </a:xfrm>
          <a:prstGeom prst="rect">
            <a:avLst/>
          </a:prstGeom>
          <a:grp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5" name="Text Box 28">
            <a:extLst>
              <a:ext uri="{FF2B5EF4-FFF2-40B4-BE49-F238E27FC236}">
                <a16:creationId xmlns:a16="http://schemas.microsoft.com/office/drawing/2014/main" id="{D83A8057-15CC-6896-4779-C317B7E558DF}"/>
              </a:ext>
            </a:extLst>
          </xdr:cNvPr>
          <xdr:cNvSpPr txBox="1">
            <a:spLocks noChangeArrowheads="1"/>
          </xdr:cNvSpPr>
        </xdr:nvSpPr>
        <xdr:spPr bwMode="auto">
          <a:xfrm>
            <a:off x="2752725" y="5953125"/>
            <a:ext cx="95250" cy="95250"/>
          </a:xfrm>
          <a:prstGeom prst="rect">
            <a:avLst/>
          </a:prstGeom>
          <a:grp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6" name="Text Box 29">
            <a:extLst>
              <a:ext uri="{FF2B5EF4-FFF2-40B4-BE49-F238E27FC236}">
                <a16:creationId xmlns:a16="http://schemas.microsoft.com/office/drawing/2014/main" id="{3A16B5AF-7D0A-864E-95D9-2ADF84E5CE4B}"/>
              </a:ext>
            </a:extLst>
          </xdr:cNvPr>
          <xdr:cNvSpPr txBox="1">
            <a:spLocks noChangeArrowheads="1"/>
          </xdr:cNvSpPr>
        </xdr:nvSpPr>
        <xdr:spPr bwMode="auto">
          <a:xfrm>
            <a:off x="2752725" y="6124575"/>
            <a:ext cx="95250" cy="95250"/>
          </a:xfrm>
          <a:prstGeom prst="rect">
            <a:avLst/>
          </a:prstGeom>
          <a:grp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</xdr:grpSp>
    <xdr:clientData/>
  </xdr:twoCellAnchor>
  <xdr:oneCellAnchor>
    <xdr:from>
      <xdr:col>0</xdr:col>
      <xdr:colOff>28575</xdr:colOff>
      <xdr:row>0</xdr:row>
      <xdr:rowOff>9525</xdr:rowOff>
    </xdr:from>
    <xdr:ext cx="806161" cy="482112"/>
    <xdr:pic>
      <xdr:nvPicPr>
        <xdr:cNvPr id="7" name="Picture 31">
          <a:extLst>
            <a:ext uri="{FF2B5EF4-FFF2-40B4-BE49-F238E27FC236}">
              <a16:creationId xmlns:a16="http://schemas.microsoft.com/office/drawing/2014/main" id="{3E5A73F4-D538-4826-8C15-1DCD381566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75" y="9525"/>
          <a:ext cx="806161" cy="48211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6</xdr:col>
      <xdr:colOff>369743</xdr:colOff>
      <xdr:row>40</xdr:row>
      <xdr:rowOff>66675</xdr:rowOff>
    </xdr:from>
    <xdr:to>
      <xdr:col>6</xdr:col>
      <xdr:colOff>464993</xdr:colOff>
      <xdr:row>43</xdr:row>
      <xdr:rowOff>142875</xdr:rowOff>
    </xdr:to>
    <xdr:grpSp>
      <xdr:nvGrpSpPr>
        <xdr:cNvPr id="8" name="Group 7">
          <a:extLst>
            <a:ext uri="{FF2B5EF4-FFF2-40B4-BE49-F238E27FC236}">
              <a16:creationId xmlns:a16="http://schemas.microsoft.com/office/drawing/2014/main" id="{8E955A6F-21AB-4AE9-BD2A-F76AE829CC9C}"/>
            </a:ext>
          </a:extLst>
        </xdr:cNvPr>
        <xdr:cNvGrpSpPr/>
      </xdr:nvGrpSpPr>
      <xdr:grpSpPr>
        <a:xfrm>
          <a:off x="3334917" y="7504458"/>
          <a:ext cx="95250" cy="647700"/>
          <a:chOff x="2752725" y="5572125"/>
          <a:chExt cx="95250" cy="647700"/>
        </a:xfrm>
        <a:solidFill>
          <a:srgbClr val="00FF00"/>
        </a:solidFill>
      </xdr:grpSpPr>
      <xdr:sp macro="" textlink="">
        <xdr:nvSpPr>
          <xdr:cNvPr id="9" name="Text Box 23">
            <a:extLst>
              <a:ext uri="{FF2B5EF4-FFF2-40B4-BE49-F238E27FC236}">
                <a16:creationId xmlns:a16="http://schemas.microsoft.com/office/drawing/2014/main" id="{FFB42874-2390-B88C-EFA9-8FCC82C78B2B}"/>
              </a:ext>
            </a:extLst>
          </xdr:cNvPr>
          <xdr:cNvSpPr txBox="1">
            <a:spLocks noChangeArrowheads="1"/>
          </xdr:cNvSpPr>
        </xdr:nvSpPr>
        <xdr:spPr bwMode="auto">
          <a:xfrm>
            <a:off x="2752725" y="5572125"/>
            <a:ext cx="95250" cy="95250"/>
          </a:xfrm>
          <a:prstGeom prst="rect">
            <a:avLst/>
          </a:prstGeom>
          <a:grp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10" name="Text Box 25">
            <a:extLst>
              <a:ext uri="{FF2B5EF4-FFF2-40B4-BE49-F238E27FC236}">
                <a16:creationId xmlns:a16="http://schemas.microsoft.com/office/drawing/2014/main" id="{C191D649-5F8A-9515-F912-0DC108E8A652}"/>
              </a:ext>
            </a:extLst>
          </xdr:cNvPr>
          <xdr:cNvSpPr txBox="1">
            <a:spLocks noChangeArrowheads="1"/>
          </xdr:cNvSpPr>
        </xdr:nvSpPr>
        <xdr:spPr bwMode="auto">
          <a:xfrm>
            <a:off x="2752725" y="5743575"/>
            <a:ext cx="95250" cy="95250"/>
          </a:xfrm>
          <a:prstGeom prst="rect">
            <a:avLst/>
          </a:prstGeom>
          <a:grp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11" name="Text Box 28">
            <a:extLst>
              <a:ext uri="{FF2B5EF4-FFF2-40B4-BE49-F238E27FC236}">
                <a16:creationId xmlns:a16="http://schemas.microsoft.com/office/drawing/2014/main" id="{538AA9AE-0296-CAD8-5F99-D3947795E8FB}"/>
              </a:ext>
            </a:extLst>
          </xdr:cNvPr>
          <xdr:cNvSpPr txBox="1">
            <a:spLocks noChangeArrowheads="1"/>
          </xdr:cNvSpPr>
        </xdr:nvSpPr>
        <xdr:spPr bwMode="auto">
          <a:xfrm>
            <a:off x="2752725" y="5953125"/>
            <a:ext cx="95250" cy="95250"/>
          </a:xfrm>
          <a:prstGeom prst="rect">
            <a:avLst/>
          </a:prstGeom>
          <a:grp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12" name="Text Box 29">
            <a:extLst>
              <a:ext uri="{FF2B5EF4-FFF2-40B4-BE49-F238E27FC236}">
                <a16:creationId xmlns:a16="http://schemas.microsoft.com/office/drawing/2014/main" id="{697E799D-B731-115F-8802-70E0506CBE02}"/>
              </a:ext>
            </a:extLst>
          </xdr:cNvPr>
          <xdr:cNvSpPr txBox="1">
            <a:spLocks noChangeArrowheads="1"/>
          </xdr:cNvSpPr>
        </xdr:nvSpPr>
        <xdr:spPr bwMode="auto">
          <a:xfrm>
            <a:off x="2752725" y="6124575"/>
            <a:ext cx="95250" cy="95250"/>
          </a:xfrm>
          <a:prstGeom prst="rect">
            <a:avLst/>
          </a:prstGeom>
          <a:grp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</xdr:grpSp>
    <xdr:clientData/>
  </xdr:twoCellAnchor>
  <xdr:twoCellAnchor>
    <xdr:from>
      <xdr:col>31</xdr:col>
      <xdr:colOff>513521</xdr:colOff>
      <xdr:row>8</xdr:row>
      <xdr:rowOff>107674</xdr:rowOff>
    </xdr:from>
    <xdr:to>
      <xdr:col>32</xdr:col>
      <xdr:colOff>182217</xdr:colOff>
      <xdr:row>12</xdr:row>
      <xdr:rowOff>157370</xdr:rowOff>
    </xdr:to>
    <xdr:sp macro="[0]!CreateDailySheet" textlink="">
      <xdr:nvSpPr>
        <xdr:cNvPr id="13" name="Rectangle: Rounded Corners 12">
          <a:extLst>
            <a:ext uri="{FF2B5EF4-FFF2-40B4-BE49-F238E27FC236}">
              <a16:creationId xmlns:a16="http://schemas.microsoft.com/office/drawing/2014/main" id="{A9D096A0-A74D-4231-AAF2-E9D8DF0E773A}"/>
            </a:ext>
          </a:extLst>
        </xdr:cNvPr>
        <xdr:cNvSpPr/>
      </xdr:nvSpPr>
      <xdr:spPr>
        <a:xfrm>
          <a:off x="11791121" y="1336399"/>
          <a:ext cx="1364146" cy="687871"/>
        </a:xfrm>
        <a:prstGeom prst="roundRect">
          <a:avLst/>
        </a:prstGeom>
        <a:solidFill>
          <a:srgbClr val="FF0000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100" b="1">
              <a:solidFill>
                <a:srgbClr val="FFFF00"/>
              </a:solidFill>
            </a:rPr>
            <a:t>Create</a:t>
          </a:r>
          <a:r>
            <a:rPr lang="en-US" sz="1100" b="1" baseline="0">
              <a:solidFill>
                <a:srgbClr val="FFFF00"/>
              </a:solidFill>
            </a:rPr>
            <a:t> daily report</a:t>
          </a:r>
          <a:endParaRPr lang="en-GB" sz="1100" b="1">
            <a:solidFill>
              <a:srgbClr val="FFFF00"/>
            </a:solidFill>
          </a:endParaRPr>
        </a:p>
      </xdr:txBody>
    </xdr:sp>
    <xdr:clientData/>
  </xdr:twoCellAnchor>
  <xdr:twoCellAnchor editAs="oneCell">
    <xdr:from>
      <xdr:col>17</xdr:col>
      <xdr:colOff>207064</xdr:colOff>
      <xdr:row>75</xdr:row>
      <xdr:rowOff>3936</xdr:rowOff>
    </xdr:from>
    <xdr:to>
      <xdr:col>32</xdr:col>
      <xdr:colOff>2095499</xdr:colOff>
      <xdr:row>91</xdr:row>
      <xdr:rowOff>91108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BDD3795C-E4DA-705E-8FE8-0005454125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978347" y="14308001"/>
          <a:ext cx="6112565" cy="2911542"/>
        </a:xfrm>
        <a:prstGeom prst="rect">
          <a:avLst/>
        </a:prstGeom>
      </xdr:spPr>
    </xdr:pic>
    <xdr:clientData/>
  </xdr:twoCellAnchor>
  <xdr:twoCellAnchor editAs="oneCell">
    <xdr:from>
      <xdr:col>1</xdr:col>
      <xdr:colOff>33131</xdr:colOff>
      <xdr:row>92</xdr:row>
      <xdr:rowOff>128984</xdr:rowOff>
    </xdr:from>
    <xdr:to>
      <xdr:col>6</xdr:col>
      <xdr:colOff>438978</xdr:colOff>
      <xdr:row>108</xdr:row>
      <xdr:rowOff>132021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ED149DDE-3DEE-22F7-3DFB-D68DF39925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853109" y="17042071"/>
          <a:ext cx="2551043" cy="2703167"/>
        </a:xfrm>
        <a:prstGeom prst="rect">
          <a:avLst/>
        </a:prstGeom>
      </xdr:spPr>
    </xdr:pic>
    <xdr:clientData/>
  </xdr:twoCellAnchor>
  <xdr:twoCellAnchor editAs="oneCell">
    <xdr:from>
      <xdr:col>6</xdr:col>
      <xdr:colOff>455544</xdr:colOff>
      <xdr:row>92</xdr:row>
      <xdr:rowOff>16565</xdr:rowOff>
    </xdr:from>
    <xdr:to>
      <xdr:col>17</xdr:col>
      <xdr:colOff>372717</xdr:colOff>
      <xdr:row>108</xdr:row>
      <xdr:rowOff>140805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43DEE8DC-E3BC-97F9-6509-6EE0C249ED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420718" y="16929652"/>
          <a:ext cx="5723282" cy="2824370"/>
        </a:xfrm>
        <a:prstGeom prst="rect">
          <a:avLst/>
        </a:prstGeom>
      </xdr:spPr>
    </xdr:pic>
    <xdr:clientData/>
  </xdr:twoCellAnchor>
  <xdr:twoCellAnchor editAs="oneCell">
    <xdr:from>
      <xdr:col>17</xdr:col>
      <xdr:colOff>421489</xdr:colOff>
      <xdr:row>91</xdr:row>
      <xdr:rowOff>149088</xdr:rowOff>
    </xdr:from>
    <xdr:to>
      <xdr:col>31</xdr:col>
      <xdr:colOff>364436</xdr:colOff>
      <xdr:row>109</xdr:row>
      <xdr:rowOff>1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CB87978F-6C19-1C8C-89A8-831970E503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9192772" y="17277523"/>
          <a:ext cx="2469142" cy="2890630"/>
        </a:xfrm>
        <a:prstGeom prst="rect">
          <a:avLst/>
        </a:prstGeom>
      </xdr:spPr>
    </xdr:pic>
    <xdr:clientData/>
  </xdr:twoCellAnchor>
  <xdr:twoCellAnchor editAs="oneCell">
    <xdr:from>
      <xdr:col>1</xdr:col>
      <xdr:colOff>115955</xdr:colOff>
      <xdr:row>131</xdr:row>
      <xdr:rowOff>91630</xdr:rowOff>
    </xdr:from>
    <xdr:to>
      <xdr:col>17</xdr:col>
      <xdr:colOff>1930262</xdr:colOff>
      <xdr:row>149</xdr:row>
      <xdr:rowOff>140805</xdr:rowOff>
    </xdr:to>
    <xdr:pic>
      <xdr:nvPicPr>
        <xdr:cNvPr id="20" name="Picture 17">
          <a:extLst>
            <a:ext uri="{FF2B5EF4-FFF2-40B4-BE49-F238E27FC236}">
              <a16:creationId xmlns:a16="http://schemas.microsoft.com/office/drawing/2014/main" id="{46D71C73-FB1F-E1A0-D872-1CF2AA3B6A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935933" y="24450782"/>
          <a:ext cx="9748632" cy="3478175"/>
        </a:xfrm>
        <a:prstGeom prst="rect">
          <a:avLst/>
        </a:prstGeom>
        <a:ln>
          <a:noFill/>
        </a:ln>
        <a:effectLst>
          <a:softEdge rad="112500"/>
        </a:effectLst>
      </xdr:spPr>
    </xdr:pic>
    <xdr:clientData/>
  </xdr:twoCellAnchor>
  <xdr:twoCellAnchor editAs="oneCell">
    <xdr:from>
      <xdr:col>0</xdr:col>
      <xdr:colOff>82824</xdr:colOff>
      <xdr:row>165</xdr:row>
      <xdr:rowOff>99670</xdr:rowOff>
    </xdr:from>
    <xdr:to>
      <xdr:col>14</xdr:col>
      <xdr:colOff>181802</xdr:colOff>
      <xdr:row>209</xdr:row>
      <xdr:rowOff>43150</xdr:rowOff>
    </xdr:to>
    <xdr:pic>
      <xdr:nvPicPr>
        <xdr:cNvPr id="24" name="Picture 19">
          <a:extLst>
            <a:ext uri="{FF2B5EF4-FFF2-40B4-BE49-F238E27FC236}">
              <a16:creationId xmlns:a16="http://schemas.microsoft.com/office/drawing/2014/main" id="{B0A756EF-2C54-9166-3C8A-304DAEEF2F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82824" y="30861279"/>
          <a:ext cx="7785653" cy="706818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161925</xdr:colOff>
      <xdr:row>40</xdr:row>
      <xdr:rowOff>66675</xdr:rowOff>
    </xdr:from>
    <xdr:to>
      <xdr:col>6</xdr:col>
      <xdr:colOff>257175</xdr:colOff>
      <xdr:row>43</xdr:row>
      <xdr:rowOff>142875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B816443-54E4-496C-8885-AE671217E37E}"/>
            </a:ext>
          </a:extLst>
        </xdr:cNvPr>
        <xdr:cNvGrpSpPr/>
      </xdr:nvGrpSpPr>
      <xdr:grpSpPr>
        <a:xfrm>
          <a:off x="3127099" y="7504458"/>
          <a:ext cx="95250" cy="647700"/>
          <a:chOff x="2752725" y="5572125"/>
          <a:chExt cx="95250" cy="647700"/>
        </a:xfrm>
        <a:solidFill>
          <a:srgbClr val="00FF00"/>
        </a:solidFill>
      </xdr:grpSpPr>
      <xdr:sp macro="" textlink="">
        <xdr:nvSpPr>
          <xdr:cNvPr id="3" name="Text Box 23">
            <a:extLst>
              <a:ext uri="{FF2B5EF4-FFF2-40B4-BE49-F238E27FC236}">
                <a16:creationId xmlns:a16="http://schemas.microsoft.com/office/drawing/2014/main" id="{5DEADDAF-40D9-77A6-3CE7-7C768D6AF510}"/>
              </a:ext>
            </a:extLst>
          </xdr:cNvPr>
          <xdr:cNvSpPr txBox="1">
            <a:spLocks noChangeArrowheads="1"/>
          </xdr:cNvSpPr>
        </xdr:nvSpPr>
        <xdr:spPr bwMode="auto">
          <a:xfrm>
            <a:off x="2752725" y="5572125"/>
            <a:ext cx="95250" cy="95250"/>
          </a:xfrm>
          <a:prstGeom prst="rect">
            <a:avLst/>
          </a:prstGeom>
          <a:grp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4" name="Text Box 25">
            <a:extLst>
              <a:ext uri="{FF2B5EF4-FFF2-40B4-BE49-F238E27FC236}">
                <a16:creationId xmlns:a16="http://schemas.microsoft.com/office/drawing/2014/main" id="{726B551F-BA15-853B-E55D-4E3F40A564F4}"/>
              </a:ext>
            </a:extLst>
          </xdr:cNvPr>
          <xdr:cNvSpPr txBox="1">
            <a:spLocks noChangeArrowheads="1"/>
          </xdr:cNvSpPr>
        </xdr:nvSpPr>
        <xdr:spPr bwMode="auto">
          <a:xfrm>
            <a:off x="2752725" y="5743575"/>
            <a:ext cx="95250" cy="95250"/>
          </a:xfrm>
          <a:prstGeom prst="rect">
            <a:avLst/>
          </a:prstGeom>
          <a:grp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5" name="Text Box 28">
            <a:extLst>
              <a:ext uri="{FF2B5EF4-FFF2-40B4-BE49-F238E27FC236}">
                <a16:creationId xmlns:a16="http://schemas.microsoft.com/office/drawing/2014/main" id="{6B836F28-27F5-07F5-7285-32BBAEFF2943}"/>
              </a:ext>
            </a:extLst>
          </xdr:cNvPr>
          <xdr:cNvSpPr txBox="1">
            <a:spLocks noChangeArrowheads="1"/>
          </xdr:cNvSpPr>
        </xdr:nvSpPr>
        <xdr:spPr bwMode="auto">
          <a:xfrm>
            <a:off x="2752725" y="5953125"/>
            <a:ext cx="95250" cy="95250"/>
          </a:xfrm>
          <a:prstGeom prst="rect">
            <a:avLst/>
          </a:prstGeom>
          <a:grp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6" name="Text Box 29">
            <a:extLst>
              <a:ext uri="{FF2B5EF4-FFF2-40B4-BE49-F238E27FC236}">
                <a16:creationId xmlns:a16="http://schemas.microsoft.com/office/drawing/2014/main" id="{B046EE6F-1302-CEF9-8A78-401D9EB1E7A3}"/>
              </a:ext>
            </a:extLst>
          </xdr:cNvPr>
          <xdr:cNvSpPr txBox="1">
            <a:spLocks noChangeArrowheads="1"/>
          </xdr:cNvSpPr>
        </xdr:nvSpPr>
        <xdr:spPr bwMode="auto">
          <a:xfrm>
            <a:off x="2752725" y="6124575"/>
            <a:ext cx="95250" cy="95250"/>
          </a:xfrm>
          <a:prstGeom prst="rect">
            <a:avLst/>
          </a:prstGeom>
          <a:grp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</xdr:grpSp>
    <xdr:clientData/>
  </xdr:twoCellAnchor>
  <xdr:oneCellAnchor>
    <xdr:from>
      <xdr:col>0</xdr:col>
      <xdr:colOff>28575</xdr:colOff>
      <xdr:row>0</xdr:row>
      <xdr:rowOff>9525</xdr:rowOff>
    </xdr:from>
    <xdr:ext cx="806161" cy="482112"/>
    <xdr:pic>
      <xdr:nvPicPr>
        <xdr:cNvPr id="7" name="Picture 31">
          <a:extLst>
            <a:ext uri="{FF2B5EF4-FFF2-40B4-BE49-F238E27FC236}">
              <a16:creationId xmlns:a16="http://schemas.microsoft.com/office/drawing/2014/main" id="{7F151D32-D708-448C-ADEE-CF244F49CB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75" y="9525"/>
          <a:ext cx="806161" cy="48211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6</xdr:col>
      <xdr:colOff>369743</xdr:colOff>
      <xdr:row>40</xdr:row>
      <xdr:rowOff>66675</xdr:rowOff>
    </xdr:from>
    <xdr:to>
      <xdr:col>6</xdr:col>
      <xdr:colOff>464993</xdr:colOff>
      <xdr:row>43</xdr:row>
      <xdr:rowOff>142875</xdr:rowOff>
    </xdr:to>
    <xdr:grpSp>
      <xdr:nvGrpSpPr>
        <xdr:cNvPr id="8" name="Group 7">
          <a:extLst>
            <a:ext uri="{FF2B5EF4-FFF2-40B4-BE49-F238E27FC236}">
              <a16:creationId xmlns:a16="http://schemas.microsoft.com/office/drawing/2014/main" id="{37A92DF3-B590-4BF5-A282-733CDD4C5906}"/>
            </a:ext>
          </a:extLst>
        </xdr:cNvPr>
        <xdr:cNvGrpSpPr/>
      </xdr:nvGrpSpPr>
      <xdr:grpSpPr>
        <a:xfrm>
          <a:off x="3334917" y="7504458"/>
          <a:ext cx="95250" cy="647700"/>
          <a:chOff x="2752725" y="5572125"/>
          <a:chExt cx="95250" cy="647700"/>
        </a:xfrm>
        <a:solidFill>
          <a:srgbClr val="00FF00"/>
        </a:solidFill>
      </xdr:grpSpPr>
      <xdr:sp macro="" textlink="">
        <xdr:nvSpPr>
          <xdr:cNvPr id="9" name="Text Box 23">
            <a:extLst>
              <a:ext uri="{FF2B5EF4-FFF2-40B4-BE49-F238E27FC236}">
                <a16:creationId xmlns:a16="http://schemas.microsoft.com/office/drawing/2014/main" id="{015DA160-BEED-7B88-125E-A1DE20D62095}"/>
              </a:ext>
            </a:extLst>
          </xdr:cNvPr>
          <xdr:cNvSpPr txBox="1">
            <a:spLocks noChangeArrowheads="1"/>
          </xdr:cNvSpPr>
        </xdr:nvSpPr>
        <xdr:spPr bwMode="auto">
          <a:xfrm>
            <a:off x="2752725" y="5572125"/>
            <a:ext cx="95250" cy="95250"/>
          </a:xfrm>
          <a:prstGeom prst="rect">
            <a:avLst/>
          </a:prstGeom>
          <a:grp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10" name="Text Box 25">
            <a:extLst>
              <a:ext uri="{FF2B5EF4-FFF2-40B4-BE49-F238E27FC236}">
                <a16:creationId xmlns:a16="http://schemas.microsoft.com/office/drawing/2014/main" id="{7F3F55C3-A4FF-9E9D-47E4-9DD32EB04BE7}"/>
              </a:ext>
            </a:extLst>
          </xdr:cNvPr>
          <xdr:cNvSpPr txBox="1">
            <a:spLocks noChangeArrowheads="1"/>
          </xdr:cNvSpPr>
        </xdr:nvSpPr>
        <xdr:spPr bwMode="auto">
          <a:xfrm>
            <a:off x="2752725" y="5743575"/>
            <a:ext cx="95250" cy="95250"/>
          </a:xfrm>
          <a:prstGeom prst="rect">
            <a:avLst/>
          </a:prstGeom>
          <a:grp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11" name="Text Box 28">
            <a:extLst>
              <a:ext uri="{FF2B5EF4-FFF2-40B4-BE49-F238E27FC236}">
                <a16:creationId xmlns:a16="http://schemas.microsoft.com/office/drawing/2014/main" id="{3A7FD453-FD59-6CA3-E6BA-D9C1B8B131C2}"/>
              </a:ext>
            </a:extLst>
          </xdr:cNvPr>
          <xdr:cNvSpPr txBox="1">
            <a:spLocks noChangeArrowheads="1"/>
          </xdr:cNvSpPr>
        </xdr:nvSpPr>
        <xdr:spPr bwMode="auto">
          <a:xfrm>
            <a:off x="2752725" y="5953125"/>
            <a:ext cx="95250" cy="95250"/>
          </a:xfrm>
          <a:prstGeom prst="rect">
            <a:avLst/>
          </a:prstGeom>
          <a:grp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12" name="Text Box 29">
            <a:extLst>
              <a:ext uri="{FF2B5EF4-FFF2-40B4-BE49-F238E27FC236}">
                <a16:creationId xmlns:a16="http://schemas.microsoft.com/office/drawing/2014/main" id="{0585D5EF-DF2C-7D8D-BAC4-7C3C9E3A6D3E}"/>
              </a:ext>
            </a:extLst>
          </xdr:cNvPr>
          <xdr:cNvSpPr txBox="1">
            <a:spLocks noChangeArrowheads="1"/>
          </xdr:cNvSpPr>
        </xdr:nvSpPr>
        <xdr:spPr bwMode="auto">
          <a:xfrm>
            <a:off x="2752725" y="6124575"/>
            <a:ext cx="95250" cy="95250"/>
          </a:xfrm>
          <a:prstGeom prst="rect">
            <a:avLst/>
          </a:prstGeom>
          <a:grp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</xdr:grpSp>
    <xdr:clientData/>
  </xdr:twoCellAnchor>
  <xdr:twoCellAnchor>
    <xdr:from>
      <xdr:col>31</xdr:col>
      <xdr:colOff>513521</xdr:colOff>
      <xdr:row>8</xdr:row>
      <xdr:rowOff>107674</xdr:rowOff>
    </xdr:from>
    <xdr:to>
      <xdr:col>32</xdr:col>
      <xdr:colOff>182217</xdr:colOff>
      <xdr:row>12</xdr:row>
      <xdr:rowOff>157370</xdr:rowOff>
    </xdr:to>
    <xdr:sp macro="[0]!CreateDailySheet" textlink="">
      <xdr:nvSpPr>
        <xdr:cNvPr id="13" name="Rectangle: Rounded Corners 12">
          <a:extLst>
            <a:ext uri="{FF2B5EF4-FFF2-40B4-BE49-F238E27FC236}">
              <a16:creationId xmlns:a16="http://schemas.microsoft.com/office/drawing/2014/main" id="{BD8A5712-CA13-485E-80A4-2132AFA9F200}"/>
            </a:ext>
          </a:extLst>
        </xdr:cNvPr>
        <xdr:cNvSpPr/>
      </xdr:nvSpPr>
      <xdr:spPr>
        <a:xfrm>
          <a:off x="11791121" y="1336399"/>
          <a:ext cx="1364146" cy="687871"/>
        </a:xfrm>
        <a:prstGeom prst="roundRect">
          <a:avLst/>
        </a:prstGeom>
        <a:solidFill>
          <a:srgbClr val="FF0000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100" b="1">
              <a:solidFill>
                <a:srgbClr val="FFFF00"/>
              </a:solidFill>
            </a:rPr>
            <a:t>Create</a:t>
          </a:r>
          <a:r>
            <a:rPr lang="en-US" sz="1100" b="1" baseline="0">
              <a:solidFill>
                <a:srgbClr val="FFFF00"/>
              </a:solidFill>
            </a:rPr>
            <a:t> daily report</a:t>
          </a:r>
          <a:endParaRPr lang="en-GB" sz="1100" b="1">
            <a:solidFill>
              <a:srgbClr val="FFFF00"/>
            </a:solidFill>
          </a:endParaRPr>
        </a:p>
      </xdr:txBody>
    </xdr:sp>
    <xdr:clientData/>
  </xdr:twoCellAnchor>
  <xdr:twoCellAnchor editAs="oneCell">
    <xdr:from>
      <xdr:col>0</xdr:col>
      <xdr:colOff>140804</xdr:colOff>
      <xdr:row>160</xdr:row>
      <xdr:rowOff>132969</xdr:rowOff>
    </xdr:from>
    <xdr:to>
      <xdr:col>12</xdr:col>
      <xdr:colOff>221973</xdr:colOff>
      <xdr:row>192</xdr:row>
      <xdr:rowOff>94083</xdr:rowOff>
    </xdr:to>
    <xdr:pic>
      <xdr:nvPicPr>
        <xdr:cNvPr id="15" name="Picture 13">
          <a:extLst>
            <a:ext uri="{FF2B5EF4-FFF2-40B4-BE49-F238E27FC236}">
              <a16:creationId xmlns:a16="http://schemas.microsoft.com/office/drawing/2014/main" id="{E745E046-6226-D58A-7FD4-A3F3C90EE8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0804" y="29942078"/>
          <a:ext cx="5681869" cy="5142714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161925</xdr:colOff>
      <xdr:row>40</xdr:row>
      <xdr:rowOff>66675</xdr:rowOff>
    </xdr:from>
    <xdr:to>
      <xdr:col>6</xdr:col>
      <xdr:colOff>257175</xdr:colOff>
      <xdr:row>43</xdr:row>
      <xdr:rowOff>142875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EBB120F2-25AF-4150-BF71-ECFF55FE8EF5}"/>
            </a:ext>
          </a:extLst>
        </xdr:cNvPr>
        <xdr:cNvGrpSpPr/>
      </xdr:nvGrpSpPr>
      <xdr:grpSpPr>
        <a:xfrm>
          <a:off x="3127099" y="7504458"/>
          <a:ext cx="95250" cy="647700"/>
          <a:chOff x="2752725" y="5572125"/>
          <a:chExt cx="95250" cy="647700"/>
        </a:xfrm>
        <a:solidFill>
          <a:srgbClr val="00FF00"/>
        </a:solidFill>
      </xdr:grpSpPr>
      <xdr:sp macro="" textlink="">
        <xdr:nvSpPr>
          <xdr:cNvPr id="3" name="Text Box 23">
            <a:extLst>
              <a:ext uri="{FF2B5EF4-FFF2-40B4-BE49-F238E27FC236}">
                <a16:creationId xmlns:a16="http://schemas.microsoft.com/office/drawing/2014/main" id="{F39F06C7-3D28-53B2-A0EC-19FAA63F4D5D}"/>
              </a:ext>
            </a:extLst>
          </xdr:cNvPr>
          <xdr:cNvSpPr txBox="1">
            <a:spLocks noChangeArrowheads="1"/>
          </xdr:cNvSpPr>
        </xdr:nvSpPr>
        <xdr:spPr bwMode="auto">
          <a:xfrm>
            <a:off x="2752725" y="5572125"/>
            <a:ext cx="95250" cy="95250"/>
          </a:xfrm>
          <a:prstGeom prst="rect">
            <a:avLst/>
          </a:prstGeom>
          <a:grp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4" name="Text Box 25">
            <a:extLst>
              <a:ext uri="{FF2B5EF4-FFF2-40B4-BE49-F238E27FC236}">
                <a16:creationId xmlns:a16="http://schemas.microsoft.com/office/drawing/2014/main" id="{C321F1C3-FF96-37CF-37A9-12B268307659}"/>
              </a:ext>
            </a:extLst>
          </xdr:cNvPr>
          <xdr:cNvSpPr txBox="1">
            <a:spLocks noChangeArrowheads="1"/>
          </xdr:cNvSpPr>
        </xdr:nvSpPr>
        <xdr:spPr bwMode="auto">
          <a:xfrm>
            <a:off x="2752725" y="5743575"/>
            <a:ext cx="95250" cy="95250"/>
          </a:xfrm>
          <a:prstGeom prst="rect">
            <a:avLst/>
          </a:prstGeom>
          <a:grp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5" name="Text Box 28">
            <a:extLst>
              <a:ext uri="{FF2B5EF4-FFF2-40B4-BE49-F238E27FC236}">
                <a16:creationId xmlns:a16="http://schemas.microsoft.com/office/drawing/2014/main" id="{DEC87405-6BBA-EED3-5101-B8F6ADFD273A}"/>
              </a:ext>
            </a:extLst>
          </xdr:cNvPr>
          <xdr:cNvSpPr txBox="1">
            <a:spLocks noChangeArrowheads="1"/>
          </xdr:cNvSpPr>
        </xdr:nvSpPr>
        <xdr:spPr bwMode="auto">
          <a:xfrm>
            <a:off x="2752725" y="5953125"/>
            <a:ext cx="95250" cy="95250"/>
          </a:xfrm>
          <a:prstGeom prst="rect">
            <a:avLst/>
          </a:prstGeom>
          <a:grp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6" name="Text Box 29">
            <a:extLst>
              <a:ext uri="{FF2B5EF4-FFF2-40B4-BE49-F238E27FC236}">
                <a16:creationId xmlns:a16="http://schemas.microsoft.com/office/drawing/2014/main" id="{86D7C932-CFAE-12A7-0BCC-84CFE45E41AE}"/>
              </a:ext>
            </a:extLst>
          </xdr:cNvPr>
          <xdr:cNvSpPr txBox="1">
            <a:spLocks noChangeArrowheads="1"/>
          </xdr:cNvSpPr>
        </xdr:nvSpPr>
        <xdr:spPr bwMode="auto">
          <a:xfrm>
            <a:off x="2752725" y="6124575"/>
            <a:ext cx="95250" cy="95250"/>
          </a:xfrm>
          <a:prstGeom prst="rect">
            <a:avLst/>
          </a:prstGeom>
          <a:grp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</xdr:grpSp>
    <xdr:clientData/>
  </xdr:twoCellAnchor>
  <xdr:oneCellAnchor>
    <xdr:from>
      <xdr:col>0</xdr:col>
      <xdr:colOff>28575</xdr:colOff>
      <xdr:row>0</xdr:row>
      <xdr:rowOff>9525</xdr:rowOff>
    </xdr:from>
    <xdr:ext cx="806161" cy="482112"/>
    <xdr:pic>
      <xdr:nvPicPr>
        <xdr:cNvPr id="7" name="Picture 31">
          <a:extLst>
            <a:ext uri="{FF2B5EF4-FFF2-40B4-BE49-F238E27FC236}">
              <a16:creationId xmlns:a16="http://schemas.microsoft.com/office/drawing/2014/main" id="{6B3DE2FB-2E92-4D37-A992-FC1A8933D7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75" y="9525"/>
          <a:ext cx="806161" cy="48211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6</xdr:col>
      <xdr:colOff>369743</xdr:colOff>
      <xdr:row>40</xdr:row>
      <xdr:rowOff>66675</xdr:rowOff>
    </xdr:from>
    <xdr:to>
      <xdr:col>6</xdr:col>
      <xdr:colOff>464993</xdr:colOff>
      <xdr:row>43</xdr:row>
      <xdr:rowOff>142875</xdr:rowOff>
    </xdr:to>
    <xdr:grpSp>
      <xdr:nvGrpSpPr>
        <xdr:cNvPr id="8" name="Group 7">
          <a:extLst>
            <a:ext uri="{FF2B5EF4-FFF2-40B4-BE49-F238E27FC236}">
              <a16:creationId xmlns:a16="http://schemas.microsoft.com/office/drawing/2014/main" id="{79CDB736-F5B2-4520-B08E-B25507C286F0}"/>
            </a:ext>
          </a:extLst>
        </xdr:cNvPr>
        <xdr:cNvGrpSpPr/>
      </xdr:nvGrpSpPr>
      <xdr:grpSpPr>
        <a:xfrm>
          <a:off x="3334917" y="7504458"/>
          <a:ext cx="95250" cy="647700"/>
          <a:chOff x="2752725" y="5572125"/>
          <a:chExt cx="95250" cy="647700"/>
        </a:xfrm>
        <a:solidFill>
          <a:srgbClr val="00FF00"/>
        </a:solidFill>
      </xdr:grpSpPr>
      <xdr:sp macro="" textlink="">
        <xdr:nvSpPr>
          <xdr:cNvPr id="9" name="Text Box 23">
            <a:extLst>
              <a:ext uri="{FF2B5EF4-FFF2-40B4-BE49-F238E27FC236}">
                <a16:creationId xmlns:a16="http://schemas.microsoft.com/office/drawing/2014/main" id="{287B4375-975B-2998-E4ED-7B1FCEBD8D63}"/>
              </a:ext>
            </a:extLst>
          </xdr:cNvPr>
          <xdr:cNvSpPr txBox="1">
            <a:spLocks noChangeArrowheads="1"/>
          </xdr:cNvSpPr>
        </xdr:nvSpPr>
        <xdr:spPr bwMode="auto">
          <a:xfrm>
            <a:off x="2752725" y="5572125"/>
            <a:ext cx="95250" cy="95250"/>
          </a:xfrm>
          <a:prstGeom prst="rect">
            <a:avLst/>
          </a:prstGeom>
          <a:grp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10" name="Text Box 25">
            <a:extLst>
              <a:ext uri="{FF2B5EF4-FFF2-40B4-BE49-F238E27FC236}">
                <a16:creationId xmlns:a16="http://schemas.microsoft.com/office/drawing/2014/main" id="{90425945-0FFB-AD23-F890-F4F49346BAFD}"/>
              </a:ext>
            </a:extLst>
          </xdr:cNvPr>
          <xdr:cNvSpPr txBox="1">
            <a:spLocks noChangeArrowheads="1"/>
          </xdr:cNvSpPr>
        </xdr:nvSpPr>
        <xdr:spPr bwMode="auto">
          <a:xfrm>
            <a:off x="2752725" y="5743575"/>
            <a:ext cx="95250" cy="95250"/>
          </a:xfrm>
          <a:prstGeom prst="rect">
            <a:avLst/>
          </a:prstGeom>
          <a:grp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11" name="Text Box 28">
            <a:extLst>
              <a:ext uri="{FF2B5EF4-FFF2-40B4-BE49-F238E27FC236}">
                <a16:creationId xmlns:a16="http://schemas.microsoft.com/office/drawing/2014/main" id="{4EBE91B5-478D-1B11-38D0-4C41F49BBCC3}"/>
              </a:ext>
            </a:extLst>
          </xdr:cNvPr>
          <xdr:cNvSpPr txBox="1">
            <a:spLocks noChangeArrowheads="1"/>
          </xdr:cNvSpPr>
        </xdr:nvSpPr>
        <xdr:spPr bwMode="auto">
          <a:xfrm>
            <a:off x="2752725" y="5953125"/>
            <a:ext cx="95250" cy="95250"/>
          </a:xfrm>
          <a:prstGeom prst="rect">
            <a:avLst/>
          </a:prstGeom>
          <a:grp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12" name="Text Box 29">
            <a:extLst>
              <a:ext uri="{FF2B5EF4-FFF2-40B4-BE49-F238E27FC236}">
                <a16:creationId xmlns:a16="http://schemas.microsoft.com/office/drawing/2014/main" id="{D0FAA5E6-0101-971D-8C35-7E0F0EBD6D54}"/>
              </a:ext>
            </a:extLst>
          </xdr:cNvPr>
          <xdr:cNvSpPr txBox="1">
            <a:spLocks noChangeArrowheads="1"/>
          </xdr:cNvSpPr>
        </xdr:nvSpPr>
        <xdr:spPr bwMode="auto">
          <a:xfrm>
            <a:off x="2752725" y="6124575"/>
            <a:ext cx="95250" cy="95250"/>
          </a:xfrm>
          <a:prstGeom prst="rect">
            <a:avLst/>
          </a:prstGeom>
          <a:grp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</xdr:grpSp>
    <xdr:clientData/>
  </xdr:twoCellAnchor>
  <xdr:twoCellAnchor>
    <xdr:from>
      <xdr:col>31</xdr:col>
      <xdr:colOff>513521</xdr:colOff>
      <xdr:row>8</xdr:row>
      <xdr:rowOff>107674</xdr:rowOff>
    </xdr:from>
    <xdr:to>
      <xdr:col>32</xdr:col>
      <xdr:colOff>182217</xdr:colOff>
      <xdr:row>12</xdr:row>
      <xdr:rowOff>157370</xdr:rowOff>
    </xdr:to>
    <xdr:sp macro="[0]!CreateDailySheet" textlink="">
      <xdr:nvSpPr>
        <xdr:cNvPr id="13" name="Rectangle: Rounded Corners 12">
          <a:extLst>
            <a:ext uri="{FF2B5EF4-FFF2-40B4-BE49-F238E27FC236}">
              <a16:creationId xmlns:a16="http://schemas.microsoft.com/office/drawing/2014/main" id="{597086D7-0B04-44F2-AA3E-EB0FC2F230B1}"/>
            </a:ext>
          </a:extLst>
        </xdr:cNvPr>
        <xdr:cNvSpPr/>
      </xdr:nvSpPr>
      <xdr:spPr>
        <a:xfrm>
          <a:off x="11791121" y="1336399"/>
          <a:ext cx="1364146" cy="687871"/>
        </a:xfrm>
        <a:prstGeom prst="roundRect">
          <a:avLst/>
        </a:prstGeom>
        <a:solidFill>
          <a:srgbClr val="FF0000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100" b="1">
              <a:solidFill>
                <a:srgbClr val="FFFF00"/>
              </a:solidFill>
            </a:rPr>
            <a:t>Create</a:t>
          </a:r>
          <a:r>
            <a:rPr lang="en-US" sz="1100" b="1" baseline="0">
              <a:solidFill>
                <a:srgbClr val="FFFF00"/>
              </a:solidFill>
            </a:rPr>
            <a:t> daily report</a:t>
          </a:r>
          <a:endParaRPr lang="en-GB" sz="1100" b="1">
            <a:solidFill>
              <a:srgbClr val="FFFF00"/>
            </a:solidFill>
          </a:endParaRPr>
        </a:p>
      </xdr:txBody>
    </xdr:sp>
    <xdr:clientData/>
  </xdr:twoCellAnchor>
  <xdr:twoCellAnchor editAs="oneCell">
    <xdr:from>
      <xdr:col>0</xdr:col>
      <xdr:colOff>140805</xdr:colOff>
      <xdr:row>162</xdr:row>
      <xdr:rowOff>91108</xdr:rowOff>
    </xdr:from>
    <xdr:to>
      <xdr:col>12</xdr:col>
      <xdr:colOff>322054</xdr:colOff>
      <xdr:row>194</xdr:row>
      <xdr:rowOff>42318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74476A9F-AEC8-4552-5884-FA1A5F0B0F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0805" y="30231521"/>
          <a:ext cx="5796858" cy="5252080"/>
        </a:xfrm>
        <a:prstGeom prst="rect">
          <a:avLst/>
        </a:prstGeom>
      </xdr:spPr>
    </xdr:pic>
    <xdr:clientData/>
  </xdr:twoCellAnchor>
  <xdr:twoCellAnchor editAs="oneCell">
    <xdr:from>
      <xdr:col>1</xdr:col>
      <xdr:colOff>621198</xdr:colOff>
      <xdr:row>65</xdr:row>
      <xdr:rowOff>1393</xdr:rowOff>
    </xdr:from>
    <xdr:to>
      <xdr:col>8</xdr:col>
      <xdr:colOff>323023</xdr:colOff>
      <xdr:row>74</xdr:row>
      <xdr:rowOff>48110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51ECEE98-2C4D-683D-D0D3-A39843FBDD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441176" y="12342480"/>
          <a:ext cx="2840934" cy="1819195"/>
        </a:xfrm>
        <a:prstGeom prst="rect">
          <a:avLst/>
        </a:prstGeom>
        <a:ln>
          <a:noFill/>
        </a:ln>
        <a:effectLst>
          <a:softEdge rad="112500"/>
        </a:effec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../../01-WWT%20Daily%20consumption%20(SM)/06-Plant1%20Daily%20Cons%20for%20Shift%20Jun'26-OPS.xlsm?d=w469b6433f8ed464cad14fb1860f1e11c" TargetMode="External"/><Relationship Id="rId3" Type="http://schemas.openxmlformats.org/officeDocument/2006/relationships/hyperlink" Target="file:///\\GCMSVFS01\GCMSection$\PE\01-WWT%20Daily%20consumption%20(SM)\02-Daily%20cons%20plant%201\2026\IOW_Plant%201%20-%20PTA%20unit.xlsx" TargetMode="External"/><Relationship Id="rId7" Type="http://schemas.openxmlformats.org/officeDocument/2006/relationships/hyperlink" Target="file:///\\GCMSVFS01\GCMSection$\PE\02-Daily%20PTA%20product%20CAL%20(%20SM%20)\06-Product%20transfer\Plant%201\2026\P1_Product_Transfer_Monitoring_202608.xlsm" TargetMode="External"/><Relationship Id="rId2" Type="http://schemas.openxmlformats.org/officeDocument/2006/relationships/hyperlink" Target="http://gcmsvap01/smpc/se/workpermit.aspx" TargetMode="External"/><Relationship Id="rId1" Type="http://schemas.openxmlformats.org/officeDocument/2006/relationships/hyperlink" Target="file:///\\GCMSVFS01\..\..\..\Program%20Files%20(x86)\SAP\FrontEnd\SAPgui\saplogon.exe" TargetMode="External"/><Relationship Id="rId6" Type="http://schemas.openxmlformats.org/officeDocument/2006/relationships/hyperlink" Target="file:///\\GCMSVFS01\GCMSection$\PE1\Alarm%20report\EXAPLOG%20for%20P" TargetMode="External"/><Relationship Id="rId5" Type="http://schemas.openxmlformats.org/officeDocument/2006/relationships/hyperlink" Target="file:///\\GCMSVFS01\GCMSection$\PE1\Alarm%20report\PTA\Alarm%20PTA%202026\Alarm%20Top3%20Daily%202025.xlsx" TargetMode="External"/><Relationship Id="rId10" Type="http://schemas.openxmlformats.org/officeDocument/2006/relationships/drawing" Target="../drawings/drawing1.xml"/><Relationship Id="rId4" Type="http://schemas.openxmlformats.org/officeDocument/2006/relationships/hyperlink" Target="file:///\\GCMSVFS01\GCMSection$\PE\01-WWT%20Daily%20consumption%20(SM)\02-Daily%20cons%20plant%201\2026\IOW_Plant%201%20-%20PTA%20unit.xlsx" TargetMode="External"/><Relationship Id="rId9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../../01-WWT%20Daily%20consumption%20(SM)/06-Plant1%20Daily%20Cons%20for%20Shift%20Jun'26-OPS.xlsm?d=w469b6433f8ed464cad14fb1860f1e11c" TargetMode="External"/><Relationship Id="rId3" Type="http://schemas.openxmlformats.org/officeDocument/2006/relationships/hyperlink" Target="file:///\\GCMSVFS01\GCMSection$\PE\01-WWT%20Daily%20consumption%20(SM)\02-Daily%20cons%20plant%201\2026\IOW_Plant%201%20-%20PTA%20unit.xlsx" TargetMode="External"/><Relationship Id="rId7" Type="http://schemas.openxmlformats.org/officeDocument/2006/relationships/hyperlink" Target="file:///\\GCMSVFS01\GCMSection$\PE\02-Daily%20PTA%20product%20CAL%20(%20SM%20)\06-Product%20transfer\Plant%201\2026\P1_Product_Transfer_Monitoring_202608.xlsm" TargetMode="External"/><Relationship Id="rId2" Type="http://schemas.openxmlformats.org/officeDocument/2006/relationships/hyperlink" Target="http://gcmsvap01/smpc/se/workpermit.aspx" TargetMode="External"/><Relationship Id="rId1" Type="http://schemas.openxmlformats.org/officeDocument/2006/relationships/hyperlink" Target="file:///\\GCMSVFS01\..\..\..\Program%20Files%20(x86)\SAP\FrontEnd\SAPgui\saplogon.exe" TargetMode="External"/><Relationship Id="rId6" Type="http://schemas.openxmlformats.org/officeDocument/2006/relationships/hyperlink" Target="file:///\\GCMSVFS01\GCMSection$\PE1\Alarm%20report\EXAPLOG%20for%20P" TargetMode="External"/><Relationship Id="rId5" Type="http://schemas.openxmlformats.org/officeDocument/2006/relationships/hyperlink" Target="file:///\\GCMSVFS01\GCMSection$\PE1\Alarm%20report\PTA\Alarm%20PTA%202026\Alarm%20Top3%20Daily%202025.xlsx" TargetMode="External"/><Relationship Id="rId10" Type="http://schemas.openxmlformats.org/officeDocument/2006/relationships/drawing" Target="../drawings/drawing2.xml"/><Relationship Id="rId4" Type="http://schemas.openxmlformats.org/officeDocument/2006/relationships/hyperlink" Target="file:///\\GCMSVFS01\GCMSection$\PE\01-WWT%20Daily%20consumption%20(SM)\02-Daily%20cons%20plant%201\2026\IOW_Plant%201%20-%20PTA%20unit.xlsx" TargetMode="External"/><Relationship Id="rId9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hyperlink" Target="../../01-WWT%20Daily%20consumption%20(SM)/06-Plant1%20Daily%20Cons%20for%20Shift%20Jun'26-OPS.xlsm?d=w469b6433f8ed464cad14fb1860f1e11c" TargetMode="External"/><Relationship Id="rId3" Type="http://schemas.openxmlformats.org/officeDocument/2006/relationships/hyperlink" Target="file:///\\GCMSVFS01\GCMSection$\PE\01-WWT%20Daily%20consumption%20(SM)\02-Daily%20cons%20plant%201\2026\IOW_Plant%201%20-%20PTA%20unit.xlsx" TargetMode="External"/><Relationship Id="rId7" Type="http://schemas.openxmlformats.org/officeDocument/2006/relationships/hyperlink" Target="file:///\\GCMSVFS01\GCMSection$\PE\02-Daily%20PTA%20product%20CAL%20(%20SM%20)\06-Product%20transfer\Plant%201\2026\P1_Product_Transfer_Monitoring_202608.xlsm" TargetMode="External"/><Relationship Id="rId2" Type="http://schemas.openxmlformats.org/officeDocument/2006/relationships/hyperlink" Target="http://gcmsvap01/smpc/se/workpermit.aspx" TargetMode="External"/><Relationship Id="rId1" Type="http://schemas.openxmlformats.org/officeDocument/2006/relationships/hyperlink" Target="file:///\\GCMSVFS01\..\..\..\Program%20Files%20(x86)\SAP\FrontEnd\SAPgui\saplogon.exe" TargetMode="External"/><Relationship Id="rId6" Type="http://schemas.openxmlformats.org/officeDocument/2006/relationships/hyperlink" Target="file:///\\GCMSVFS01\GCMSection$\PE1\Alarm%20report\EXAPLOG%20for%20P" TargetMode="External"/><Relationship Id="rId11" Type="http://schemas.openxmlformats.org/officeDocument/2006/relationships/drawing" Target="../drawings/drawing3.xml"/><Relationship Id="rId5" Type="http://schemas.openxmlformats.org/officeDocument/2006/relationships/hyperlink" Target="file:///\\GCMSVFS01\GCMSection$\PE1\Alarm%20report\PTA\Alarm%20PTA%202026\Alarm%20Top3%20Daily%202025.xlsx" TargetMode="External"/><Relationship Id="rId10" Type="http://schemas.openxmlformats.org/officeDocument/2006/relationships/printerSettings" Target="../printerSettings/printerSettings3.bin"/><Relationship Id="rId4" Type="http://schemas.openxmlformats.org/officeDocument/2006/relationships/hyperlink" Target="file:///\\GCMSVFS01\GCMSection$\PE\01-WWT%20Daily%20consumption%20(SM)\02-Daily%20cons%20plant%201\2026\IOW_Plant%201%20-%20PTA%20unit.xlsx" TargetMode="External"/><Relationship Id="rId9" Type="http://schemas.openxmlformats.org/officeDocument/2006/relationships/hyperlink" Target="file:///\\GCMSVFS01\GCMSection$\PE1\Daily%20report%20PTA1\VDO1\PM-901%20leak.mp4" TargetMode="Externa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../../01-WWT%20Daily%20consumption%20(SM)/06-Plant1%20Daily%20Cons%20for%20Shift%20Jun'26-OPS.xlsm?d=w469b6433f8ed464cad14fb1860f1e11c" TargetMode="External"/><Relationship Id="rId3" Type="http://schemas.openxmlformats.org/officeDocument/2006/relationships/hyperlink" Target="file:///\\GCMSVFS01\GCMSection$\PE\01-WWT%20Daily%20consumption%20(SM)\02-Daily%20cons%20plant%201\2026\IOW_Plant%201%20-%20PTA%20unit.xlsx" TargetMode="External"/><Relationship Id="rId7" Type="http://schemas.openxmlformats.org/officeDocument/2006/relationships/hyperlink" Target="file:///\\GCMSVFS01\GCMSection$\PE\02-Daily%20PTA%20product%20CAL%20(%20SM%20)\06-Product%20transfer\Plant%201\2026\P1_Product_Transfer_Monitoring_202608.xlsm" TargetMode="External"/><Relationship Id="rId2" Type="http://schemas.openxmlformats.org/officeDocument/2006/relationships/hyperlink" Target="http://gcmsvap01/smpc/se/workpermit.aspx" TargetMode="External"/><Relationship Id="rId1" Type="http://schemas.openxmlformats.org/officeDocument/2006/relationships/hyperlink" Target="file:///\\GCMSVFS01\..\..\..\Program%20Files%20(x86)\SAP\FrontEnd\SAPgui\saplogon.exe" TargetMode="External"/><Relationship Id="rId6" Type="http://schemas.openxmlformats.org/officeDocument/2006/relationships/hyperlink" Target="file:///\\GCMSVFS01\GCMSection$\PE1\Alarm%20report\EXAPLOG%20for%20P" TargetMode="External"/><Relationship Id="rId5" Type="http://schemas.openxmlformats.org/officeDocument/2006/relationships/hyperlink" Target="file:///\\GCMSVFS01\GCMSection$\PE1\Alarm%20report\PTA\Alarm%20PTA%202026\Alarm%20Top3%20Daily%202025.xlsx" TargetMode="External"/><Relationship Id="rId10" Type="http://schemas.openxmlformats.org/officeDocument/2006/relationships/drawing" Target="../drawings/drawing4.xml"/><Relationship Id="rId4" Type="http://schemas.openxmlformats.org/officeDocument/2006/relationships/hyperlink" Target="file:///\\GCMSVFS01\GCMSection$\PE\01-WWT%20Daily%20consumption%20(SM)\02-Daily%20cons%20plant%201\2026\IOW_Plant%201%20-%20PTA%20unit.xlsx" TargetMode="External"/><Relationship Id="rId9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hyperlink" Target="../../01-WWT%20Daily%20consumption%20(SM)/06-Plant1%20Daily%20Cons%20for%20Shift%20Jun'26-OPS.xlsm?d=w469b6433f8ed464cad14fb1860f1e11c" TargetMode="External"/><Relationship Id="rId3" Type="http://schemas.openxmlformats.org/officeDocument/2006/relationships/hyperlink" Target="file:///\\GCMSVFS01\GCMSection$\PE\01-WWT%20Daily%20consumption%20(SM)\02-Daily%20cons%20plant%201\2026\IOW_Plant%201%20-%20PTA%20unit.xlsx" TargetMode="External"/><Relationship Id="rId7" Type="http://schemas.openxmlformats.org/officeDocument/2006/relationships/hyperlink" Target="file:///\\GCMSVFS01\GCMSection$\PE\02-Daily%20PTA%20product%20CAL%20(%20SM%20)\06-Product%20transfer\Plant%201\2026\P1_Product_Transfer_Monitoring_202608.xlsm" TargetMode="External"/><Relationship Id="rId2" Type="http://schemas.openxmlformats.org/officeDocument/2006/relationships/hyperlink" Target="http://gcmsvap01/smpc/se/workpermit.aspx" TargetMode="External"/><Relationship Id="rId1" Type="http://schemas.openxmlformats.org/officeDocument/2006/relationships/hyperlink" Target="file:///\\GCMSVFS01\..\..\..\Program%20Files%20(x86)\SAP\FrontEnd\SAPgui\saplogon.exe" TargetMode="External"/><Relationship Id="rId6" Type="http://schemas.openxmlformats.org/officeDocument/2006/relationships/hyperlink" Target="file:///\\GCMSVFS01\GCMSection$\PE1\Alarm%20report\EXAPLOG%20for%20P" TargetMode="External"/><Relationship Id="rId5" Type="http://schemas.openxmlformats.org/officeDocument/2006/relationships/hyperlink" Target="file:///\\GCMSVFS01\GCMSection$\PE1\Alarm%20report\PTA\Alarm%20PTA%202026\Alarm%20Top3%20Daily%202025.xlsx" TargetMode="External"/><Relationship Id="rId10" Type="http://schemas.openxmlformats.org/officeDocument/2006/relationships/drawing" Target="../drawings/drawing5.xml"/><Relationship Id="rId4" Type="http://schemas.openxmlformats.org/officeDocument/2006/relationships/hyperlink" Target="file:///\\GCMSVFS01\GCMSection$\PE\01-WWT%20Daily%20consumption%20(SM)\02-Daily%20cons%20plant%201\2026\IOW_Plant%201%20-%20PTA%20unit.xlsx" TargetMode="External"/><Relationship Id="rId9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hyperlink" Target="../../01-WWT%20Daily%20consumption%20(SM)/06-Plant1%20Daily%20Cons%20for%20Shift%20Jun'26-OPS.xlsm?d=w469b6433f8ed464cad14fb1860f1e11c" TargetMode="External"/><Relationship Id="rId3" Type="http://schemas.openxmlformats.org/officeDocument/2006/relationships/hyperlink" Target="file:///\\GCMSVFS01\GCMSection$\PE\01-WWT%20Daily%20consumption%20(SM)\02-Daily%20cons%20plant%201\2026\IOW_Plant%201%20-%20PTA%20unit.xlsx" TargetMode="External"/><Relationship Id="rId7" Type="http://schemas.openxmlformats.org/officeDocument/2006/relationships/hyperlink" Target="file:///\\GCMSVFS01\GCMSection$\PE\02-Daily%20PTA%20product%20CAL%20(%20SM%20)\06-Product%20transfer\Plant%201\2026\P1_Product_Transfer_Monitoring_202608.xlsm" TargetMode="External"/><Relationship Id="rId2" Type="http://schemas.openxmlformats.org/officeDocument/2006/relationships/hyperlink" Target="http://gcmsvap01/smpc/se/workpermit.aspx" TargetMode="External"/><Relationship Id="rId1" Type="http://schemas.openxmlformats.org/officeDocument/2006/relationships/hyperlink" Target="file:///\\GCMSVFS01\..\..\..\Program%20Files%20(x86)\SAP\FrontEnd\SAPgui\saplogon.exe" TargetMode="External"/><Relationship Id="rId6" Type="http://schemas.openxmlformats.org/officeDocument/2006/relationships/hyperlink" Target="file:///\\GCMSVFS01\GCMSection$\PE1\Alarm%20report\EXAPLOG%20for%20P" TargetMode="External"/><Relationship Id="rId5" Type="http://schemas.openxmlformats.org/officeDocument/2006/relationships/hyperlink" Target="file:///\\GCMSVFS01\GCMSection$\PE1\Alarm%20report\PTA\Alarm%20PTA%202026\Alarm%20Top3%20Daily%202025.xlsx" TargetMode="External"/><Relationship Id="rId10" Type="http://schemas.openxmlformats.org/officeDocument/2006/relationships/drawing" Target="../drawings/drawing6.xml"/><Relationship Id="rId4" Type="http://schemas.openxmlformats.org/officeDocument/2006/relationships/hyperlink" Target="file:///\\GCMSVFS01\GCMSection$\PE\01-WWT%20Daily%20consumption%20(SM)\02-Daily%20cons%20plant%201\2026\IOW_Plant%201%20-%20PTA%20unit.xlsx" TargetMode="External"/><Relationship Id="rId9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hyperlink" Target="../../01-WWT%20Daily%20consumption%20(SM)/06-Plant1%20Daily%20Cons%20for%20Shift%20Jun'26-OPS.xlsm?d=w469b6433f8ed464cad14fb1860f1e11c" TargetMode="External"/><Relationship Id="rId3" Type="http://schemas.openxmlformats.org/officeDocument/2006/relationships/hyperlink" Target="file:///\\GCMSVFS01\GCMSection$\PE\01-WWT%20Daily%20consumption%20(SM)\02-Daily%20cons%20plant%201\2026\IOW_Plant%201%20-%20PTA%20unit.xlsx" TargetMode="External"/><Relationship Id="rId7" Type="http://schemas.openxmlformats.org/officeDocument/2006/relationships/hyperlink" Target="file:///\\GCMSVFS01\GCMSection$\PE\02-Daily%20PTA%20product%20CAL%20(%20SM%20)\06-Product%20transfer\Plant%201\2026\P1_Product_Transfer_Monitoring_202608.xlsm" TargetMode="External"/><Relationship Id="rId2" Type="http://schemas.openxmlformats.org/officeDocument/2006/relationships/hyperlink" Target="http://gcmsvap01/smpc/se/workpermit.aspx" TargetMode="External"/><Relationship Id="rId1" Type="http://schemas.openxmlformats.org/officeDocument/2006/relationships/hyperlink" Target="file:///\\GCMSVFS01\..\..\..\Program%20Files%20(x86)\SAP\FrontEnd\SAPgui\saplogon.exe" TargetMode="External"/><Relationship Id="rId6" Type="http://schemas.openxmlformats.org/officeDocument/2006/relationships/hyperlink" Target="file:///\\GCMSVFS01\GCMSection$\PE1\Alarm%20report\EXAPLOG%20for%20P" TargetMode="External"/><Relationship Id="rId5" Type="http://schemas.openxmlformats.org/officeDocument/2006/relationships/hyperlink" Target="file:///\\GCMSVFS01\GCMSection$\PE1\Alarm%20report\PTA\Alarm%20PTA%202026\Alarm%20Top3%20Daily%202025.xlsx" TargetMode="External"/><Relationship Id="rId10" Type="http://schemas.openxmlformats.org/officeDocument/2006/relationships/drawing" Target="../drawings/drawing7.xml"/><Relationship Id="rId4" Type="http://schemas.openxmlformats.org/officeDocument/2006/relationships/hyperlink" Target="file:///\\GCMSVFS01\GCMSection$\PE\01-WWT%20Daily%20consumption%20(SM)\02-Daily%20cons%20plant%201\2026\IOW_Plant%201%20-%20PTA%20unit.xlsx" TargetMode="External"/><Relationship Id="rId9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C3C0E8-D509-4444-BC47-BB0A83E128AC}">
  <sheetPr codeName="Sheet16">
    <tabColor theme="0"/>
  </sheetPr>
  <dimension ref="A1:AI170"/>
  <sheetViews>
    <sheetView showGridLines="0" topLeftCell="A33" zoomScale="115" zoomScaleNormal="115" zoomScaleSheetLayoutView="100" workbookViewId="0">
      <selection activeCell="AF29" sqref="AF29"/>
    </sheetView>
  </sheetViews>
  <sheetFormatPr defaultRowHeight="12.75" x14ac:dyDescent="0.2"/>
  <cols>
    <col min="1" max="1" width="12.28515625" style="2" customWidth="1"/>
    <col min="2" max="2" width="10.140625" style="2" customWidth="1"/>
    <col min="3" max="3" width="7.140625" style="2" customWidth="1"/>
    <col min="4" max="4" width="7" style="2" customWidth="1"/>
    <col min="5" max="5" width="4" style="2" customWidth="1"/>
    <col min="6" max="6" width="3.85546875" style="2" customWidth="1"/>
    <col min="7" max="7" width="8.42578125" style="2" customWidth="1"/>
    <col min="8" max="8" width="6.42578125" style="2" customWidth="1"/>
    <col min="9" max="9" width="7.140625" style="2" customWidth="1"/>
    <col min="10" max="10" width="9.42578125" style="2" customWidth="1"/>
    <col min="11" max="11" width="5" style="2" hidden="1" customWidth="1"/>
    <col min="12" max="12" width="8.140625" style="2" customWidth="1"/>
    <col min="13" max="13" width="22" style="2" customWidth="1"/>
    <col min="14" max="14" width="9.28515625" style="2" customWidth="1"/>
    <col min="15" max="15" width="7.140625" style="2" customWidth="1"/>
    <col min="16" max="16" width="5.85546875" style="2" customWidth="1"/>
    <col min="17" max="17" width="3" style="2" customWidth="1"/>
    <col min="18" max="18" width="37.85546875" style="2" customWidth="1"/>
    <col min="19" max="19" width="20.42578125" style="2" hidden="1" customWidth="1"/>
    <col min="20" max="20" width="16.42578125" style="2" hidden="1" customWidth="1"/>
    <col min="21" max="21" width="19.140625" style="2" hidden="1" customWidth="1"/>
    <col min="22" max="22" width="15.7109375" style="2" hidden="1" customWidth="1"/>
    <col min="23" max="24" width="16.7109375" style="2" hidden="1" customWidth="1"/>
    <col min="25" max="25" width="22.140625" style="2" hidden="1" customWidth="1"/>
    <col min="26" max="26" width="22.28515625" style="2" hidden="1" customWidth="1"/>
    <col min="27" max="27" width="26.28515625" style="2" hidden="1" customWidth="1"/>
    <col min="28" max="28" width="22.140625" style="2" hidden="1" customWidth="1"/>
    <col min="29" max="29" width="32" style="2" hidden="1" customWidth="1"/>
    <col min="30" max="30" width="26.28515625" style="2" hidden="1" customWidth="1"/>
    <col min="31" max="31" width="24.7109375" style="2" hidden="1" customWidth="1"/>
    <col min="32" max="32" width="25.42578125" style="2" customWidth="1"/>
    <col min="33" max="33" width="33.7109375" style="2" customWidth="1"/>
    <col min="34" max="34" width="15.5703125" style="2" customWidth="1"/>
    <col min="35" max="36" width="9.140625" style="2" customWidth="1"/>
    <col min="37" max="259" width="9.140625" style="2"/>
    <col min="260" max="260" width="7.42578125" style="2" customWidth="1"/>
    <col min="261" max="261" width="7.140625" style="2" customWidth="1"/>
    <col min="262" max="262" width="7" style="2" customWidth="1"/>
    <col min="263" max="263" width="4" style="2" customWidth="1"/>
    <col min="264" max="264" width="3.85546875" style="2" customWidth="1"/>
    <col min="265" max="266" width="6.42578125" style="2" customWidth="1"/>
    <col min="267" max="267" width="8.42578125" style="2" customWidth="1"/>
    <col min="268" max="268" width="0" style="2" hidden="1" customWidth="1"/>
    <col min="269" max="270" width="8.140625" style="2" customWidth="1"/>
    <col min="271" max="271" width="5.85546875" style="2" customWidth="1"/>
    <col min="272" max="272" width="3.140625" style="2" customWidth="1"/>
    <col min="273" max="273" width="3" style="2" customWidth="1"/>
    <col min="274" max="274" width="9.42578125" style="2" customWidth="1"/>
    <col min="275" max="515" width="9.140625" style="2"/>
    <col min="516" max="516" width="7.42578125" style="2" customWidth="1"/>
    <col min="517" max="517" width="7.140625" style="2" customWidth="1"/>
    <col min="518" max="518" width="7" style="2" customWidth="1"/>
    <col min="519" max="519" width="4" style="2" customWidth="1"/>
    <col min="520" max="520" width="3.85546875" style="2" customWidth="1"/>
    <col min="521" max="522" width="6.42578125" style="2" customWidth="1"/>
    <col min="523" max="523" width="8.42578125" style="2" customWidth="1"/>
    <col min="524" max="524" width="0" style="2" hidden="1" customWidth="1"/>
    <col min="525" max="526" width="8.140625" style="2" customWidth="1"/>
    <col min="527" max="527" width="5.85546875" style="2" customWidth="1"/>
    <col min="528" max="528" width="3.140625" style="2" customWidth="1"/>
    <col min="529" max="529" width="3" style="2" customWidth="1"/>
    <col min="530" max="530" width="9.42578125" style="2" customWidth="1"/>
    <col min="531" max="771" width="9.140625" style="2"/>
    <col min="772" max="772" width="7.42578125" style="2" customWidth="1"/>
    <col min="773" max="773" width="7.140625" style="2" customWidth="1"/>
    <col min="774" max="774" width="7" style="2" customWidth="1"/>
    <col min="775" max="775" width="4" style="2" customWidth="1"/>
    <col min="776" max="776" width="3.85546875" style="2" customWidth="1"/>
    <col min="777" max="778" width="6.42578125" style="2" customWidth="1"/>
    <col min="779" max="779" width="8.42578125" style="2" customWidth="1"/>
    <col min="780" max="780" width="0" style="2" hidden="1" customWidth="1"/>
    <col min="781" max="782" width="8.140625" style="2" customWidth="1"/>
    <col min="783" max="783" width="5.85546875" style="2" customWidth="1"/>
    <col min="784" max="784" width="3.140625" style="2" customWidth="1"/>
    <col min="785" max="785" width="3" style="2" customWidth="1"/>
    <col min="786" max="786" width="9.42578125" style="2" customWidth="1"/>
    <col min="787" max="1027" width="9.140625" style="2"/>
    <col min="1028" max="1028" width="7.42578125" style="2" customWidth="1"/>
    <col min="1029" max="1029" width="7.140625" style="2" customWidth="1"/>
    <col min="1030" max="1030" width="7" style="2" customWidth="1"/>
    <col min="1031" max="1031" width="4" style="2" customWidth="1"/>
    <col min="1032" max="1032" width="3.85546875" style="2" customWidth="1"/>
    <col min="1033" max="1034" width="6.42578125" style="2" customWidth="1"/>
    <col min="1035" max="1035" width="8.42578125" style="2" customWidth="1"/>
    <col min="1036" max="1036" width="0" style="2" hidden="1" customWidth="1"/>
    <col min="1037" max="1038" width="8.140625" style="2" customWidth="1"/>
    <col min="1039" max="1039" width="5.85546875" style="2" customWidth="1"/>
    <col min="1040" max="1040" width="3.140625" style="2" customWidth="1"/>
    <col min="1041" max="1041" width="3" style="2" customWidth="1"/>
    <col min="1042" max="1042" width="9.42578125" style="2" customWidth="1"/>
    <col min="1043" max="1283" width="9.140625" style="2"/>
    <col min="1284" max="1284" width="7.42578125" style="2" customWidth="1"/>
    <col min="1285" max="1285" width="7.140625" style="2" customWidth="1"/>
    <col min="1286" max="1286" width="7" style="2" customWidth="1"/>
    <col min="1287" max="1287" width="4" style="2" customWidth="1"/>
    <col min="1288" max="1288" width="3.85546875" style="2" customWidth="1"/>
    <col min="1289" max="1290" width="6.42578125" style="2" customWidth="1"/>
    <col min="1291" max="1291" width="8.42578125" style="2" customWidth="1"/>
    <col min="1292" max="1292" width="0" style="2" hidden="1" customWidth="1"/>
    <col min="1293" max="1294" width="8.140625" style="2" customWidth="1"/>
    <col min="1295" max="1295" width="5.85546875" style="2" customWidth="1"/>
    <col min="1296" max="1296" width="3.140625" style="2" customWidth="1"/>
    <col min="1297" max="1297" width="3" style="2" customWidth="1"/>
    <col min="1298" max="1298" width="9.42578125" style="2" customWidth="1"/>
    <col min="1299" max="1539" width="9.140625" style="2"/>
    <col min="1540" max="1540" width="7.42578125" style="2" customWidth="1"/>
    <col min="1541" max="1541" width="7.140625" style="2" customWidth="1"/>
    <col min="1542" max="1542" width="7" style="2" customWidth="1"/>
    <col min="1543" max="1543" width="4" style="2" customWidth="1"/>
    <col min="1544" max="1544" width="3.85546875" style="2" customWidth="1"/>
    <col min="1545" max="1546" width="6.42578125" style="2" customWidth="1"/>
    <col min="1547" max="1547" width="8.42578125" style="2" customWidth="1"/>
    <col min="1548" max="1548" width="0" style="2" hidden="1" customWidth="1"/>
    <col min="1549" max="1550" width="8.140625" style="2" customWidth="1"/>
    <col min="1551" max="1551" width="5.85546875" style="2" customWidth="1"/>
    <col min="1552" max="1552" width="3.140625" style="2" customWidth="1"/>
    <col min="1553" max="1553" width="3" style="2" customWidth="1"/>
    <col min="1554" max="1554" width="9.42578125" style="2" customWidth="1"/>
    <col min="1555" max="1795" width="9.140625" style="2"/>
    <col min="1796" max="1796" width="7.42578125" style="2" customWidth="1"/>
    <col min="1797" max="1797" width="7.140625" style="2" customWidth="1"/>
    <col min="1798" max="1798" width="7" style="2" customWidth="1"/>
    <col min="1799" max="1799" width="4" style="2" customWidth="1"/>
    <col min="1800" max="1800" width="3.85546875" style="2" customWidth="1"/>
    <col min="1801" max="1802" width="6.42578125" style="2" customWidth="1"/>
    <col min="1803" max="1803" width="8.42578125" style="2" customWidth="1"/>
    <col min="1804" max="1804" width="0" style="2" hidden="1" customWidth="1"/>
    <col min="1805" max="1806" width="8.140625" style="2" customWidth="1"/>
    <col min="1807" max="1807" width="5.85546875" style="2" customWidth="1"/>
    <col min="1808" max="1808" width="3.140625" style="2" customWidth="1"/>
    <col min="1809" max="1809" width="3" style="2" customWidth="1"/>
    <col min="1810" max="1810" width="9.42578125" style="2" customWidth="1"/>
    <col min="1811" max="2051" width="9.140625" style="2"/>
    <col min="2052" max="2052" width="7.42578125" style="2" customWidth="1"/>
    <col min="2053" max="2053" width="7.140625" style="2" customWidth="1"/>
    <col min="2054" max="2054" width="7" style="2" customWidth="1"/>
    <col min="2055" max="2055" width="4" style="2" customWidth="1"/>
    <col min="2056" max="2056" width="3.85546875" style="2" customWidth="1"/>
    <col min="2057" max="2058" width="6.42578125" style="2" customWidth="1"/>
    <col min="2059" max="2059" width="8.42578125" style="2" customWidth="1"/>
    <col min="2060" max="2060" width="0" style="2" hidden="1" customWidth="1"/>
    <col min="2061" max="2062" width="8.140625" style="2" customWidth="1"/>
    <col min="2063" max="2063" width="5.85546875" style="2" customWidth="1"/>
    <col min="2064" max="2064" width="3.140625" style="2" customWidth="1"/>
    <col min="2065" max="2065" width="3" style="2" customWidth="1"/>
    <col min="2066" max="2066" width="9.42578125" style="2" customWidth="1"/>
    <col min="2067" max="2307" width="9.140625" style="2"/>
    <col min="2308" max="2308" width="7.42578125" style="2" customWidth="1"/>
    <col min="2309" max="2309" width="7.140625" style="2" customWidth="1"/>
    <col min="2310" max="2310" width="7" style="2" customWidth="1"/>
    <col min="2311" max="2311" width="4" style="2" customWidth="1"/>
    <col min="2312" max="2312" width="3.85546875" style="2" customWidth="1"/>
    <col min="2313" max="2314" width="6.42578125" style="2" customWidth="1"/>
    <col min="2315" max="2315" width="8.42578125" style="2" customWidth="1"/>
    <col min="2316" max="2316" width="0" style="2" hidden="1" customWidth="1"/>
    <col min="2317" max="2318" width="8.140625" style="2" customWidth="1"/>
    <col min="2319" max="2319" width="5.85546875" style="2" customWidth="1"/>
    <col min="2320" max="2320" width="3.140625" style="2" customWidth="1"/>
    <col min="2321" max="2321" width="3" style="2" customWidth="1"/>
    <col min="2322" max="2322" width="9.42578125" style="2" customWidth="1"/>
    <col min="2323" max="2563" width="9.140625" style="2"/>
    <col min="2564" max="2564" width="7.42578125" style="2" customWidth="1"/>
    <col min="2565" max="2565" width="7.140625" style="2" customWidth="1"/>
    <col min="2566" max="2566" width="7" style="2" customWidth="1"/>
    <col min="2567" max="2567" width="4" style="2" customWidth="1"/>
    <col min="2568" max="2568" width="3.85546875" style="2" customWidth="1"/>
    <col min="2569" max="2570" width="6.42578125" style="2" customWidth="1"/>
    <col min="2571" max="2571" width="8.42578125" style="2" customWidth="1"/>
    <col min="2572" max="2572" width="0" style="2" hidden="1" customWidth="1"/>
    <col min="2573" max="2574" width="8.140625" style="2" customWidth="1"/>
    <col min="2575" max="2575" width="5.85546875" style="2" customWidth="1"/>
    <col min="2576" max="2576" width="3.140625" style="2" customWidth="1"/>
    <col min="2577" max="2577" width="3" style="2" customWidth="1"/>
    <col min="2578" max="2578" width="9.42578125" style="2" customWidth="1"/>
    <col min="2579" max="2819" width="9.140625" style="2"/>
    <col min="2820" max="2820" width="7.42578125" style="2" customWidth="1"/>
    <col min="2821" max="2821" width="7.140625" style="2" customWidth="1"/>
    <col min="2822" max="2822" width="7" style="2" customWidth="1"/>
    <col min="2823" max="2823" width="4" style="2" customWidth="1"/>
    <col min="2824" max="2824" width="3.85546875" style="2" customWidth="1"/>
    <col min="2825" max="2826" width="6.42578125" style="2" customWidth="1"/>
    <col min="2827" max="2827" width="8.42578125" style="2" customWidth="1"/>
    <col min="2828" max="2828" width="0" style="2" hidden="1" customWidth="1"/>
    <col min="2829" max="2830" width="8.140625" style="2" customWidth="1"/>
    <col min="2831" max="2831" width="5.85546875" style="2" customWidth="1"/>
    <col min="2832" max="2832" width="3.140625" style="2" customWidth="1"/>
    <col min="2833" max="2833" width="3" style="2" customWidth="1"/>
    <col min="2834" max="2834" width="9.42578125" style="2" customWidth="1"/>
    <col min="2835" max="3075" width="9.140625" style="2"/>
    <col min="3076" max="3076" width="7.42578125" style="2" customWidth="1"/>
    <col min="3077" max="3077" width="7.140625" style="2" customWidth="1"/>
    <col min="3078" max="3078" width="7" style="2" customWidth="1"/>
    <col min="3079" max="3079" width="4" style="2" customWidth="1"/>
    <col min="3080" max="3080" width="3.85546875" style="2" customWidth="1"/>
    <col min="3081" max="3082" width="6.42578125" style="2" customWidth="1"/>
    <col min="3083" max="3083" width="8.42578125" style="2" customWidth="1"/>
    <col min="3084" max="3084" width="0" style="2" hidden="1" customWidth="1"/>
    <col min="3085" max="3086" width="8.140625" style="2" customWidth="1"/>
    <col min="3087" max="3087" width="5.85546875" style="2" customWidth="1"/>
    <col min="3088" max="3088" width="3.140625" style="2" customWidth="1"/>
    <col min="3089" max="3089" width="3" style="2" customWidth="1"/>
    <col min="3090" max="3090" width="9.42578125" style="2" customWidth="1"/>
    <col min="3091" max="3331" width="9.140625" style="2"/>
    <col min="3332" max="3332" width="7.42578125" style="2" customWidth="1"/>
    <col min="3333" max="3333" width="7.140625" style="2" customWidth="1"/>
    <col min="3334" max="3334" width="7" style="2" customWidth="1"/>
    <col min="3335" max="3335" width="4" style="2" customWidth="1"/>
    <col min="3336" max="3336" width="3.85546875" style="2" customWidth="1"/>
    <col min="3337" max="3338" width="6.42578125" style="2" customWidth="1"/>
    <col min="3339" max="3339" width="8.42578125" style="2" customWidth="1"/>
    <col min="3340" max="3340" width="0" style="2" hidden="1" customWidth="1"/>
    <col min="3341" max="3342" width="8.140625" style="2" customWidth="1"/>
    <col min="3343" max="3343" width="5.85546875" style="2" customWidth="1"/>
    <col min="3344" max="3344" width="3.140625" style="2" customWidth="1"/>
    <col min="3345" max="3345" width="3" style="2" customWidth="1"/>
    <col min="3346" max="3346" width="9.42578125" style="2" customWidth="1"/>
    <col min="3347" max="3587" width="9.140625" style="2"/>
    <col min="3588" max="3588" width="7.42578125" style="2" customWidth="1"/>
    <col min="3589" max="3589" width="7.140625" style="2" customWidth="1"/>
    <col min="3590" max="3590" width="7" style="2" customWidth="1"/>
    <col min="3591" max="3591" width="4" style="2" customWidth="1"/>
    <col min="3592" max="3592" width="3.85546875" style="2" customWidth="1"/>
    <col min="3593" max="3594" width="6.42578125" style="2" customWidth="1"/>
    <col min="3595" max="3595" width="8.42578125" style="2" customWidth="1"/>
    <col min="3596" max="3596" width="0" style="2" hidden="1" customWidth="1"/>
    <col min="3597" max="3598" width="8.140625" style="2" customWidth="1"/>
    <col min="3599" max="3599" width="5.85546875" style="2" customWidth="1"/>
    <col min="3600" max="3600" width="3.140625" style="2" customWidth="1"/>
    <col min="3601" max="3601" width="3" style="2" customWidth="1"/>
    <col min="3602" max="3602" width="9.42578125" style="2" customWidth="1"/>
    <col min="3603" max="3843" width="9.140625" style="2"/>
    <col min="3844" max="3844" width="7.42578125" style="2" customWidth="1"/>
    <col min="3845" max="3845" width="7.140625" style="2" customWidth="1"/>
    <col min="3846" max="3846" width="7" style="2" customWidth="1"/>
    <col min="3847" max="3847" width="4" style="2" customWidth="1"/>
    <col min="3848" max="3848" width="3.85546875" style="2" customWidth="1"/>
    <col min="3849" max="3850" width="6.42578125" style="2" customWidth="1"/>
    <col min="3851" max="3851" width="8.42578125" style="2" customWidth="1"/>
    <col min="3852" max="3852" width="0" style="2" hidden="1" customWidth="1"/>
    <col min="3853" max="3854" width="8.140625" style="2" customWidth="1"/>
    <col min="3855" max="3855" width="5.85546875" style="2" customWidth="1"/>
    <col min="3856" max="3856" width="3.140625" style="2" customWidth="1"/>
    <col min="3857" max="3857" width="3" style="2" customWidth="1"/>
    <col min="3858" max="3858" width="9.42578125" style="2" customWidth="1"/>
    <col min="3859" max="4099" width="9.140625" style="2"/>
    <col min="4100" max="4100" width="7.42578125" style="2" customWidth="1"/>
    <col min="4101" max="4101" width="7.140625" style="2" customWidth="1"/>
    <col min="4102" max="4102" width="7" style="2" customWidth="1"/>
    <col min="4103" max="4103" width="4" style="2" customWidth="1"/>
    <col min="4104" max="4104" width="3.85546875" style="2" customWidth="1"/>
    <col min="4105" max="4106" width="6.42578125" style="2" customWidth="1"/>
    <col min="4107" max="4107" width="8.42578125" style="2" customWidth="1"/>
    <col min="4108" max="4108" width="0" style="2" hidden="1" customWidth="1"/>
    <col min="4109" max="4110" width="8.140625" style="2" customWidth="1"/>
    <col min="4111" max="4111" width="5.85546875" style="2" customWidth="1"/>
    <col min="4112" max="4112" width="3.140625" style="2" customWidth="1"/>
    <col min="4113" max="4113" width="3" style="2" customWidth="1"/>
    <col min="4114" max="4114" width="9.42578125" style="2" customWidth="1"/>
    <col min="4115" max="4355" width="9.140625" style="2"/>
    <col min="4356" max="4356" width="7.42578125" style="2" customWidth="1"/>
    <col min="4357" max="4357" width="7.140625" style="2" customWidth="1"/>
    <col min="4358" max="4358" width="7" style="2" customWidth="1"/>
    <col min="4359" max="4359" width="4" style="2" customWidth="1"/>
    <col min="4360" max="4360" width="3.85546875" style="2" customWidth="1"/>
    <col min="4361" max="4362" width="6.42578125" style="2" customWidth="1"/>
    <col min="4363" max="4363" width="8.42578125" style="2" customWidth="1"/>
    <col min="4364" max="4364" width="0" style="2" hidden="1" customWidth="1"/>
    <col min="4365" max="4366" width="8.140625" style="2" customWidth="1"/>
    <col min="4367" max="4367" width="5.85546875" style="2" customWidth="1"/>
    <col min="4368" max="4368" width="3.140625" style="2" customWidth="1"/>
    <col min="4369" max="4369" width="3" style="2" customWidth="1"/>
    <col min="4370" max="4370" width="9.42578125" style="2" customWidth="1"/>
    <col min="4371" max="4611" width="9.140625" style="2"/>
    <col min="4612" max="4612" width="7.42578125" style="2" customWidth="1"/>
    <col min="4613" max="4613" width="7.140625" style="2" customWidth="1"/>
    <col min="4614" max="4614" width="7" style="2" customWidth="1"/>
    <col min="4615" max="4615" width="4" style="2" customWidth="1"/>
    <col min="4616" max="4616" width="3.85546875" style="2" customWidth="1"/>
    <col min="4617" max="4618" width="6.42578125" style="2" customWidth="1"/>
    <col min="4619" max="4619" width="8.42578125" style="2" customWidth="1"/>
    <col min="4620" max="4620" width="0" style="2" hidden="1" customWidth="1"/>
    <col min="4621" max="4622" width="8.140625" style="2" customWidth="1"/>
    <col min="4623" max="4623" width="5.85546875" style="2" customWidth="1"/>
    <col min="4624" max="4624" width="3.140625" style="2" customWidth="1"/>
    <col min="4625" max="4625" width="3" style="2" customWidth="1"/>
    <col min="4626" max="4626" width="9.42578125" style="2" customWidth="1"/>
    <col min="4627" max="4867" width="9.140625" style="2"/>
    <col min="4868" max="4868" width="7.42578125" style="2" customWidth="1"/>
    <col min="4869" max="4869" width="7.140625" style="2" customWidth="1"/>
    <col min="4870" max="4870" width="7" style="2" customWidth="1"/>
    <col min="4871" max="4871" width="4" style="2" customWidth="1"/>
    <col min="4872" max="4872" width="3.85546875" style="2" customWidth="1"/>
    <col min="4873" max="4874" width="6.42578125" style="2" customWidth="1"/>
    <col min="4875" max="4875" width="8.42578125" style="2" customWidth="1"/>
    <col min="4876" max="4876" width="0" style="2" hidden="1" customWidth="1"/>
    <col min="4877" max="4878" width="8.140625" style="2" customWidth="1"/>
    <col min="4879" max="4879" width="5.85546875" style="2" customWidth="1"/>
    <col min="4880" max="4880" width="3.140625" style="2" customWidth="1"/>
    <col min="4881" max="4881" width="3" style="2" customWidth="1"/>
    <col min="4882" max="4882" width="9.42578125" style="2" customWidth="1"/>
    <col min="4883" max="5123" width="9.140625" style="2"/>
    <col min="5124" max="5124" width="7.42578125" style="2" customWidth="1"/>
    <col min="5125" max="5125" width="7.140625" style="2" customWidth="1"/>
    <col min="5126" max="5126" width="7" style="2" customWidth="1"/>
    <col min="5127" max="5127" width="4" style="2" customWidth="1"/>
    <col min="5128" max="5128" width="3.85546875" style="2" customWidth="1"/>
    <col min="5129" max="5130" width="6.42578125" style="2" customWidth="1"/>
    <col min="5131" max="5131" width="8.42578125" style="2" customWidth="1"/>
    <col min="5132" max="5132" width="0" style="2" hidden="1" customWidth="1"/>
    <col min="5133" max="5134" width="8.140625" style="2" customWidth="1"/>
    <col min="5135" max="5135" width="5.85546875" style="2" customWidth="1"/>
    <col min="5136" max="5136" width="3.140625" style="2" customWidth="1"/>
    <col min="5137" max="5137" width="3" style="2" customWidth="1"/>
    <col min="5138" max="5138" width="9.42578125" style="2" customWidth="1"/>
    <col min="5139" max="5379" width="9.140625" style="2"/>
    <col min="5380" max="5380" width="7.42578125" style="2" customWidth="1"/>
    <col min="5381" max="5381" width="7.140625" style="2" customWidth="1"/>
    <col min="5382" max="5382" width="7" style="2" customWidth="1"/>
    <col min="5383" max="5383" width="4" style="2" customWidth="1"/>
    <col min="5384" max="5384" width="3.85546875" style="2" customWidth="1"/>
    <col min="5385" max="5386" width="6.42578125" style="2" customWidth="1"/>
    <col min="5387" max="5387" width="8.42578125" style="2" customWidth="1"/>
    <col min="5388" max="5388" width="0" style="2" hidden="1" customWidth="1"/>
    <col min="5389" max="5390" width="8.140625" style="2" customWidth="1"/>
    <col min="5391" max="5391" width="5.85546875" style="2" customWidth="1"/>
    <col min="5392" max="5392" width="3.140625" style="2" customWidth="1"/>
    <col min="5393" max="5393" width="3" style="2" customWidth="1"/>
    <col min="5394" max="5394" width="9.42578125" style="2" customWidth="1"/>
    <col min="5395" max="5635" width="9.140625" style="2"/>
    <col min="5636" max="5636" width="7.42578125" style="2" customWidth="1"/>
    <col min="5637" max="5637" width="7.140625" style="2" customWidth="1"/>
    <col min="5638" max="5638" width="7" style="2" customWidth="1"/>
    <col min="5639" max="5639" width="4" style="2" customWidth="1"/>
    <col min="5640" max="5640" width="3.85546875" style="2" customWidth="1"/>
    <col min="5641" max="5642" width="6.42578125" style="2" customWidth="1"/>
    <col min="5643" max="5643" width="8.42578125" style="2" customWidth="1"/>
    <col min="5644" max="5644" width="0" style="2" hidden="1" customWidth="1"/>
    <col min="5645" max="5646" width="8.140625" style="2" customWidth="1"/>
    <col min="5647" max="5647" width="5.85546875" style="2" customWidth="1"/>
    <col min="5648" max="5648" width="3.140625" style="2" customWidth="1"/>
    <col min="5649" max="5649" width="3" style="2" customWidth="1"/>
    <col min="5650" max="5650" width="9.42578125" style="2" customWidth="1"/>
    <col min="5651" max="5891" width="9.140625" style="2"/>
    <col min="5892" max="5892" width="7.42578125" style="2" customWidth="1"/>
    <col min="5893" max="5893" width="7.140625" style="2" customWidth="1"/>
    <col min="5894" max="5894" width="7" style="2" customWidth="1"/>
    <col min="5895" max="5895" width="4" style="2" customWidth="1"/>
    <col min="5896" max="5896" width="3.85546875" style="2" customWidth="1"/>
    <col min="5897" max="5898" width="6.42578125" style="2" customWidth="1"/>
    <col min="5899" max="5899" width="8.42578125" style="2" customWidth="1"/>
    <col min="5900" max="5900" width="0" style="2" hidden="1" customWidth="1"/>
    <col min="5901" max="5902" width="8.140625" style="2" customWidth="1"/>
    <col min="5903" max="5903" width="5.85546875" style="2" customWidth="1"/>
    <col min="5904" max="5904" width="3.140625" style="2" customWidth="1"/>
    <col min="5905" max="5905" width="3" style="2" customWidth="1"/>
    <col min="5906" max="5906" width="9.42578125" style="2" customWidth="1"/>
    <col min="5907" max="6147" width="9.140625" style="2"/>
    <col min="6148" max="6148" width="7.42578125" style="2" customWidth="1"/>
    <col min="6149" max="6149" width="7.140625" style="2" customWidth="1"/>
    <col min="6150" max="6150" width="7" style="2" customWidth="1"/>
    <col min="6151" max="6151" width="4" style="2" customWidth="1"/>
    <col min="6152" max="6152" width="3.85546875" style="2" customWidth="1"/>
    <col min="6153" max="6154" width="6.42578125" style="2" customWidth="1"/>
    <col min="6155" max="6155" width="8.42578125" style="2" customWidth="1"/>
    <col min="6156" max="6156" width="0" style="2" hidden="1" customWidth="1"/>
    <col min="6157" max="6158" width="8.140625" style="2" customWidth="1"/>
    <col min="6159" max="6159" width="5.85546875" style="2" customWidth="1"/>
    <col min="6160" max="6160" width="3.140625" style="2" customWidth="1"/>
    <col min="6161" max="6161" width="3" style="2" customWidth="1"/>
    <col min="6162" max="6162" width="9.42578125" style="2" customWidth="1"/>
    <col min="6163" max="6403" width="9.140625" style="2"/>
    <col min="6404" max="6404" width="7.42578125" style="2" customWidth="1"/>
    <col min="6405" max="6405" width="7.140625" style="2" customWidth="1"/>
    <col min="6406" max="6406" width="7" style="2" customWidth="1"/>
    <col min="6407" max="6407" width="4" style="2" customWidth="1"/>
    <col min="6408" max="6408" width="3.85546875" style="2" customWidth="1"/>
    <col min="6409" max="6410" width="6.42578125" style="2" customWidth="1"/>
    <col min="6411" max="6411" width="8.42578125" style="2" customWidth="1"/>
    <col min="6412" max="6412" width="0" style="2" hidden="1" customWidth="1"/>
    <col min="6413" max="6414" width="8.140625" style="2" customWidth="1"/>
    <col min="6415" max="6415" width="5.85546875" style="2" customWidth="1"/>
    <col min="6416" max="6416" width="3.140625" style="2" customWidth="1"/>
    <col min="6417" max="6417" width="3" style="2" customWidth="1"/>
    <col min="6418" max="6418" width="9.42578125" style="2" customWidth="1"/>
    <col min="6419" max="6659" width="9.140625" style="2"/>
    <col min="6660" max="6660" width="7.42578125" style="2" customWidth="1"/>
    <col min="6661" max="6661" width="7.140625" style="2" customWidth="1"/>
    <col min="6662" max="6662" width="7" style="2" customWidth="1"/>
    <col min="6663" max="6663" width="4" style="2" customWidth="1"/>
    <col min="6664" max="6664" width="3.85546875" style="2" customWidth="1"/>
    <col min="6665" max="6666" width="6.42578125" style="2" customWidth="1"/>
    <col min="6667" max="6667" width="8.42578125" style="2" customWidth="1"/>
    <col min="6668" max="6668" width="0" style="2" hidden="1" customWidth="1"/>
    <col min="6669" max="6670" width="8.140625" style="2" customWidth="1"/>
    <col min="6671" max="6671" width="5.85546875" style="2" customWidth="1"/>
    <col min="6672" max="6672" width="3.140625" style="2" customWidth="1"/>
    <col min="6673" max="6673" width="3" style="2" customWidth="1"/>
    <col min="6674" max="6674" width="9.42578125" style="2" customWidth="1"/>
    <col min="6675" max="6915" width="9.140625" style="2"/>
    <col min="6916" max="6916" width="7.42578125" style="2" customWidth="1"/>
    <col min="6917" max="6917" width="7.140625" style="2" customWidth="1"/>
    <col min="6918" max="6918" width="7" style="2" customWidth="1"/>
    <col min="6919" max="6919" width="4" style="2" customWidth="1"/>
    <col min="6920" max="6920" width="3.85546875" style="2" customWidth="1"/>
    <col min="6921" max="6922" width="6.42578125" style="2" customWidth="1"/>
    <col min="6923" max="6923" width="8.42578125" style="2" customWidth="1"/>
    <col min="6924" max="6924" width="0" style="2" hidden="1" customWidth="1"/>
    <col min="6925" max="6926" width="8.140625" style="2" customWidth="1"/>
    <col min="6927" max="6927" width="5.85546875" style="2" customWidth="1"/>
    <col min="6928" max="6928" width="3.140625" style="2" customWidth="1"/>
    <col min="6929" max="6929" width="3" style="2" customWidth="1"/>
    <col min="6930" max="6930" width="9.42578125" style="2" customWidth="1"/>
    <col min="6931" max="7171" width="9.140625" style="2"/>
    <col min="7172" max="7172" width="7.42578125" style="2" customWidth="1"/>
    <col min="7173" max="7173" width="7.140625" style="2" customWidth="1"/>
    <col min="7174" max="7174" width="7" style="2" customWidth="1"/>
    <col min="7175" max="7175" width="4" style="2" customWidth="1"/>
    <col min="7176" max="7176" width="3.85546875" style="2" customWidth="1"/>
    <col min="7177" max="7178" width="6.42578125" style="2" customWidth="1"/>
    <col min="7179" max="7179" width="8.42578125" style="2" customWidth="1"/>
    <col min="7180" max="7180" width="0" style="2" hidden="1" customWidth="1"/>
    <col min="7181" max="7182" width="8.140625" style="2" customWidth="1"/>
    <col min="7183" max="7183" width="5.85546875" style="2" customWidth="1"/>
    <col min="7184" max="7184" width="3.140625" style="2" customWidth="1"/>
    <col min="7185" max="7185" width="3" style="2" customWidth="1"/>
    <col min="7186" max="7186" width="9.42578125" style="2" customWidth="1"/>
    <col min="7187" max="7427" width="9.140625" style="2"/>
    <col min="7428" max="7428" width="7.42578125" style="2" customWidth="1"/>
    <col min="7429" max="7429" width="7.140625" style="2" customWidth="1"/>
    <col min="7430" max="7430" width="7" style="2" customWidth="1"/>
    <col min="7431" max="7431" width="4" style="2" customWidth="1"/>
    <col min="7432" max="7432" width="3.85546875" style="2" customWidth="1"/>
    <col min="7433" max="7434" width="6.42578125" style="2" customWidth="1"/>
    <col min="7435" max="7435" width="8.42578125" style="2" customWidth="1"/>
    <col min="7436" max="7436" width="0" style="2" hidden="1" customWidth="1"/>
    <col min="7437" max="7438" width="8.140625" style="2" customWidth="1"/>
    <col min="7439" max="7439" width="5.85546875" style="2" customWidth="1"/>
    <col min="7440" max="7440" width="3.140625" style="2" customWidth="1"/>
    <col min="7441" max="7441" width="3" style="2" customWidth="1"/>
    <col min="7442" max="7442" width="9.42578125" style="2" customWidth="1"/>
    <col min="7443" max="7683" width="9.140625" style="2"/>
    <col min="7684" max="7684" width="7.42578125" style="2" customWidth="1"/>
    <col min="7685" max="7685" width="7.140625" style="2" customWidth="1"/>
    <col min="7686" max="7686" width="7" style="2" customWidth="1"/>
    <col min="7687" max="7687" width="4" style="2" customWidth="1"/>
    <col min="7688" max="7688" width="3.85546875" style="2" customWidth="1"/>
    <col min="7689" max="7690" width="6.42578125" style="2" customWidth="1"/>
    <col min="7691" max="7691" width="8.42578125" style="2" customWidth="1"/>
    <col min="7692" max="7692" width="0" style="2" hidden="1" customWidth="1"/>
    <col min="7693" max="7694" width="8.140625" style="2" customWidth="1"/>
    <col min="7695" max="7695" width="5.85546875" style="2" customWidth="1"/>
    <col min="7696" max="7696" width="3.140625" style="2" customWidth="1"/>
    <col min="7697" max="7697" width="3" style="2" customWidth="1"/>
    <col min="7698" max="7698" width="9.42578125" style="2" customWidth="1"/>
    <col min="7699" max="7939" width="9.140625" style="2"/>
    <col min="7940" max="7940" width="7.42578125" style="2" customWidth="1"/>
    <col min="7941" max="7941" width="7.140625" style="2" customWidth="1"/>
    <col min="7942" max="7942" width="7" style="2" customWidth="1"/>
    <col min="7943" max="7943" width="4" style="2" customWidth="1"/>
    <col min="7944" max="7944" width="3.85546875" style="2" customWidth="1"/>
    <col min="7945" max="7946" width="6.42578125" style="2" customWidth="1"/>
    <col min="7947" max="7947" width="8.42578125" style="2" customWidth="1"/>
    <col min="7948" max="7948" width="0" style="2" hidden="1" customWidth="1"/>
    <col min="7949" max="7950" width="8.140625" style="2" customWidth="1"/>
    <col min="7951" max="7951" width="5.85546875" style="2" customWidth="1"/>
    <col min="7952" max="7952" width="3.140625" style="2" customWidth="1"/>
    <col min="7953" max="7953" width="3" style="2" customWidth="1"/>
    <col min="7954" max="7954" width="9.42578125" style="2" customWidth="1"/>
    <col min="7955" max="8195" width="9.140625" style="2"/>
    <col min="8196" max="8196" width="7.42578125" style="2" customWidth="1"/>
    <col min="8197" max="8197" width="7.140625" style="2" customWidth="1"/>
    <col min="8198" max="8198" width="7" style="2" customWidth="1"/>
    <col min="8199" max="8199" width="4" style="2" customWidth="1"/>
    <col min="8200" max="8200" width="3.85546875" style="2" customWidth="1"/>
    <col min="8201" max="8202" width="6.42578125" style="2" customWidth="1"/>
    <col min="8203" max="8203" width="8.42578125" style="2" customWidth="1"/>
    <col min="8204" max="8204" width="0" style="2" hidden="1" customWidth="1"/>
    <col min="8205" max="8206" width="8.140625" style="2" customWidth="1"/>
    <col min="8207" max="8207" width="5.85546875" style="2" customWidth="1"/>
    <col min="8208" max="8208" width="3.140625" style="2" customWidth="1"/>
    <col min="8209" max="8209" width="3" style="2" customWidth="1"/>
    <col min="8210" max="8210" width="9.42578125" style="2" customWidth="1"/>
    <col min="8211" max="8451" width="9.140625" style="2"/>
    <col min="8452" max="8452" width="7.42578125" style="2" customWidth="1"/>
    <col min="8453" max="8453" width="7.140625" style="2" customWidth="1"/>
    <col min="8454" max="8454" width="7" style="2" customWidth="1"/>
    <col min="8455" max="8455" width="4" style="2" customWidth="1"/>
    <col min="8456" max="8456" width="3.85546875" style="2" customWidth="1"/>
    <col min="8457" max="8458" width="6.42578125" style="2" customWidth="1"/>
    <col min="8459" max="8459" width="8.42578125" style="2" customWidth="1"/>
    <col min="8460" max="8460" width="0" style="2" hidden="1" customWidth="1"/>
    <col min="8461" max="8462" width="8.140625" style="2" customWidth="1"/>
    <col min="8463" max="8463" width="5.85546875" style="2" customWidth="1"/>
    <col min="8464" max="8464" width="3.140625" style="2" customWidth="1"/>
    <col min="8465" max="8465" width="3" style="2" customWidth="1"/>
    <col min="8466" max="8466" width="9.42578125" style="2" customWidth="1"/>
    <col min="8467" max="8707" width="9.140625" style="2"/>
    <col min="8708" max="8708" width="7.42578125" style="2" customWidth="1"/>
    <col min="8709" max="8709" width="7.140625" style="2" customWidth="1"/>
    <col min="8710" max="8710" width="7" style="2" customWidth="1"/>
    <col min="8711" max="8711" width="4" style="2" customWidth="1"/>
    <col min="8712" max="8712" width="3.85546875" style="2" customWidth="1"/>
    <col min="8713" max="8714" width="6.42578125" style="2" customWidth="1"/>
    <col min="8715" max="8715" width="8.42578125" style="2" customWidth="1"/>
    <col min="8716" max="8716" width="0" style="2" hidden="1" customWidth="1"/>
    <col min="8717" max="8718" width="8.140625" style="2" customWidth="1"/>
    <col min="8719" max="8719" width="5.85546875" style="2" customWidth="1"/>
    <col min="8720" max="8720" width="3.140625" style="2" customWidth="1"/>
    <col min="8721" max="8721" width="3" style="2" customWidth="1"/>
    <col min="8722" max="8722" width="9.42578125" style="2" customWidth="1"/>
    <col min="8723" max="8963" width="9.140625" style="2"/>
    <col min="8964" max="8964" width="7.42578125" style="2" customWidth="1"/>
    <col min="8965" max="8965" width="7.140625" style="2" customWidth="1"/>
    <col min="8966" max="8966" width="7" style="2" customWidth="1"/>
    <col min="8967" max="8967" width="4" style="2" customWidth="1"/>
    <col min="8968" max="8968" width="3.85546875" style="2" customWidth="1"/>
    <col min="8969" max="8970" width="6.42578125" style="2" customWidth="1"/>
    <col min="8971" max="8971" width="8.42578125" style="2" customWidth="1"/>
    <col min="8972" max="8972" width="0" style="2" hidden="1" customWidth="1"/>
    <col min="8973" max="8974" width="8.140625" style="2" customWidth="1"/>
    <col min="8975" max="8975" width="5.85546875" style="2" customWidth="1"/>
    <col min="8976" max="8976" width="3.140625" style="2" customWidth="1"/>
    <col min="8977" max="8977" width="3" style="2" customWidth="1"/>
    <col min="8978" max="8978" width="9.42578125" style="2" customWidth="1"/>
    <col min="8979" max="9219" width="9.140625" style="2"/>
    <col min="9220" max="9220" width="7.42578125" style="2" customWidth="1"/>
    <col min="9221" max="9221" width="7.140625" style="2" customWidth="1"/>
    <col min="9222" max="9222" width="7" style="2" customWidth="1"/>
    <col min="9223" max="9223" width="4" style="2" customWidth="1"/>
    <col min="9224" max="9224" width="3.85546875" style="2" customWidth="1"/>
    <col min="9225" max="9226" width="6.42578125" style="2" customWidth="1"/>
    <col min="9227" max="9227" width="8.42578125" style="2" customWidth="1"/>
    <col min="9228" max="9228" width="0" style="2" hidden="1" customWidth="1"/>
    <col min="9229" max="9230" width="8.140625" style="2" customWidth="1"/>
    <col min="9231" max="9231" width="5.85546875" style="2" customWidth="1"/>
    <col min="9232" max="9232" width="3.140625" style="2" customWidth="1"/>
    <col min="9233" max="9233" width="3" style="2" customWidth="1"/>
    <col min="9234" max="9234" width="9.42578125" style="2" customWidth="1"/>
    <col min="9235" max="9475" width="9.140625" style="2"/>
    <col min="9476" max="9476" width="7.42578125" style="2" customWidth="1"/>
    <col min="9477" max="9477" width="7.140625" style="2" customWidth="1"/>
    <col min="9478" max="9478" width="7" style="2" customWidth="1"/>
    <col min="9479" max="9479" width="4" style="2" customWidth="1"/>
    <col min="9480" max="9480" width="3.85546875" style="2" customWidth="1"/>
    <col min="9481" max="9482" width="6.42578125" style="2" customWidth="1"/>
    <col min="9483" max="9483" width="8.42578125" style="2" customWidth="1"/>
    <col min="9484" max="9484" width="0" style="2" hidden="1" customWidth="1"/>
    <col min="9485" max="9486" width="8.140625" style="2" customWidth="1"/>
    <col min="9487" max="9487" width="5.85546875" style="2" customWidth="1"/>
    <col min="9488" max="9488" width="3.140625" style="2" customWidth="1"/>
    <col min="9489" max="9489" width="3" style="2" customWidth="1"/>
    <col min="9490" max="9490" width="9.42578125" style="2" customWidth="1"/>
    <col min="9491" max="9731" width="9.140625" style="2"/>
    <col min="9732" max="9732" width="7.42578125" style="2" customWidth="1"/>
    <col min="9733" max="9733" width="7.140625" style="2" customWidth="1"/>
    <col min="9734" max="9734" width="7" style="2" customWidth="1"/>
    <col min="9735" max="9735" width="4" style="2" customWidth="1"/>
    <col min="9736" max="9736" width="3.85546875" style="2" customWidth="1"/>
    <col min="9737" max="9738" width="6.42578125" style="2" customWidth="1"/>
    <col min="9739" max="9739" width="8.42578125" style="2" customWidth="1"/>
    <col min="9740" max="9740" width="0" style="2" hidden="1" customWidth="1"/>
    <col min="9741" max="9742" width="8.140625" style="2" customWidth="1"/>
    <col min="9743" max="9743" width="5.85546875" style="2" customWidth="1"/>
    <col min="9744" max="9744" width="3.140625" style="2" customWidth="1"/>
    <col min="9745" max="9745" width="3" style="2" customWidth="1"/>
    <col min="9746" max="9746" width="9.42578125" style="2" customWidth="1"/>
    <col min="9747" max="9987" width="9.140625" style="2"/>
    <col min="9988" max="9988" width="7.42578125" style="2" customWidth="1"/>
    <col min="9989" max="9989" width="7.140625" style="2" customWidth="1"/>
    <col min="9990" max="9990" width="7" style="2" customWidth="1"/>
    <col min="9991" max="9991" width="4" style="2" customWidth="1"/>
    <col min="9992" max="9992" width="3.85546875" style="2" customWidth="1"/>
    <col min="9993" max="9994" width="6.42578125" style="2" customWidth="1"/>
    <col min="9995" max="9995" width="8.42578125" style="2" customWidth="1"/>
    <col min="9996" max="9996" width="0" style="2" hidden="1" customWidth="1"/>
    <col min="9997" max="9998" width="8.140625" style="2" customWidth="1"/>
    <col min="9999" max="9999" width="5.85546875" style="2" customWidth="1"/>
    <col min="10000" max="10000" width="3.140625" style="2" customWidth="1"/>
    <col min="10001" max="10001" width="3" style="2" customWidth="1"/>
    <col min="10002" max="10002" width="9.42578125" style="2" customWidth="1"/>
    <col min="10003" max="10243" width="9.140625" style="2"/>
    <col min="10244" max="10244" width="7.42578125" style="2" customWidth="1"/>
    <col min="10245" max="10245" width="7.140625" style="2" customWidth="1"/>
    <col min="10246" max="10246" width="7" style="2" customWidth="1"/>
    <col min="10247" max="10247" width="4" style="2" customWidth="1"/>
    <col min="10248" max="10248" width="3.85546875" style="2" customWidth="1"/>
    <col min="10249" max="10250" width="6.42578125" style="2" customWidth="1"/>
    <col min="10251" max="10251" width="8.42578125" style="2" customWidth="1"/>
    <col min="10252" max="10252" width="0" style="2" hidden="1" customWidth="1"/>
    <col min="10253" max="10254" width="8.140625" style="2" customWidth="1"/>
    <col min="10255" max="10255" width="5.85546875" style="2" customWidth="1"/>
    <col min="10256" max="10256" width="3.140625" style="2" customWidth="1"/>
    <col min="10257" max="10257" width="3" style="2" customWidth="1"/>
    <col min="10258" max="10258" width="9.42578125" style="2" customWidth="1"/>
    <col min="10259" max="10499" width="9.140625" style="2"/>
    <col min="10500" max="10500" width="7.42578125" style="2" customWidth="1"/>
    <col min="10501" max="10501" width="7.140625" style="2" customWidth="1"/>
    <col min="10502" max="10502" width="7" style="2" customWidth="1"/>
    <col min="10503" max="10503" width="4" style="2" customWidth="1"/>
    <col min="10504" max="10504" width="3.85546875" style="2" customWidth="1"/>
    <col min="10505" max="10506" width="6.42578125" style="2" customWidth="1"/>
    <col min="10507" max="10507" width="8.42578125" style="2" customWidth="1"/>
    <col min="10508" max="10508" width="0" style="2" hidden="1" customWidth="1"/>
    <col min="10509" max="10510" width="8.140625" style="2" customWidth="1"/>
    <col min="10511" max="10511" width="5.85546875" style="2" customWidth="1"/>
    <col min="10512" max="10512" width="3.140625" style="2" customWidth="1"/>
    <col min="10513" max="10513" width="3" style="2" customWidth="1"/>
    <col min="10514" max="10514" width="9.42578125" style="2" customWidth="1"/>
    <col min="10515" max="10755" width="9.140625" style="2"/>
    <col min="10756" max="10756" width="7.42578125" style="2" customWidth="1"/>
    <col min="10757" max="10757" width="7.140625" style="2" customWidth="1"/>
    <col min="10758" max="10758" width="7" style="2" customWidth="1"/>
    <col min="10759" max="10759" width="4" style="2" customWidth="1"/>
    <col min="10760" max="10760" width="3.85546875" style="2" customWidth="1"/>
    <col min="10761" max="10762" width="6.42578125" style="2" customWidth="1"/>
    <col min="10763" max="10763" width="8.42578125" style="2" customWidth="1"/>
    <col min="10764" max="10764" width="0" style="2" hidden="1" customWidth="1"/>
    <col min="10765" max="10766" width="8.140625" style="2" customWidth="1"/>
    <col min="10767" max="10767" width="5.85546875" style="2" customWidth="1"/>
    <col min="10768" max="10768" width="3.140625" style="2" customWidth="1"/>
    <col min="10769" max="10769" width="3" style="2" customWidth="1"/>
    <col min="10770" max="10770" width="9.42578125" style="2" customWidth="1"/>
    <col min="10771" max="11011" width="9.140625" style="2"/>
    <col min="11012" max="11012" width="7.42578125" style="2" customWidth="1"/>
    <col min="11013" max="11013" width="7.140625" style="2" customWidth="1"/>
    <col min="11014" max="11014" width="7" style="2" customWidth="1"/>
    <col min="11015" max="11015" width="4" style="2" customWidth="1"/>
    <col min="11016" max="11016" width="3.85546875" style="2" customWidth="1"/>
    <col min="11017" max="11018" width="6.42578125" style="2" customWidth="1"/>
    <col min="11019" max="11019" width="8.42578125" style="2" customWidth="1"/>
    <col min="11020" max="11020" width="0" style="2" hidden="1" customWidth="1"/>
    <col min="11021" max="11022" width="8.140625" style="2" customWidth="1"/>
    <col min="11023" max="11023" width="5.85546875" style="2" customWidth="1"/>
    <col min="11024" max="11024" width="3.140625" style="2" customWidth="1"/>
    <col min="11025" max="11025" width="3" style="2" customWidth="1"/>
    <col min="11026" max="11026" width="9.42578125" style="2" customWidth="1"/>
    <col min="11027" max="11267" width="9.140625" style="2"/>
    <col min="11268" max="11268" width="7.42578125" style="2" customWidth="1"/>
    <col min="11269" max="11269" width="7.140625" style="2" customWidth="1"/>
    <col min="11270" max="11270" width="7" style="2" customWidth="1"/>
    <col min="11271" max="11271" width="4" style="2" customWidth="1"/>
    <col min="11272" max="11272" width="3.85546875" style="2" customWidth="1"/>
    <col min="11273" max="11274" width="6.42578125" style="2" customWidth="1"/>
    <col min="11275" max="11275" width="8.42578125" style="2" customWidth="1"/>
    <col min="11276" max="11276" width="0" style="2" hidden="1" customWidth="1"/>
    <col min="11277" max="11278" width="8.140625" style="2" customWidth="1"/>
    <col min="11279" max="11279" width="5.85546875" style="2" customWidth="1"/>
    <col min="11280" max="11280" width="3.140625" style="2" customWidth="1"/>
    <col min="11281" max="11281" width="3" style="2" customWidth="1"/>
    <col min="11282" max="11282" width="9.42578125" style="2" customWidth="1"/>
    <col min="11283" max="11523" width="9.140625" style="2"/>
    <col min="11524" max="11524" width="7.42578125" style="2" customWidth="1"/>
    <col min="11525" max="11525" width="7.140625" style="2" customWidth="1"/>
    <col min="11526" max="11526" width="7" style="2" customWidth="1"/>
    <col min="11527" max="11527" width="4" style="2" customWidth="1"/>
    <col min="11528" max="11528" width="3.85546875" style="2" customWidth="1"/>
    <col min="11529" max="11530" width="6.42578125" style="2" customWidth="1"/>
    <col min="11531" max="11531" width="8.42578125" style="2" customWidth="1"/>
    <col min="11532" max="11532" width="0" style="2" hidden="1" customWidth="1"/>
    <col min="11533" max="11534" width="8.140625" style="2" customWidth="1"/>
    <col min="11535" max="11535" width="5.85546875" style="2" customWidth="1"/>
    <col min="11536" max="11536" width="3.140625" style="2" customWidth="1"/>
    <col min="11537" max="11537" width="3" style="2" customWidth="1"/>
    <col min="11538" max="11538" width="9.42578125" style="2" customWidth="1"/>
    <col min="11539" max="11779" width="9.140625" style="2"/>
    <col min="11780" max="11780" width="7.42578125" style="2" customWidth="1"/>
    <col min="11781" max="11781" width="7.140625" style="2" customWidth="1"/>
    <col min="11782" max="11782" width="7" style="2" customWidth="1"/>
    <col min="11783" max="11783" width="4" style="2" customWidth="1"/>
    <col min="11784" max="11784" width="3.85546875" style="2" customWidth="1"/>
    <col min="11785" max="11786" width="6.42578125" style="2" customWidth="1"/>
    <col min="11787" max="11787" width="8.42578125" style="2" customWidth="1"/>
    <col min="11788" max="11788" width="0" style="2" hidden="1" customWidth="1"/>
    <col min="11789" max="11790" width="8.140625" style="2" customWidth="1"/>
    <col min="11791" max="11791" width="5.85546875" style="2" customWidth="1"/>
    <col min="11792" max="11792" width="3.140625" style="2" customWidth="1"/>
    <col min="11793" max="11793" width="3" style="2" customWidth="1"/>
    <col min="11794" max="11794" width="9.42578125" style="2" customWidth="1"/>
    <col min="11795" max="12035" width="9.140625" style="2"/>
    <col min="12036" max="12036" width="7.42578125" style="2" customWidth="1"/>
    <col min="12037" max="12037" width="7.140625" style="2" customWidth="1"/>
    <col min="12038" max="12038" width="7" style="2" customWidth="1"/>
    <col min="12039" max="12039" width="4" style="2" customWidth="1"/>
    <col min="12040" max="12040" width="3.85546875" style="2" customWidth="1"/>
    <col min="12041" max="12042" width="6.42578125" style="2" customWidth="1"/>
    <col min="12043" max="12043" width="8.42578125" style="2" customWidth="1"/>
    <col min="12044" max="12044" width="0" style="2" hidden="1" customWidth="1"/>
    <col min="12045" max="12046" width="8.140625" style="2" customWidth="1"/>
    <col min="12047" max="12047" width="5.85546875" style="2" customWidth="1"/>
    <col min="12048" max="12048" width="3.140625" style="2" customWidth="1"/>
    <col min="12049" max="12049" width="3" style="2" customWidth="1"/>
    <col min="12050" max="12050" width="9.42578125" style="2" customWidth="1"/>
    <col min="12051" max="12291" width="9.140625" style="2"/>
    <col min="12292" max="12292" width="7.42578125" style="2" customWidth="1"/>
    <col min="12293" max="12293" width="7.140625" style="2" customWidth="1"/>
    <col min="12294" max="12294" width="7" style="2" customWidth="1"/>
    <col min="12295" max="12295" width="4" style="2" customWidth="1"/>
    <col min="12296" max="12296" width="3.85546875" style="2" customWidth="1"/>
    <col min="12297" max="12298" width="6.42578125" style="2" customWidth="1"/>
    <col min="12299" max="12299" width="8.42578125" style="2" customWidth="1"/>
    <col min="12300" max="12300" width="0" style="2" hidden="1" customWidth="1"/>
    <col min="12301" max="12302" width="8.140625" style="2" customWidth="1"/>
    <col min="12303" max="12303" width="5.85546875" style="2" customWidth="1"/>
    <col min="12304" max="12304" width="3.140625" style="2" customWidth="1"/>
    <col min="12305" max="12305" width="3" style="2" customWidth="1"/>
    <col min="12306" max="12306" width="9.42578125" style="2" customWidth="1"/>
    <col min="12307" max="12547" width="9.140625" style="2"/>
    <col min="12548" max="12548" width="7.42578125" style="2" customWidth="1"/>
    <col min="12549" max="12549" width="7.140625" style="2" customWidth="1"/>
    <col min="12550" max="12550" width="7" style="2" customWidth="1"/>
    <col min="12551" max="12551" width="4" style="2" customWidth="1"/>
    <col min="12552" max="12552" width="3.85546875" style="2" customWidth="1"/>
    <col min="12553" max="12554" width="6.42578125" style="2" customWidth="1"/>
    <col min="12555" max="12555" width="8.42578125" style="2" customWidth="1"/>
    <col min="12556" max="12556" width="0" style="2" hidden="1" customWidth="1"/>
    <col min="12557" max="12558" width="8.140625" style="2" customWidth="1"/>
    <col min="12559" max="12559" width="5.85546875" style="2" customWidth="1"/>
    <col min="12560" max="12560" width="3.140625" style="2" customWidth="1"/>
    <col min="12561" max="12561" width="3" style="2" customWidth="1"/>
    <col min="12562" max="12562" width="9.42578125" style="2" customWidth="1"/>
    <col min="12563" max="12803" width="9.140625" style="2"/>
    <col min="12804" max="12804" width="7.42578125" style="2" customWidth="1"/>
    <col min="12805" max="12805" width="7.140625" style="2" customWidth="1"/>
    <col min="12806" max="12806" width="7" style="2" customWidth="1"/>
    <col min="12807" max="12807" width="4" style="2" customWidth="1"/>
    <col min="12808" max="12808" width="3.85546875" style="2" customWidth="1"/>
    <col min="12809" max="12810" width="6.42578125" style="2" customWidth="1"/>
    <col min="12811" max="12811" width="8.42578125" style="2" customWidth="1"/>
    <col min="12812" max="12812" width="0" style="2" hidden="1" customWidth="1"/>
    <col min="12813" max="12814" width="8.140625" style="2" customWidth="1"/>
    <col min="12815" max="12815" width="5.85546875" style="2" customWidth="1"/>
    <col min="12816" max="12816" width="3.140625" style="2" customWidth="1"/>
    <col min="12817" max="12817" width="3" style="2" customWidth="1"/>
    <col min="12818" max="12818" width="9.42578125" style="2" customWidth="1"/>
    <col min="12819" max="13059" width="9.140625" style="2"/>
    <col min="13060" max="13060" width="7.42578125" style="2" customWidth="1"/>
    <col min="13061" max="13061" width="7.140625" style="2" customWidth="1"/>
    <col min="13062" max="13062" width="7" style="2" customWidth="1"/>
    <col min="13063" max="13063" width="4" style="2" customWidth="1"/>
    <col min="13064" max="13064" width="3.85546875" style="2" customWidth="1"/>
    <col min="13065" max="13066" width="6.42578125" style="2" customWidth="1"/>
    <col min="13067" max="13067" width="8.42578125" style="2" customWidth="1"/>
    <col min="13068" max="13068" width="0" style="2" hidden="1" customWidth="1"/>
    <col min="13069" max="13070" width="8.140625" style="2" customWidth="1"/>
    <col min="13071" max="13071" width="5.85546875" style="2" customWidth="1"/>
    <col min="13072" max="13072" width="3.140625" style="2" customWidth="1"/>
    <col min="13073" max="13073" width="3" style="2" customWidth="1"/>
    <col min="13074" max="13074" width="9.42578125" style="2" customWidth="1"/>
    <col min="13075" max="13315" width="9.140625" style="2"/>
    <col min="13316" max="13316" width="7.42578125" style="2" customWidth="1"/>
    <col min="13317" max="13317" width="7.140625" style="2" customWidth="1"/>
    <col min="13318" max="13318" width="7" style="2" customWidth="1"/>
    <col min="13319" max="13319" width="4" style="2" customWidth="1"/>
    <col min="13320" max="13320" width="3.85546875" style="2" customWidth="1"/>
    <col min="13321" max="13322" width="6.42578125" style="2" customWidth="1"/>
    <col min="13323" max="13323" width="8.42578125" style="2" customWidth="1"/>
    <col min="13324" max="13324" width="0" style="2" hidden="1" customWidth="1"/>
    <col min="13325" max="13326" width="8.140625" style="2" customWidth="1"/>
    <col min="13327" max="13327" width="5.85546875" style="2" customWidth="1"/>
    <col min="13328" max="13328" width="3.140625" style="2" customWidth="1"/>
    <col min="13329" max="13329" width="3" style="2" customWidth="1"/>
    <col min="13330" max="13330" width="9.42578125" style="2" customWidth="1"/>
    <col min="13331" max="13571" width="9.140625" style="2"/>
    <col min="13572" max="13572" width="7.42578125" style="2" customWidth="1"/>
    <col min="13573" max="13573" width="7.140625" style="2" customWidth="1"/>
    <col min="13574" max="13574" width="7" style="2" customWidth="1"/>
    <col min="13575" max="13575" width="4" style="2" customWidth="1"/>
    <col min="13576" max="13576" width="3.85546875" style="2" customWidth="1"/>
    <col min="13577" max="13578" width="6.42578125" style="2" customWidth="1"/>
    <col min="13579" max="13579" width="8.42578125" style="2" customWidth="1"/>
    <col min="13580" max="13580" width="0" style="2" hidden="1" customWidth="1"/>
    <col min="13581" max="13582" width="8.140625" style="2" customWidth="1"/>
    <col min="13583" max="13583" width="5.85546875" style="2" customWidth="1"/>
    <col min="13584" max="13584" width="3.140625" style="2" customWidth="1"/>
    <col min="13585" max="13585" width="3" style="2" customWidth="1"/>
    <col min="13586" max="13586" width="9.42578125" style="2" customWidth="1"/>
    <col min="13587" max="13827" width="9.140625" style="2"/>
    <col min="13828" max="13828" width="7.42578125" style="2" customWidth="1"/>
    <col min="13829" max="13829" width="7.140625" style="2" customWidth="1"/>
    <col min="13830" max="13830" width="7" style="2" customWidth="1"/>
    <col min="13831" max="13831" width="4" style="2" customWidth="1"/>
    <col min="13832" max="13832" width="3.85546875" style="2" customWidth="1"/>
    <col min="13833" max="13834" width="6.42578125" style="2" customWidth="1"/>
    <col min="13835" max="13835" width="8.42578125" style="2" customWidth="1"/>
    <col min="13836" max="13836" width="0" style="2" hidden="1" customWidth="1"/>
    <col min="13837" max="13838" width="8.140625" style="2" customWidth="1"/>
    <col min="13839" max="13839" width="5.85546875" style="2" customWidth="1"/>
    <col min="13840" max="13840" width="3.140625" style="2" customWidth="1"/>
    <col min="13841" max="13841" width="3" style="2" customWidth="1"/>
    <col min="13842" max="13842" width="9.42578125" style="2" customWidth="1"/>
    <col min="13843" max="14083" width="9.140625" style="2"/>
    <col min="14084" max="14084" width="7.42578125" style="2" customWidth="1"/>
    <col min="14085" max="14085" width="7.140625" style="2" customWidth="1"/>
    <col min="14086" max="14086" width="7" style="2" customWidth="1"/>
    <col min="14087" max="14087" width="4" style="2" customWidth="1"/>
    <col min="14088" max="14088" width="3.85546875" style="2" customWidth="1"/>
    <col min="14089" max="14090" width="6.42578125" style="2" customWidth="1"/>
    <col min="14091" max="14091" width="8.42578125" style="2" customWidth="1"/>
    <col min="14092" max="14092" width="0" style="2" hidden="1" customWidth="1"/>
    <col min="14093" max="14094" width="8.140625" style="2" customWidth="1"/>
    <col min="14095" max="14095" width="5.85546875" style="2" customWidth="1"/>
    <col min="14096" max="14096" width="3.140625" style="2" customWidth="1"/>
    <col min="14097" max="14097" width="3" style="2" customWidth="1"/>
    <col min="14098" max="14098" width="9.42578125" style="2" customWidth="1"/>
    <col min="14099" max="14339" width="9.140625" style="2"/>
    <col min="14340" max="14340" width="7.42578125" style="2" customWidth="1"/>
    <col min="14341" max="14341" width="7.140625" style="2" customWidth="1"/>
    <col min="14342" max="14342" width="7" style="2" customWidth="1"/>
    <col min="14343" max="14343" width="4" style="2" customWidth="1"/>
    <col min="14344" max="14344" width="3.85546875" style="2" customWidth="1"/>
    <col min="14345" max="14346" width="6.42578125" style="2" customWidth="1"/>
    <col min="14347" max="14347" width="8.42578125" style="2" customWidth="1"/>
    <col min="14348" max="14348" width="0" style="2" hidden="1" customWidth="1"/>
    <col min="14349" max="14350" width="8.140625" style="2" customWidth="1"/>
    <col min="14351" max="14351" width="5.85546875" style="2" customWidth="1"/>
    <col min="14352" max="14352" width="3.140625" style="2" customWidth="1"/>
    <col min="14353" max="14353" width="3" style="2" customWidth="1"/>
    <col min="14354" max="14354" width="9.42578125" style="2" customWidth="1"/>
    <col min="14355" max="14595" width="9.140625" style="2"/>
    <col min="14596" max="14596" width="7.42578125" style="2" customWidth="1"/>
    <col min="14597" max="14597" width="7.140625" style="2" customWidth="1"/>
    <col min="14598" max="14598" width="7" style="2" customWidth="1"/>
    <col min="14599" max="14599" width="4" style="2" customWidth="1"/>
    <col min="14600" max="14600" width="3.85546875" style="2" customWidth="1"/>
    <col min="14601" max="14602" width="6.42578125" style="2" customWidth="1"/>
    <col min="14603" max="14603" width="8.42578125" style="2" customWidth="1"/>
    <col min="14604" max="14604" width="0" style="2" hidden="1" customWidth="1"/>
    <col min="14605" max="14606" width="8.140625" style="2" customWidth="1"/>
    <col min="14607" max="14607" width="5.85546875" style="2" customWidth="1"/>
    <col min="14608" max="14608" width="3.140625" style="2" customWidth="1"/>
    <col min="14609" max="14609" width="3" style="2" customWidth="1"/>
    <col min="14610" max="14610" width="9.42578125" style="2" customWidth="1"/>
    <col min="14611" max="14851" width="9.140625" style="2"/>
    <col min="14852" max="14852" width="7.42578125" style="2" customWidth="1"/>
    <col min="14853" max="14853" width="7.140625" style="2" customWidth="1"/>
    <col min="14854" max="14854" width="7" style="2" customWidth="1"/>
    <col min="14855" max="14855" width="4" style="2" customWidth="1"/>
    <col min="14856" max="14856" width="3.85546875" style="2" customWidth="1"/>
    <col min="14857" max="14858" width="6.42578125" style="2" customWidth="1"/>
    <col min="14859" max="14859" width="8.42578125" style="2" customWidth="1"/>
    <col min="14860" max="14860" width="0" style="2" hidden="1" customWidth="1"/>
    <col min="14861" max="14862" width="8.140625" style="2" customWidth="1"/>
    <col min="14863" max="14863" width="5.85546875" style="2" customWidth="1"/>
    <col min="14864" max="14864" width="3.140625" style="2" customWidth="1"/>
    <col min="14865" max="14865" width="3" style="2" customWidth="1"/>
    <col min="14866" max="14866" width="9.42578125" style="2" customWidth="1"/>
    <col min="14867" max="15107" width="9.140625" style="2"/>
    <col min="15108" max="15108" width="7.42578125" style="2" customWidth="1"/>
    <col min="15109" max="15109" width="7.140625" style="2" customWidth="1"/>
    <col min="15110" max="15110" width="7" style="2" customWidth="1"/>
    <col min="15111" max="15111" width="4" style="2" customWidth="1"/>
    <col min="15112" max="15112" width="3.85546875" style="2" customWidth="1"/>
    <col min="15113" max="15114" width="6.42578125" style="2" customWidth="1"/>
    <col min="15115" max="15115" width="8.42578125" style="2" customWidth="1"/>
    <col min="15116" max="15116" width="0" style="2" hidden="1" customWidth="1"/>
    <col min="15117" max="15118" width="8.140625" style="2" customWidth="1"/>
    <col min="15119" max="15119" width="5.85546875" style="2" customWidth="1"/>
    <col min="15120" max="15120" width="3.140625" style="2" customWidth="1"/>
    <col min="15121" max="15121" width="3" style="2" customWidth="1"/>
    <col min="15122" max="15122" width="9.42578125" style="2" customWidth="1"/>
    <col min="15123" max="15363" width="9.140625" style="2"/>
    <col min="15364" max="15364" width="7.42578125" style="2" customWidth="1"/>
    <col min="15365" max="15365" width="7.140625" style="2" customWidth="1"/>
    <col min="15366" max="15366" width="7" style="2" customWidth="1"/>
    <col min="15367" max="15367" width="4" style="2" customWidth="1"/>
    <col min="15368" max="15368" width="3.85546875" style="2" customWidth="1"/>
    <col min="15369" max="15370" width="6.42578125" style="2" customWidth="1"/>
    <col min="15371" max="15371" width="8.42578125" style="2" customWidth="1"/>
    <col min="15372" max="15372" width="0" style="2" hidden="1" customWidth="1"/>
    <col min="15373" max="15374" width="8.140625" style="2" customWidth="1"/>
    <col min="15375" max="15375" width="5.85546875" style="2" customWidth="1"/>
    <col min="15376" max="15376" width="3.140625" style="2" customWidth="1"/>
    <col min="15377" max="15377" width="3" style="2" customWidth="1"/>
    <col min="15378" max="15378" width="9.42578125" style="2" customWidth="1"/>
    <col min="15379" max="15619" width="9.140625" style="2"/>
    <col min="15620" max="15620" width="7.42578125" style="2" customWidth="1"/>
    <col min="15621" max="15621" width="7.140625" style="2" customWidth="1"/>
    <col min="15622" max="15622" width="7" style="2" customWidth="1"/>
    <col min="15623" max="15623" width="4" style="2" customWidth="1"/>
    <col min="15624" max="15624" width="3.85546875" style="2" customWidth="1"/>
    <col min="15625" max="15626" width="6.42578125" style="2" customWidth="1"/>
    <col min="15627" max="15627" width="8.42578125" style="2" customWidth="1"/>
    <col min="15628" max="15628" width="0" style="2" hidden="1" customWidth="1"/>
    <col min="15629" max="15630" width="8.140625" style="2" customWidth="1"/>
    <col min="15631" max="15631" width="5.85546875" style="2" customWidth="1"/>
    <col min="15632" max="15632" width="3.140625" style="2" customWidth="1"/>
    <col min="15633" max="15633" width="3" style="2" customWidth="1"/>
    <col min="15634" max="15634" width="9.42578125" style="2" customWidth="1"/>
    <col min="15635" max="15875" width="9.140625" style="2"/>
    <col min="15876" max="15876" width="7.42578125" style="2" customWidth="1"/>
    <col min="15877" max="15877" width="7.140625" style="2" customWidth="1"/>
    <col min="15878" max="15878" width="7" style="2" customWidth="1"/>
    <col min="15879" max="15879" width="4" style="2" customWidth="1"/>
    <col min="15880" max="15880" width="3.85546875" style="2" customWidth="1"/>
    <col min="15881" max="15882" width="6.42578125" style="2" customWidth="1"/>
    <col min="15883" max="15883" width="8.42578125" style="2" customWidth="1"/>
    <col min="15884" max="15884" width="0" style="2" hidden="1" customWidth="1"/>
    <col min="15885" max="15886" width="8.140625" style="2" customWidth="1"/>
    <col min="15887" max="15887" width="5.85546875" style="2" customWidth="1"/>
    <col min="15888" max="15888" width="3.140625" style="2" customWidth="1"/>
    <col min="15889" max="15889" width="3" style="2" customWidth="1"/>
    <col min="15890" max="15890" width="9.42578125" style="2" customWidth="1"/>
    <col min="15891" max="16131" width="9.140625" style="2"/>
    <col min="16132" max="16132" width="7.42578125" style="2" customWidth="1"/>
    <col min="16133" max="16133" width="7.140625" style="2" customWidth="1"/>
    <col min="16134" max="16134" width="7" style="2" customWidth="1"/>
    <col min="16135" max="16135" width="4" style="2" customWidth="1"/>
    <col min="16136" max="16136" width="3.85546875" style="2" customWidth="1"/>
    <col min="16137" max="16138" width="6.42578125" style="2" customWidth="1"/>
    <col min="16139" max="16139" width="8.42578125" style="2" customWidth="1"/>
    <col min="16140" max="16140" width="0" style="2" hidden="1" customWidth="1"/>
    <col min="16141" max="16142" width="8.140625" style="2" customWidth="1"/>
    <col min="16143" max="16143" width="5.85546875" style="2" customWidth="1"/>
    <col min="16144" max="16144" width="3.140625" style="2" customWidth="1"/>
    <col min="16145" max="16145" width="3" style="2" customWidth="1"/>
    <col min="16146" max="16146" width="9.42578125" style="2" customWidth="1"/>
    <col min="16147" max="16384" width="9.140625" style="2"/>
  </cols>
  <sheetData>
    <row r="1" spans="1:33" x14ac:dyDescent="0.2">
      <c r="W1" s="285">
        <v>46221</v>
      </c>
    </row>
    <row r="2" spans="1:33" ht="23.25" x14ac:dyDescent="0.35">
      <c r="A2" s="547" t="s">
        <v>0</v>
      </c>
      <c r="B2" s="548"/>
      <c r="C2" s="548"/>
      <c r="D2" s="548"/>
      <c r="E2" s="548"/>
      <c r="F2" s="548"/>
      <c r="G2" s="548"/>
      <c r="H2" s="548"/>
      <c r="I2" s="548"/>
      <c r="J2" s="548"/>
      <c r="K2" s="548"/>
      <c r="L2" s="548"/>
      <c r="M2" s="548"/>
      <c r="N2" s="548"/>
      <c r="O2" s="548"/>
      <c r="P2" s="548"/>
      <c r="Q2" s="548"/>
      <c r="R2" s="549"/>
    </row>
    <row r="3" spans="1:33" ht="6.75" customHeight="1" thickBot="1" x14ac:dyDescent="0.35">
      <c r="A3" s="275"/>
      <c r="B3" s="274"/>
      <c r="C3" s="274"/>
      <c r="D3" s="274"/>
      <c r="E3" s="274"/>
      <c r="F3" s="274"/>
      <c r="G3" s="274"/>
      <c r="H3" s="274"/>
      <c r="I3" s="274"/>
      <c r="J3" s="274"/>
      <c r="K3" s="274"/>
      <c r="L3" s="274"/>
      <c r="M3" s="274"/>
      <c r="N3" s="273"/>
      <c r="O3" s="273"/>
      <c r="P3" s="273"/>
      <c r="Q3" s="273"/>
      <c r="R3" s="272"/>
    </row>
    <row r="4" spans="1:33" ht="6" customHeight="1" x14ac:dyDescent="0.3">
      <c r="A4" s="271"/>
      <c r="B4" s="270"/>
      <c r="C4" s="270"/>
      <c r="D4" s="270"/>
      <c r="E4" s="270"/>
      <c r="F4" s="270"/>
      <c r="G4" s="270"/>
      <c r="H4" s="270"/>
      <c r="I4" s="270"/>
      <c r="J4" s="270"/>
      <c r="K4" s="270"/>
      <c r="L4" s="270"/>
      <c r="M4" s="270"/>
      <c r="N4" s="269"/>
      <c r="O4" s="269"/>
      <c r="P4" s="269"/>
      <c r="Q4" s="269"/>
      <c r="R4" s="268"/>
    </row>
    <row r="5" spans="1:33" ht="12.75" customHeight="1" x14ac:dyDescent="0.2">
      <c r="A5" s="266"/>
      <c r="N5" s="267" t="s">
        <v>1</v>
      </c>
      <c r="O5" s="550" t="s">
        <v>2</v>
      </c>
      <c r="P5" s="550"/>
      <c r="R5" s="196"/>
    </row>
    <row r="6" spans="1:33" ht="5.25" customHeight="1" x14ac:dyDescent="0.2">
      <c r="A6" s="266"/>
      <c r="R6" s="196"/>
    </row>
    <row r="7" spans="1:33" ht="15" customHeight="1" x14ac:dyDescent="0.2">
      <c r="A7" s="256" t="s">
        <v>3</v>
      </c>
      <c r="B7" s="111" t="s">
        <v>4</v>
      </c>
      <c r="C7" s="265" t="s">
        <v>5</v>
      </c>
      <c r="D7" s="111" t="s">
        <v>6</v>
      </c>
      <c r="E7" s="551" t="s">
        <v>7</v>
      </c>
      <c r="F7" s="551"/>
      <c r="G7" s="264" t="s">
        <v>8</v>
      </c>
      <c r="H7" s="263" t="s">
        <v>9</v>
      </c>
      <c r="I7" s="552" t="s">
        <v>10</v>
      </c>
      <c r="J7" s="552" t="s">
        <v>11</v>
      </c>
      <c r="K7" s="552" t="s">
        <v>12</v>
      </c>
      <c r="L7" s="552" t="s">
        <v>13</v>
      </c>
      <c r="M7" s="552" t="s">
        <v>14</v>
      </c>
      <c r="N7" s="552" t="s">
        <v>15</v>
      </c>
      <c r="O7" s="554" t="s">
        <v>16</v>
      </c>
      <c r="P7" s="555"/>
      <c r="Q7" s="536" t="s">
        <v>17</v>
      </c>
      <c r="R7" s="537"/>
    </row>
    <row r="8" spans="1:33" ht="15" customHeight="1" x14ac:dyDescent="0.2">
      <c r="A8" s="256" t="s">
        <v>18</v>
      </c>
      <c r="B8" s="261" t="s">
        <v>19</v>
      </c>
      <c r="C8" s="262" t="s">
        <v>20</v>
      </c>
      <c r="D8" s="261" t="s">
        <v>21</v>
      </c>
      <c r="E8" s="538" t="s">
        <v>22</v>
      </c>
      <c r="F8" s="539"/>
      <c r="G8" s="260" t="s">
        <v>23</v>
      </c>
      <c r="H8" s="259" t="s">
        <v>24</v>
      </c>
      <c r="I8" s="553"/>
      <c r="J8" s="553"/>
      <c r="K8" s="553"/>
      <c r="L8" s="553"/>
      <c r="M8" s="553"/>
      <c r="N8" s="553"/>
      <c r="O8" s="556"/>
      <c r="P8" s="557"/>
      <c r="Q8" s="536"/>
      <c r="R8" s="537"/>
    </row>
    <row r="9" spans="1:33" ht="15" customHeight="1" x14ac:dyDescent="0.2">
      <c r="A9" s="256" t="s">
        <v>25</v>
      </c>
      <c r="B9" s="252" t="str">
        <f>W15</f>
        <v>Argument is not a string or cell reference</v>
      </c>
      <c r="C9" s="255" t="str">
        <f>W16</f>
        <v>Argument is not a string or cell reference</v>
      </c>
      <c r="D9" s="254" t="str">
        <f>W17</f>
        <v>Argument is not a string or cell reference</v>
      </c>
      <c r="E9" s="540" t="str">
        <f>W18</f>
        <v>Argument is not a string or cell reference</v>
      </c>
      <c r="F9" s="541"/>
      <c r="G9" s="253" t="str">
        <f>W19</f>
        <v>Argument is not a string or cell reference</v>
      </c>
      <c r="H9" s="258" t="str">
        <f>W26</f>
        <v>Argument is not a string or cell reference</v>
      </c>
      <c r="I9" s="252" t="str">
        <f>W20</f>
        <v>Argument is not a string or cell reference</v>
      </c>
      <c r="J9" s="251" t="s">
        <v>26</v>
      </c>
      <c r="K9" s="257"/>
      <c r="L9" s="249"/>
      <c r="M9" s="249"/>
      <c r="N9" s="249"/>
      <c r="O9" s="542" t="str">
        <f>W21</f>
        <v>Argument is not a string or cell reference</v>
      </c>
      <c r="P9" s="543"/>
      <c r="Q9" s="542" t="str">
        <f>W22</f>
        <v>Argument is not a string or cell reference</v>
      </c>
      <c r="R9" s="544"/>
    </row>
    <row r="10" spans="1:33" ht="15" customHeight="1" x14ac:dyDescent="0.2">
      <c r="A10" s="256" t="s">
        <v>25</v>
      </c>
      <c r="B10" s="252" t="str">
        <f>X15</f>
        <v>Argument is not a string or cell reference</v>
      </c>
      <c r="C10" s="255" t="str">
        <f>X16</f>
        <v>Argument is not a string or cell reference</v>
      </c>
      <c r="D10" s="254" t="str">
        <f>X17</f>
        <v>Argument is not a string or cell reference</v>
      </c>
      <c r="E10" s="540" t="str">
        <f>X18</f>
        <v>Argument is not a string or cell reference</v>
      </c>
      <c r="F10" s="545"/>
      <c r="G10" s="253" t="str">
        <f>X19</f>
        <v>Argument is not a string or cell reference</v>
      </c>
      <c r="H10" s="253"/>
      <c r="I10" s="252" t="str">
        <f>X20</f>
        <v>Argument is not a string or cell reference</v>
      </c>
      <c r="J10" s="251" t="s">
        <v>27</v>
      </c>
      <c r="K10" s="250"/>
      <c r="L10" s="249"/>
      <c r="M10" s="249"/>
      <c r="N10" s="249"/>
      <c r="O10" s="542" t="str">
        <f>X21</f>
        <v>Argument is not a string or cell reference</v>
      </c>
      <c r="P10" s="543"/>
      <c r="Q10" s="542" t="str">
        <f>X22</f>
        <v>Argument is not a string or cell reference</v>
      </c>
      <c r="R10" s="546"/>
    </row>
    <row r="11" spans="1:33" ht="5.25" customHeight="1" thickBot="1" x14ac:dyDescent="0.25">
      <c r="A11" s="248"/>
      <c r="B11" s="246"/>
      <c r="C11" s="246"/>
      <c r="D11" s="246"/>
      <c r="E11" s="246"/>
      <c r="F11" s="246"/>
      <c r="G11" s="246"/>
      <c r="H11" s="246"/>
      <c r="I11" s="247"/>
      <c r="J11" s="247"/>
      <c r="K11" s="247"/>
      <c r="L11" s="246"/>
      <c r="M11" s="246"/>
      <c r="N11" s="246"/>
      <c r="O11" s="246"/>
      <c r="P11" s="246"/>
      <c r="Q11" s="246"/>
      <c r="R11" s="245"/>
    </row>
    <row r="12" spans="1:33" ht="15" customHeight="1" x14ac:dyDescent="0.25">
      <c r="A12" s="244" t="s">
        <v>28</v>
      </c>
      <c r="B12" s="243"/>
      <c r="C12" s="243"/>
      <c r="D12" s="243"/>
      <c r="E12" s="243"/>
      <c r="F12" s="243"/>
      <c r="G12" s="243"/>
      <c r="H12" s="243"/>
      <c r="I12" s="243"/>
      <c r="J12" s="243"/>
      <c r="K12" s="243"/>
      <c r="L12" s="242"/>
      <c r="M12" s="242"/>
      <c r="N12" s="242"/>
      <c r="O12" s="242"/>
      <c r="P12" s="242"/>
      <c r="Q12" s="242"/>
      <c r="R12" s="241"/>
    </row>
    <row r="13" spans="1:33" ht="15" customHeight="1" thickBot="1" x14ac:dyDescent="0.25">
      <c r="A13" s="165" t="s">
        <v>11</v>
      </c>
      <c r="B13" s="381" t="s">
        <v>29</v>
      </c>
      <c r="C13" s="382"/>
      <c r="D13" s="382"/>
      <c r="E13" s="382"/>
      <c r="F13" s="382"/>
      <c r="G13" s="382"/>
      <c r="H13" s="382"/>
      <c r="I13" s="382"/>
      <c r="J13" s="382"/>
      <c r="K13" s="382"/>
      <c r="L13" s="382"/>
      <c r="M13" s="382"/>
      <c r="N13" s="382"/>
      <c r="O13" s="382"/>
      <c r="P13" s="382"/>
      <c r="Q13" s="382"/>
      <c r="R13" s="383"/>
      <c r="W13" s="240" t="e">
        <f>O5+7/24</f>
        <v>#VALUE!</v>
      </c>
      <c r="X13" s="240" t="e">
        <f>W14</f>
        <v>#VALUE!</v>
      </c>
      <c r="AG13" s="2" t="s">
        <v>30</v>
      </c>
    </row>
    <row r="14" spans="1:33" s="28" customFormat="1" ht="15" customHeight="1" thickBot="1" x14ac:dyDescent="0.25">
      <c r="A14" s="14"/>
      <c r="B14" s="496"/>
      <c r="C14" s="497"/>
      <c r="D14" s="497"/>
      <c r="E14" s="497"/>
      <c r="F14" s="497"/>
      <c r="G14" s="497"/>
      <c r="H14" s="497"/>
      <c r="I14" s="497"/>
      <c r="J14" s="497"/>
      <c r="K14" s="497"/>
      <c r="L14" s="497"/>
      <c r="M14" s="498"/>
      <c r="N14" s="499" t="s">
        <v>31</v>
      </c>
      <c r="O14" s="500"/>
      <c r="P14" s="500"/>
      <c r="Q14" s="500"/>
      <c r="R14" s="501"/>
      <c r="W14" s="239" t="e">
        <f>W13+0.5</f>
        <v>#VALUE!</v>
      </c>
      <c r="X14" s="239" t="e">
        <f>X13+0.5</f>
        <v>#VALUE!</v>
      </c>
      <c r="AD14" s="2"/>
    </row>
    <row r="15" spans="1:33" s="28" customFormat="1" ht="15" customHeight="1" x14ac:dyDescent="0.2">
      <c r="A15" s="14"/>
      <c r="B15" s="496"/>
      <c r="C15" s="497"/>
      <c r="D15" s="497"/>
      <c r="E15" s="497"/>
      <c r="F15" s="497"/>
      <c r="G15" s="497"/>
      <c r="H15" s="497"/>
      <c r="I15" s="497"/>
      <c r="J15" s="497"/>
      <c r="K15" s="497"/>
      <c r="L15" s="497"/>
      <c r="M15" s="498"/>
      <c r="N15" s="235" t="s">
        <v>32</v>
      </c>
      <c r="O15" s="238" t="s">
        <v>18</v>
      </c>
      <c r="P15" s="532">
        <v>0.75</v>
      </c>
      <c r="Q15" s="533"/>
      <c r="R15" s="237">
        <v>0.25</v>
      </c>
      <c r="U15" s="224" t="s">
        <v>4</v>
      </c>
      <c r="V15" s="223" t="s">
        <v>33</v>
      </c>
      <c r="W15" s="182" t="str">
        <f>_xll.PITimeDat(Master!$V15,Master!W$14,"","interpolated")</f>
        <v>Argument is not a string or cell reference</v>
      </c>
      <c r="X15" s="182" t="str">
        <f>_xll.PITimeDat(Master!$V15,Master!X$14,"","interpolated")</f>
        <v>Argument is not a string or cell reference</v>
      </c>
      <c r="Y15" s="534" t="s">
        <v>34</v>
      </c>
      <c r="Z15" s="535"/>
      <c r="AA15" s="535"/>
      <c r="AB15" s="535"/>
      <c r="AC15" s="200" t="s">
        <v>13</v>
      </c>
      <c r="AD15" s="236" t="s">
        <v>35</v>
      </c>
      <c r="AE15" s="236" t="s">
        <v>36</v>
      </c>
      <c r="AF15" s="561" t="s">
        <v>284</v>
      </c>
    </row>
    <row r="16" spans="1:33" s="28" customFormat="1" ht="15.75" x14ac:dyDescent="0.25">
      <c r="A16" s="14"/>
      <c r="B16" s="496"/>
      <c r="C16" s="497"/>
      <c r="D16" s="497"/>
      <c r="E16" s="497"/>
      <c r="F16" s="497"/>
      <c r="G16" s="497"/>
      <c r="H16" s="497"/>
      <c r="I16" s="497"/>
      <c r="J16" s="497"/>
      <c r="K16" s="497"/>
      <c r="L16" s="497"/>
      <c r="M16" s="498"/>
      <c r="N16" s="235" t="s">
        <v>37</v>
      </c>
      <c r="O16" s="234"/>
      <c r="P16" s="524" t="str">
        <f>W31</f>
        <v>Argument is not a string or cell reference</v>
      </c>
      <c r="Q16" s="525"/>
      <c r="R16" s="233" t="str">
        <f>X31</f>
        <v>Argument is not a string or cell reference</v>
      </c>
      <c r="U16" s="224" t="s">
        <v>5</v>
      </c>
      <c r="V16" s="223" t="s">
        <v>38</v>
      </c>
      <c r="W16" s="182" t="str">
        <f>_xll.PITimeDat(Master!$V16,Master!W$14,"","interpolated")</f>
        <v>Argument is not a string or cell reference</v>
      </c>
      <c r="X16" s="182" t="str">
        <f>_xll.PITimeDat(Master!$V16,Master!X$14,"","interpolated")</f>
        <v>Argument is not a string or cell reference</v>
      </c>
      <c r="Y16" s="526" t="s">
        <v>39</v>
      </c>
      <c r="Z16" s="526"/>
      <c r="AA16" s="526" t="s">
        <v>40</v>
      </c>
      <c r="AB16" s="526"/>
      <c r="AC16" s="216" t="s">
        <v>41</v>
      </c>
      <c r="AD16" s="201">
        <v>0</v>
      </c>
      <c r="AE16" s="220"/>
      <c r="AF16" s="562" t="str">
        <f>HYPERLINK("https://count-time-of-pm-500a-b.supasiao.workers.dev/", "@Open PM-500 Tracker")</f>
        <v>@Open PM-500 Tracker</v>
      </c>
    </row>
    <row r="17" spans="1:35" s="28" customFormat="1" ht="16.5" thickBot="1" x14ac:dyDescent="0.25">
      <c r="A17" s="14"/>
      <c r="N17" s="232" t="s">
        <v>42</v>
      </c>
      <c r="O17" s="231"/>
      <c r="P17" s="527" t="str">
        <f>W32</f>
        <v>Argument is not a string or cell reference</v>
      </c>
      <c r="Q17" s="528"/>
      <c r="R17" s="230" t="str">
        <f>X32</f>
        <v>Argument is not a string or cell reference</v>
      </c>
      <c r="U17" s="224" t="s">
        <v>6</v>
      </c>
      <c r="V17" s="223" t="s">
        <v>43</v>
      </c>
      <c r="W17" s="182" t="str">
        <f>_xll.PITimeDat(Master!$V17,Master!W$14,"","interpolated")</f>
        <v>Argument is not a string or cell reference</v>
      </c>
      <c r="X17" s="182" t="str">
        <f>_xll.PITimeDat(Master!$V17,Master!X$14,"","interpolated")</f>
        <v>Argument is not a string or cell reference</v>
      </c>
      <c r="Y17" s="201" t="s">
        <v>44</v>
      </c>
      <c r="Z17" s="201" t="s">
        <v>45</v>
      </c>
      <c r="AA17" s="229" t="s">
        <v>44</v>
      </c>
      <c r="AB17" s="229" t="s">
        <v>46</v>
      </c>
      <c r="AC17" s="228" t="s">
        <v>47</v>
      </c>
      <c r="AD17" s="20">
        <v>1</v>
      </c>
      <c r="AE17" s="220" t="s">
        <v>48</v>
      </c>
    </row>
    <row r="18" spans="1:35" s="33" customFormat="1" ht="16.5" thickBot="1" x14ac:dyDescent="0.25">
      <c r="A18" s="14"/>
      <c r="B18" s="215"/>
      <c r="C18" s="214"/>
      <c r="D18" s="214"/>
      <c r="E18" s="214"/>
      <c r="F18" s="214"/>
      <c r="G18" s="214"/>
      <c r="H18" s="214"/>
      <c r="I18" s="214"/>
      <c r="J18" s="214"/>
      <c r="K18" s="214"/>
      <c r="L18" s="214"/>
      <c r="M18" s="213"/>
      <c r="N18" s="529" t="s">
        <v>49</v>
      </c>
      <c r="O18" s="530"/>
      <c r="P18" s="530"/>
      <c r="Q18" s="530"/>
      <c r="R18" s="531"/>
      <c r="U18" s="224" t="s">
        <v>50</v>
      </c>
      <c r="V18" s="223" t="s">
        <v>51</v>
      </c>
      <c r="W18" s="182" t="str">
        <f>_xll.PITimeDat(Master!$V18,Master!W$14,"","interpolated")</f>
        <v>Argument is not a string or cell reference</v>
      </c>
      <c r="X18" s="182" t="str">
        <f>_xll.PITimeDat(Master!$V18,Master!X$14,"","interpolated")</f>
        <v>Argument is not a string or cell reference</v>
      </c>
      <c r="Y18" s="226" t="s">
        <v>52</v>
      </c>
      <c r="Z18" s="227" t="s">
        <v>53</v>
      </c>
      <c r="AA18" s="226" t="s">
        <v>52</v>
      </c>
      <c r="AB18" s="52" t="s">
        <v>54</v>
      </c>
      <c r="AC18" s="209" t="s">
        <v>55</v>
      </c>
      <c r="AD18" s="226">
        <v>2</v>
      </c>
      <c r="AE18" s="225" t="s">
        <v>56</v>
      </c>
    </row>
    <row r="19" spans="1:35" s="28" customFormat="1" ht="15.75" x14ac:dyDescent="0.2">
      <c r="A19" s="14"/>
      <c r="B19" s="496"/>
      <c r="C19" s="497"/>
      <c r="D19" s="497"/>
      <c r="E19" s="497"/>
      <c r="F19" s="497"/>
      <c r="G19" s="497"/>
      <c r="H19" s="497"/>
      <c r="I19" s="497"/>
      <c r="J19" s="497"/>
      <c r="K19" s="497"/>
      <c r="L19" s="497"/>
      <c r="M19" s="498"/>
      <c r="N19" s="511" t="s">
        <v>57</v>
      </c>
      <c r="O19" s="512"/>
      <c r="P19" s="513" t="s">
        <v>58</v>
      </c>
      <c r="Q19" s="514"/>
      <c r="R19" s="515"/>
      <c r="U19" s="224" t="s">
        <v>8</v>
      </c>
      <c r="V19" s="223" t="s">
        <v>59</v>
      </c>
      <c r="W19" s="182" t="str">
        <f>_xll.PITimeDat(Master!$V19,Master!W$14,"","interpolated")</f>
        <v>Argument is not a string or cell reference</v>
      </c>
      <c r="X19" s="182" t="str">
        <f>_xll.PITimeDat(Master!$V19,Master!X$14,"","interpolated")</f>
        <v>Argument is not a string or cell reference</v>
      </c>
      <c r="Y19" s="20" t="s">
        <v>60</v>
      </c>
      <c r="Z19" s="20"/>
      <c r="AA19" s="20" t="s">
        <v>60</v>
      </c>
      <c r="AB19" s="221" t="s">
        <v>61</v>
      </c>
      <c r="AC19" s="209" t="s">
        <v>62</v>
      </c>
      <c r="AD19" s="20">
        <v>3</v>
      </c>
      <c r="AE19" s="220" t="s">
        <v>63</v>
      </c>
    </row>
    <row r="20" spans="1:35" s="28" customFormat="1" ht="16.5" thickBot="1" x14ac:dyDescent="0.35">
      <c r="A20" s="14"/>
      <c r="B20" s="516" t="s">
        <v>64</v>
      </c>
      <c r="C20" s="517"/>
      <c r="D20" s="517"/>
      <c r="E20" s="517"/>
      <c r="F20" s="517"/>
      <c r="G20" s="517"/>
      <c r="H20" s="517"/>
      <c r="I20" s="517"/>
      <c r="J20" s="517"/>
      <c r="K20" s="517"/>
      <c r="L20" s="517"/>
      <c r="M20" s="518"/>
      <c r="N20" s="519"/>
      <c r="O20" s="520"/>
      <c r="P20" s="521"/>
      <c r="Q20" s="522"/>
      <c r="R20" s="523"/>
      <c r="U20" s="222" t="s">
        <v>65</v>
      </c>
      <c r="V20" s="218" t="s">
        <v>66</v>
      </c>
      <c r="W20" s="182" t="str">
        <f>_xll.PITimeDat(Master!$V20,Master!W$14,"","interpolated")</f>
        <v>Argument is not a string or cell reference</v>
      </c>
      <c r="X20" s="182" t="str">
        <f>_xll.PITimeDat(Master!$V20,Master!X$14,"","interpolated")</f>
        <v>Argument is not a string or cell reference</v>
      </c>
      <c r="Y20" s="20"/>
      <c r="Z20" s="20"/>
      <c r="AA20" s="20" t="s">
        <v>67</v>
      </c>
      <c r="AB20" s="221" t="s">
        <v>68</v>
      </c>
      <c r="AC20" s="204" t="s">
        <v>69</v>
      </c>
      <c r="AD20" s="20">
        <v>4</v>
      </c>
      <c r="AE20" s="220"/>
    </row>
    <row r="21" spans="1:35" s="28" customFormat="1" ht="16.5" thickBot="1" x14ac:dyDescent="0.25">
      <c r="A21" s="14"/>
      <c r="B21" s="496"/>
      <c r="C21" s="497"/>
      <c r="D21" s="497"/>
      <c r="E21" s="497"/>
      <c r="F21" s="497"/>
      <c r="G21" s="497"/>
      <c r="H21" s="497"/>
      <c r="I21" s="497"/>
      <c r="J21" s="497"/>
      <c r="K21" s="497"/>
      <c r="L21" s="497"/>
      <c r="M21" s="498"/>
      <c r="N21" s="499" t="s">
        <v>70</v>
      </c>
      <c r="O21" s="500"/>
      <c r="P21" s="500"/>
      <c r="Q21" s="500"/>
      <c r="R21" s="501"/>
      <c r="V21" s="218" t="s">
        <v>71</v>
      </c>
      <c r="W21" s="182" t="str">
        <f>_xll.PITimeDat(Master!$V21,Master!W$14,"","interpolated")</f>
        <v>Argument is not a string or cell reference</v>
      </c>
      <c r="X21" s="182" t="str">
        <f>_xll.PITimeDat(Master!$V21,Master!X$14,"","interpolated")</f>
        <v>Argument is not a string or cell reference</v>
      </c>
      <c r="Y21" s="20"/>
      <c r="Z21" s="20"/>
      <c r="AA21" s="20"/>
      <c r="AB21" s="221" t="s">
        <v>72</v>
      </c>
      <c r="AC21" s="209"/>
      <c r="AD21" s="20">
        <v>5</v>
      </c>
      <c r="AE21" s="220"/>
    </row>
    <row r="22" spans="1:35" s="28" customFormat="1" ht="15.75" x14ac:dyDescent="0.2">
      <c r="A22" s="14"/>
      <c r="B22" s="496"/>
      <c r="C22" s="497"/>
      <c r="D22" s="497"/>
      <c r="E22" s="497"/>
      <c r="F22" s="497"/>
      <c r="G22" s="497"/>
      <c r="H22" s="497"/>
      <c r="I22" s="497"/>
      <c r="J22" s="497"/>
      <c r="K22" s="497"/>
      <c r="L22" s="497"/>
      <c r="M22" s="498"/>
      <c r="N22" s="502"/>
      <c r="O22" s="503"/>
      <c r="P22" s="503"/>
      <c r="Q22" s="503"/>
      <c r="R22" s="504"/>
      <c r="V22" s="218" t="s">
        <v>73</v>
      </c>
      <c r="W22" s="182" t="str">
        <f>_xll.PITimeDat(Master!$V22,Master!W$14,"","interpolated")</f>
        <v>Argument is not a string or cell reference</v>
      </c>
      <c r="X22" s="182" t="str">
        <f>_xll.PITimeDat(Master!$V22,Master!X$14,"","interpolated")</f>
        <v>Argument is not a string or cell reference</v>
      </c>
      <c r="Y22" s="20"/>
      <c r="Z22" s="20"/>
      <c r="AA22" s="20"/>
      <c r="AB22" s="221" t="s">
        <v>67</v>
      </c>
      <c r="AC22" s="216"/>
      <c r="AD22" s="20">
        <v>6</v>
      </c>
      <c r="AE22" s="220"/>
    </row>
    <row r="23" spans="1:35" s="28" customFormat="1" ht="15.75" x14ac:dyDescent="0.2">
      <c r="A23" s="14"/>
      <c r="B23" s="496"/>
      <c r="C23" s="497"/>
      <c r="D23" s="497"/>
      <c r="E23" s="497"/>
      <c r="F23" s="497"/>
      <c r="G23" s="497"/>
      <c r="H23" s="497"/>
      <c r="I23" s="497"/>
      <c r="J23" s="497"/>
      <c r="K23" s="497"/>
      <c r="L23" s="497"/>
      <c r="M23" s="498"/>
      <c r="N23" s="505"/>
      <c r="O23" s="506"/>
      <c r="P23" s="506"/>
      <c r="Q23" s="506"/>
      <c r="R23" s="507"/>
      <c r="V23" s="218"/>
      <c r="W23" s="182"/>
      <c r="X23" s="182"/>
      <c r="Y23" s="163"/>
      <c r="Z23" s="163"/>
      <c r="AA23" s="163"/>
      <c r="AB23" s="217"/>
      <c r="AC23" s="216"/>
      <c r="AD23" s="20"/>
      <c r="AE23" s="219"/>
    </row>
    <row r="24" spans="1:35" s="28" customFormat="1" ht="15.75" x14ac:dyDescent="0.2">
      <c r="A24" s="14"/>
      <c r="B24" s="496"/>
      <c r="C24" s="497"/>
      <c r="D24" s="497"/>
      <c r="E24" s="497"/>
      <c r="F24" s="497"/>
      <c r="G24" s="497"/>
      <c r="H24" s="497"/>
      <c r="I24" s="497"/>
      <c r="J24" s="497"/>
      <c r="K24" s="497"/>
      <c r="L24" s="497"/>
      <c r="M24" s="498"/>
      <c r="N24" s="505"/>
      <c r="O24" s="506"/>
      <c r="P24" s="506"/>
      <c r="Q24" s="506"/>
      <c r="R24" s="507"/>
      <c r="V24" s="218"/>
      <c r="W24" s="182"/>
      <c r="X24" s="182"/>
      <c r="Y24" s="163"/>
      <c r="Z24" s="163"/>
      <c r="AA24" s="163"/>
      <c r="AB24" s="217"/>
      <c r="AC24" s="216"/>
      <c r="AD24" s="20"/>
      <c r="AE24" s="2"/>
    </row>
    <row r="25" spans="1:35" s="28" customFormat="1" ht="15.75" x14ac:dyDescent="0.2">
      <c r="A25" s="14"/>
      <c r="N25" s="505"/>
      <c r="O25" s="506"/>
      <c r="P25" s="506"/>
      <c r="Q25" s="506"/>
      <c r="R25" s="507"/>
      <c r="V25" s="218"/>
      <c r="W25" s="182"/>
      <c r="X25" s="182"/>
      <c r="Y25" s="163"/>
      <c r="Z25" s="163"/>
      <c r="AA25" s="163"/>
      <c r="AB25" s="217"/>
      <c r="AC25" s="216"/>
      <c r="AD25" s="20"/>
      <c r="AE25" s="2"/>
    </row>
    <row r="26" spans="1:35" s="28" customFormat="1" ht="16.5" thickBot="1" x14ac:dyDescent="0.3">
      <c r="A26" s="14"/>
      <c r="B26" s="496"/>
      <c r="C26" s="497"/>
      <c r="D26" s="497"/>
      <c r="E26" s="497"/>
      <c r="F26" s="497"/>
      <c r="G26" s="497"/>
      <c r="H26" s="497"/>
      <c r="I26" s="497"/>
      <c r="J26" s="497"/>
      <c r="K26" s="497"/>
      <c r="L26" s="497"/>
      <c r="M26" s="498"/>
      <c r="N26" s="508"/>
      <c r="O26" s="509"/>
      <c r="P26" s="509"/>
      <c r="Q26" s="509"/>
      <c r="R26" s="510"/>
      <c r="U26" s="212" t="s">
        <v>9</v>
      </c>
      <c r="V26" s="211" t="s">
        <v>74</v>
      </c>
      <c r="W26" s="182" t="str">
        <f>_xll.PITimeDat(Master!$V26,Master!W$14,"","interpolated")</f>
        <v>Argument is not a string or cell reference</v>
      </c>
      <c r="X26" s="182" t="str">
        <f>_xll.PITimeDat(Master!$V26,Master!X$14,"","interpolated")</f>
        <v>Argument is not a string or cell reference</v>
      </c>
      <c r="Y26" s="210"/>
      <c r="Z26" s="210"/>
      <c r="AA26" s="210"/>
      <c r="AB26" s="210"/>
      <c r="AC26" s="209"/>
      <c r="AD26" s="20">
        <v>7</v>
      </c>
      <c r="AG26" s="108"/>
    </row>
    <row r="27" spans="1:35" ht="15.75" customHeight="1" thickBot="1" x14ac:dyDescent="0.25">
      <c r="A27" s="484" t="s">
        <v>75</v>
      </c>
      <c r="B27" s="485"/>
      <c r="C27" s="485"/>
      <c r="D27" s="485"/>
      <c r="E27" s="485"/>
      <c r="F27" s="485"/>
      <c r="G27" s="485"/>
      <c r="H27" s="485"/>
      <c r="I27" s="485"/>
      <c r="J27" s="485"/>
      <c r="K27" s="485"/>
      <c r="L27" s="485"/>
      <c r="M27" s="486"/>
      <c r="N27" s="487" t="s">
        <v>76</v>
      </c>
      <c r="O27" s="488"/>
      <c r="P27" s="488" t="s">
        <v>77</v>
      </c>
      <c r="Q27" s="488"/>
      <c r="R27" s="489"/>
      <c r="Y27" s="17"/>
      <c r="Z27" s="17"/>
      <c r="AA27" s="17"/>
      <c r="AB27" s="17"/>
      <c r="AC27" s="209"/>
      <c r="AD27" s="20">
        <v>8</v>
      </c>
    </row>
    <row r="28" spans="1:35" ht="15.75" customHeight="1" x14ac:dyDescent="0.2">
      <c r="A28" s="490" t="s">
        <v>78</v>
      </c>
      <c r="B28" s="491"/>
      <c r="C28" s="491"/>
      <c r="D28" s="491"/>
      <c r="E28" s="491"/>
      <c r="F28" s="491"/>
      <c r="G28" s="491"/>
      <c r="H28" s="491"/>
      <c r="I28" s="491"/>
      <c r="J28" s="491"/>
      <c r="K28" s="491"/>
      <c r="L28" s="491"/>
      <c r="M28" s="492"/>
      <c r="N28" s="405" t="s">
        <v>79</v>
      </c>
      <c r="O28" s="493"/>
      <c r="P28" s="494"/>
      <c r="Q28" s="495"/>
      <c r="R28" s="406"/>
      <c r="Y28" s="17"/>
      <c r="Z28" s="17"/>
      <c r="AA28" s="17"/>
      <c r="AB28" s="17"/>
      <c r="AC28" s="209"/>
      <c r="AD28" s="20"/>
    </row>
    <row r="29" spans="1:35" ht="15.75" customHeight="1" x14ac:dyDescent="0.2">
      <c r="A29" s="469" t="s">
        <v>80</v>
      </c>
      <c r="B29" s="470"/>
      <c r="C29" s="470"/>
      <c r="D29" s="470"/>
      <c r="E29" s="470"/>
      <c r="F29" s="470"/>
      <c r="G29" s="470"/>
      <c r="H29" s="470"/>
      <c r="I29" s="470"/>
      <c r="J29" s="470"/>
      <c r="K29" s="470"/>
      <c r="L29" s="470"/>
      <c r="M29" s="471"/>
      <c r="N29" s="472"/>
      <c r="O29" s="473"/>
      <c r="P29" s="474"/>
      <c r="Q29" s="475"/>
      <c r="R29" s="387"/>
      <c r="Y29" s="17"/>
      <c r="Z29" s="17"/>
      <c r="AA29" s="17"/>
      <c r="AB29" s="17"/>
      <c r="AC29" s="209"/>
      <c r="AD29" s="20"/>
    </row>
    <row r="30" spans="1:35" ht="15.75" customHeight="1" thickBot="1" x14ac:dyDescent="0.25">
      <c r="A30" s="476"/>
      <c r="B30" s="477"/>
      <c r="C30" s="477"/>
      <c r="D30" s="477"/>
      <c r="E30" s="477"/>
      <c r="F30" s="477"/>
      <c r="G30" s="477"/>
      <c r="H30" s="477"/>
      <c r="I30" s="477"/>
      <c r="J30" s="477"/>
      <c r="K30" s="477"/>
      <c r="L30" s="477"/>
      <c r="M30" s="478"/>
      <c r="N30" s="479" t="s">
        <v>68</v>
      </c>
      <c r="O30" s="480"/>
      <c r="P30" s="481"/>
      <c r="Q30" s="482"/>
      <c r="R30" s="483"/>
      <c r="Y30" s="17"/>
      <c r="Z30" s="17"/>
      <c r="AA30" s="17"/>
      <c r="AB30" s="17"/>
      <c r="AC30" s="209"/>
      <c r="AD30" s="20"/>
    </row>
    <row r="31" spans="1:35" ht="17.25" x14ac:dyDescent="0.25">
      <c r="A31" s="287"/>
      <c r="B31" s="202" t="s">
        <v>81</v>
      </c>
      <c r="C31" s="202"/>
      <c r="D31" s="202"/>
      <c r="E31" s="202"/>
      <c r="G31" s="28"/>
      <c r="H31" s="28"/>
      <c r="I31" s="28"/>
      <c r="J31" s="28"/>
      <c r="K31" s="28"/>
      <c r="L31" s="28"/>
      <c r="M31" s="28"/>
      <c r="N31" s="463" t="str">
        <f>IF($A31&lt;&gt;"","[ทำแล้ว] "&amp;TEXT($A31,"hh:mm"),IF($AJ31&lt;&gt;"","[ค้าง] "&amp;$AJ31,IF($AH31=TRUE,"[วันนี้] ถึงกำหนดวันนี้","")))</f>
        <v/>
      </c>
      <c r="O31" s="464"/>
      <c r="P31" s="464"/>
      <c r="Q31" s="464"/>
      <c r="R31" s="465"/>
      <c r="T31" s="208" t="s">
        <v>82</v>
      </c>
      <c r="U31" s="207" t="s">
        <v>4</v>
      </c>
      <c r="V31" s="206" t="s">
        <v>83</v>
      </c>
      <c r="W31" s="182" t="str">
        <f>_xll.PITimeDat(Master!$V31,Master!W$14,"","interpolated")</f>
        <v>Argument is not a string or cell reference</v>
      </c>
      <c r="X31" s="182" t="str">
        <f>_xll.PITimeDat(Master!$V31,Master!X$14,"","interpolated")</f>
        <v>Argument is not a string or cell reference</v>
      </c>
      <c r="Y31" s="17"/>
      <c r="Z31" s="17"/>
      <c r="AA31" s="17"/>
      <c r="AB31" s="17"/>
      <c r="AC31" s="204"/>
      <c r="AD31" s="20">
        <v>9</v>
      </c>
      <c r="AH31" t="b">
        <f>IF(TaskRules!$C$2="D",ISNUMBER(MATCH(DAY($O$5),TaskRules!$D$2:$I$2,0)),ISNUMBER(MATCH(WEEKDAY($O$5),TaskRules!$D$2:$I$2,0)))</f>
        <v>0</v>
      </c>
      <c r="AI31" t="b">
        <f>A31&lt;&gt;""</f>
        <v>0</v>
      </c>
    </row>
    <row r="32" spans="1:35" s="28" customFormat="1" ht="17.25" x14ac:dyDescent="0.25">
      <c r="A32" s="98"/>
      <c r="B32" s="202" t="s">
        <v>84</v>
      </c>
      <c r="C32" s="202"/>
      <c r="D32" s="202"/>
      <c r="E32" s="202"/>
      <c r="F32" s="202"/>
      <c r="N32" s="452" t="str">
        <f t="shared" ref="N32:N38" si="0">IF($A32&lt;&gt;"","[ทำแล้ว] "&amp;TEXT($A32,"hh:mm"),IF($AJ32&lt;&gt;"","[ค้าง] "&amp;$AJ32,IF($AH32=TRUE,"[วันนี้] ถึงกำหนดวันนี้","")))</f>
        <v/>
      </c>
      <c r="O32" s="453"/>
      <c r="P32" s="453"/>
      <c r="Q32" s="453"/>
      <c r="R32" s="454"/>
      <c r="T32" s="208" t="s">
        <v>82</v>
      </c>
      <c r="U32" s="207" t="s">
        <v>6</v>
      </c>
      <c r="V32" s="206" t="s">
        <v>85</v>
      </c>
      <c r="W32" s="205" t="str">
        <f>_xll.PITimeDat(Master!$V32,Master!W$14,"","interpolated")</f>
        <v>Argument is not a string or cell reference</v>
      </c>
      <c r="X32" s="182" t="str">
        <f>_xll.PITimeDat(Master!$V32,Master!X$14,"","interpolated")</f>
        <v>Argument is not a string or cell reference</v>
      </c>
      <c r="Y32" s="2"/>
      <c r="AC32" s="204"/>
      <c r="AD32" s="62">
        <v>10</v>
      </c>
      <c r="AH32" t="b">
        <f>IF(TaskRules!$C$3="D",ISNUMBER(MATCH(DAY($O$5),TaskRules!$D$3:$I$3,0)),ISNUMBER(MATCH(WEEKDAY($O$5),TaskRules!$D$3:$I$3,0)))</f>
        <v>0</v>
      </c>
      <c r="AI32" t="b">
        <f t="shared" ref="AI32:AI38" si="1">A32&lt;&gt;""</f>
        <v>0</v>
      </c>
    </row>
    <row r="33" spans="1:35" s="1" customFormat="1" ht="15" customHeight="1" x14ac:dyDescent="0.25">
      <c r="A33" s="98"/>
      <c r="B33" s="183" t="s">
        <v>86</v>
      </c>
      <c r="N33" s="466" t="str">
        <f t="shared" si="0"/>
        <v/>
      </c>
      <c r="O33" s="467"/>
      <c r="P33" s="467"/>
      <c r="Q33" s="467"/>
      <c r="R33" s="468"/>
      <c r="V33" s="183"/>
      <c r="AD33" s="20">
        <v>11</v>
      </c>
      <c r="AH33" t="b">
        <f>IF(TaskRules!$C$4="D",ISNUMBER(MATCH(DAY($O$5),TaskRules!$D$4:$I$4,0)),ISNUMBER(MATCH(WEEKDAY($O$5),TaskRules!$D$4:$I$4,0)))</f>
        <v>0</v>
      </c>
      <c r="AI33" t="b">
        <f t="shared" si="1"/>
        <v>0</v>
      </c>
    </row>
    <row r="34" spans="1:35" ht="15.75" thickBot="1" x14ac:dyDescent="0.3">
      <c r="A34" s="98"/>
      <c r="B34" s="203" t="s">
        <v>87</v>
      </c>
      <c r="C34" s="202"/>
      <c r="D34" s="202"/>
      <c r="E34" s="202"/>
      <c r="F34" s="202"/>
      <c r="G34" s="202"/>
      <c r="H34" s="202"/>
      <c r="I34" s="202"/>
      <c r="J34" s="202"/>
      <c r="K34" s="95"/>
      <c r="L34" s="1"/>
      <c r="M34" s="1"/>
      <c r="N34" s="374" t="str">
        <f t="shared" si="0"/>
        <v/>
      </c>
      <c r="O34" s="389"/>
      <c r="P34" s="389"/>
      <c r="Q34" s="389"/>
      <c r="R34" s="375"/>
      <c r="AC34" s="200" t="s">
        <v>14</v>
      </c>
      <c r="AD34" s="62">
        <v>14</v>
      </c>
      <c r="AH34" t="b">
        <f>IF(TaskRules!$C$5="D",ISNUMBER(MATCH(DAY($O$5),TaskRules!$D$5:$I$5,0)),ISNUMBER(MATCH(WEEKDAY($O$5),TaskRules!$D$5:$I$5,0)))</f>
        <v>0</v>
      </c>
      <c r="AI34" t="b">
        <f t="shared" si="1"/>
        <v>0</v>
      </c>
    </row>
    <row r="35" spans="1:35" ht="15" customHeight="1" x14ac:dyDescent="0.25">
      <c r="A35" s="98"/>
      <c r="B35" s="183" t="s">
        <v>88</v>
      </c>
      <c r="F35" s="28"/>
      <c r="G35" s="28"/>
      <c r="I35" s="28"/>
      <c r="J35" s="28"/>
      <c r="L35" s="28"/>
      <c r="M35" s="145"/>
      <c r="N35" s="374" t="str">
        <f t="shared" si="0"/>
        <v/>
      </c>
      <c r="O35" s="389"/>
      <c r="P35" s="389"/>
      <c r="Q35" s="389"/>
      <c r="R35" s="375"/>
      <c r="AC35" s="195" t="s">
        <v>41</v>
      </c>
      <c r="AD35" s="20"/>
      <c r="AH35" t="b">
        <f>IF(TaskRules!$C$6="D",ISNUMBER(MATCH(DAY($O$5),TaskRules!$D$6:$I$6,0)),ISNUMBER(MATCH(WEEKDAY($O$5),TaskRules!$D$6:$I$6,0)))</f>
        <v>0</v>
      </c>
      <c r="AI35" t="b">
        <f t="shared" si="1"/>
        <v>0</v>
      </c>
    </row>
    <row r="36" spans="1:35" ht="15" customHeight="1" x14ac:dyDescent="0.25">
      <c r="A36" s="199"/>
      <c r="B36" s="105" t="s">
        <v>89</v>
      </c>
      <c r="C36" s="1"/>
      <c r="D36" s="1"/>
      <c r="E36" s="1"/>
      <c r="H36" s="1"/>
      <c r="J36" s="1"/>
      <c r="N36" s="374" t="str">
        <f t="shared" si="0"/>
        <v/>
      </c>
      <c r="O36" s="389"/>
      <c r="P36" s="389"/>
      <c r="Q36" s="389"/>
      <c r="R36" s="375"/>
      <c r="AC36" s="195"/>
      <c r="AD36" s="20"/>
      <c r="AH36" t="b">
        <f>IF(TaskRules!$C$7="D",ISNUMBER(MATCH(DAY($O$5),TaskRules!$D$7:$I$7,0)),ISNUMBER(MATCH(WEEKDAY($O$5),TaskRules!$D$7:$I$7,0)))</f>
        <v>0</v>
      </c>
      <c r="AI36" t="b">
        <f t="shared" si="1"/>
        <v>0</v>
      </c>
    </row>
    <row r="37" spans="1:35" ht="15" customHeight="1" x14ac:dyDescent="0.25">
      <c r="A37" s="198"/>
      <c r="B37" s="197" t="s">
        <v>90</v>
      </c>
      <c r="C37" s="100"/>
      <c r="D37" s="100"/>
      <c r="E37" s="100"/>
      <c r="F37" s="1"/>
      <c r="G37" s="1"/>
      <c r="H37" s="1"/>
      <c r="I37" s="1"/>
      <c r="L37" s="1"/>
      <c r="M37" s="99"/>
      <c r="N37" s="452" t="str">
        <f t="shared" si="0"/>
        <v/>
      </c>
      <c r="O37" s="453"/>
      <c r="P37" s="453"/>
      <c r="Q37" s="453"/>
      <c r="R37" s="454"/>
      <c r="AC37" s="195"/>
      <c r="AD37" s="20"/>
      <c r="AH37" t="b">
        <f>IF(TaskRules!$C$8="D",ISNUMBER(MATCH(DAY($O$5),TaskRules!$D$8:$I$8,0)),ISNUMBER(MATCH(WEEKDAY($O$5),TaskRules!$D$8:$I$8,0)))</f>
        <v>0</v>
      </c>
      <c r="AI37" t="b">
        <f t="shared" si="1"/>
        <v>0</v>
      </c>
    </row>
    <row r="38" spans="1:35" ht="15.75" thickBot="1" x14ac:dyDescent="0.3">
      <c r="A38" s="283"/>
      <c r="B38" s="284" t="s">
        <v>91</v>
      </c>
      <c r="C38" s="96"/>
      <c r="D38" s="96"/>
      <c r="E38" s="96"/>
      <c r="F38" s="96"/>
      <c r="G38" s="96"/>
      <c r="H38" s="96"/>
      <c r="I38" s="96"/>
      <c r="J38" s="96"/>
      <c r="K38" s="96"/>
      <c r="L38" s="96"/>
      <c r="M38" s="96"/>
      <c r="N38" s="376" t="str">
        <f t="shared" si="0"/>
        <v/>
      </c>
      <c r="O38" s="377"/>
      <c r="P38" s="377"/>
      <c r="Q38" s="377"/>
      <c r="R38" s="378"/>
      <c r="AB38" s="189"/>
      <c r="AC38" s="194" t="s">
        <v>92</v>
      </c>
      <c r="AD38" s="20">
        <v>16</v>
      </c>
      <c r="AH38" t="b">
        <f>IF(TaskRules!$C$9="D",ISNUMBER(MATCH(DAY($O$5),TaskRules!$D$9:$I$9,0)),ISNUMBER(MATCH(WEEKDAY($O$5),TaskRules!$D$9:$I$9,0)))</f>
        <v>0</v>
      </c>
      <c r="AI38" t="b">
        <f t="shared" si="1"/>
        <v>0</v>
      </c>
    </row>
    <row r="39" spans="1:35" ht="15" x14ac:dyDescent="0.25">
      <c r="A39" s="193" t="s">
        <v>93</v>
      </c>
      <c r="B39" s="192"/>
      <c r="C39" s="192"/>
      <c r="D39" s="192"/>
      <c r="E39" s="192"/>
      <c r="F39" s="192"/>
      <c r="G39" s="191"/>
      <c r="H39" s="191"/>
      <c r="I39" s="191"/>
      <c r="J39" s="191"/>
      <c r="K39" s="191"/>
      <c r="L39" s="191"/>
      <c r="M39" s="191"/>
      <c r="N39" s="191"/>
      <c r="O39" s="191"/>
      <c r="P39" s="191"/>
      <c r="Q39" s="191"/>
      <c r="R39" s="190"/>
      <c r="AB39" s="189"/>
      <c r="AC39" s="2" t="s">
        <v>94</v>
      </c>
      <c r="AD39" s="20">
        <v>17</v>
      </c>
    </row>
    <row r="40" spans="1:35" s="28" customFormat="1" ht="15" customHeight="1" x14ac:dyDescent="0.2">
      <c r="A40" s="455" t="s">
        <v>95</v>
      </c>
      <c r="B40" s="456"/>
      <c r="C40" s="456"/>
      <c r="D40" s="456"/>
      <c r="E40" s="456"/>
      <c r="F40" s="457"/>
      <c r="G40" s="458"/>
      <c r="H40" s="456"/>
      <c r="I40" s="456"/>
      <c r="J40" s="456"/>
      <c r="K40" s="456"/>
      <c r="L40" s="456"/>
      <c r="M40" s="457"/>
      <c r="N40" s="458" t="s">
        <v>96</v>
      </c>
      <c r="O40" s="456"/>
      <c r="P40" s="456"/>
      <c r="Q40" s="456"/>
      <c r="R40" s="459"/>
      <c r="AB40" s="108"/>
      <c r="AC40" s="28" t="s">
        <v>97</v>
      </c>
      <c r="AD40" s="62">
        <v>18</v>
      </c>
    </row>
    <row r="41" spans="1:35" s="1" customFormat="1" ht="15" customHeight="1" x14ac:dyDescent="0.2">
      <c r="A41" s="188">
        <v>1</v>
      </c>
      <c r="B41" s="187" t="s">
        <v>98</v>
      </c>
      <c r="C41" s="108"/>
      <c r="D41" s="108"/>
      <c r="E41" s="108"/>
      <c r="F41" s="186"/>
      <c r="G41" s="108"/>
      <c r="H41" s="108"/>
      <c r="I41" s="108"/>
      <c r="J41" s="108"/>
      <c r="K41" s="108"/>
      <c r="L41" s="108"/>
      <c r="M41" s="108"/>
      <c r="N41" s="185"/>
      <c r="O41" s="108"/>
      <c r="P41" s="108"/>
      <c r="Q41" s="108"/>
      <c r="R41" s="184"/>
      <c r="T41" s="1" t="s">
        <v>99</v>
      </c>
      <c r="U41" s="183" t="s">
        <v>100</v>
      </c>
      <c r="V41" s="183"/>
      <c r="W41" s="182" t="str">
        <f>_xll.PITimeDat(Master!$U41,Master!W$14,"","interpolated")</f>
        <v>Argument is not a string or cell reference</v>
      </c>
      <c r="X41" s="182" t="str">
        <f>_xll.PITimeDat(Master!$U41,Master!X$14,"","interpolated")</f>
        <v>Argument is not a string or cell reference</v>
      </c>
      <c r="AB41" s="126"/>
      <c r="AC41" s="28" t="s">
        <v>101</v>
      </c>
      <c r="AD41" s="20">
        <v>19</v>
      </c>
    </row>
    <row r="42" spans="1:35" s="1" customFormat="1" ht="15" customHeight="1" x14ac:dyDescent="0.2">
      <c r="A42" s="181">
        <v>2</v>
      </c>
      <c r="B42" s="102" t="s">
        <v>102</v>
      </c>
      <c r="C42" s="126"/>
      <c r="D42" s="126"/>
      <c r="E42" s="126"/>
      <c r="F42" s="180"/>
      <c r="G42" s="126"/>
      <c r="H42" s="126"/>
      <c r="I42" s="126"/>
      <c r="J42" s="126"/>
      <c r="K42" s="126"/>
      <c r="L42" s="126"/>
      <c r="M42" s="126"/>
      <c r="N42" s="179"/>
      <c r="O42" s="126"/>
      <c r="P42" s="126"/>
      <c r="Q42" s="126"/>
      <c r="R42" s="120"/>
      <c r="T42" s="1" t="s">
        <v>103</v>
      </c>
      <c r="U42" s="183" t="s">
        <v>104</v>
      </c>
      <c r="V42" s="183"/>
      <c r="W42" s="182" t="str">
        <f>_xll.PITimeDat(Master!$U42,Master!W$14,"","interpolated")</f>
        <v>Argument is not a string or cell reference</v>
      </c>
      <c r="X42" s="182" t="str">
        <f>_xll.PITimeDat(Master!$U42,Master!X$14,"","interpolated")</f>
        <v>Argument is not a string or cell reference</v>
      </c>
      <c r="AC42" s="1" t="s">
        <v>105</v>
      </c>
      <c r="AD42" s="20">
        <v>20</v>
      </c>
    </row>
    <row r="43" spans="1:35" s="1" customFormat="1" ht="15" customHeight="1" x14ac:dyDescent="0.2">
      <c r="A43" s="181">
        <v>3</v>
      </c>
      <c r="B43" s="102" t="s">
        <v>106</v>
      </c>
      <c r="C43" s="126"/>
      <c r="D43" s="126"/>
      <c r="E43" s="126"/>
      <c r="F43" s="180"/>
      <c r="G43" s="126"/>
      <c r="H43" s="126"/>
      <c r="I43" s="126"/>
      <c r="J43" s="126"/>
      <c r="K43" s="126"/>
      <c r="L43" s="126"/>
      <c r="M43" s="126"/>
      <c r="N43" s="179"/>
      <c r="O43" s="126"/>
      <c r="P43" s="126"/>
      <c r="Q43" s="126"/>
      <c r="R43" s="120"/>
      <c r="AD43" s="20">
        <v>21</v>
      </c>
    </row>
    <row r="44" spans="1:35" ht="15" customHeight="1" x14ac:dyDescent="0.2">
      <c r="A44" s="181">
        <v>4</v>
      </c>
      <c r="B44" s="102" t="s">
        <v>107</v>
      </c>
      <c r="C44" s="126"/>
      <c r="D44" s="126"/>
      <c r="E44" s="126"/>
      <c r="F44" s="180"/>
      <c r="G44" s="126"/>
      <c r="H44" s="126"/>
      <c r="I44" s="126"/>
      <c r="J44" s="126"/>
      <c r="K44" s="126"/>
      <c r="L44" s="126"/>
      <c r="M44" s="126"/>
      <c r="N44" s="179"/>
      <c r="O44" s="126"/>
      <c r="P44" s="126"/>
      <c r="Q44" s="126"/>
      <c r="R44" s="120"/>
      <c r="AD44" s="20">
        <v>22</v>
      </c>
    </row>
    <row r="45" spans="1:35" ht="15" customHeight="1" thickBot="1" x14ac:dyDescent="0.25">
      <c r="A45" s="178">
        <v>5</v>
      </c>
      <c r="B45" s="95" t="s">
        <v>108</v>
      </c>
      <c r="C45" s="95"/>
      <c r="D45" s="95"/>
      <c r="E45" s="95"/>
      <c r="F45" s="177"/>
      <c r="G45" s="95"/>
      <c r="H45" s="95"/>
      <c r="I45" s="95"/>
      <c r="J45" s="95"/>
      <c r="K45" s="95"/>
      <c r="L45" s="95"/>
      <c r="M45" s="95"/>
      <c r="N45" s="97"/>
      <c r="O45" s="95"/>
      <c r="P45" s="95"/>
      <c r="Q45" s="95"/>
      <c r="R45" s="94"/>
      <c r="AD45" s="20">
        <v>23</v>
      </c>
    </row>
    <row r="46" spans="1:35" s="17" customFormat="1" ht="15" customHeight="1" x14ac:dyDescent="0.25">
      <c r="A46" s="460" t="s">
        <v>109</v>
      </c>
      <c r="B46" s="461"/>
      <c r="C46" s="461"/>
      <c r="D46" s="461"/>
      <c r="E46" s="461"/>
      <c r="F46" s="461"/>
      <c r="G46" s="461"/>
      <c r="H46" s="461"/>
      <c r="I46" s="461"/>
      <c r="J46" s="461"/>
      <c r="K46" s="461"/>
      <c r="L46" s="461"/>
      <c r="M46" s="461"/>
      <c r="N46" s="461"/>
      <c r="O46" s="461"/>
      <c r="P46" s="461"/>
      <c r="Q46" s="461"/>
      <c r="R46" s="462"/>
      <c r="AD46" s="20">
        <v>24</v>
      </c>
    </row>
    <row r="47" spans="1:35" ht="15" customHeight="1" x14ac:dyDescent="0.2">
      <c r="A47" s="444" t="s">
        <v>110</v>
      </c>
      <c r="B47" s="445"/>
      <c r="C47" s="445"/>
      <c r="D47" s="175">
        <v>0</v>
      </c>
      <c r="E47" s="176"/>
      <c r="F47" s="446" t="s">
        <v>111</v>
      </c>
      <c r="G47" s="445"/>
      <c r="H47" s="445"/>
      <c r="I47" s="445"/>
      <c r="J47" s="175">
        <v>0</v>
      </c>
      <c r="K47" s="174"/>
      <c r="L47" s="446" t="s">
        <v>112</v>
      </c>
      <c r="M47" s="445"/>
      <c r="N47" s="445"/>
      <c r="O47" s="445"/>
      <c r="P47" s="445"/>
      <c r="Q47" s="445"/>
      <c r="R47" s="173">
        <v>0</v>
      </c>
      <c r="AD47" s="62">
        <v>25</v>
      </c>
    </row>
    <row r="48" spans="1:35" ht="18.75" customHeight="1" thickBot="1" x14ac:dyDescent="0.3">
      <c r="A48" s="447" t="s">
        <v>113</v>
      </c>
      <c r="B48" s="448"/>
      <c r="C48" s="448"/>
      <c r="D48" s="170">
        <v>0</v>
      </c>
      <c r="E48" s="172"/>
      <c r="F48" s="449" t="s">
        <v>114</v>
      </c>
      <c r="G48" s="448"/>
      <c r="H48" s="448"/>
      <c r="I48" s="448"/>
      <c r="J48" s="170">
        <v>0</v>
      </c>
      <c r="K48" s="171"/>
      <c r="L48" s="450" t="s">
        <v>115</v>
      </c>
      <c r="M48" s="451"/>
      <c r="N48" s="451"/>
      <c r="O48" s="451"/>
      <c r="P48" s="451"/>
      <c r="Q48" s="451"/>
      <c r="R48" s="288">
        <f t="array" aca="1" ref="R48" ca="1">_xll.PICurrVal("\\gcmppisvr\1-PTA.2M.1PD2500.PV",0,"")</f>
        <v>0.23490093648433685</v>
      </c>
      <c r="AD48" s="20">
        <v>26</v>
      </c>
    </row>
    <row r="49" spans="1:32" ht="15" customHeight="1" x14ac:dyDescent="0.25">
      <c r="A49" s="169" t="s">
        <v>116</v>
      </c>
      <c r="B49" s="168"/>
      <c r="C49" s="168"/>
      <c r="D49" s="168"/>
      <c r="E49" s="168"/>
      <c r="F49" s="168"/>
      <c r="G49" s="168"/>
      <c r="H49" s="168"/>
      <c r="I49" s="168"/>
      <c r="J49" s="168"/>
      <c r="K49" s="168"/>
      <c r="L49" s="167"/>
      <c r="M49" s="167"/>
      <c r="N49" s="167"/>
      <c r="O49" s="167"/>
      <c r="P49" s="167"/>
      <c r="Q49" s="167"/>
      <c r="R49" s="166"/>
      <c r="AD49" s="20">
        <v>27</v>
      </c>
    </row>
    <row r="50" spans="1:32" s="28" customFormat="1" ht="15" customHeight="1" x14ac:dyDescent="0.2">
      <c r="A50" s="165" t="s">
        <v>11</v>
      </c>
      <c r="B50" s="381" t="s">
        <v>39</v>
      </c>
      <c r="C50" s="382"/>
      <c r="D50" s="443"/>
      <c r="E50" s="381" t="s">
        <v>40</v>
      </c>
      <c r="F50" s="382"/>
      <c r="G50" s="382"/>
      <c r="H50" s="382"/>
      <c r="I50" s="382"/>
      <c r="J50" s="382"/>
      <c r="K50" s="443"/>
      <c r="L50" s="381" t="s">
        <v>29</v>
      </c>
      <c r="M50" s="382"/>
      <c r="N50" s="382"/>
      <c r="O50" s="382"/>
      <c r="P50" s="382"/>
      <c r="Q50" s="382"/>
      <c r="R50" s="383"/>
      <c r="T50" s="108"/>
      <c r="U50" s="108"/>
      <c r="V50" s="108"/>
      <c r="AD50" s="20">
        <v>28</v>
      </c>
    </row>
    <row r="51" spans="1:32" s="1" customFormat="1" ht="15" customHeight="1" x14ac:dyDescent="0.2">
      <c r="A51" s="162"/>
      <c r="B51" s="161"/>
      <c r="C51" s="160"/>
      <c r="D51" s="159"/>
      <c r="E51" s="347"/>
      <c r="F51" s="433"/>
      <c r="G51" s="434"/>
      <c r="H51" s="434"/>
      <c r="I51" s="434"/>
      <c r="J51" s="155"/>
      <c r="K51" s="158"/>
      <c r="L51" s="435"/>
      <c r="M51" s="441"/>
      <c r="N51" s="441"/>
      <c r="O51" s="441"/>
      <c r="P51" s="441"/>
      <c r="Q51" s="441"/>
      <c r="R51" s="442"/>
      <c r="T51" s="126"/>
      <c r="U51" s="164"/>
      <c r="V51" s="126"/>
      <c r="AD51" s="62">
        <v>29</v>
      </c>
      <c r="AF51" s="1" t="s">
        <v>117</v>
      </c>
    </row>
    <row r="52" spans="1:32" s="1" customFormat="1" ht="15" customHeight="1" x14ac:dyDescent="0.2">
      <c r="A52" s="162">
        <v>0.5</v>
      </c>
      <c r="B52" s="161"/>
      <c r="C52" s="160"/>
      <c r="D52" s="159"/>
      <c r="E52" s="347"/>
      <c r="F52" s="433"/>
      <c r="G52" s="434"/>
      <c r="H52" s="434"/>
      <c r="I52" s="434"/>
      <c r="J52" s="155"/>
      <c r="K52" s="158"/>
      <c r="L52" s="435"/>
      <c r="M52" s="441"/>
      <c r="N52" s="441"/>
      <c r="O52" s="441"/>
      <c r="P52" s="441"/>
      <c r="Q52" s="441"/>
      <c r="R52" s="442"/>
      <c r="T52" s="126"/>
      <c r="U52" s="164"/>
      <c r="V52" s="126"/>
      <c r="AD52" s="163"/>
    </row>
    <row r="53" spans="1:32" s="1" customFormat="1" ht="15" customHeight="1" x14ac:dyDescent="0.2">
      <c r="A53" s="162">
        <v>0.75</v>
      </c>
      <c r="B53" s="79"/>
      <c r="C53" s="156"/>
      <c r="D53" s="78"/>
      <c r="E53" s="347"/>
      <c r="F53" s="433"/>
      <c r="G53" s="434"/>
      <c r="H53" s="434"/>
      <c r="I53" s="434"/>
      <c r="J53" s="155"/>
      <c r="K53" s="158"/>
      <c r="L53" s="435"/>
      <c r="M53" s="441"/>
      <c r="N53" s="441"/>
      <c r="O53" s="441"/>
      <c r="P53" s="441"/>
      <c r="Q53" s="441"/>
      <c r="R53" s="442"/>
      <c r="T53" s="126"/>
      <c r="U53" s="126"/>
      <c r="V53" s="126"/>
      <c r="AD53" s="20">
        <v>30</v>
      </c>
    </row>
    <row r="54" spans="1:32" s="1" customFormat="1" ht="15" customHeight="1" x14ac:dyDescent="0.2">
      <c r="A54" s="162"/>
      <c r="B54" s="161"/>
      <c r="C54" s="160"/>
      <c r="D54" s="159"/>
      <c r="E54" s="347"/>
      <c r="F54" s="433"/>
      <c r="G54" s="434"/>
      <c r="H54" s="434"/>
      <c r="I54" s="434"/>
      <c r="J54" s="155"/>
      <c r="K54" s="158"/>
      <c r="L54" s="435"/>
      <c r="M54" s="441"/>
      <c r="N54" s="441"/>
      <c r="O54" s="441"/>
      <c r="P54" s="441"/>
      <c r="Q54" s="441"/>
      <c r="R54" s="442"/>
      <c r="T54" s="108"/>
      <c r="U54" s="108"/>
      <c r="V54" s="108"/>
      <c r="AD54" s="20">
        <v>31</v>
      </c>
    </row>
    <row r="55" spans="1:32" s="1" customFormat="1" ht="15" customHeight="1" x14ac:dyDescent="0.2">
      <c r="A55" s="162">
        <v>0</v>
      </c>
      <c r="B55" s="161"/>
      <c r="C55" s="160"/>
      <c r="D55" s="159"/>
      <c r="E55" s="438"/>
      <c r="F55" s="439"/>
      <c r="G55" s="440"/>
      <c r="H55" s="440"/>
      <c r="I55" s="440"/>
      <c r="J55" s="155"/>
      <c r="K55" s="158"/>
      <c r="L55" s="435"/>
      <c r="M55" s="441"/>
      <c r="N55" s="441"/>
      <c r="O55" s="441"/>
      <c r="P55" s="441"/>
      <c r="Q55" s="441"/>
      <c r="R55" s="442"/>
      <c r="T55" s="126"/>
      <c r="U55" s="126"/>
      <c r="V55" s="126"/>
      <c r="AD55" s="20">
        <v>32</v>
      </c>
    </row>
    <row r="56" spans="1:32" s="1" customFormat="1" ht="15" customHeight="1" x14ac:dyDescent="0.2">
      <c r="A56" s="157">
        <v>0.25</v>
      </c>
      <c r="B56" s="79"/>
      <c r="C56" s="156"/>
      <c r="D56" s="78"/>
      <c r="E56" s="438"/>
      <c r="F56" s="439"/>
      <c r="G56" s="440"/>
      <c r="H56" s="440"/>
      <c r="I56" s="440"/>
      <c r="J56" s="155"/>
      <c r="K56" s="158"/>
      <c r="L56" s="435"/>
      <c r="M56" s="441"/>
      <c r="N56" s="441"/>
      <c r="O56" s="441"/>
      <c r="P56" s="441"/>
      <c r="Q56" s="441"/>
      <c r="R56" s="442"/>
      <c r="T56" s="126"/>
      <c r="U56" s="126"/>
      <c r="V56" s="126"/>
      <c r="AD56" s="62">
        <v>33</v>
      </c>
    </row>
    <row r="57" spans="1:32" s="1" customFormat="1" ht="15" customHeight="1" x14ac:dyDescent="0.2">
      <c r="A57" s="162"/>
      <c r="B57" s="161"/>
      <c r="C57" s="160"/>
      <c r="D57" s="159"/>
      <c r="E57" s="347"/>
      <c r="F57" s="433"/>
      <c r="G57" s="434"/>
      <c r="H57" s="434"/>
      <c r="I57" s="434"/>
      <c r="J57" s="155"/>
      <c r="K57" s="158"/>
      <c r="L57" s="435"/>
      <c r="M57" s="441"/>
      <c r="N57" s="441"/>
      <c r="O57" s="441"/>
      <c r="P57" s="441"/>
      <c r="Q57" s="441"/>
      <c r="R57" s="442"/>
      <c r="T57" s="108"/>
      <c r="U57" s="108"/>
      <c r="V57" s="108"/>
      <c r="AD57" s="20">
        <v>34</v>
      </c>
    </row>
    <row r="58" spans="1:32" s="1" customFormat="1" ht="15" customHeight="1" x14ac:dyDescent="0.2">
      <c r="A58" s="157"/>
      <c r="B58" s="79"/>
      <c r="C58" s="156"/>
      <c r="D58" s="78"/>
      <c r="E58" s="347"/>
      <c r="F58" s="433"/>
      <c r="G58" s="434"/>
      <c r="H58" s="434"/>
      <c r="I58" s="434"/>
      <c r="J58" s="155"/>
      <c r="K58" s="154"/>
      <c r="L58" s="435"/>
      <c r="M58" s="320"/>
      <c r="N58" s="320"/>
      <c r="O58" s="320"/>
      <c r="P58" s="320"/>
      <c r="Q58" s="320"/>
      <c r="R58" s="436"/>
      <c r="T58" s="126"/>
      <c r="U58" s="126"/>
      <c r="V58" s="126"/>
      <c r="AD58" s="20">
        <v>35</v>
      </c>
    </row>
    <row r="59" spans="1:32" s="1" customFormat="1" ht="15" customHeight="1" x14ac:dyDescent="0.2">
      <c r="A59" s="157"/>
      <c r="B59" s="79"/>
      <c r="C59" s="156"/>
      <c r="D59" s="78"/>
      <c r="E59" s="347"/>
      <c r="F59" s="433"/>
      <c r="G59" s="434"/>
      <c r="H59" s="434"/>
      <c r="I59" s="434"/>
      <c r="J59" s="155"/>
      <c r="K59" s="154"/>
      <c r="L59" s="437"/>
      <c r="M59" s="300"/>
      <c r="N59" s="300"/>
      <c r="O59" s="300"/>
      <c r="P59" s="300"/>
      <c r="Q59" s="300"/>
      <c r="R59" s="301"/>
      <c r="T59" s="126"/>
      <c r="U59" s="126"/>
      <c r="V59" s="126"/>
      <c r="AD59" s="20">
        <v>36</v>
      </c>
    </row>
    <row r="60" spans="1:32" ht="22.5" customHeight="1" thickBot="1" x14ac:dyDescent="0.25">
      <c r="A60" s="153"/>
      <c r="B60" s="151"/>
      <c r="C60" s="150"/>
      <c r="D60" s="152"/>
      <c r="E60" s="409"/>
      <c r="F60" s="410"/>
      <c r="G60" s="411"/>
      <c r="H60" s="411"/>
      <c r="I60" s="411"/>
      <c r="J60" s="149"/>
      <c r="K60" s="148"/>
      <c r="L60" s="412"/>
      <c r="M60" s="413"/>
      <c r="N60" s="413"/>
      <c r="O60" s="413"/>
      <c r="P60" s="413"/>
      <c r="Q60" s="413"/>
      <c r="R60" s="414"/>
      <c r="AD60" s="20">
        <v>38</v>
      </c>
    </row>
    <row r="61" spans="1:32" s="28" customFormat="1" ht="14.25" customHeight="1" thickBot="1" x14ac:dyDescent="0.25">
      <c r="A61" s="415" t="s">
        <v>118</v>
      </c>
      <c r="B61" s="416"/>
      <c r="C61" s="416"/>
      <c r="D61" s="416"/>
      <c r="E61" s="416"/>
      <c r="F61" s="416"/>
      <c r="G61" s="416"/>
      <c r="H61" s="416"/>
      <c r="I61" s="416"/>
      <c r="J61" s="416"/>
      <c r="K61" s="416"/>
      <c r="L61" s="416"/>
      <c r="M61" s="416"/>
      <c r="N61" s="416"/>
      <c r="O61" s="416"/>
      <c r="P61" s="416"/>
      <c r="Q61" s="416"/>
      <c r="R61" s="417"/>
      <c r="AD61" s="62">
        <v>39</v>
      </c>
    </row>
    <row r="62" spans="1:32" s="28" customFormat="1" ht="15" customHeight="1" thickBot="1" x14ac:dyDescent="0.3">
      <c r="A62" s="418" t="s">
        <v>119</v>
      </c>
      <c r="B62" s="419"/>
      <c r="C62" s="418" t="s">
        <v>120</v>
      </c>
      <c r="D62" s="422"/>
      <c r="E62" s="422"/>
      <c r="F62" s="422"/>
      <c r="G62" s="422"/>
      <c r="H62" s="422"/>
      <c r="I62" s="422"/>
      <c r="J62" s="422"/>
      <c r="K62" s="422"/>
      <c r="L62" s="422"/>
      <c r="M62" s="419"/>
      <c r="N62" s="424" t="s">
        <v>121</v>
      </c>
      <c r="O62" s="425"/>
      <c r="P62" s="426"/>
      <c r="Q62" s="427" t="s">
        <v>36</v>
      </c>
      <c r="R62" s="428"/>
      <c r="AD62" s="20">
        <v>40</v>
      </c>
    </row>
    <row r="63" spans="1:32" s="28" customFormat="1" ht="15" customHeight="1" thickBot="1" x14ac:dyDescent="0.25">
      <c r="A63" s="420"/>
      <c r="B63" s="421"/>
      <c r="C63" s="420"/>
      <c r="D63" s="423"/>
      <c r="E63" s="423"/>
      <c r="F63" s="423"/>
      <c r="G63" s="423"/>
      <c r="H63" s="423"/>
      <c r="I63" s="423"/>
      <c r="J63" s="423"/>
      <c r="K63" s="423"/>
      <c r="L63" s="423"/>
      <c r="M63" s="421"/>
      <c r="N63" s="147" t="s">
        <v>122</v>
      </c>
      <c r="O63" s="431" t="s">
        <v>123</v>
      </c>
      <c r="P63" s="432"/>
      <c r="Q63" s="429"/>
      <c r="R63" s="430"/>
      <c r="AD63" s="20">
        <v>41</v>
      </c>
    </row>
    <row r="64" spans="1:32" s="28" customFormat="1" ht="15" customHeight="1" x14ac:dyDescent="0.2">
      <c r="A64" s="403"/>
      <c r="B64" s="404"/>
      <c r="C64" s="396"/>
      <c r="D64" s="297"/>
      <c r="E64" s="297"/>
      <c r="F64" s="297"/>
      <c r="G64" s="297"/>
      <c r="H64" s="297"/>
      <c r="I64" s="297"/>
      <c r="J64" s="297"/>
      <c r="K64" s="297"/>
      <c r="L64" s="297"/>
      <c r="M64" s="298"/>
      <c r="N64" s="146"/>
      <c r="O64" s="405"/>
      <c r="P64" s="406"/>
      <c r="R64" s="145"/>
      <c r="AD64" s="20">
        <v>42</v>
      </c>
    </row>
    <row r="65" spans="1:30" s="28" customFormat="1" ht="15" customHeight="1" x14ac:dyDescent="0.2">
      <c r="A65" s="407"/>
      <c r="B65" s="395"/>
      <c r="C65" s="396"/>
      <c r="D65" s="397"/>
      <c r="E65" s="397"/>
      <c r="F65" s="397"/>
      <c r="G65" s="397"/>
      <c r="H65" s="397"/>
      <c r="I65" s="397"/>
      <c r="J65" s="397"/>
      <c r="K65" s="397"/>
      <c r="L65" s="397"/>
      <c r="M65" s="408"/>
      <c r="N65" s="133"/>
      <c r="O65" s="386"/>
      <c r="P65" s="387"/>
      <c r="Q65" s="374"/>
      <c r="R65" s="375"/>
      <c r="AD65" s="62">
        <v>43</v>
      </c>
    </row>
    <row r="66" spans="1:30" s="28" customFormat="1" ht="15" customHeight="1" x14ac:dyDescent="0.2">
      <c r="A66" s="394"/>
      <c r="B66" s="395"/>
      <c r="C66" s="396"/>
      <c r="D66" s="397"/>
      <c r="E66" s="397"/>
      <c r="F66" s="397"/>
      <c r="G66" s="397"/>
      <c r="H66" s="397"/>
      <c r="I66" s="397"/>
      <c r="J66" s="59"/>
      <c r="K66" s="59"/>
      <c r="L66" s="59"/>
      <c r="M66" s="144"/>
      <c r="N66" s="143"/>
      <c r="O66" s="386"/>
      <c r="P66" s="387"/>
      <c r="Q66" s="374"/>
      <c r="R66" s="375"/>
      <c r="AD66" s="20">
        <v>44</v>
      </c>
    </row>
    <row r="67" spans="1:30" s="1" customFormat="1" ht="15" customHeight="1" x14ac:dyDescent="0.2">
      <c r="A67" s="398"/>
      <c r="B67" s="399"/>
      <c r="C67" s="400"/>
      <c r="D67" s="401"/>
      <c r="E67" s="401"/>
      <c r="F67" s="401"/>
      <c r="G67" s="401"/>
      <c r="H67" s="401"/>
      <c r="I67" s="401"/>
      <c r="J67" s="401"/>
      <c r="K67" s="401"/>
      <c r="L67" s="401"/>
      <c r="M67" s="402"/>
      <c r="N67" s="143"/>
      <c r="O67" s="386"/>
      <c r="P67" s="387"/>
      <c r="Q67" s="374"/>
      <c r="R67" s="375"/>
      <c r="AD67" s="20">
        <v>45</v>
      </c>
    </row>
    <row r="68" spans="1:30" s="28" customFormat="1" ht="15" customHeight="1" x14ac:dyDescent="0.2">
      <c r="A68" s="393"/>
      <c r="B68" s="385"/>
      <c r="C68" s="142"/>
      <c r="D68" s="131"/>
      <c r="E68" s="135"/>
      <c r="F68" s="135"/>
      <c r="G68" s="135"/>
      <c r="H68" s="135"/>
      <c r="I68" s="135"/>
      <c r="J68" s="135"/>
      <c r="K68" s="135"/>
      <c r="L68" s="135"/>
      <c r="M68" s="141"/>
      <c r="N68" s="137"/>
      <c r="O68" s="386"/>
      <c r="P68" s="387"/>
      <c r="Q68" s="374"/>
      <c r="R68" s="375"/>
      <c r="AD68" s="20">
        <v>46</v>
      </c>
    </row>
    <row r="69" spans="1:30" s="28" customFormat="1" ht="15" customHeight="1" x14ac:dyDescent="0.2">
      <c r="A69" s="384"/>
      <c r="B69" s="385"/>
      <c r="C69" s="140"/>
      <c r="D69" s="139"/>
      <c r="E69" s="135"/>
      <c r="F69" s="135"/>
      <c r="G69" s="138"/>
      <c r="H69" s="135"/>
      <c r="I69" s="135"/>
      <c r="J69" s="135"/>
      <c r="K69" s="135"/>
      <c r="L69" s="135"/>
      <c r="M69" s="130"/>
      <c r="N69" s="137"/>
      <c r="O69" s="386"/>
      <c r="P69" s="387"/>
      <c r="Q69" s="374"/>
      <c r="R69" s="375"/>
      <c r="AD69" s="20"/>
    </row>
    <row r="70" spans="1:30" s="28" customFormat="1" ht="15" customHeight="1" x14ac:dyDescent="0.2">
      <c r="A70" s="384"/>
      <c r="B70" s="385"/>
      <c r="C70" s="132"/>
      <c r="D70" s="136"/>
      <c r="E70" s="135"/>
      <c r="F70" s="135"/>
      <c r="G70" s="135"/>
      <c r="H70" s="135"/>
      <c r="I70" s="135"/>
      <c r="J70" s="135"/>
      <c r="K70" s="135"/>
      <c r="L70" s="135"/>
      <c r="M70" s="130"/>
      <c r="N70" s="134"/>
      <c r="O70" s="386"/>
      <c r="P70" s="387"/>
      <c r="Q70" s="374"/>
      <c r="R70" s="375"/>
      <c r="AD70" s="20"/>
    </row>
    <row r="71" spans="1:30" s="28" customFormat="1" ht="15" customHeight="1" thickBot="1" x14ac:dyDescent="0.25">
      <c r="A71" s="388"/>
      <c r="B71" s="385"/>
      <c r="C71" s="132"/>
      <c r="D71" s="23"/>
      <c r="E71" s="131"/>
      <c r="F71" s="131"/>
      <c r="G71" s="131"/>
      <c r="H71" s="131"/>
      <c r="I71" s="131"/>
      <c r="J71" s="131"/>
      <c r="K71" s="131"/>
      <c r="L71" s="131"/>
      <c r="M71" s="130"/>
      <c r="N71" s="129"/>
      <c r="O71" s="128"/>
      <c r="P71" s="127"/>
      <c r="Q71" s="374"/>
      <c r="R71" s="375"/>
      <c r="AD71" s="20"/>
    </row>
    <row r="72" spans="1:30" s="28" customFormat="1" ht="15" customHeight="1" x14ac:dyDescent="0.25">
      <c r="A72" s="389"/>
      <c r="B72" s="375"/>
      <c r="C72" s="125"/>
      <c r="E72" s="124"/>
      <c r="F72" s="124"/>
      <c r="G72" s="124"/>
      <c r="H72" s="124"/>
      <c r="I72" s="124"/>
      <c r="J72" s="124"/>
      <c r="K72" s="124"/>
      <c r="L72" s="124"/>
      <c r="M72" s="390" t="s">
        <v>124</v>
      </c>
      <c r="N72" s="391"/>
      <c r="O72" s="391"/>
      <c r="P72" s="392"/>
      <c r="Q72" s="374"/>
      <c r="R72" s="375"/>
      <c r="AD72" s="20">
        <v>47</v>
      </c>
    </row>
    <row r="73" spans="1:30" ht="15" customHeight="1" thickBot="1" x14ac:dyDescent="0.25">
      <c r="C73" s="123"/>
      <c r="E73" s="1"/>
      <c r="F73" s="1"/>
      <c r="G73" s="1"/>
      <c r="H73" s="1"/>
      <c r="I73" s="1"/>
      <c r="J73" s="1"/>
      <c r="K73" s="1"/>
      <c r="L73" s="99"/>
      <c r="M73" s="122" t="s">
        <v>125</v>
      </c>
      <c r="N73" s="121" t="s">
        <v>126</v>
      </c>
      <c r="O73" s="372" t="s">
        <v>127</v>
      </c>
      <c r="P73" s="373"/>
      <c r="Q73" s="374"/>
      <c r="R73" s="375"/>
      <c r="AD73" s="20">
        <v>48</v>
      </c>
    </row>
    <row r="74" spans="1:30" ht="19.5" customHeight="1" thickBot="1" x14ac:dyDescent="0.3">
      <c r="A74" s="119"/>
      <c r="B74" s="118"/>
      <c r="C74" s="376"/>
      <c r="D74" s="377"/>
      <c r="E74" s="377"/>
      <c r="F74" s="377"/>
      <c r="G74" s="377"/>
      <c r="H74" s="377"/>
      <c r="I74" s="377"/>
      <c r="J74" s="377"/>
      <c r="K74" s="377"/>
      <c r="L74" s="378"/>
      <c r="M74" s="117"/>
      <c r="N74" s="116">
        <v>0</v>
      </c>
      <c r="O74" s="379"/>
      <c r="P74" s="380"/>
      <c r="Q74" s="376"/>
      <c r="R74" s="378"/>
      <c r="AD74" s="62">
        <v>49</v>
      </c>
    </row>
    <row r="75" spans="1:30" ht="15" customHeight="1" x14ac:dyDescent="0.2">
      <c r="A75" s="115" t="s">
        <v>128</v>
      </c>
      <c r="B75" s="114"/>
      <c r="C75" s="114"/>
      <c r="D75" s="114"/>
      <c r="E75" s="114"/>
      <c r="F75" s="114"/>
      <c r="G75" s="114"/>
      <c r="H75" s="114"/>
      <c r="I75" s="114"/>
      <c r="J75" s="114"/>
      <c r="K75" s="114"/>
      <c r="L75" s="113"/>
      <c r="M75" s="113"/>
      <c r="N75" s="113"/>
      <c r="O75" s="113"/>
      <c r="P75" s="113"/>
      <c r="Q75" s="113"/>
      <c r="R75" s="112"/>
      <c r="AD75" s="20">
        <v>50</v>
      </c>
    </row>
    <row r="76" spans="1:30" s="45" customFormat="1" ht="15" customHeight="1" x14ac:dyDescent="0.2">
      <c r="A76" s="111" t="s">
        <v>11</v>
      </c>
      <c r="B76" s="381" t="s">
        <v>29</v>
      </c>
      <c r="C76" s="382"/>
      <c r="D76" s="382"/>
      <c r="E76" s="382"/>
      <c r="F76" s="382"/>
      <c r="G76" s="382"/>
      <c r="H76" s="382"/>
      <c r="I76" s="382"/>
      <c r="J76" s="382"/>
      <c r="K76" s="382"/>
      <c r="L76" s="382"/>
      <c r="M76" s="382"/>
      <c r="N76" s="382"/>
      <c r="O76" s="382"/>
      <c r="P76" s="382"/>
      <c r="Q76" s="382"/>
      <c r="R76" s="383"/>
      <c r="AD76" s="110">
        <v>51</v>
      </c>
    </row>
    <row r="77" spans="1:30" s="28" customFormat="1" ht="15" customHeight="1" x14ac:dyDescent="0.25">
      <c r="A77" s="14"/>
      <c r="B77" s="109"/>
      <c r="C77" s="35"/>
      <c r="D77" s="35"/>
      <c r="E77" s="35"/>
      <c r="F77" s="35"/>
      <c r="G77" s="35"/>
      <c r="H77" s="35"/>
      <c r="I77" s="35"/>
      <c r="J77" s="35"/>
      <c r="K77" s="48"/>
      <c r="L77" s="48"/>
      <c r="M77" s="48"/>
      <c r="N77" s="48"/>
      <c r="O77" s="48"/>
      <c r="P77" s="48"/>
      <c r="Q77" s="47"/>
      <c r="R77" s="38"/>
      <c r="AD77" s="20"/>
    </row>
    <row r="78" spans="1:30" s="28" customFormat="1" ht="15" customHeight="1" x14ac:dyDescent="0.25">
      <c r="A78" s="107"/>
      <c r="B78" s="109"/>
      <c r="C78" s="35"/>
      <c r="D78" s="35"/>
      <c r="E78" s="35"/>
      <c r="F78" s="35"/>
      <c r="G78" s="35"/>
      <c r="H78" s="35"/>
      <c r="I78" s="35"/>
      <c r="J78" s="35"/>
      <c r="K78" s="49"/>
      <c r="L78" s="49"/>
      <c r="M78" s="49"/>
      <c r="N78" s="49"/>
      <c r="O78" s="49"/>
      <c r="P78" s="49"/>
      <c r="Q78" s="47"/>
      <c r="R78" s="38"/>
      <c r="AD78" s="108"/>
    </row>
    <row r="79" spans="1:30" s="28" customFormat="1" ht="15" customHeight="1" x14ac:dyDescent="0.25">
      <c r="A79" s="107"/>
      <c r="B79" s="109"/>
      <c r="C79" s="35"/>
      <c r="D79" s="35"/>
      <c r="E79" s="35"/>
      <c r="F79" s="35"/>
      <c r="G79" s="35"/>
      <c r="H79" s="35"/>
      <c r="I79" s="35"/>
      <c r="J79" s="35"/>
      <c r="K79" s="49"/>
      <c r="L79" s="49"/>
      <c r="M79" s="49"/>
      <c r="N79" s="49"/>
      <c r="O79" s="49"/>
      <c r="P79" s="49"/>
      <c r="Q79" s="47"/>
      <c r="R79" s="38"/>
      <c r="AD79" s="108"/>
    </row>
    <row r="80" spans="1:30" x14ac:dyDescent="0.2">
      <c r="A80" s="107"/>
      <c r="B80" s="109"/>
      <c r="C80" s="1"/>
      <c r="D80" s="35"/>
      <c r="E80" s="1"/>
      <c r="F80" s="1"/>
      <c r="G80" s="1"/>
      <c r="H80" s="1"/>
      <c r="I80" s="1"/>
      <c r="J80" s="1"/>
      <c r="K80" s="1"/>
      <c r="L80" s="1"/>
      <c r="M80" s="1"/>
      <c r="N80" s="1"/>
      <c r="O80" s="34"/>
      <c r="P80" s="39"/>
      <c r="Q80" s="39"/>
      <c r="R80" s="41"/>
    </row>
    <row r="81" spans="1:18" x14ac:dyDescent="0.2">
      <c r="A81" s="98"/>
      <c r="B81" s="280"/>
      <c r="C81" s="1"/>
      <c r="D81" s="35"/>
      <c r="E81" s="1"/>
      <c r="F81" s="1"/>
      <c r="G81" s="1"/>
      <c r="H81" s="1"/>
      <c r="I81" s="1"/>
      <c r="J81" s="1"/>
      <c r="K81" s="1"/>
      <c r="L81" s="1"/>
      <c r="M81" s="1"/>
      <c r="N81" s="1"/>
      <c r="O81" s="100"/>
      <c r="Q81" s="1"/>
      <c r="R81" s="99"/>
    </row>
    <row r="82" spans="1:18" x14ac:dyDescent="0.2">
      <c r="A82" s="98"/>
      <c r="B82" s="102"/>
      <c r="C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00"/>
      <c r="Q82" s="1"/>
      <c r="R82" s="99"/>
    </row>
    <row r="83" spans="1:18" ht="15" x14ac:dyDescent="0.25">
      <c r="A83" s="98"/>
      <c r="B83" s="102"/>
      <c r="C83" s="1"/>
      <c r="D83" s="1"/>
      <c r="E83" s="1"/>
      <c r="F83" s="1"/>
      <c r="G83" s="1"/>
      <c r="H83" s="1"/>
      <c r="I83" s="1"/>
      <c r="J83" s="106"/>
      <c r="K83" s="106"/>
      <c r="L83" s="1"/>
      <c r="M83" s="1"/>
      <c r="N83" s="1"/>
      <c r="O83" s="100"/>
      <c r="P83" s="100"/>
      <c r="Q83" s="1"/>
      <c r="R83" s="99"/>
    </row>
    <row r="84" spans="1:18" x14ac:dyDescent="0.2">
      <c r="A84" s="157"/>
      <c r="B84" s="280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00"/>
      <c r="Q84" s="1"/>
      <c r="R84" s="99"/>
    </row>
    <row r="85" spans="1:18" x14ac:dyDescent="0.2">
      <c r="A85" s="98"/>
      <c r="B85" s="102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00"/>
      <c r="P85" s="1"/>
      <c r="Q85" s="1"/>
      <c r="R85" s="99"/>
    </row>
    <row r="86" spans="1:18" x14ac:dyDescent="0.2">
      <c r="A86" s="98"/>
      <c r="B86" s="102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99"/>
    </row>
    <row r="87" spans="1:18" x14ac:dyDescent="0.2">
      <c r="A87" s="98"/>
      <c r="B87" s="102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00"/>
      <c r="Q87" s="1"/>
      <c r="R87" s="99"/>
    </row>
    <row r="88" spans="1:18" x14ac:dyDescent="0.2">
      <c r="A88" s="98"/>
      <c r="B88" s="280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00"/>
      <c r="Q88" s="1"/>
      <c r="R88" s="99"/>
    </row>
    <row r="89" spans="1:18" x14ac:dyDescent="0.2">
      <c r="A89" s="98"/>
      <c r="B89" s="102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00"/>
      <c r="P89" s="100"/>
      <c r="Q89" s="1"/>
      <c r="R89" s="99"/>
    </row>
    <row r="90" spans="1:18" x14ac:dyDescent="0.2">
      <c r="A90" s="98"/>
      <c r="B90" s="105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00"/>
      <c r="Q90" s="1"/>
      <c r="R90" s="99"/>
    </row>
    <row r="91" spans="1:18" x14ac:dyDescent="0.2">
      <c r="A91" s="98"/>
      <c r="B91" s="102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00"/>
      <c r="P91" s="100"/>
      <c r="Q91" s="1"/>
      <c r="R91" s="99"/>
    </row>
    <row r="92" spans="1:18" x14ac:dyDescent="0.2">
      <c r="A92" s="98"/>
      <c r="B92" s="282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00"/>
      <c r="Q92" s="1"/>
      <c r="R92" s="99"/>
    </row>
    <row r="93" spans="1:18" x14ac:dyDescent="0.2">
      <c r="A93" s="98"/>
      <c r="B93" s="102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00"/>
      <c r="P93" s="100"/>
      <c r="Q93" s="1"/>
      <c r="R93" s="99"/>
    </row>
    <row r="94" spans="1:18" x14ac:dyDescent="0.2">
      <c r="A94" s="98"/>
      <c r="B94" s="102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00"/>
      <c r="P94" s="100"/>
      <c r="Q94" s="1"/>
      <c r="R94" s="99"/>
    </row>
    <row r="95" spans="1:18" x14ac:dyDescent="0.2">
      <c r="A95" s="98"/>
      <c r="B95" s="102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00"/>
      <c r="P95" s="100"/>
      <c r="Q95" s="1"/>
      <c r="R95" s="99"/>
    </row>
    <row r="96" spans="1:18" x14ac:dyDescent="0.2">
      <c r="A96" s="98"/>
      <c r="B96" s="102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00"/>
      <c r="P96" s="100"/>
      <c r="Q96" s="1"/>
      <c r="R96" s="99"/>
    </row>
    <row r="97" spans="1:30" x14ac:dyDescent="0.2">
      <c r="A97" s="98"/>
      <c r="B97" s="28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00"/>
      <c r="P97" s="100"/>
      <c r="Q97" s="1"/>
      <c r="R97" s="99"/>
    </row>
    <row r="98" spans="1:30" x14ac:dyDescent="0.2">
      <c r="A98" s="98"/>
      <c r="B98" s="104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00"/>
      <c r="Q98" s="1"/>
      <c r="R98" s="99"/>
    </row>
    <row r="99" spans="1:30" x14ac:dyDescent="0.2">
      <c r="A99" s="98"/>
      <c r="B99" s="102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00"/>
      <c r="P99" s="1"/>
      <c r="Q99" s="1"/>
      <c r="R99" s="99"/>
    </row>
    <row r="100" spans="1:30" x14ac:dyDescent="0.2">
      <c r="A100" s="98"/>
      <c r="B100" s="102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99"/>
    </row>
    <row r="101" spans="1:30" x14ac:dyDescent="0.2">
      <c r="A101" s="98"/>
      <c r="B101" s="102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00"/>
      <c r="P101" s="1"/>
      <c r="Q101" s="1"/>
      <c r="R101" s="99"/>
    </row>
    <row r="102" spans="1:30" x14ac:dyDescent="0.2">
      <c r="A102" s="98"/>
      <c r="B102" s="102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R102" s="99"/>
    </row>
    <row r="103" spans="1:30" x14ac:dyDescent="0.2">
      <c r="A103" s="98"/>
      <c r="B103" s="102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00"/>
      <c r="P103" s="100"/>
      <c r="Q103" s="1"/>
      <c r="R103" s="99"/>
    </row>
    <row r="104" spans="1:30" ht="15" x14ac:dyDescent="0.25">
      <c r="A104" s="98"/>
      <c r="B104" s="103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00"/>
      <c r="Q104" s="1"/>
      <c r="R104" s="99"/>
    </row>
    <row r="105" spans="1:30" x14ac:dyDescent="0.2">
      <c r="A105" s="98"/>
      <c r="B105" s="19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00"/>
      <c r="P105" s="100"/>
      <c r="Q105" s="1"/>
      <c r="R105" s="99"/>
    </row>
    <row r="106" spans="1:30" ht="15" x14ac:dyDescent="0.25">
      <c r="A106" s="98"/>
      <c r="B106" s="101"/>
      <c r="C106" s="1"/>
      <c r="D106" s="1"/>
      <c r="E106" s="1"/>
      <c r="F106" s="1"/>
      <c r="G106" s="1"/>
      <c r="H106" s="1"/>
      <c r="I106" s="1"/>
      <c r="J106" s="1"/>
      <c r="K106" s="28"/>
      <c r="L106" s="1"/>
      <c r="M106" s="1"/>
      <c r="N106" s="1"/>
      <c r="O106" s="1"/>
      <c r="P106" s="100"/>
      <c r="Q106" s="1"/>
      <c r="R106" s="99"/>
    </row>
    <row r="107" spans="1:30" ht="13.5" thickBot="1" x14ac:dyDescent="0.25">
      <c r="A107" s="98"/>
      <c r="B107" s="97"/>
      <c r="C107" s="95"/>
      <c r="D107" s="95"/>
      <c r="E107" s="95"/>
      <c r="F107" s="95"/>
      <c r="G107" s="95"/>
      <c r="H107" s="95"/>
      <c r="I107" s="95"/>
      <c r="J107" s="95"/>
      <c r="K107" s="95"/>
      <c r="L107" s="95"/>
      <c r="M107" s="95"/>
      <c r="N107" s="95"/>
      <c r="O107" s="95"/>
      <c r="P107" s="96"/>
      <c r="Q107" s="95"/>
      <c r="R107" s="94"/>
    </row>
    <row r="108" spans="1:30" s="28" customFormat="1" ht="15" customHeight="1" thickBot="1" x14ac:dyDescent="0.25">
      <c r="B108" s="358" t="s">
        <v>129</v>
      </c>
      <c r="C108" s="359"/>
      <c r="D108" s="359"/>
      <c r="E108" s="359"/>
      <c r="F108" s="359"/>
      <c r="G108" s="359"/>
      <c r="H108" s="359"/>
      <c r="I108" s="359"/>
      <c r="J108" s="359"/>
      <c r="K108" s="360"/>
      <c r="L108" s="328" t="s">
        <v>130</v>
      </c>
      <c r="M108" s="329"/>
      <c r="N108" s="329"/>
      <c r="O108" s="329"/>
      <c r="P108" s="329"/>
      <c r="Q108" s="329"/>
      <c r="R108" s="330"/>
      <c r="AD108" s="20">
        <v>71</v>
      </c>
    </row>
    <row r="109" spans="1:30" s="28" customFormat="1" ht="15" customHeight="1" thickBot="1" x14ac:dyDescent="0.25">
      <c r="B109" s="93" t="s">
        <v>3</v>
      </c>
      <c r="C109" s="361" t="s">
        <v>11</v>
      </c>
      <c r="D109" s="362"/>
      <c r="E109" s="363" t="s">
        <v>18</v>
      </c>
      <c r="F109" s="364"/>
      <c r="G109" s="92" t="s">
        <v>131</v>
      </c>
      <c r="H109" s="365" t="s">
        <v>36</v>
      </c>
      <c r="I109" s="366"/>
      <c r="J109" s="366"/>
      <c r="K109" s="367"/>
      <c r="L109" s="328"/>
      <c r="M109" s="329"/>
      <c r="N109" s="329"/>
      <c r="O109" s="329"/>
      <c r="P109" s="329"/>
      <c r="Q109" s="329"/>
      <c r="R109" s="330"/>
      <c r="AD109" s="20">
        <v>72</v>
      </c>
    </row>
    <row r="110" spans="1:30" s="28" customFormat="1" ht="15" customHeight="1" thickBot="1" x14ac:dyDescent="0.3">
      <c r="B110" s="91" t="s">
        <v>99</v>
      </c>
      <c r="C110" s="341" t="s">
        <v>132</v>
      </c>
      <c r="D110" s="342"/>
      <c r="E110" s="368" t="str">
        <f>W41</f>
        <v>Argument is not a string or cell reference</v>
      </c>
      <c r="F110" s="369"/>
      <c r="G110" s="77"/>
      <c r="H110" s="370"/>
      <c r="I110" s="371"/>
      <c r="J110" s="371"/>
      <c r="K110" s="90"/>
      <c r="L110" s="312" t="s">
        <v>133</v>
      </c>
      <c r="M110" s="313"/>
      <c r="N110" s="313"/>
      <c r="O110" s="313"/>
      <c r="P110" s="313"/>
      <c r="Q110" s="313"/>
      <c r="R110" s="314"/>
      <c r="AD110" s="62">
        <v>73</v>
      </c>
    </row>
    <row r="111" spans="1:30" s="28" customFormat="1" ht="15" customHeight="1" x14ac:dyDescent="0.2">
      <c r="B111" s="89"/>
      <c r="C111" s="347" t="s">
        <v>134</v>
      </c>
      <c r="D111" s="348"/>
      <c r="E111" s="353" t="str">
        <f>X41</f>
        <v>Argument is not a string or cell reference</v>
      </c>
      <c r="F111" s="354"/>
      <c r="G111" s="278"/>
      <c r="H111" s="351"/>
      <c r="I111" s="352"/>
      <c r="J111" s="352"/>
      <c r="K111" s="88"/>
      <c r="L111" s="316" t="s">
        <v>135</v>
      </c>
      <c r="M111" s="317"/>
      <c r="N111" s="317"/>
      <c r="O111" s="317"/>
      <c r="P111" s="317"/>
      <c r="Q111" s="317"/>
      <c r="R111" s="318"/>
      <c r="AD111" s="20">
        <v>74</v>
      </c>
    </row>
    <row r="112" spans="1:30" s="28" customFormat="1" ht="15" customHeight="1" thickBot="1" x14ac:dyDescent="0.25">
      <c r="B112" s="87"/>
      <c r="C112" s="86"/>
      <c r="D112" s="72"/>
      <c r="E112" s="355"/>
      <c r="F112" s="356"/>
      <c r="G112" s="85"/>
      <c r="H112" s="331"/>
      <c r="I112" s="357"/>
      <c r="J112" s="357"/>
      <c r="K112" s="84"/>
      <c r="L112" s="296" t="s">
        <v>136</v>
      </c>
      <c r="M112" s="297"/>
      <c r="N112" s="297"/>
      <c r="O112" s="297"/>
      <c r="P112" s="297"/>
      <c r="Q112" s="297"/>
      <c r="R112" s="298"/>
      <c r="AD112" s="20">
        <v>75</v>
      </c>
    </row>
    <row r="113" spans="1:33" s="28" customFormat="1" ht="15" customHeight="1" thickBot="1" x14ac:dyDescent="0.25">
      <c r="B113" s="83" t="s">
        <v>103</v>
      </c>
      <c r="C113" s="341" t="s">
        <v>132</v>
      </c>
      <c r="D113" s="342"/>
      <c r="E113" s="343" t="str">
        <f>W42</f>
        <v>Argument is not a string or cell reference</v>
      </c>
      <c r="F113" s="344"/>
      <c r="G113" s="82"/>
      <c r="H113" s="345"/>
      <c r="I113" s="346"/>
      <c r="J113" s="346"/>
      <c r="K113" s="81"/>
      <c r="L113" s="13" t="s">
        <v>137</v>
      </c>
      <c r="M113" s="12"/>
      <c r="N113" s="12"/>
      <c r="O113" s="12" t="s">
        <v>138</v>
      </c>
      <c r="P113" s="12"/>
      <c r="Q113" s="12"/>
      <c r="R113" s="11"/>
      <c r="AD113" s="20"/>
    </row>
    <row r="114" spans="1:33" s="51" customFormat="1" ht="15" customHeight="1" x14ac:dyDescent="0.2">
      <c r="A114" s="75"/>
      <c r="B114" s="80"/>
      <c r="C114" s="347" t="s">
        <v>134</v>
      </c>
      <c r="D114" s="348"/>
      <c r="E114" s="349" t="str">
        <f>X42</f>
        <v>Argument is not a string or cell reference</v>
      </c>
      <c r="F114" s="350"/>
      <c r="G114" s="279"/>
      <c r="H114" s="351"/>
      <c r="I114" s="352"/>
      <c r="J114" s="352"/>
      <c r="K114" s="76"/>
      <c r="L114" s="299" t="s">
        <v>139</v>
      </c>
      <c r="M114" s="300"/>
      <c r="N114" s="300"/>
      <c r="O114" s="300"/>
      <c r="P114" s="300"/>
      <c r="Q114" s="300"/>
      <c r="R114" s="301"/>
      <c r="AD114" s="52">
        <v>76</v>
      </c>
    </row>
    <row r="115" spans="1:33" s="51" customFormat="1" ht="15" customHeight="1" thickBot="1" x14ac:dyDescent="0.25">
      <c r="A115" s="75"/>
      <c r="B115" s="74"/>
      <c r="C115" s="73"/>
      <c r="D115" s="72"/>
      <c r="E115" s="331"/>
      <c r="F115" s="332"/>
      <c r="G115" s="71"/>
      <c r="H115" s="333"/>
      <c r="I115" s="334"/>
      <c r="J115" s="334"/>
      <c r="K115" s="70"/>
      <c r="L115" s="296" t="s">
        <v>140</v>
      </c>
      <c r="M115" s="297"/>
      <c r="N115" s="297"/>
      <c r="O115" s="297"/>
      <c r="P115" s="297"/>
      <c r="Q115" s="297"/>
      <c r="R115" s="298"/>
      <c r="AD115" s="69"/>
      <c r="AF115" s="68"/>
    </row>
    <row r="116" spans="1:33" s="28" customFormat="1" ht="15" customHeight="1" x14ac:dyDescent="0.25">
      <c r="A116" s="67"/>
      <c r="B116" s="66"/>
      <c r="C116" s="65"/>
      <c r="D116" s="65"/>
      <c r="E116" s="65"/>
      <c r="F116" s="65"/>
      <c r="G116" s="64"/>
      <c r="H116" s="63"/>
      <c r="I116" s="31"/>
      <c r="J116" s="31"/>
      <c r="K116" s="35"/>
      <c r="L116" s="13" t="s">
        <v>141</v>
      </c>
      <c r="M116" s="12"/>
      <c r="N116" s="12"/>
      <c r="O116" s="12" t="s">
        <v>142</v>
      </c>
      <c r="P116" s="12"/>
      <c r="Q116" s="12"/>
      <c r="R116" s="11"/>
      <c r="AD116" s="62">
        <v>77</v>
      </c>
    </row>
    <row r="117" spans="1:33" s="28" customFormat="1" ht="15" customHeight="1" x14ac:dyDescent="0.3">
      <c r="A117" s="14"/>
      <c r="B117" s="61"/>
      <c r="C117" s="60"/>
      <c r="D117" s="335" t="s">
        <v>143</v>
      </c>
      <c r="E117" s="336"/>
      <c r="F117" s="336"/>
      <c r="G117" s="337"/>
      <c r="H117" s="338" t="s">
        <v>144</v>
      </c>
      <c r="I117" s="339"/>
      <c r="J117" s="340"/>
      <c r="K117" s="59"/>
      <c r="L117" s="299" t="s">
        <v>145</v>
      </c>
      <c r="M117" s="300"/>
      <c r="N117" s="300"/>
      <c r="O117" s="300"/>
      <c r="P117" s="300"/>
      <c r="Q117" s="300"/>
      <c r="R117" s="301"/>
      <c r="AD117" s="20">
        <v>80</v>
      </c>
      <c r="AF117" s="58"/>
    </row>
    <row r="118" spans="1:33" s="51" customFormat="1" ht="15" customHeight="1" x14ac:dyDescent="0.25">
      <c r="A118" s="57"/>
      <c r="B118" s="295" t="s">
        <v>146</v>
      </c>
      <c r="C118" s="295"/>
      <c r="D118" s="306" t="s">
        <v>147</v>
      </c>
      <c r="E118" s="307"/>
      <c r="F118" s="307"/>
      <c r="G118" s="307"/>
      <c r="H118" s="309"/>
      <c r="I118" s="309"/>
      <c r="J118" s="309"/>
      <c r="K118" s="56"/>
      <c r="L118" s="13" t="s">
        <v>148</v>
      </c>
      <c r="M118" s="12"/>
      <c r="N118" s="12"/>
      <c r="O118" s="12"/>
      <c r="P118" s="12"/>
      <c r="Q118" s="12"/>
      <c r="R118" s="11"/>
      <c r="AD118" s="55">
        <v>81</v>
      </c>
    </row>
    <row r="119" spans="1:33" s="51" customFormat="1" ht="15" customHeight="1" thickBot="1" x14ac:dyDescent="0.35">
      <c r="A119" s="54"/>
      <c r="B119" s="560"/>
      <c r="C119" s="322"/>
      <c r="D119" s="322"/>
      <c r="E119" s="322"/>
      <c r="F119" s="322"/>
      <c r="G119" s="322"/>
      <c r="H119" s="322"/>
      <c r="I119" s="322"/>
      <c r="J119" s="322"/>
      <c r="K119" s="53"/>
      <c r="L119" s="6" t="s">
        <v>149</v>
      </c>
      <c r="M119" s="5"/>
      <c r="N119" s="5"/>
      <c r="O119" s="5" t="s">
        <v>150</v>
      </c>
      <c r="P119" s="5" t="s">
        <v>151</v>
      </c>
      <c r="Q119" s="5"/>
      <c r="R119" s="4"/>
      <c r="AD119" s="52">
        <v>82</v>
      </c>
      <c r="AF119" s="323"/>
      <c r="AG119" s="324"/>
    </row>
    <row r="120" spans="1:33" s="28" customFormat="1" ht="15" customHeight="1" x14ac:dyDescent="0.25">
      <c r="A120" s="14"/>
      <c r="B120" s="50"/>
      <c r="C120" s="35"/>
      <c r="D120" s="35"/>
      <c r="E120" s="35"/>
      <c r="F120" s="35"/>
      <c r="G120" s="35"/>
      <c r="H120" s="35"/>
      <c r="I120" s="35"/>
      <c r="J120" s="35"/>
      <c r="K120" s="49"/>
      <c r="L120" s="48"/>
      <c r="M120" s="48"/>
      <c r="N120" s="48"/>
      <c r="O120" s="48"/>
      <c r="P120" s="48"/>
      <c r="Q120" s="47"/>
      <c r="R120" s="38"/>
      <c r="AD120" s="20"/>
    </row>
    <row r="121" spans="1:33" s="28" customFormat="1" ht="15" customHeight="1" x14ac:dyDescent="0.25">
      <c r="A121" s="37"/>
      <c r="B121" s="36"/>
      <c r="C121" s="35"/>
      <c r="D121" s="35"/>
      <c r="E121" s="35"/>
      <c r="F121" s="35"/>
      <c r="G121" s="35"/>
      <c r="H121" s="34"/>
      <c r="I121" s="34"/>
      <c r="J121" s="33"/>
      <c r="K121" s="29"/>
      <c r="L121" s="40"/>
      <c r="M121" s="40"/>
      <c r="N121" s="40"/>
      <c r="O121" s="39"/>
      <c r="P121" s="39"/>
      <c r="Q121" s="39"/>
      <c r="R121" s="38"/>
      <c r="AD121" s="20"/>
      <c r="AG121" s="45"/>
    </row>
    <row r="122" spans="1:33" s="28" customFormat="1" ht="15" customHeight="1" x14ac:dyDescent="0.25">
      <c r="A122" s="37"/>
      <c r="B122" s="43"/>
      <c r="C122" s="35"/>
      <c r="D122" s="35"/>
      <c r="E122" s="35"/>
      <c r="F122" s="35"/>
      <c r="G122" s="42"/>
      <c r="H122" s="34"/>
      <c r="I122" s="39"/>
      <c r="J122" s="39"/>
      <c r="K122" s="39"/>
      <c r="L122" s="39"/>
      <c r="M122" s="39"/>
      <c r="N122" s="39"/>
      <c r="O122" s="39"/>
      <c r="P122" s="39"/>
      <c r="Q122" s="39"/>
      <c r="R122" s="41"/>
      <c r="AD122" s="20"/>
      <c r="AF122" s="46"/>
      <c r="AG122" s="45"/>
    </row>
    <row r="123" spans="1:33" s="28" customFormat="1" ht="15" customHeight="1" x14ac:dyDescent="0.25">
      <c r="A123" s="37"/>
      <c r="B123" s="43"/>
      <c r="C123" s="35"/>
      <c r="D123" s="35"/>
      <c r="E123" s="35"/>
      <c r="F123" s="35"/>
      <c r="G123" s="35"/>
      <c r="H123" s="34"/>
      <c r="I123" s="34"/>
      <c r="J123" s="33"/>
      <c r="K123" s="29"/>
      <c r="L123" s="40"/>
      <c r="M123" s="40"/>
      <c r="N123" s="40"/>
      <c r="O123" s="39"/>
      <c r="P123" s="39"/>
      <c r="Q123" s="39"/>
      <c r="R123" s="38"/>
      <c r="AD123" s="20"/>
      <c r="AF123" s="46"/>
      <c r="AG123" s="45"/>
    </row>
    <row r="124" spans="1:33" s="28" customFormat="1" ht="15" customHeight="1" x14ac:dyDescent="0.25">
      <c r="A124" s="37"/>
      <c r="B124" s="43"/>
      <c r="C124" s="35"/>
      <c r="D124" s="35"/>
      <c r="E124" s="35"/>
      <c r="F124" s="35"/>
      <c r="G124" s="35"/>
      <c r="H124" s="34"/>
      <c r="I124" s="34"/>
      <c r="J124" s="33"/>
      <c r="K124" s="29"/>
      <c r="L124" s="40"/>
      <c r="M124" s="40"/>
      <c r="N124" s="40"/>
      <c r="O124" s="39"/>
      <c r="P124" s="39"/>
      <c r="Q124" s="39"/>
      <c r="R124" s="38"/>
      <c r="AD124" s="20"/>
      <c r="AF124" s="46"/>
      <c r="AG124" s="45"/>
    </row>
    <row r="125" spans="1:33" s="28" customFormat="1" ht="15" customHeight="1" x14ac:dyDescent="0.25">
      <c r="A125" s="37"/>
      <c r="B125" s="43"/>
      <c r="C125" s="35"/>
      <c r="D125" s="35"/>
      <c r="E125" s="35"/>
      <c r="F125" s="35"/>
      <c r="G125" s="35"/>
      <c r="H125" s="34"/>
      <c r="I125" s="34"/>
      <c r="J125" s="45"/>
      <c r="K125" s="29"/>
      <c r="L125" s="40"/>
      <c r="M125" s="40"/>
      <c r="N125" s="40"/>
      <c r="O125" s="39"/>
      <c r="P125" s="39"/>
      <c r="Q125" s="39"/>
      <c r="R125" s="38"/>
      <c r="AD125" s="20"/>
      <c r="AF125" s="46"/>
      <c r="AG125" s="45"/>
    </row>
    <row r="126" spans="1:33" s="28" customFormat="1" ht="15" customHeight="1" x14ac:dyDescent="0.25">
      <c r="A126" s="37"/>
      <c r="B126" s="43"/>
      <c r="C126" s="35"/>
      <c r="D126" s="35"/>
      <c r="E126" s="35"/>
      <c r="F126" s="35"/>
      <c r="G126" s="35"/>
      <c r="H126" s="34"/>
      <c r="I126" s="34"/>
      <c r="J126" s="33"/>
      <c r="K126" s="29"/>
      <c r="L126" s="40"/>
      <c r="M126" s="40"/>
      <c r="N126" s="40"/>
      <c r="O126" s="39"/>
      <c r="P126" s="39"/>
      <c r="Q126" s="39"/>
      <c r="R126" s="38"/>
      <c r="AD126" s="20"/>
      <c r="AF126" s="46"/>
      <c r="AG126" s="45"/>
    </row>
    <row r="127" spans="1:33" s="28" customFormat="1" ht="15" customHeight="1" x14ac:dyDescent="0.25">
      <c r="A127" s="37"/>
      <c r="B127" s="43"/>
      <c r="C127" s="35"/>
      <c r="D127" s="35"/>
      <c r="E127" s="35"/>
      <c r="F127" s="35"/>
      <c r="G127" s="35"/>
      <c r="H127" s="34"/>
      <c r="I127" s="34"/>
      <c r="J127" s="33"/>
      <c r="K127" s="29"/>
      <c r="L127" s="40"/>
      <c r="M127" s="40"/>
      <c r="N127" s="40"/>
      <c r="O127" s="39"/>
      <c r="P127" s="39"/>
      <c r="Q127" s="39"/>
      <c r="R127" s="38"/>
      <c r="AD127" s="20"/>
      <c r="AF127" s="46"/>
      <c r="AG127" s="45"/>
    </row>
    <row r="128" spans="1:33" s="28" customFormat="1" ht="15" customHeight="1" x14ac:dyDescent="0.25">
      <c r="A128" s="37"/>
      <c r="B128" s="43"/>
      <c r="C128" s="35"/>
      <c r="D128" s="35"/>
      <c r="E128" s="35"/>
      <c r="F128" s="35"/>
      <c r="G128" s="35"/>
      <c r="H128" s="34"/>
      <c r="I128" s="34"/>
      <c r="J128" s="33"/>
      <c r="K128" s="29"/>
      <c r="L128" s="40"/>
      <c r="M128" s="40"/>
      <c r="N128" s="40"/>
      <c r="O128" s="39"/>
      <c r="P128" s="39"/>
      <c r="Q128" s="39"/>
      <c r="R128" s="38"/>
      <c r="AD128" s="20"/>
      <c r="AF128" s="46"/>
      <c r="AG128" s="45"/>
    </row>
    <row r="129" spans="1:33" s="28" customFormat="1" ht="15" customHeight="1" x14ac:dyDescent="0.25">
      <c r="A129" s="37"/>
      <c r="B129" s="43"/>
      <c r="C129" s="35"/>
      <c r="D129" s="35"/>
      <c r="E129" s="35"/>
      <c r="F129" s="35"/>
      <c r="G129" s="42"/>
      <c r="H129" s="34"/>
      <c r="I129" s="39"/>
      <c r="J129" s="39"/>
      <c r="K129" s="39"/>
      <c r="L129" s="39"/>
      <c r="M129" s="39"/>
      <c r="N129" s="39"/>
      <c r="O129" s="39"/>
      <c r="P129" s="39"/>
      <c r="Q129" s="39"/>
      <c r="R129" s="41"/>
      <c r="AD129" s="20"/>
      <c r="AF129" s="46"/>
      <c r="AG129" s="45"/>
    </row>
    <row r="130" spans="1:33" ht="15" x14ac:dyDescent="0.25">
      <c r="A130" s="37"/>
      <c r="B130" s="43"/>
      <c r="C130" s="35"/>
      <c r="D130" s="35"/>
      <c r="E130" s="35"/>
      <c r="F130" s="35"/>
      <c r="G130" s="35"/>
      <c r="H130" s="34"/>
      <c r="I130" s="34"/>
      <c r="J130" s="33"/>
      <c r="K130" s="29"/>
      <c r="L130" s="40"/>
      <c r="M130" s="40"/>
      <c r="N130" s="40"/>
      <c r="O130" s="39"/>
      <c r="P130" s="39"/>
      <c r="Q130" s="39"/>
      <c r="R130" s="38"/>
    </row>
    <row r="131" spans="1:33" ht="15" x14ac:dyDescent="0.25">
      <c r="A131" s="37"/>
      <c r="B131" s="36"/>
      <c r="C131" s="35"/>
      <c r="D131" s="35"/>
      <c r="E131" s="35"/>
      <c r="F131" s="35"/>
      <c r="G131" s="35"/>
      <c r="H131" s="34"/>
      <c r="I131" s="34"/>
      <c r="J131" s="33"/>
      <c r="K131" s="29"/>
      <c r="L131" s="40"/>
      <c r="M131" s="40"/>
      <c r="N131" s="40"/>
      <c r="O131" s="39"/>
      <c r="P131" s="39"/>
      <c r="Q131" s="39"/>
      <c r="R131" s="38"/>
    </row>
    <row r="132" spans="1:33" ht="15" x14ac:dyDescent="0.25">
      <c r="A132" s="37"/>
      <c r="B132" s="43"/>
      <c r="C132" s="35"/>
      <c r="D132" s="35"/>
      <c r="E132" s="35"/>
      <c r="F132" s="35"/>
      <c r="G132" s="42"/>
      <c r="H132" s="34"/>
      <c r="I132" s="39"/>
      <c r="J132" s="39"/>
      <c r="K132" s="39"/>
      <c r="L132" s="39"/>
      <c r="M132" s="39"/>
      <c r="N132" s="39"/>
      <c r="O132" s="39"/>
      <c r="P132" s="39"/>
      <c r="Q132" s="39"/>
      <c r="R132" s="41"/>
    </row>
    <row r="133" spans="1:33" ht="15" x14ac:dyDescent="0.25">
      <c r="A133" s="37"/>
      <c r="B133" s="36"/>
      <c r="C133" s="35"/>
      <c r="D133" s="35"/>
      <c r="E133" s="35"/>
      <c r="F133" s="35"/>
      <c r="G133" s="35"/>
      <c r="H133" s="34"/>
      <c r="I133" s="34"/>
      <c r="J133" s="33"/>
      <c r="K133" s="29"/>
      <c r="L133" s="40"/>
      <c r="M133" s="40"/>
      <c r="N133" s="40"/>
      <c r="O133" s="39"/>
      <c r="P133" s="39"/>
      <c r="Q133" s="39"/>
      <c r="R133" s="38"/>
    </row>
    <row r="134" spans="1:33" ht="15" x14ac:dyDescent="0.25">
      <c r="A134" s="37"/>
      <c r="B134" s="36"/>
      <c r="C134" s="35"/>
      <c r="D134" s="35"/>
      <c r="E134" s="35"/>
      <c r="F134" s="35"/>
      <c r="G134" s="35"/>
      <c r="H134" s="34"/>
      <c r="I134" s="34"/>
      <c r="J134" s="33"/>
      <c r="K134" s="29"/>
      <c r="L134" s="40"/>
      <c r="M134" s="40"/>
      <c r="N134" s="40"/>
      <c r="O134" s="39"/>
      <c r="P134" s="39"/>
      <c r="Q134" s="39"/>
      <c r="R134" s="38"/>
    </row>
    <row r="135" spans="1:33" ht="15" x14ac:dyDescent="0.25">
      <c r="A135" s="37"/>
      <c r="B135" s="43"/>
      <c r="C135" s="35"/>
      <c r="D135" s="35"/>
      <c r="E135" s="35"/>
      <c r="F135" s="35"/>
      <c r="G135" s="42"/>
      <c r="H135" s="34"/>
      <c r="I135" s="39"/>
      <c r="J135" s="39"/>
      <c r="K135" s="39"/>
      <c r="L135" s="39"/>
      <c r="M135" s="39"/>
      <c r="N135" s="39"/>
      <c r="O135" s="39"/>
      <c r="P135" s="39"/>
      <c r="Q135" s="39"/>
      <c r="R135" s="41"/>
    </row>
    <row r="136" spans="1:33" ht="15" x14ac:dyDescent="0.25">
      <c r="A136" s="37"/>
      <c r="B136" s="36"/>
      <c r="C136" s="35"/>
      <c r="D136" s="35"/>
      <c r="E136" s="35"/>
      <c r="F136" s="35"/>
      <c r="G136" s="35"/>
      <c r="H136" s="34"/>
      <c r="I136" s="34"/>
      <c r="J136" s="33"/>
      <c r="K136" s="29"/>
      <c r="L136" s="40"/>
      <c r="M136" s="40"/>
      <c r="N136" s="40"/>
      <c r="O136" s="39"/>
      <c r="P136" s="39"/>
      <c r="Q136" s="39"/>
      <c r="R136" s="38"/>
    </row>
    <row r="137" spans="1:33" ht="15" x14ac:dyDescent="0.25">
      <c r="A137" s="37"/>
      <c r="B137" s="36"/>
      <c r="C137" s="35"/>
      <c r="D137" s="35"/>
      <c r="E137" s="35"/>
      <c r="F137" s="35"/>
      <c r="G137" s="35"/>
      <c r="H137" s="34"/>
      <c r="I137" s="34"/>
      <c r="J137" s="33"/>
      <c r="K137" s="29"/>
      <c r="L137" s="40"/>
      <c r="M137" s="40"/>
      <c r="N137" s="40"/>
      <c r="O137" s="39"/>
      <c r="P137" s="39"/>
      <c r="Q137" s="39"/>
      <c r="R137" s="38"/>
    </row>
    <row r="138" spans="1:33" ht="15" x14ac:dyDescent="0.25">
      <c r="A138" s="37"/>
      <c r="B138" s="43"/>
      <c r="C138" s="35"/>
      <c r="D138" s="35"/>
      <c r="E138" s="35"/>
      <c r="F138" s="35"/>
      <c r="G138" s="42"/>
      <c r="H138" s="34"/>
      <c r="I138" s="39"/>
      <c r="J138" s="39"/>
      <c r="K138" s="39"/>
      <c r="L138" s="39"/>
      <c r="M138" s="39"/>
      <c r="N138" s="39"/>
      <c r="O138" s="39"/>
      <c r="P138" s="39"/>
      <c r="Q138" s="39"/>
      <c r="R138" s="41"/>
    </row>
    <row r="139" spans="1:33" ht="15" x14ac:dyDescent="0.25">
      <c r="A139" s="37"/>
      <c r="B139" s="36"/>
      <c r="C139" s="35"/>
      <c r="D139" s="35"/>
      <c r="E139" s="35"/>
      <c r="F139" s="35"/>
      <c r="G139" s="35"/>
      <c r="H139" s="34"/>
      <c r="I139" s="34"/>
      <c r="J139" s="33"/>
      <c r="K139" s="29"/>
      <c r="L139" s="40"/>
      <c r="M139" s="40"/>
      <c r="N139" s="40"/>
      <c r="O139" s="39"/>
      <c r="P139" s="39"/>
      <c r="Q139" s="39"/>
      <c r="R139" s="38"/>
    </row>
    <row r="140" spans="1:33" ht="15" x14ac:dyDescent="0.25">
      <c r="A140" s="37"/>
      <c r="B140" s="36"/>
      <c r="C140" s="35"/>
      <c r="D140" s="35"/>
      <c r="E140" s="35"/>
      <c r="F140" s="35"/>
      <c r="G140" s="35"/>
      <c r="H140" s="34"/>
      <c r="I140" s="34"/>
      <c r="J140" s="33"/>
      <c r="K140" s="29"/>
      <c r="L140" s="40"/>
      <c r="M140" s="40"/>
      <c r="N140" s="40"/>
      <c r="O140" s="39"/>
      <c r="P140" s="39"/>
      <c r="Q140" s="39"/>
      <c r="R140" s="38"/>
    </row>
    <row r="141" spans="1:33" ht="15" x14ac:dyDescent="0.25">
      <c r="A141" s="37"/>
      <c r="B141" s="43"/>
      <c r="C141" s="35"/>
      <c r="D141" s="35"/>
      <c r="E141" s="35"/>
      <c r="F141" s="35"/>
      <c r="G141" s="42"/>
      <c r="H141" s="34"/>
      <c r="I141" s="39"/>
      <c r="J141" s="39"/>
      <c r="K141" s="39"/>
      <c r="L141" s="39"/>
      <c r="M141" s="39"/>
      <c r="N141" s="39"/>
      <c r="O141" s="39"/>
      <c r="P141" s="39"/>
      <c r="Q141" s="39"/>
      <c r="R141" s="41"/>
    </row>
    <row r="142" spans="1:33" ht="15" x14ac:dyDescent="0.25">
      <c r="A142" s="37"/>
      <c r="B142" s="44"/>
      <c r="C142" s="35"/>
      <c r="D142" s="35"/>
      <c r="E142" s="35"/>
      <c r="F142" s="35"/>
      <c r="G142" s="35"/>
      <c r="H142" s="34"/>
      <c r="I142" s="34"/>
      <c r="J142" s="33"/>
      <c r="K142" s="29"/>
      <c r="L142" s="40"/>
      <c r="M142" s="40"/>
      <c r="N142" s="40"/>
      <c r="O142" s="39"/>
      <c r="P142" s="39"/>
      <c r="Q142" s="39"/>
      <c r="R142" s="38"/>
    </row>
    <row r="143" spans="1:33" ht="15" x14ac:dyDescent="0.25">
      <c r="A143" s="37"/>
      <c r="B143" s="36"/>
      <c r="C143" s="35"/>
      <c r="D143" s="35"/>
      <c r="E143" s="35"/>
      <c r="F143" s="35"/>
      <c r="G143" s="35"/>
      <c r="H143" s="34"/>
      <c r="I143" s="34"/>
      <c r="J143" s="33"/>
      <c r="K143" s="29"/>
      <c r="L143" s="40"/>
      <c r="M143" s="40"/>
      <c r="N143" s="40"/>
      <c r="O143" s="39"/>
      <c r="P143" s="39"/>
      <c r="Q143" s="39"/>
      <c r="R143" s="38"/>
    </row>
    <row r="144" spans="1:33" ht="15" x14ac:dyDescent="0.25">
      <c r="A144" s="37"/>
      <c r="B144" s="43"/>
      <c r="C144" s="35"/>
      <c r="D144" s="35"/>
      <c r="E144" s="35"/>
      <c r="F144" s="35"/>
      <c r="G144" s="42"/>
      <c r="H144" s="34"/>
      <c r="I144" s="39"/>
      <c r="J144" s="39"/>
      <c r="K144" s="39"/>
      <c r="L144" s="39"/>
      <c r="M144" s="39"/>
      <c r="N144" s="39"/>
      <c r="O144" s="39"/>
      <c r="P144" s="39"/>
      <c r="Q144" s="39"/>
      <c r="R144" s="41"/>
    </row>
    <row r="145" spans="1:30" ht="15" x14ac:dyDescent="0.25">
      <c r="A145" s="37"/>
      <c r="B145" s="36"/>
      <c r="C145" s="35"/>
      <c r="D145" s="35"/>
      <c r="E145" s="35"/>
      <c r="F145" s="35"/>
      <c r="G145" s="35"/>
      <c r="H145" s="34"/>
      <c r="I145" s="34"/>
      <c r="J145" s="33"/>
      <c r="K145" s="29"/>
      <c r="L145" s="40"/>
      <c r="M145" s="40"/>
      <c r="N145" s="40"/>
      <c r="O145" s="39"/>
      <c r="P145" s="39"/>
      <c r="Q145" s="39"/>
      <c r="R145" s="38"/>
    </row>
    <row r="146" spans="1:30" ht="15.75" thickBot="1" x14ac:dyDescent="0.3">
      <c r="A146" s="37"/>
      <c r="B146" s="36"/>
      <c r="C146" s="35"/>
      <c r="D146" s="35"/>
      <c r="E146" s="35"/>
      <c r="F146" s="35"/>
      <c r="G146" s="35"/>
      <c r="H146" s="34"/>
      <c r="I146" s="34"/>
      <c r="J146" s="33"/>
      <c r="K146" s="29"/>
      <c r="L146" s="32"/>
      <c r="M146" s="32"/>
      <c r="N146" s="32"/>
      <c r="O146" s="31"/>
      <c r="P146" s="31"/>
      <c r="Q146" s="31"/>
      <c r="R146" s="30"/>
    </row>
    <row r="147" spans="1:30" s="28" customFormat="1" ht="15" customHeight="1" x14ac:dyDescent="0.2">
      <c r="A147" s="24"/>
      <c r="B147" s="29"/>
      <c r="C147" s="15"/>
      <c r="D147" s="15"/>
      <c r="E147" s="15"/>
      <c r="F147" s="15"/>
      <c r="G147" s="15"/>
      <c r="H147" s="15"/>
      <c r="I147" s="15"/>
      <c r="J147" s="15"/>
      <c r="K147" s="23"/>
      <c r="L147" s="325" t="s">
        <v>130</v>
      </c>
      <c r="M147" s="326"/>
      <c r="N147" s="326"/>
      <c r="O147" s="326"/>
      <c r="P147" s="326"/>
      <c r="Q147" s="326"/>
      <c r="R147" s="327"/>
      <c r="AD147" s="20"/>
    </row>
    <row r="148" spans="1:30" ht="11.25" customHeight="1" x14ac:dyDescent="0.25">
      <c r="A148" s="24"/>
      <c r="B148" s="27"/>
      <c r="C148" s="26"/>
      <c r="D148" s="25"/>
      <c r="E148" s="23"/>
      <c r="F148" s="23"/>
      <c r="G148" s="23"/>
      <c r="H148" s="23"/>
      <c r="I148" s="23"/>
      <c r="J148" s="23"/>
      <c r="K148" s="23"/>
      <c r="L148" s="328"/>
      <c r="M148" s="329"/>
      <c r="N148" s="329"/>
      <c r="O148" s="329"/>
      <c r="P148" s="329"/>
      <c r="Q148" s="329"/>
      <c r="R148" s="330"/>
      <c r="AD148" s="20">
        <v>97</v>
      </c>
    </row>
    <row r="149" spans="1:30" ht="15.75" customHeight="1" thickBot="1" x14ac:dyDescent="0.35">
      <c r="A149" s="24"/>
      <c r="B149" s="310"/>
      <c r="C149" s="311"/>
      <c r="D149" s="311"/>
      <c r="E149" s="311"/>
      <c r="F149" s="311"/>
      <c r="G149" s="311"/>
      <c r="H149" s="311"/>
      <c r="I149" s="311"/>
      <c r="J149" s="311"/>
      <c r="K149" s="23"/>
      <c r="L149" s="312" t="s">
        <v>133</v>
      </c>
      <c r="M149" s="313"/>
      <c r="N149" s="313"/>
      <c r="O149" s="313"/>
      <c r="P149" s="313"/>
      <c r="Q149" s="313"/>
      <c r="R149" s="314"/>
      <c r="AD149" s="20">
        <v>98</v>
      </c>
    </row>
    <row r="150" spans="1:30" ht="15" customHeight="1" x14ac:dyDescent="0.2">
      <c r="A150" s="14"/>
      <c r="B150" s="315"/>
      <c r="C150" s="297"/>
      <c r="D150" s="297"/>
      <c r="E150" s="297"/>
      <c r="F150" s="297"/>
      <c r="G150" s="297"/>
      <c r="H150" s="297"/>
      <c r="I150" s="297"/>
      <c r="J150" s="297"/>
      <c r="K150" s="23"/>
      <c r="L150" s="316" t="s">
        <v>135</v>
      </c>
      <c r="M150" s="317"/>
      <c r="N150" s="317"/>
      <c r="O150" s="317"/>
      <c r="P150" s="317"/>
      <c r="Q150" s="317"/>
      <c r="R150" s="318"/>
      <c r="AD150" s="20">
        <v>99</v>
      </c>
    </row>
    <row r="151" spans="1:30" ht="13.5" customHeight="1" thickBot="1" x14ac:dyDescent="0.25">
      <c r="A151" s="22"/>
      <c r="B151" s="319"/>
      <c r="C151" s="320"/>
      <c r="D151" s="321"/>
      <c r="E151" s="321"/>
      <c r="F151" s="321"/>
      <c r="G151" s="321"/>
      <c r="H151" s="321"/>
      <c r="I151" s="321"/>
      <c r="J151" s="321"/>
      <c r="K151" s="21"/>
      <c r="L151" s="296" t="s">
        <v>136</v>
      </c>
      <c r="M151" s="297"/>
      <c r="N151" s="297"/>
      <c r="O151" s="297"/>
      <c r="P151" s="297"/>
      <c r="Q151" s="297"/>
      <c r="R151" s="298"/>
      <c r="AD151" s="20">
        <v>100</v>
      </c>
    </row>
    <row r="152" spans="1:30" s="17" customFormat="1" ht="15" x14ac:dyDescent="0.25">
      <c r="A152" s="14"/>
      <c r="B152" s="19"/>
      <c r="C152" s="18"/>
      <c r="D152" s="304" t="s">
        <v>143</v>
      </c>
      <c r="E152" s="304"/>
      <c r="F152" s="304"/>
      <c r="G152" s="304"/>
      <c r="H152" s="305" t="s">
        <v>144</v>
      </c>
      <c r="I152" s="305"/>
      <c r="J152" s="305"/>
      <c r="K152" s="2"/>
      <c r="L152" s="13" t="s">
        <v>137</v>
      </c>
      <c r="M152" s="12"/>
      <c r="N152" s="12"/>
      <c r="O152" s="12" t="s">
        <v>138</v>
      </c>
      <c r="P152" s="12"/>
      <c r="Q152" s="12"/>
      <c r="R152" s="11"/>
    </row>
    <row r="153" spans="1:30" ht="15" customHeight="1" x14ac:dyDescent="0.25">
      <c r="A153" s="16"/>
      <c r="B153" s="295" t="s">
        <v>146</v>
      </c>
      <c r="C153" s="295"/>
      <c r="D153" s="306" t="s">
        <v>147</v>
      </c>
      <c r="E153" s="307"/>
      <c r="F153" s="307"/>
      <c r="G153" s="307"/>
      <c r="H153" s="308"/>
      <c r="I153" s="309"/>
      <c r="J153" s="309"/>
      <c r="L153" s="299" t="s">
        <v>139</v>
      </c>
      <c r="M153" s="300"/>
      <c r="N153" s="300"/>
      <c r="O153" s="300"/>
      <c r="P153" s="300"/>
      <c r="Q153" s="300"/>
      <c r="R153" s="301"/>
    </row>
    <row r="154" spans="1:30" ht="15" x14ac:dyDescent="0.25">
      <c r="A154" s="14"/>
      <c r="B154" s="295" t="s">
        <v>152</v>
      </c>
      <c r="C154" s="295"/>
      <c r="D154" s="295"/>
      <c r="E154" s="295"/>
      <c r="F154" s="295"/>
      <c r="G154" s="295"/>
      <c r="H154" s="295"/>
      <c r="I154" s="295"/>
      <c r="J154" s="295"/>
      <c r="L154" s="296" t="s">
        <v>140</v>
      </c>
      <c r="M154" s="297"/>
      <c r="N154" s="297"/>
      <c r="O154" s="297"/>
      <c r="P154" s="297"/>
      <c r="Q154" s="297"/>
      <c r="R154" s="298"/>
    </row>
    <row r="155" spans="1:30" ht="15" x14ac:dyDescent="0.25">
      <c r="A155" s="14"/>
      <c r="B155" s="295" t="s">
        <v>153</v>
      </c>
      <c r="C155" s="295"/>
      <c r="D155" s="295"/>
      <c r="E155" s="295"/>
      <c r="F155" s="295"/>
      <c r="G155" s="295"/>
      <c r="H155" s="295"/>
      <c r="I155" s="295"/>
      <c r="J155" s="295"/>
      <c r="L155" s="13" t="s">
        <v>141</v>
      </c>
      <c r="M155" s="12"/>
      <c r="N155" s="12"/>
      <c r="O155" s="12" t="s">
        <v>142</v>
      </c>
      <c r="P155" s="12"/>
      <c r="Q155" s="12"/>
      <c r="R155" s="11"/>
    </row>
    <row r="156" spans="1:30" ht="18" x14ac:dyDescent="0.25">
      <c r="A156" s="8"/>
      <c r="B156" s="10"/>
      <c r="C156" s="9"/>
      <c r="D156" s="9"/>
      <c r="E156" s="9"/>
      <c r="F156" s="9"/>
      <c r="G156" s="9"/>
      <c r="H156" s="9"/>
      <c r="I156" s="9"/>
      <c r="J156" s="9"/>
      <c r="L156" s="299" t="s">
        <v>145</v>
      </c>
      <c r="M156" s="300"/>
      <c r="N156" s="300"/>
      <c r="O156" s="300"/>
      <c r="P156" s="300"/>
      <c r="Q156" s="300"/>
      <c r="R156" s="301"/>
    </row>
    <row r="157" spans="1:30" ht="12.75" customHeight="1" x14ac:dyDescent="0.2">
      <c r="A157" s="8"/>
      <c r="B157" s="276" t="s">
        <v>154</v>
      </c>
      <c r="C157" s="35"/>
      <c r="D157" s="35"/>
      <c r="E157" s="35"/>
      <c r="F157" s="35"/>
      <c r="G157" s="35"/>
      <c r="H157" s="34"/>
      <c r="I157" s="34"/>
      <c r="J157" s="33"/>
      <c r="L157" s="299" t="s">
        <v>148</v>
      </c>
      <c r="M157" s="300"/>
      <c r="N157" s="300"/>
      <c r="O157" s="300"/>
      <c r="P157" s="300"/>
      <c r="Q157" s="300"/>
      <c r="R157" s="301"/>
    </row>
    <row r="158" spans="1:30" ht="12.75" customHeight="1" thickBot="1" x14ac:dyDescent="0.3">
      <c r="A158" s="7"/>
      <c r="B158" s="302" t="s">
        <v>155</v>
      </c>
      <c r="C158" s="303"/>
      <c r="D158" s="303"/>
      <c r="E158" s="303"/>
      <c r="F158" s="303"/>
      <c r="G158" s="303"/>
      <c r="H158" s="303"/>
      <c r="I158" s="303"/>
      <c r="J158" s="303"/>
      <c r="L158" s="6" t="s">
        <v>149</v>
      </c>
      <c r="M158" s="5"/>
      <c r="N158" s="5"/>
      <c r="O158" s="5" t="s">
        <v>150</v>
      </c>
      <c r="P158" s="5" t="s">
        <v>151</v>
      </c>
      <c r="Q158" s="5"/>
      <c r="R158" s="4"/>
    </row>
    <row r="159" spans="1:30" ht="15.75" customHeight="1" x14ac:dyDescent="0.2">
      <c r="L159" s="294"/>
      <c r="M159" s="294"/>
      <c r="N159" s="294"/>
      <c r="O159" s="294"/>
      <c r="P159" s="294"/>
      <c r="Q159" s="294"/>
      <c r="R159" s="294"/>
    </row>
    <row r="160" spans="1:30" x14ac:dyDescent="0.2">
      <c r="A160" s="3" t="s">
        <v>156</v>
      </c>
    </row>
    <row r="169" spans="10:33" x14ac:dyDescent="0.2">
      <c r="J169" s="277"/>
    </row>
    <row r="170" spans="10:33" x14ac:dyDescent="0.2">
      <c r="AG170" s="2" t="s">
        <v>30</v>
      </c>
    </row>
  </sheetData>
  <mergeCells count="201">
    <mergeCell ref="N31:R31"/>
    <mergeCell ref="N32:R32"/>
    <mergeCell ref="N33:R33"/>
    <mergeCell ref="N34:R34"/>
    <mergeCell ref="N35:R35"/>
    <mergeCell ref="N36:R36"/>
    <mergeCell ref="N37:R37"/>
    <mergeCell ref="N38:R38"/>
    <mergeCell ref="Q7:R8"/>
    <mergeCell ref="N27:O27"/>
    <mergeCell ref="P27:R27"/>
    <mergeCell ref="N30:O30"/>
    <mergeCell ref="P28:R28"/>
    <mergeCell ref="P30:R30"/>
    <mergeCell ref="P29:R29"/>
    <mergeCell ref="E8:F8"/>
    <mergeCell ref="E9:F9"/>
    <mergeCell ref="O9:P9"/>
    <mergeCell ref="Q9:R9"/>
    <mergeCell ref="E10:F10"/>
    <mergeCell ref="O10:P10"/>
    <mergeCell ref="Q10:R10"/>
    <mergeCell ref="A2:R2"/>
    <mergeCell ref="O5:P5"/>
    <mergeCell ref="E7:F7"/>
    <mergeCell ref="I7:I8"/>
    <mergeCell ref="J7:J8"/>
    <mergeCell ref="K7:K8"/>
    <mergeCell ref="L7:L8"/>
    <mergeCell ref="M7:M8"/>
    <mergeCell ref="N7:N8"/>
    <mergeCell ref="O7:P8"/>
    <mergeCell ref="B16:M16"/>
    <mergeCell ref="P16:Q16"/>
    <mergeCell ref="Y16:Z16"/>
    <mergeCell ref="AA16:AB16"/>
    <mergeCell ref="P17:Q17"/>
    <mergeCell ref="N18:R18"/>
    <mergeCell ref="B13:R13"/>
    <mergeCell ref="B14:M14"/>
    <mergeCell ref="N14:R14"/>
    <mergeCell ref="B15:M15"/>
    <mergeCell ref="P15:Q15"/>
    <mergeCell ref="Y15:AB15"/>
    <mergeCell ref="A27:M27"/>
    <mergeCell ref="A28:M28"/>
    <mergeCell ref="A29:M29"/>
    <mergeCell ref="A30:M30"/>
    <mergeCell ref="B19:M19"/>
    <mergeCell ref="N19:O19"/>
    <mergeCell ref="P19:R19"/>
    <mergeCell ref="B20:M20"/>
    <mergeCell ref="N20:O20"/>
    <mergeCell ref="P20:R20"/>
    <mergeCell ref="B21:M21"/>
    <mergeCell ref="N21:R21"/>
    <mergeCell ref="B22:M22"/>
    <mergeCell ref="N22:R26"/>
    <mergeCell ref="B23:M23"/>
    <mergeCell ref="B24:M24"/>
    <mergeCell ref="B26:M26"/>
    <mergeCell ref="N28:O28"/>
    <mergeCell ref="N29:O29"/>
    <mergeCell ref="A40:F40"/>
    <mergeCell ref="N40:R40"/>
    <mergeCell ref="B50:D50"/>
    <mergeCell ref="E50:K50"/>
    <mergeCell ref="L50:R50"/>
    <mergeCell ref="E51:F51"/>
    <mergeCell ref="G51:I51"/>
    <mergeCell ref="L51:R51"/>
    <mergeCell ref="A46:R46"/>
    <mergeCell ref="A47:C47"/>
    <mergeCell ref="F47:I47"/>
    <mergeCell ref="L47:Q47"/>
    <mergeCell ref="A48:C48"/>
    <mergeCell ref="F48:I48"/>
    <mergeCell ref="L48:Q48"/>
    <mergeCell ref="G40:M40"/>
    <mergeCell ref="E54:F54"/>
    <mergeCell ref="G54:I54"/>
    <mergeCell ref="L54:R54"/>
    <mergeCell ref="E55:F55"/>
    <mergeCell ref="G55:I55"/>
    <mergeCell ref="L55:R55"/>
    <mergeCell ref="E52:F52"/>
    <mergeCell ref="G52:I52"/>
    <mergeCell ref="L52:R52"/>
    <mergeCell ref="E53:F53"/>
    <mergeCell ref="G53:I53"/>
    <mergeCell ref="L53:R53"/>
    <mergeCell ref="E58:F58"/>
    <mergeCell ref="G58:I58"/>
    <mergeCell ref="L58:R58"/>
    <mergeCell ref="E59:F59"/>
    <mergeCell ref="G59:I59"/>
    <mergeCell ref="L59:R59"/>
    <mergeCell ref="E56:F56"/>
    <mergeCell ref="G56:I56"/>
    <mergeCell ref="L56:R56"/>
    <mergeCell ref="E57:F57"/>
    <mergeCell ref="G57:I57"/>
    <mergeCell ref="L57:R57"/>
    <mergeCell ref="A64:B64"/>
    <mergeCell ref="C64:M64"/>
    <mergeCell ref="O64:P64"/>
    <mergeCell ref="A65:B65"/>
    <mergeCell ref="C65:M65"/>
    <mergeCell ref="O65:P65"/>
    <mergeCell ref="E60:F60"/>
    <mergeCell ref="G60:I60"/>
    <mergeCell ref="L60:R60"/>
    <mergeCell ref="A61:R61"/>
    <mergeCell ref="A62:B63"/>
    <mergeCell ref="C62:M63"/>
    <mergeCell ref="N62:P62"/>
    <mergeCell ref="Q62:R63"/>
    <mergeCell ref="O63:P63"/>
    <mergeCell ref="A68:B68"/>
    <mergeCell ref="O68:P68"/>
    <mergeCell ref="Q68:R68"/>
    <mergeCell ref="A69:B69"/>
    <mergeCell ref="O69:P69"/>
    <mergeCell ref="Q69:R69"/>
    <mergeCell ref="Q65:R65"/>
    <mergeCell ref="A66:B66"/>
    <mergeCell ref="C66:I66"/>
    <mergeCell ref="O66:P66"/>
    <mergeCell ref="Q66:R66"/>
    <mergeCell ref="A67:B67"/>
    <mergeCell ref="C67:M67"/>
    <mergeCell ref="O67:P67"/>
    <mergeCell ref="Q67:R67"/>
    <mergeCell ref="O73:P73"/>
    <mergeCell ref="Q73:R73"/>
    <mergeCell ref="C74:L74"/>
    <mergeCell ref="O74:P74"/>
    <mergeCell ref="Q74:R74"/>
    <mergeCell ref="B76:R76"/>
    <mergeCell ref="A70:B70"/>
    <mergeCell ref="O70:P70"/>
    <mergeCell ref="Q70:R70"/>
    <mergeCell ref="A71:B71"/>
    <mergeCell ref="Q71:R71"/>
    <mergeCell ref="A72:B72"/>
    <mergeCell ref="M72:P72"/>
    <mergeCell ref="Q72:R72"/>
    <mergeCell ref="L111:R111"/>
    <mergeCell ref="E112:F112"/>
    <mergeCell ref="H112:J112"/>
    <mergeCell ref="L112:R112"/>
    <mergeCell ref="B108:K108"/>
    <mergeCell ref="L108:R109"/>
    <mergeCell ref="C109:D109"/>
    <mergeCell ref="E109:F109"/>
    <mergeCell ref="H109:K109"/>
    <mergeCell ref="C110:D110"/>
    <mergeCell ref="E110:F110"/>
    <mergeCell ref="H110:J110"/>
    <mergeCell ref="L110:R110"/>
    <mergeCell ref="C113:D113"/>
    <mergeCell ref="E113:F113"/>
    <mergeCell ref="H113:J113"/>
    <mergeCell ref="C114:D114"/>
    <mergeCell ref="E114:F114"/>
    <mergeCell ref="H114:J114"/>
    <mergeCell ref="C111:D111"/>
    <mergeCell ref="E111:F111"/>
    <mergeCell ref="H111:J111"/>
    <mergeCell ref="AF119:AG119"/>
    <mergeCell ref="L147:R148"/>
    <mergeCell ref="L114:R114"/>
    <mergeCell ref="E115:F115"/>
    <mergeCell ref="H115:J115"/>
    <mergeCell ref="L115:R115"/>
    <mergeCell ref="D117:G117"/>
    <mergeCell ref="H117:J117"/>
    <mergeCell ref="L117:R117"/>
    <mergeCell ref="B149:J149"/>
    <mergeCell ref="L149:R149"/>
    <mergeCell ref="B150:J150"/>
    <mergeCell ref="L150:R150"/>
    <mergeCell ref="B151:J151"/>
    <mergeCell ref="L151:R151"/>
    <mergeCell ref="B118:C118"/>
    <mergeCell ref="D118:G118"/>
    <mergeCell ref="H118:J118"/>
    <mergeCell ref="B119:J119"/>
    <mergeCell ref="L159:R159"/>
    <mergeCell ref="B154:J154"/>
    <mergeCell ref="L154:R154"/>
    <mergeCell ref="B155:J155"/>
    <mergeCell ref="L156:R156"/>
    <mergeCell ref="L157:R157"/>
    <mergeCell ref="B158:J158"/>
    <mergeCell ref="D152:G152"/>
    <mergeCell ref="H152:J152"/>
    <mergeCell ref="B153:C153"/>
    <mergeCell ref="D153:G153"/>
    <mergeCell ref="H153:J153"/>
    <mergeCell ref="L153:R153"/>
  </mergeCells>
  <conditionalFormatting sqref="B9">
    <cfRule type="cellIs" dxfId="155" priority="20" operator="greaterThan">
      <formula>15.5</formula>
    </cfRule>
    <cfRule type="cellIs" dxfId="154" priority="22" operator="greaterThan">
      <formula>15</formula>
    </cfRule>
    <cfRule type="cellIs" dxfId="153" priority="23" operator="greaterThan">
      <formula>15.5</formula>
    </cfRule>
  </conditionalFormatting>
  <conditionalFormatting sqref="B9:B10">
    <cfRule type="cellIs" dxfId="152" priority="19" operator="greaterThan">
      <formula>15.4</formula>
    </cfRule>
  </conditionalFormatting>
  <conditionalFormatting sqref="B10">
    <cfRule type="cellIs" dxfId="151" priority="21" operator="greaterThan">
      <formula>15.5</formula>
    </cfRule>
  </conditionalFormatting>
  <conditionalFormatting sqref="C9:C10">
    <cfRule type="cellIs" dxfId="150" priority="13" operator="between">
      <formula>100</formula>
      <formula>170</formula>
    </cfRule>
    <cfRule type="cellIs" dxfId="149" priority="18" operator="greaterThan">
      <formula>170</formula>
    </cfRule>
  </conditionalFormatting>
  <conditionalFormatting sqref="D9:D10">
    <cfRule type="cellIs" dxfId="148" priority="17" operator="lessThan">
      <formula>87</formula>
    </cfRule>
  </conditionalFormatting>
  <conditionalFormatting sqref="E9:F9">
    <cfRule type="cellIs" dxfId="147" priority="16" operator="between">
      <formula>90</formula>
      <formula>115</formula>
    </cfRule>
  </conditionalFormatting>
  <conditionalFormatting sqref="E9:F10">
    <cfRule type="cellIs" dxfId="146" priority="12" operator="between">
      <formula>111</formula>
      <formula>125</formula>
    </cfRule>
  </conditionalFormatting>
  <conditionalFormatting sqref="E10:F10">
    <cfRule type="cellIs" dxfId="145" priority="15" operator="between">
      <formula>111</formula>
      <formula>125</formula>
    </cfRule>
  </conditionalFormatting>
  <conditionalFormatting sqref="E110:G111">
    <cfRule type="cellIs" dxfId="144" priority="9" operator="lessThan">
      <formula>7</formula>
    </cfRule>
  </conditionalFormatting>
  <conditionalFormatting sqref="E113:G114">
    <cfRule type="cellIs" dxfId="143" priority="8" operator="lessThan">
      <formula>5</formula>
    </cfRule>
  </conditionalFormatting>
  <conditionalFormatting sqref="G9:H10">
    <cfRule type="cellIs" dxfId="142" priority="11" operator="between">
      <formula>0.4</formula>
      <formula>1.1</formula>
    </cfRule>
    <cfRule type="cellIs" dxfId="141" priority="14" operator="between">
      <formula>0.4</formula>
      <formula>11</formula>
    </cfRule>
  </conditionalFormatting>
  <conditionalFormatting sqref="H9">
    <cfRule type="cellIs" dxfId="140" priority="10" operator="lessThan">
      <formula>69.6</formula>
    </cfRule>
  </conditionalFormatting>
  <conditionalFormatting sqref="N74">
    <cfRule type="cellIs" dxfId="139" priority="24" operator="greaterThan">
      <formula>0</formula>
    </cfRule>
    <cfRule type="cellIs" dxfId="138" priority="25" operator="greaterThan">
      <formula>0</formula>
    </cfRule>
  </conditionalFormatting>
  <conditionalFormatting sqref="W33">
    <cfRule type="cellIs" dxfId="137" priority="26" operator="greaterThan">
      <formula>12</formula>
    </cfRule>
  </conditionalFormatting>
  <conditionalFormatting sqref="B31:M38">
    <cfRule type="expression" dxfId="136" priority="5" stopIfTrue="1">
      <formula>$A31&lt;&gt;""</formula>
    </cfRule>
    <cfRule type="expression" dxfId="135" priority="6" stopIfTrue="1">
      <formula>AND($A31="",$AJ31&lt;&gt;"")</formula>
    </cfRule>
    <cfRule type="expression" dxfId="134" priority="7" stopIfTrue="1">
      <formula>AND($A31="",$AJ31="",$AH31=TRUE)</formula>
    </cfRule>
  </conditionalFormatting>
  <conditionalFormatting sqref="N31:R38">
    <cfRule type="expression" dxfId="133" priority="2" stopIfTrue="1">
      <formula>$A31&lt;&gt;""</formula>
    </cfRule>
    <cfRule type="expression" dxfId="132" priority="3" stopIfTrue="1">
      <formula>AND($A31="",$AJ31&lt;&gt;"")</formula>
    </cfRule>
    <cfRule type="expression" dxfId="131" priority="4" stopIfTrue="1">
      <formula>" =AND($A31="""",$AJ31="""",$AH31=TRUE)"</formula>
    </cfRule>
  </conditionalFormatting>
  <dataValidations count="9">
    <dataValidation type="list" allowBlank="1" showInputMessage="1" showErrorMessage="1" sqref="F58:F59 E60:F60 B58:B60 B53 B51 E51:E59 B56" xr:uid="{319FD92A-E771-4548-89E7-22C2059FE22F}">
      <formula1>$Y$17:$Y$19</formula1>
    </dataValidation>
    <dataValidation type="list" allowBlank="1" showInputMessage="1" showErrorMessage="1" sqref="H58:I59 G60:I60 G51:G59 C51:C60" xr:uid="{165C4BE3-1692-484F-813C-4604371E2CEB}">
      <formula1>$Z$17:$Z$18</formula1>
    </dataValidation>
    <dataValidation type="list" allowBlank="1" showInputMessage="1" showErrorMessage="1" sqref="B57 B54:B55 B52 D51:D60" xr:uid="{A8B35468-69D0-4DB8-A52E-791021F994FE}">
      <formula1>$AA$17:$AA$20</formula1>
    </dataValidation>
    <dataValidation type="list" allowBlank="1" showInputMessage="1" showErrorMessage="1" sqref="J51:J60" xr:uid="{BF86BE34-55F2-424B-B4DE-8C0DBAACCE03}">
      <formula1>$AB$17:$AB$22</formula1>
    </dataValidation>
    <dataValidation type="list" allowBlank="1" showInputMessage="1" showErrorMessage="1" sqref="D47:D48 R47 J47:J48" xr:uid="{41EDCB26-98C7-4890-B880-2B245EB62BB2}">
      <formula1>$AD$16:$AD$32</formula1>
    </dataValidation>
    <dataValidation type="list" allowBlank="1" showInputMessage="1" showErrorMessage="1" sqref="M9:M10" xr:uid="{F2BA9113-1CFB-437B-B0EA-F5818FAC2CB3}">
      <formula1>$AC$38:$AC$42</formula1>
    </dataValidation>
    <dataValidation type="list" allowBlank="1" showInputMessage="1" showErrorMessage="1" sqref="K9" xr:uid="{48494FBD-C81A-4AE7-B4AA-33F2DCC4D107}">
      <formula1>$AB$38:$AB$40</formula1>
    </dataValidation>
    <dataValidation type="list" allowBlank="1" showInputMessage="1" showErrorMessage="1" sqref="N9:N10 L9" xr:uid="{69AC0613-67CA-4FB1-B29D-D3D0996ED462}">
      <formula1>$AC$16:$AC$31</formula1>
    </dataValidation>
    <dataValidation type="list" allowBlank="1" showInputMessage="1" showErrorMessage="1" sqref="L10" xr:uid="{2CC9FB04-7D69-44D2-AE15-C61D271BEACE}">
      <formula1>$AC$16:$AC$32</formula1>
    </dataValidation>
  </dataValidations>
  <hyperlinks>
    <hyperlink ref="N62:P62" r:id="rId1" display="Status SAP : REL" xr:uid="{180F2556-9548-4AF7-8D8E-FA0DCE800A10}"/>
    <hyperlink ref="M72:P72" r:id="rId2" display="Work permit close 19:00" xr:uid="{DD7F8CAB-DABF-4CC2-A6AF-333CFBF79C49}"/>
    <hyperlink ref="B153:C153" r:id="rId3" display="K:Link to --&gt; IOW" xr:uid="{AFC3DBBF-1FD1-4E37-8F95-4BCF46D68DCA}"/>
    <hyperlink ref="B118:C118" r:id="rId4" display="K:Link to --&gt; IOW" xr:uid="{4C5A60D2-4B98-44F0-AB80-564EE4947829}"/>
    <hyperlink ref="B157" r:id="rId5" xr:uid="{43D61452-DBB0-44C5-9F4A-24208077286F}"/>
    <hyperlink ref="B158:J158" r:id="rId6" location="1.xlam" display="Data EXAPLOG for P#1" xr:uid="{62107D5A-8DDD-4464-813E-4044A340E542}"/>
    <hyperlink ref="B154:J154" r:id="rId7" display="K:\PE\02-Daily PTA product CAL ( SM )\06-Product transfer\Plant 1\2026\P1_Product_Transfer_Monitoring_202608.xlsm" xr:uid="{10F5D5FC-01C2-42BF-8C6B-D293EBBDC7FA}"/>
    <hyperlink ref="B155:J155" r:id="rId8" display="https://pttgcgroup.sharepoint.com/sites/GCMPIntranet/pe/PEDoc/02%20-%20Plant%201/01-WWT%20Daily%20consumption%20(SM)/06-Plant1%20Daily%20Cons%20for%20Shift%20Jun'26-OPS.xlsm?d=w469b6433f8ed464cad14fb1860f1e11c" xr:uid="{7B8C9444-D3B8-40B0-80DE-6AE92DDFC93E}"/>
  </hyperlinks>
  <pageMargins left="0.25" right="0.25" top="0.75" bottom="0.75" header="0.3" footer="0.3"/>
  <pageSetup paperSize="9" scale="97" orientation="portrait" r:id="rId9"/>
  <headerFooter alignWithMargins="0">
    <oddFooter xml:space="preserve">&amp;R&amp;5Revise date(11/8/2015) </oddFooter>
  </headerFooter>
  <ignoredErrors>
    <ignoredError sqref="AH32" formula="1"/>
  </ignoredErrors>
  <drawing r:id="rId10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F166738E-3EDB-479C-96C4-DC770DB88FFB}">
            <xm:f>$R$48&gt;=TaskRules!$C$13</xm:f>
            <x14:dxf>
              <font>
                <color rgb="FFFF0000"/>
              </font>
              <fill>
                <patternFill>
                  <bgColor rgb="FFFFE7E7"/>
                </patternFill>
              </fill>
            </x14:dxf>
          </x14:cfRule>
          <xm:sqref>R48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1C6D8C-8660-4C41-B0B5-E66244C5B552}">
  <sheetPr codeName="Sheet17">
    <tabColor rgb="FF7030A0"/>
  </sheetPr>
  <dimension ref="A1:AI170"/>
  <sheetViews>
    <sheetView showGridLines="0" zoomScale="115" zoomScaleNormal="115" zoomScaleSheetLayoutView="100" workbookViewId="0">
      <selection activeCell="D132" sqref="D132"/>
    </sheetView>
  </sheetViews>
  <sheetFormatPr defaultRowHeight="12.75" x14ac:dyDescent="0.2"/>
  <cols>
    <col min="1" max="1" width="12.28515625" style="2" customWidth="1"/>
    <col min="2" max="2" width="10.140625" style="2" customWidth="1"/>
    <col min="3" max="3" width="7.140625" style="2" customWidth="1"/>
    <col min="4" max="4" width="7" style="2" customWidth="1"/>
    <col min="5" max="5" width="4" style="2" customWidth="1"/>
    <col min="6" max="6" width="3.85546875" style="2" customWidth="1"/>
    <col min="7" max="7" width="8.42578125" style="2" customWidth="1"/>
    <col min="8" max="8" width="6.42578125" style="2" customWidth="1"/>
    <col min="9" max="9" width="7.140625" style="2" customWidth="1"/>
    <col min="10" max="10" width="9.42578125" style="2" customWidth="1"/>
    <col min="11" max="11" width="5" style="2" hidden="1" customWidth="1"/>
    <col min="12" max="12" width="8.140625" style="2" customWidth="1"/>
    <col min="13" max="13" width="22" style="2" customWidth="1"/>
    <col min="14" max="14" width="9.28515625" style="2" customWidth="1"/>
    <col min="15" max="15" width="7.140625" style="2" customWidth="1"/>
    <col min="16" max="16" width="5.85546875" style="2" customWidth="1"/>
    <col min="17" max="17" width="3" style="2" customWidth="1"/>
    <col min="18" max="18" width="37.85546875" style="2" customWidth="1"/>
    <col min="19" max="19" width="20.42578125" style="2" hidden="1" customWidth="1"/>
    <col min="20" max="20" width="16.42578125" style="2" hidden="1" customWidth="1"/>
    <col min="21" max="21" width="19.140625" style="2" hidden="1" customWidth="1"/>
    <col min="22" max="22" width="15.7109375" style="2" hidden="1" customWidth="1"/>
    <col min="23" max="24" width="16.7109375" style="2" hidden="1" customWidth="1"/>
    <col min="25" max="25" width="22.140625" style="2" hidden="1" customWidth="1"/>
    <col min="26" max="26" width="22.28515625" style="2" hidden="1" customWidth="1"/>
    <col min="27" max="27" width="26.28515625" style="2" hidden="1" customWidth="1"/>
    <col min="28" max="28" width="22.140625" style="2" hidden="1" customWidth="1"/>
    <col min="29" max="29" width="32" style="2" hidden="1" customWidth="1"/>
    <col min="30" max="30" width="26.28515625" style="2" hidden="1" customWidth="1"/>
    <col min="31" max="31" width="24.7109375" style="2" hidden="1" customWidth="1"/>
    <col min="32" max="32" width="25.42578125" style="2" customWidth="1"/>
    <col min="33" max="33" width="33.7109375" style="2" customWidth="1"/>
    <col min="34" max="34" width="15.5703125" style="2" customWidth="1"/>
    <col min="35" max="36" width="9.140625" style="2" customWidth="1"/>
    <col min="37" max="259" width="9.140625" style="2"/>
    <col min="260" max="260" width="7.42578125" style="2" customWidth="1"/>
    <col min="261" max="261" width="7.140625" style="2" customWidth="1"/>
    <col min="262" max="262" width="7" style="2" customWidth="1"/>
    <col min="263" max="263" width="4" style="2" customWidth="1"/>
    <col min="264" max="264" width="3.85546875" style="2" customWidth="1"/>
    <col min="265" max="266" width="6.42578125" style="2" customWidth="1"/>
    <col min="267" max="267" width="8.42578125" style="2" customWidth="1"/>
    <col min="268" max="268" width="0" style="2" hidden="1" customWidth="1"/>
    <col min="269" max="270" width="8.140625" style="2" customWidth="1"/>
    <col min="271" max="271" width="5.85546875" style="2" customWidth="1"/>
    <col min="272" max="272" width="3.140625" style="2" customWidth="1"/>
    <col min="273" max="273" width="3" style="2" customWidth="1"/>
    <col min="274" max="274" width="9.42578125" style="2" customWidth="1"/>
    <col min="275" max="515" width="9.140625" style="2"/>
    <col min="516" max="516" width="7.42578125" style="2" customWidth="1"/>
    <col min="517" max="517" width="7.140625" style="2" customWidth="1"/>
    <col min="518" max="518" width="7" style="2" customWidth="1"/>
    <col min="519" max="519" width="4" style="2" customWidth="1"/>
    <col min="520" max="520" width="3.85546875" style="2" customWidth="1"/>
    <col min="521" max="522" width="6.42578125" style="2" customWidth="1"/>
    <col min="523" max="523" width="8.42578125" style="2" customWidth="1"/>
    <col min="524" max="524" width="0" style="2" hidden="1" customWidth="1"/>
    <col min="525" max="526" width="8.140625" style="2" customWidth="1"/>
    <col min="527" max="527" width="5.85546875" style="2" customWidth="1"/>
    <col min="528" max="528" width="3.140625" style="2" customWidth="1"/>
    <col min="529" max="529" width="3" style="2" customWidth="1"/>
    <col min="530" max="530" width="9.42578125" style="2" customWidth="1"/>
    <col min="531" max="771" width="9.140625" style="2"/>
    <col min="772" max="772" width="7.42578125" style="2" customWidth="1"/>
    <col min="773" max="773" width="7.140625" style="2" customWidth="1"/>
    <col min="774" max="774" width="7" style="2" customWidth="1"/>
    <col min="775" max="775" width="4" style="2" customWidth="1"/>
    <col min="776" max="776" width="3.85546875" style="2" customWidth="1"/>
    <col min="777" max="778" width="6.42578125" style="2" customWidth="1"/>
    <col min="779" max="779" width="8.42578125" style="2" customWidth="1"/>
    <col min="780" max="780" width="0" style="2" hidden="1" customWidth="1"/>
    <col min="781" max="782" width="8.140625" style="2" customWidth="1"/>
    <col min="783" max="783" width="5.85546875" style="2" customWidth="1"/>
    <col min="784" max="784" width="3.140625" style="2" customWidth="1"/>
    <col min="785" max="785" width="3" style="2" customWidth="1"/>
    <col min="786" max="786" width="9.42578125" style="2" customWidth="1"/>
    <col min="787" max="1027" width="9.140625" style="2"/>
    <col min="1028" max="1028" width="7.42578125" style="2" customWidth="1"/>
    <col min="1029" max="1029" width="7.140625" style="2" customWidth="1"/>
    <col min="1030" max="1030" width="7" style="2" customWidth="1"/>
    <col min="1031" max="1031" width="4" style="2" customWidth="1"/>
    <col min="1032" max="1032" width="3.85546875" style="2" customWidth="1"/>
    <col min="1033" max="1034" width="6.42578125" style="2" customWidth="1"/>
    <col min="1035" max="1035" width="8.42578125" style="2" customWidth="1"/>
    <col min="1036" max="1036" width="0" style="2" hidden="1" customWidth="1"/>
    <col min="1037" max="1038" width="8.140625" style="2" customWidth="1"/>
    <col min="1039" max="1039" width="5.85546875" style="2" customWidth="1"/>
    <col min="1040" max="1040" width="3.140625" style="2" customWidth="1"/>
    <col min="1041" max="1041" width="3" style="2" customWidth="1"/>
    <col min="1042" max="1042" width="9.42578125" style="2" customWidth="1"/>
    <col min="1043" max="1283" width="9.140625" style="2"/>
    <col min="1284" max="1284" width="7.42578125" style="2" customWidth="1"/>
    <col min="1285" max="1285" width="7.140625" style="2" customWidth="1"/>
    <col min="1286" max="1286" width="7" style="2" customWidth="1"/>
    <col min="1287" max="1287" width="4" style="2" customWidth="1"/>
    <col min="1288" max="1288" width="3.85546875" style="2" customWidth="1"/>
    <col min="1289" max="1290" width="6.42578125" style="2" customWidth="1"/>
    <col min="1291" max="1291" width="8.42578125" style="2" customWidth="1"/>
    <col min="1292" max="1292" width="0" style="2" hidden="1" customWidth="1"/>
    <col min="1293" max="1294" width="8.140625" style="2" customWidth="1"/>
    <col min="1295" max="1295" width="5.85546875" style="2" customWidth="1"/>
    <col min="1296" max="1296" width="3.140625" style="2" customWidth="1"/>
    <col min="1297" max="1297" width="3" style="2" customWidth="1"/>
    <col min="1298" max="1298" width="9.42578125" style="2" customWidth="1"/>
    <col min="1299" max="1539" width="9.140625" style="2"/>
    <col min="1540" max="1540" width="7.42578125" style="2" customWidth="1"/>
    <col min="1541" max="1541" width="7.140625" style="2" customWidth="1"/>
    <col min="1542" max="1542" width="7" style="2" customWidth="1"/>
    <col min="1543" max="1543" width="4" style="2" customWidth="1"/>
    <col min="1544" max="1544" width="3.85546875" style="2" customWidth="1"/>
    <col min="1545" max="1546" width="6.42578125" style="2" customWidth="1"/>
    <col min="1547" max="1547" width="8.42578125" style="2" customWidth="1"/>
    <col min="1548" max="1548" width="0" style="2" hidden="1" customWidth="1"/>
    <col min="1549" max="1550" width="8.140625" style="2" customWidth="1"/>
    <col min="1551" max="1551" width="5.85546875" style="2" customWidth="1"/>
    <col min="1552" max="1552" width="3.140625" style="2" customWidth="1"/>
    <col min="1553" max="1553" width="3" style="2" customWidth="1"/>
    <col min="1554" max="1554" width="9.42578125" style="2" customWidth="1"/>
    <col min="1555" max="1795" width="9.140625" style="2"/>
    <col min="1796" max="1796" width="7.42578125" style="2" customWidth="1"/>
    <col min="1797" max="1797" width="7.140625" style="2" customWidth="1"/>
    <col min="1798" max="1798" width="7" style="2" customWidth="1"/>
    <col min="1799" max="1799" width="4" style="2" customWidth="1"/>
    <col min="1800" max="1800" width="3.85546875" style="2" customWidth="1"/>
    <col min="1801" max="1802" width="6.42578125" style="2" customWidth="1"/>
    <col min="1803" max="1803" width="8.42578125" style="2" customWidth="1"/>
    <col min="1804" max="1804" width="0" style="2" hidden="1" customWidth="1"/>
    <col min="1805" max="1806" width="8.140625" style="2" customWidth="1"/>
    <col min="1807" max="1807" width="5.85546875" style="2" customWidth="1"/>
    <col min="1808" max="1808" width="3.140625" style="2" customWidth="1"/>
    <col min="1809" max="1809" width="3" style="2" customWidth="1"/>
    <col min="1810" max="1810" width="9.42578125" style="2" customWidth="1"/>
    <col min="1811" max="2051" width="9.140625" style="2"/>
    <col min="2052" max="2052" width="7.42578125" style="2" customWidth="1"/>
    <col min="2053" max="2053" width="7.140625" style="2" customWidth="1"/>
    <col min="2054" max="2054" width="7" style="2" customWidth="1"/>
    <col min="2055" max="2055" width="4" style="2" customWidth="1"/>
    <col min="2056" max="2056" width="3.85546875" style="2" customWidth="1"/>
    <col min="2057" max="2058" width="6.42578125" style="2" customWidth="1"/>
    <col min="2059" max="2059" width="8.42578125" style="2" customWidth="1"/>
    <col min="2060" max="2060" width="0" style="2" hidden="1" customWidth="1"/>
    <col min="2061" max="2062" width="8.140625" style="2" customWidth="1"/>
    <col min="2063" max="2063" width="5.85546875" style="2" customWidth="1"/>
    <col min="2064" max="2064" width="3.140625" style="2" customWidth="1"/>
    <col min="2065" max="2065" width="3" style="2" customWidth="1"/>
    <col min="2066" max="2066" width="9.42578125" style="2" customWidth="1"/>
    <col min="2067" max="2307" width="9.140625" style="2"/>
    <col min="2308" max="2308" width="7.42578125" style="2" customWidth="1"/>
    <col min="2309" max="2309" width="7.140625" style="2" customWidth="1"/>
    <col min="2310" max="2310" width="7" style="2" customWidth="1"/>
    <col min="2311" max="2311" width="4" style="2" customWidth="1"/>
    <col min="2312" max="2312" width="3.85546875" style="2" customWidth="1"/>
    <col min="2313" max="2314" width="6.42578125" style="2" customWidth="1"/>
    <col min="2315" max="2315" width="8.42578125" style="2" customWidth="1"/>
    <col min="2316" max="2316" width="0" style="2" hidden="1" customWidth="1"/>
    <col min="2317" max="2318" width="8.140625" style="2" customWidth="1"/>
    <col min="2319" max="2319" width="5.85546875" style="2" customWidth="1"/>
    <col min="2320" max="2320" width="3.140625" style="2" customWidth="1"/>
    <col min="2321" max="2321" width="3" style="2" customWidth="1"/>
    <col min="2322" max="2322" width="9.42578125" style="2" customWidth="1"/>
    <col min="2323" max="2563" width="9.140625" style="2"/>
    <col min="2564" max="2564" width="7.42578125" style="2" customWidth="1"/>
    <col min="2565" max="2565" width="7.140625" style="2" customWidth="1"/>
    <col min="2566" max="2566" width="7" style="2" customWidth="1"/>
    <col min="2567" max="2567" width="4" style="2" customWidth="1"/>
    <col min="2568" max="2568" width="3.85546875" style="2" customWidth="1"/>
    <col min="2569" max="2570" width="6.42578125" style="2" customWidth="1"/>
    <col min="2571" max="2571" width="8.42578125" style="2" customWidth="1"/>
    <col min="2572" max="2572" width="0" style="2" hidden="1" customWidth="1"/>
    <col min="2573" max="2574" width="8.140625" style="2" customWidth="1"/>
    <col min="2575" max="2575" width="5.85546875" style="2" customWidth="1"/>
    <col min="2576" max="2576" width="3.140625" style="2" customWidth="1"/>
    <col min="2577" max="2577" width="3" style="2" customWidth="1"/>
    <col min="2578" max="2578" width="9.42578125" style="2" customWidth="1"/>
    <col min="2579" max="2819" width="9.140625" style="2"/>
    <col min="2820" max="2820" width="7.42578125" style="2" customWidth="1"/>
    <col min="2821" max="2821" width="7.140625" style="2" customWidth="1"/>
    <col min="2822" max="2822" width="7" style="2" customWidth="1"/>
    <col min="2823" max="2823" width="4" style="2" customWidth="1"/>
    <col min="2824" max="2824" width="3.85546875" style="2" customWidth="1"/>
    <col min="2825" max="2826" width="6.42578125" style="2" customWidth="1"/>
    <col min="2827" max="2827" width="8.42578125" style="2" customWidth="1"/>
    <col min="2828" max="2828" width="0" style="2" hidden="1" customWidth="1"/>
    <col min="2829" max="2830" width="8.140625" style="2" customWidth="1"/>
    <col min="2831" max="2831" width="5.85546875" style="2" customWidth="1"/>
    <col min="2832" max="2832" width="3.140625" style="2" customWidth="1"/>
    <col min="2833" max="2833" width="3" style="2" customWidth="1"/>
    <col min="2834" max="2834" width="9.42578125" style="2" customWidth="1"/>
    <col min="2835" max="3075" width="9.140625" style="2"/>
    <col min="3076" max="3076" width="7.42578125" style="2" customWidth="1"/>
    <col min="3077" max="3077" width="7.140625" style="2" customWidth="1"/>
    <col min="3078" max="3078" width="7" style="2" customWidth="1"/>
    <col min="3079" max="3079" width="4" style="2" customWidth="1"/>
    <col min="3080" max="3080" width="3.85546875" style="2" customWidth="1"/>
    <col min="3081" max="3082" width="6.42578125" style="2" customWidth="1"/>
    <col min="3083" max="3083" width="8.42578125" style="2" customWidth="1"/>
    <col min="3084" max="3084" width="0" style="2" hidden="1" customWidth="1"/>
    <col min="3085" max="3086" width="8.140625" style="2" customWidth="1"/>
    <col min="3087" max="3087" width="5.85546875" style="2" customWidth="1"/>
    <col min="3088" max="3088" width="3.140625" style="2" customWidth="1"/>
    <col min="3089" max="3089" width="3" style="2" customWidth="1"/>
    <col min="3090" max="3090" width="9.42578125" style="2" customWidth="1"/>
    <col min="3091" max="3331" width="9.140625" style="2"/>
    <col min="3332" max="3332" width="7.42578125" style="2" customWidth="1"/>
    <col min="3333" max="3333" width="7.140625" style="2" customWidth="1"/>
    <col min="3334" max="3334" width="7" style="2" customWidth="1"/>
    <col min="3335" max="3335" width="4" style="2" customWidth="1"/>
    <col min="3336" max="3336" width="3.85546875" style="2" customWidth="1"/>
    <col min="3337" max="3338" width="6.42578125" style="2" customWidth="1"/>
    <col min="3339" max="3339" width="8.42578125" style="2" customWidth="1"/>
    <col min="3340" max="3340" width="0" style="2" hidden="1" customWidth="1"/>
    <col min="3341" max="3342" width="8.140625" style="2" customWidth="1"/>
    <col min="3343" max="3343" width="5.85546875" style="2" customWidth="1"/>
    <col min="3344" max="3344" width="3.140625" style="2" customWidth="1"/>
    <col min="3345" max="3345" width="3" style="2" customWidth="1"/>
    <col min="3346" max="3346" width="9.42578125" style="2" customWidth="1"/>
    <col min="3347" max="3587" width="9.140625" style="2"/>
    <col min="3588" max="3588" width="7.42578125" style="2" customWidth="1"/>
    <col min="3589" max="3589" width="7.140625" style="2" customWidth="1"/>
    <col min="3590" max="3590" width="7" style="2" customWidth="1"/>
    <col min="3591" max="3591" width="4" style="2" customWidth="1"/>
    <col min="3592" max="3592" width="3.85546875" style="2" customWidth="1"/>
    <col min="3593" max="3594" width="6.42578125" style="2" customWidth="1"/>
    <col min="3595" max="3595" width="8.42578125" style="2" customWidth="1"/>
    <col min="3596" max="3596" width="0" style="2" hidden="1" customWidth="1"/>
    <col min="3597" max="3598" width="8.140625" style="2" customWidth="1"/>
    <col min="3599" max="3599" width="5.85546875" style="2" customWidth="1"/>
    <col min="3600" max="3600" width="3.140625" style="2" customWidth="1"/>
    <col min="3601" max="3601" width="3" style="2" customWidth="1"/>
    <col min="3602" max="3602" width="9.42578125" style="2" customWidth="1"/>
    <col min="3603" max="3843" width="9.140625" style="2"/>
    <col min="3844" max="3844" width="7.42578125" style="2" customWidth="1"/>
    <col min="3845" max="3845" width="7.140625" style="2" customWidth="1"/>
    <col min="3846" max="3846" width="7" style="2" customWidth="1"/>
    <col min="3847" max="3847" width="4" style="2" customWidth="1"/>
    <col min="3848" max="3848" width="3.85546875" style="2" customWidth="1"/>
    <col min="3849" max="3850" width="6.42578125" style="2" customWidth="1"/>
    <col min="3851" max="3851" width="8.42578125" style="2" customWidth="1"/>
    <col min="3852" max="3852" width="0" style="2" hidden="1" customWidth="1"/>
    <col min="3853" max="3854" width="8.140625" style="2" customWidth="1"/>
    <col min="3855" max="3855" width="5.85546875" style="2" customWidth="1"/>
    <col min="3856" max="3856" width="3.140625" style="2" customWidth="1"/>
    <col min="3857" max="3857" width="3" style="2" customWidth="1"/>
    <col min="3858" max="3858" width="9.42578125" style="2" customWidth="1"/>
    <col min="3859" max="4099" width="9.140625" style="2"/>
    <col min="4100" max="4100" width="7.42578125" style="2" customWidth="1"/>
    <col min="4101" max="4101" width="7.140625" style="2" customWidth="1"/>
    <col min="4102" max="4102" width="7" style="2" customWidth="1"/>
    <col min="4103" max="4103" width="4" style="2" customWidth="1"/>
    <col min="4104" max="4104" width="3.85546875" style="2" customWidth="1"/>
    <col min="4105" max="4106" width="6.42578125" style="2" customWidth="1"/>
    <col min="4107" max="4107" width="8.42578125" style="2" customWidth="1"/>
    <col min="4108" max="4108" width="0" style="2" hidden="1" customWidth="1"/>
    <col min="4109" max="4110" width="8.140625" style="2" customWidth="1"/>
    <col min="4111" max="4111" width="5.85546875" style="2" customWidth="1"/>
    <col min="4112" max="4112" width="3.140625" style="2" customWidth="1"/>
    <col min="4113" max="4113" width="3" style="2" customWidth="1"/>
    <col min="4114" max="4114" width="9.42578125" style="2" customWidth="1"/>
    <col min="4115" max="4355" width="9.140625" style="2"/>
    <col min="4356" max="4356" width="7.42578125" style="2" customWidth="1"/>
    <col min="4357" max="4357" width="7.140625" style="2" customWidth="1"/>
    <col min="4358" max="4358" width="7" style="2" customWidth="1"/>
    <col min="4359" max="4359" width="4" style="2" customWidth="1"/>
    <col min="4360" max="4360" width="3.85546875" style="2" customWidth="1"/>
    <col min="4361" max="4362" width="6.42578125" style="2" customWidth="1"/>
    <col min="4363" max="4363" width="8.42578125" style="2" customWidth="1"/>
    <col min="4364" max="4364" width="0" style="2" hidden="1" customWidth="1"/>
    <col min="4365" max="4366" width="8.140625" style="2" customWidth="1"/>
    <col min="4367" max="4367" width="5.85546875" style="2" customWidth="1"/>
    <col min="4368" max="4368" width="3.140625" style="2" customWidth="1"/>
    <col min="4369" max="4369" width="3" style="2" customWidth="1"/>
    <col min="4370" max="4370" width="9.42578125" style="2" customWidth="1"/>
    <col min="4371" max="4611" width="9.140625" style="2"/>
    <col min="4612" max="4612" width="7.42578125" style="2" customWidth="1"/>
    <col min="4613" max="4613" width="7.140625" style="2" customWidth="1"/>
    <col min="4614" max="4614" width="7" style="2" customWidth="1"/>
    <col min="4615" max="4615" width="4" style="2" customWidth="1"/>
    <col min="4616" max="4616" width="3.85546875" style="2" customWidth="1"/>
    <col min="4617" max="4618" width="6.42578125" style="2" customWidth="1"/>
    <col min="4619" max="4619" width="8.42578125" style="2" customWidth="1"/>
    <col min="4620" max="4620" width="0" style="2" hidden="1" customWidth="1"/>
    <col min="4621" max="4622" width="8.140625" style="2" customWidth="1"/>
    <col min="4623" max="4623" width="5.85546875" style="2" customWidth="1"/>
    <col min="4624" max="4624" width="3.140625" style="2" customWidth="1"/>
    <col min="4625" max="4625" width="3" style="2" customWidth="1"/>
    <col min="4626" max="4626" width="9.42578125" style="2" customWidth="1"/>
    <col min="4627" max="4867" width="9.140625" style="2"/>
    <col min="4868" max="4868" width="7.42578125" style="2" customWidth="1"/>
    <col min="4869" max="4869" width="7.140625" style="2" customWidth="1"/>
    <col min="4870" max="4870" width="7" style="2" customWidth="1"/>
    <col min="4871" max="4871" width="4" style="2" customWidth="1"/>
    <col min="4872" max="4872" width="3.85546875" style="2" customWidth="1"/>
    <col min="4873" max="4874" width="6.42578125" style="2" customWidth="1"/>
    <col min="4875" max="4875" width="8.42578125" style="2" customWidth="1"/>
    <col min="4876" max="4876" width="0" style="2" hidden="1" customWidth="1"/>
    <col min="4877" max="4878" width="8.140625" style="2" customWidth="1"/>
    <col min="4879" max="4879" width="5.85546875" style="2" customWidth="1"/>
    <col min="4880" max="4880" width="3.140625" style="2" customWidth="1"/>
    <col min="4881" max="4881" width="3" style="2" customWidth="1"/>
    <col min="4882" max="4882" width="9.42578125" style="2" customWidth="1"/>
    <col min="4883" max="5123" width="9.140625" style="2"/>
    <col min="5124" max="5124" width="7.42578125" style="2" customWidth="1"/>
    <col min="5125" max="5125" width="7.140625" style="2" customWidth="1"/>
    <col min="5126" max="5126" width="7" style="2" customWidth="1"/>
    <col min="5127" max="5127" width="4" style="2" customWidth="1"/>
    <col min="5128" max="5128" width="3.85546875" style="2" customWidth="1"/>
    <col min="5129" max="5130" width="6.42578125" style="2" customWidth="1"/>
    <col min="5131" max="5131" width="8.42578125" style="2" customWidth="1"/>
    <col min="5132" max="5132" width="0" style="2" hidden="1" customWidth="1"/>
    <col min="5133" max="5134" width="8.140625" style="2" customWidth="1"/>
    <col min="5135" max="5135" width="5.85546875" style="2" customWidth="1"/>
    <col min="5136" max="5136" width="3.140625" style="2" customWidth="1"/>
    <col min="5137" max="5137" width="3" style="2" customWidth="1"/>
    <col min="5138" max="5138" width="9.42578125" style="2" customWidth="1"/>
    <col min="5139" max="5379" width="9.140625" style="2"/>
    <col min="5380" max="5380" width="7.42578125" style="2" customWidth="1"/>
    <col min="5381" max="5381" width="7.140625" style="2" customWidth="1"/>
    <col min="5382" max="5382" width="7" style="2" customWidth="1"/>
    <col min="5383" max="5383" width="4" style="2" customWidth="1"/>
    <col min="5384" max="5384" width="3.85546875" style="2" customWidth="1"/>
    <col min="5385" max="5386" width="6.42578125" style="2" customWidth="1"/>
    <col min="5387" max="5387" width="8.42578125" style="2" customWidth="1"/>
    <col min="5388" max="5388" width="0" style="2" hidden="1" customWidth="1"/>
    <col min="5389" max="5390" width="8.140625" style="2" customWidth="1"/>
    <col min="5391" max="5391" width="5.85546875" style="2" customWidth="1"/>
    <col min="5392" max="5392" width="3.140625" style="2" customWidth="1"/>
    <col min="5393" max="5393" width="3" style="2" customWidth="1"/>
    <col min="5394" max="5394" width="9.42578125" style="2" customWidth="1"/>
    <col min="5395" max="5635" width="9.140625" style="2"/>
    <col min="5636" max="5636" width="7.42578125" style="2" customWidth="1"/>
    <col min="5637" max="5637" width="7.140625" style="2" customWidth="1"/>
    <col min="5638" max="5638" width="7" style="2" customWidth="1"/>
    <col min="5639" max="5639" width="4" style="2" customWidth="1"/>
    <col min="5640" max="5640" width="3.85546875" style="2" customWidth="1"/>
    <col min="5641" max="5642" width="6.42578125" style="2" customWidth="1"/>
    <col min="5643" max="5643" width="8.42578125" style="2" customWidth="1"/>
    <col min="5644" max="5644" width="0" style="2" hidden="1" customWidth="1"/>
    <col min="5645" max="5646" width="8.140625" style="2" customWidth="1"/>
    <col min="5647" max="5647" width="5.85546875" style="2" customWidth="1"/>
    <col min="5648" max="5648" width="3.140625" style="2" customWidth="1"/>
    <col min="5649" max="5649" width="3" style="2" customWidth="1"/>
    <col min="5650" max="5650" width="9.42578125" style="2" customWidth="1"/>
    <col min="5651" max="5891" width="9.140625" style="2"/>
    <col min="5892" max="5892" width="7.42578125" style="2" customWidth="1"/>
    <col min="5893" max="5893" width="7.140625" style="2" customWidth="1"/>
    <col min="5894" max="5894" width="7" style="2" customWidth="1"/>
    <col min="5895" max="5895" width="4" style="2" customWidth="1"/>
    <col min="5896" max="5896" width="3.85546875" style="2" customWidth="1"/>
    <col min="5897" max="5898" width="6.42578125" style="2" customWidth="1"/>
    <col min="5899" max="5899" width="8.42578125" style="2" customWidth="1"/>
    <col min="5900" max="5900" width="0" style="2" hidden="1" customWidth="1"/>
    <col min="5901" max="5902" width="8.140625" style="2" customWidth="1"/>
    <col min="5903" max="5903" width="5.85546875" style="2" customWidth="1"/>
    <col min="5904" max="5904" width="3.140625" style="2" customWidth="1"/>
    <col min="5905" max="5905" width="3" style="2" customWidth="1"/>
    <col min="5906" max="5906" width="9.42578125" style="2" customWidth="1"/>
    <col min="5907" max="6147" width="9.140625" style="2"/>
    <col min="6148" max="6148" width="7.42578125" style="2" customWidth="1"/>
    <col min="6149" max="6149" width="7.140625" style="2" customWidth="1"/>
    <col min="6150" max="6150" width="7" style="2" customWidth="1"/>
    <col min="6151" max="6151" width="4" style="2" customWidth="1"/>
    <col min="6152" max="6152" width="3.85546875" style="2" customWidth="1"/>
    <col min="6153" max="6154" width="6.42578125" style="2" customWidth="1"/>
    <col min="6155" max="6155" width="8.42578125" style="2" customWidth="1"/>
    <col min="6156" max="6156" width="0" style="2" hidden="1" customWidth="1"/>
    <col min="6157" max="6158" width="8.140625" style="2" customWidth="1"/>
    <col min="6159" max="6159" width="5.85546875" style="2" customWidth="1"/>
    <col min="6160" max="6160" width="3.140625" style="2" customWidth="1"/>
    <col min="6161" max="6161" width="3" style="2" customWidth="1"/>
    <col min="6162" max="6162" width="9.42578125" style="2" customWidth="1"/>
    <col min="6163" max="6403" width="9.140625" style="2"/>
    <col min="6404" max="6404" width="7.42578125" style="2" customWidth="1"/>
    <col min="6405" max="6405" width="7.140625" style="2" customWidth="1"/>
    <col min="6406" max="6406" width="7" style="2" customWidth="1"/>
    <col min="6407" max="6407" width="4" style="2" customWidth="1"/>
    <col min="6408" max="6408" width="3.85546875" style="2" customWidth="1"/>
    <col min="6409" max="6410" width="6.42578125" style="2" customWidth="1"/>
    <col min="6411" max="6411" width="8.42578125" style="2" customWidth="1"/>
    <col min="6412" max="6412" width="0" style="2" hidden="1" customWidth="1"/>
    <col min="6413" max="6414" width="8.140625" style="2" customWidth="1"/>
    <col min="6415" max="6415" width="5.85546875" style="2" customWidth="1"/>
    <col min="6416" max="6416" width="3.140625" style="2" customWidth="1"/>
    <col min="6417" max="6417" width="3" style="2" customWidth="1"/>
    <col min="6418" max="6418" width="9.42578125" style="2" customWidth="1"/>
    <col min="6419" max="6659" width="9.140625" style="2"/>
    <col min="6660" max="6660" width="7.42578125" style="2" customWidth="1"/>
    <col min="6661" max="6661" width="7.140625" style="2" customWidth="1"/>
    <col min="6662" max="6662" width="7" style="2" customWidth="1"/>
    <col min="6663" max="6663" width="4" style="2" customWidth="1"/>
    <col min="6664" max="6664" width="3.85546875" style="2" customWidth="1"/>
    <col min="6665" max="6666" width="6.42578125" style="2" customWidth="1"/>
    <col min="6667" max="6667" width="8.42578125" style="2" customWidth="1"/>
    <col min="6668" max="6668" width="0" style="2" hidden="1" customWidth="1"/>
    <col min="6669" max="6670" width="8.140625" style="2" customWidth="1"/>
    <col min="6671" max="6671" width="5.85546875" style="2" customWidth="1"/>
    <col min="6672" max="6672" width="3.140625" style="2" customWidth="1"/>
    <col min="6673" max="6673" width="3" style="2" customWidth="1"/>
    <col min="6674" max="6674" width="9.42578125" style="2" customWidth="1"/>
    <col min="6675" max="6915" width="9.140625" style="2"/>
    <col min="6916" max="6916" width="7.42578125" style="2" customWidth="1"/>
    <col min="6917" max="6917" width="7.140625" style="2" customWidth="1"/>
    <col min="6918" max="6918" width="7" style="2" customWidth="1"/>
    <col min="6919" max="6919" width="4" style="2" customWidth="1"/>
    <col min="6920" max="6920" width="3.85546875" style="2" customWidth="1"/>
    <col min="6921" max="6922" width="6.42578125" style="2" customWidth="1"/>
    <col min="6923" max="6923" width="8.42578125" style="2" customWidth="1"/>
    <col min="6924" max="6924" width="0" style="2" hidden="1" customWidth="1"/>
    <col min="6925" max="6926" width="8.140625" style="2" customWidth="1"/>
    <col min="6927" max="6927" width="5.85546875" style="2" customWidth="1"/>
    <col min="6928" max="6928" width="3.140625" style="2" customWidth="1"/>
    <col min="6929" max="6929" width="3" style="2" customWidth="1"/>
    <col min="6930" max="6930" width="9.42578125" style="2" customWidth="1"/>
    <col min="6931" max="7171" width="9.140625" style="2"/>
    <col min="7172" max="7172" width="7.42578125" style="2" customWidth="1"/>
    <col min="7173" max="7173" width="7.140625" style="2" customWidth="1"/>
    <col min="7174" max="7174" width="7" style="2" customWidth="1"/>
    <col min="7175" max="7175" width="4" style="2" customWidth="1"/>
    <col min="7176" max="7176" width="3.85546875" style="2" customWidth="1"/>
    <col min="7177" max="7178" width="6.42578125" style="2" customWidth="1"/>
    <col min="7179" max="7179" width="8.42578125" style="2" customWidth="1"/>
    <col min="7180" max="7180" width="0" style="2" hidden="1" customWidth="1"/>
    <col min="7181" max="7182" width="8.140625" style="2" customWidth="1"/>
    <col min="7183" max="7183" width="5.85546875" style="2" customWidth="1"/>
    <col min="7184" max="7184" width="3.140625" style="2" customWidth="1"/>
    <col min="7185" max="7185" width="3" style="2" customWidth="1"/>
    <col min="7186" max="7186" width="9.42578125" style="2" customWidth="1"/>
    <col min="7187" max="7427" width="9.140625" style="2"/>
    <col min="7428" max="7428" width="7.42578125" style="2" customWidth="1"/>
    <col min="7429" max="7429" width="7.140625" style="2" customWidth="1"/>
    <col min="7430" max="7430" width="7" style="2" customWidth="1"/>
    <col min="7431" max="7431" width="4" style="2" customWidth="1"/>
    <col min="7432" max="7432" width="3.85546875" style="2" customWidth="1"/>
    <col min="7433" max="7434" width="6.42578125" style="2" customWidth="1"/>
    <col min="7435" max="7435" width="8.42578125" style="2" customWidth="1"/>
    <col min="7436" max="7436" width="0" style="2" hidden="1" customWidth="1"/>
    <col min="7437" max="7438" width="8.140625" style="2" customWidth="1"/>
    <col min="7439" max="7439" width="5.85546875" style="2" customWidth="1"/>
    <col min="7440" max="7440" width="3.140625" style="2" customWidth="1"/>
    <col min="7441" max="7441" width="3" style="2" customWidth="1"/>
    <col min="7442" max="7442" width="9.42578125" style="2" customWidth="1"/>
    <col min="7443" max="7683" width="9.140625" style="2"/>
    <col min="7684" max="7684" width="7.42578125" style="2" customWidth="1"/>
    <col min="7685" max="7685" width="7.140625" style="2" customWidth="1"/>
    <col min="7686" max="7686" width="7" style="2" customWidth="1"/>
    <col min="7687" max="7687" width="4" style="2" customWidth="1"/>
    <col min="7688" max="7688" width="3.85546875" style="2" customWidth="1"/>
    <col min="7689" max="7690" width="6.42578125" style="2" customWidth="1"/>
    <col min="7691" max="7691" width="8.42578125" style="2" customWidth="1"/>
    <col min="7692" max="7692" width="0" style="2" hidden="1" customWidth="1"/>
    <col min="7693" max="7694" width="8.140625" style="2" customWidth="1"/>
    <col min="7695" max="7695" width="5.85546875" style="2" customWidth="1"/>
    <col min="7696" max="7696" width="3.140625" style="2" customWidth="1"/>
    <col min="7697" max="7697" width="3" style="2" customWidth="1"/>
    <col min="7698" max="7698" width="9.42578125" style="2" customWidth="1"/>
    <col min="7699" max="7939" width="9.140625" style="2"/>
    <col min="7940" max="7940" width="7.42578125" style="2" customWidth="1"/>
    <col min="7941" max="7941" width="7.140625" style="2" customWidth="1"/>
    <col min="7942" max="7942" width="7" style="2" customWidth="1"/>
    <col min="7943" max="7943" width="4" style="2" customWidth="1"/>
    <col min="7944" max="7944" width="3.85546875" style="2" customWidth="1"/>
    <col min="7945" max="7946" width="6.42578125" style="2" customWidth="1"/>
    <col min="7947" max="7947" width="8.42578125" style="2" customWidth="1"/>
    <col min="7948" max="7948" width="0" style="2" hidden="1" customWidth="1"/>
    <col min="7949" max="7950" width="8.140625" style="2" customWidth="1"/>
    <col min="7951" max="7951" width="5.85546875" style="2" customWidth="1"/>
    <col min="7952" max="7952" width="3.140625" style="2" customWidth="1"/>
    <col min="7953" max="7953" width="3" style="2" customWidth="1"/>
    <col min="7954" max="7954" width="9.42578125" style="2" customWidth="1"/>
    <col min="7955" max="8195" width="9.140625" style="2"/>
    <col min="8196" max="8196" width="7.42578125" style="2" customWidth="1"/>
    <col min="8197" max="8197" width="7.140625" style="2" customWidth="1"/>
    <col min="8198" max="8198" width="7" style="2" customWidth="1"/>
    <col min="8199" max="8199" width="4" style="2" customWidth="1"/>
    <col min="8200" max="8200" width="3.85546875" style="2" customWidth="1"/>
    <col min="8201" max="8202" width="6.42578125" style="2" customWidth="1"/>
    <col min="8203" max="8203" width="8.42578125" style="2" customWidth="1"/>
    <col min="8204" max="8204" width="0" style="2" hidden="1" customWidth="1"/>
    <col min="8205" max="8206" width="8.140625" style="2" customWidth="1"/>
    <col min="8207" max="8207" width="5.85546875" style="2" customWidth="1"/>
    <col min="8208" max="8208" width="3.140625" style="2" customWidth="1"/>
    <col min="8209" max="8209" width="3" style="2" customWidth="1"/>
    <col min="8210" max="8210" width="9.42578125" style="2" customWidth="1"/>
    <col min="8211" max="8451" width="9.140625" style="2"/>
    <col min="8452" max="8452" width="7.42578125" style="2" customWidth="1"/>
    <col min="8453" max="8453" width="7.140625" style="2" customWidth="1"/>
    <col min="8454" max="8454" width="7" style="2" customWidth="1"/>
    <col min="8455" max="8455" width="4" style="2" customWidth="1"/>
    <col min="8456" max="8456" width="3.85546875" style="2" customWidth="1"/>
    <col min="8457" max="8458" width="6.42578125" style="2" customWidth="1"/>
    <col min="8459" max="8459" width="8.42578125" style="2" customWidth="1"/>
    <col min="8460" max="8460" width="0" style="2" hidden="1" customWidth="1"/>
    <col min="8461" max="8462" width="8.140625" style="2" customWidth="1"/>
    <col min="8463" max="8463" width="5.85546875" style="2" customWidth="1"/>
    <col min="8464" max="8464" width="3.140625" style="2" customWidth="1"/>
    <col min="8465" max="8465" width="3" style="2" customWidth="1"/>
    <col min="8466" max="8466" width="9.42578125" style="2" customWidth="1"/>
    <col min="8467" max="8707" width="9.140625" style="2"/>
    <col min="8708" max="8708" width="7.42578125" style="2" customWidth="1"/>
    <col min="8709" max="8709" width="7.140625" style="2" customWidth="1"/>
    <col min="8710" max="8710" width="7" style="2" customWidth="1"/>
    <col min="8711" max="8711" width="4" style="2" customWidth="1"/>
    <col min="8712" max="8712" width="3.85546875" style="2" customWidth="1"/>
    <col min="8713" max="8714" width="6.42578125" style="2" customWidth="1"/>
    <col min="8715" max="8715" width="8.42578125" style="2" customWidth="1"/>
    <col min="8716" max="8716" width="0" style="2" hidden="1" customWidth="1"/>
    <col min="8717" max="8718" width="8.140625" style="2" customWidth="1"/>
    <col min="8719" max="8719" width="5.85546875" style="2" customWidth="1"/>
    <col min="8720" max="8720" width="3.140625" style="2" customWidth="1"/>
    <col min="8721" max="8721" width="3" style="2" customWidth="1"/>
    <col min="8722" max="8722" width="9.42578125" style="2" customWidth="1"/>
    <col min="8723" max="8963" width="9.140625" style="2"/>
    <col min="8964" max="8964" width="7.42578125" style="2" customWidth="1"/>
    <col min="8965" max="8965" width="7.140625" style="2" customWidth="1"/>
    <col min="8966" max="8966" width="7" style="2" customWidth="1"/>
    <col min="8967" max="8967" width="4" style="2" customWidth="1"/>
    <col min="8968" max="8968" width="3.85546875" style="2" customWidth="1"/>
    <col min="8969" max="8970" width="6.42578125" style="2" customWidth="1"/>
    <col min="8971" max="8971" width="8.42578125" style="2" customWidth="1"/>
    <col min="8972" max="8972" width="0" style="2" hidden="1" customWidth="1"/>
    <col min="8973" max="8974" width="8.140625" style="2" customWidth="1"/>
    <col min="8975" max="8975" width="5.85546875" style="2" customWidth="1"/>
    <col min="8976" max="8976" width="3.140625" style="2" customWidth="1"/>
    <col min="8977" max="8977" width="3" style="2" customWidth="1"/>
    <col min="8978" max="8978" width="9.42578125" style="2" customWidth="1"/>
    <col min="8979" max="9219" width="9.140625" style="2"/>
    <col min="9220" max="9220" width="7.42578125" style="2" customWidth="1"/>
    <col min="9221" max="9221" width="7.140625" style="2" customWidth="1"/>
    <col min="9222" max="9222" width="7" style="2" customWidth="1"/>
    <col min="9223" max="9223" width="4" style="2" customWidth="1"/>
    <col min="9224" max="9224" width="3.85546875" style="2" customWidth="1"/>
    <col min="9225" max="9226" width="6.42578125" style="2" customWidth="1"/>
    <col min="9227" max="9227" width="8.42578125" style="2" customWidth="1"/>
    <col min="9228" max="9228" width="0" style="2" hidden="1" customWidth="1"/>
    <col min="9229" max="9230" width="8.140625" style="2" customWidth="1"/>
    <col min="9231" max="9231" width="5.85546875" style="2" customWidth="1"/>
    <col min="9232" max="9232" width="3.140625" style="2" customWidth="1"/>
    <col min="9233" max="9233" width="3" style="2" customWidth="1"/>
    <col min="9234" max="9234" width="9.42578125" style="2" customWidth="1"/>
    <col min="9235" max="9475" width="9.140625" style="2"/>
    <col min="9476" max="9476" width="7.42578125" style="2" customWidth="1"/>
    <col min="9477" max="9477" width="7.140625" style="2" customWidth="1"/>
    <col min="9478" max="9478" width="7" style="2" customWidth="1"/>
    <col min="9479" max="9479" width="4" style="2" customWidth="1"/>
    <col min="9480" max="9480" width="3.85546875" style="2" customWidth="1"/>
    <col min="9481" max="9482" width="6.42578125" style="2" customWidth="1"/>
    <col min="9483" max="9483" width="8.42578125" style="2" customWidth="1"/>
    <col min="9484" max="9484" width="0" style="2" hidden="1" customWidth="1"/>
    <col min="9485" max="9486" width="8.140625" style="2" customWidth="1"/>
    <col min="9487" max="9487" width="5.85546875" style="2" customWidth="1"/>
    <col min="9488" max="9488" width="3.140625" style="2" customWidth="1"/>
    <col min="9489" max="9489" width="3" style="2" customWidth="1"/>
    <col min="9490" max="9490" width="9.42578125" style="2" customWidth="1"/>
    <col min="9491" max="9731" width="9.140625" style="2"/>
    <col min="9732" max="9732" width="7.42578125" style="2" customWidth="1"/>
    <col min="9733" max="9733" width="7.140625" style="2" customWidth="1"/>
    <col min="9734" max="9734" width="7" style="2" customWidth="1"/>
    <col min="9735" max="9735" width="4" style="2" customWidth="1"/>
    <col min="9736" max="9736" width="3.85546875" style="2" customWidth="1"/>
    <col min="9737" max="9738" width="6.42578125" style="2" customWidth="1"/>
    <col min="9739" max="9739" width="8.42578125" style="2" customWidth="1"/>
    <col min="9740" max="9740" width="0" style="2" hidden="1" customWidth="1"/>
    <col min="9741" max="9742" width="8.140625" style="2" customWidth="1"/>
    <col min="9743" max="9743" width="5.85546875" style="2" customWidth="1"/>
    <col min="9744" max="9744" width="3.140625" style="2" customWidth="1"/>
    <col min="9745" max="9745" width="3" style="2" customWidth="1"/>
    <col min="9746" max="9746" width="9.42578125" style="2" customWidth="1"/>
    <col min="9747" max="9987" width="9.140625" style="2"/>
    <col min="9988" max="9988" width="7.42578125" style="2" customWidth="1"/>
    <col min="9989" max="9989" width="7.140625" style="2" customWidth="1"/>
    <col min="9990" max="9990" width="7" style="2" customWidth="1"/>
    <col min="9991" max="9991" width="4" style="2" customWidth="1"/>
    <col min="9992" max="9992" width="3.85546875" style="2" customWidth="1"/>
    <col min="9993" max="9994" width="6.42578125" style="2" customWidth="1"/>
    <col min="9995" max="9995" width="8.42578125" style="2" customWidth="1"/>
    <col min="9996" max="9996" width="0" style="2" hidden="1" customWidth="1"/>
    <col min="9997" max="9998" width="8.140625" style="2" customWidth="1"/>
    <col min="9999" max="9999" width="5.85546875" style="2" customWidth="1"/>
    <col min="10000" max="10000" width="3.140625" style="2" customWidth="1"/>
    <col min="10001" max="10001" width="3" style="2" customWidth="1"/>
    <col min="10002" max="10002" width="9.42578125" style="2" customWidth="1"/>
    <col min="10003" max="10243" width="9.140625" style="2"/>
    <col min="10244" max="10244" width="7.42578125" style="2" customWidth="1"/>
    <col min="10245" max="10245" width="7.140625" style="2" customWidth="1"/>
    <col min="10246" max="10246" width="7" style="2" customWidth="1"/>
    <col min="10247" max="10247" width="4" style="2" customWidth="1"/>
    <col min="10248" max="10248" width="3.85546875" style="2" customWidth="1"/>
    <col min="10249" max="10250" width="6.42578125" style="2" customWidth="1"/>
    <col min="10251" max="10251" width="8.42578125" style="2" customWidth="1"/>
    <col min="10252" max="10252" width="0" style="2" hidden="1" customWidth="1"/>
    <col min="10253" max="10254" width="8.140625" style="2" customWidth="1"/>
    <col min="10255" max="10255" width="5.85546875" style="2" customWidth="1"/>
    <col min="10256" max="10256" width="3.140625" style="2" customWidth="1"/>
    <col min="10257" max="10257" width="3" style="2" customWidth="1"/>
    <col min="10258" max="10258" width="9.42578125" style="2" customWidth="1"/>
    <col min="10259" max="10499" width="9.140625" style="2"/>
    <col min="10500" max="10500" width="7.42578125" style="2" customWidth="1"/>
    <col min="10501" max="10501" width="7.140625" style="2" customWidth="1"/>
    <col min="10502" max="10502" width="7" style="2" customWidth="1"/>
    <col min="10503" max="10503" width="4" style="2" customWidth="1"/>
    <col min="10504" max="10504" width="3.85546875" style="2" customWidth="1"/>
    <col min="10505" max="10506" width="6.42578125" style="2" customWidth="1"/>
    <col min="10507" max="10507" width="8.42578125" style="2" customWidth="1"/>
    <col min="10508" max="10508" width="0" style="2" hidden="1" customWidth="1"/>
    <col min="10509" max="10510" width="8.140625" style="2" customWidth="1"/>
    <col min="10511" max="10511" width="5.85546875" style="2" customWidth="1"/>
    <col min="10512" max="10512" width="3.140625" style="2" customWidth="1"/>
    <col min="10513" max="10513" width="3" style="2" customWidth="1"/>
    <col min="10514" max="10514" width="9.42578125" style="2" customWidth="1"/>
    <col min="10515" max="10755" width="9.140625" style="2"/>
    <col min="10756" max="10756" width="7.42578125" style="2" customWidth="1"/>
    <col min="10757" max="10757" width="7.140625" style="2" customWidth="1"/>
    <col min="10758" max="10758" width="7" style="2" customWidth="1"/>
    <col min="10759" max="10759" width="4" style="2" customWidth="1"/>
    <col min="10760" max="10760" width="3.85546875" style="2" customWidth="1"/>
    <col min="10761" max="10762" width="6.42578125" style="2" customWidth="1"/>
    <col min="10763" max="10763" width="8.42578125" style="2" customWidth="1"/>
    <col min="10764" max="10764" width="0" style="2" hidden="1" customWidth="1"/>
    <col min="10765" max="10766" width="8.140625" style="2" customWidth="1"/>
    <col min="10767" max="10767" width="5.85546875" style="2" customWidth="1"/>
    <col min="10768" max="10768" width="3.140625" style="2" customWidth="1"/>
    <col min="10769" max="10769" width="3" style="2" customWidth="1"/>
    <col min="10770" max="10770" width="9.42578125" style="2" customWidth="1"/>
    <col min="10771" max="11011" width="9.140625" style="2"/>
    <col min="11012" max="11012" width="7.42578125" style="2" customWidth="1"/>
    <col min="11013" max="11013" width="7.140625" style="2" customWidth="1"/>
    <col min="11014" max="11014" width="7" style="2" customWidth="1"/>
    <col min="11015" max="11015" width="4" style="2" customWidth="1"/>
    <col min="11016" max="11016" width="3.85546875" style="2" customWidth="1"/>
    <col min="11017" max="11018" width="6.42578125" style="2" customWidth="1"/>
    <col min="11019" max="11019" width="8.42578125" style="2" customWidth="1"/>
    <col min="11020" max="11020" width="0" style="2" hidden="1" customWidth="1"/>
    <col min="11021" max="11022" width="8.140625" style="2" customWidth="1"/>
    <col min="11023" max="11023" width="5.85546875" style="2" customWidth="1"/>
    <col min="11024" max="11024" width="3.140625" style="2" customWidth="1"/>
    <col min="11025" max="11025" width="3" style="2" customWidth="1"/>
    <col min="11026" max="11026" width="9.42578125" style="2" customWidth="1"/>
    <col min="11027" max="11267" width="9.140625" style="2"/>
    <col min="11268" max="11268" width="7.42578125" style="2" customWidth="1"/>
    <col min="11269" max="11269" width="7.140625" style="2" customWidth="1"/>
    <col min="11270" max="11270" width="7" style="2" customWidth="1"/>
    <col min="11271" max="11271" width="4" style="2" customWidth="1"/>
    <col min="11272" max="11272" width="3.85546875" style="2" customWidth="1"/>
    <col min="11273" max="11274" width="6.42578125" style="2" customWidth="1"/>
    <col min="11275" max="11275" width="8.42578125" style="2" customWidth="1"/>
    <col min="11276" max="11276" width="0" style="2" hidden="1" customWidth="1"/>
    <col min="11277" max="11278" width="8.140625" style="2" customWidth="1"/>
    <col min="11279" max="11279" width="5.85546875" style="2" customWidth="1"/>
    <col min="11280" max="11280" width="3.140625" style="2" customWidth="1"/>
    <col min="11281" max="11281" width="3" style="2" customWidth="1"/>
    <col min="11282" max="11282" width="9.42578125" style="2" customWidth="1"/>
    <col min="11283" max="11523" width="9.140625" style="2"/>
    <col min="11524" max="11524" width="7.42578125" style="2" customWidth="1"/>
    <col min="11525" max="11525" width="7.140625" style="2" customWidth="1"/>
    <col min="11526" max="11526" width="7" style="2" customWidth="1"/>
    <col min="11527" max="11527" width="4" style="2" customWidth="1"/>
    <col min="11528" max="11528" width="3.85546875" style="2" customWidth="1"/>
    <col min="11529" max="11530" width="6.42578125" style="2" customWidth="1"/>
    <col min="11531" max="11531" width="8.42578125" style="2" customWidth="1"/>
    <col min="11532" max="11532" width="0" style="2" hidden="1" customWidth="1"/>
    <col min="11533" max="11534" width="8.140625" style="2" customWidth="1"/>
    <col min="11535" max="11535" width="5.85546875" style="2" customWidth="1"/>
    <col min="11536" max="11536" width="3.140625" style="2" customWidth="1"/>
    <col min="11537" max="11537" width="3" style="2" customWidth="1"/>
    <col min="11538" max="11538" width="9.42578125" style="2" customWidth="1"/>
    <col min="11539" max="11779" width="9.140625" style="2"/>
    <col min="11780" max="11780" width="7.42578125" style="2" customWidth="1"/>
    <col min="11781" max="11781" width="7.140625" style="2" customWidth="1"/>
    <col min="11782" max="11782" width="7" style="2" customWidth="1"/>
    <col min="11783" max="11783" width="4" style="2" customWidth="1"/>
    <col min="11784" max="11784" width="3.85546875" style="2" customWidth="1"/>
    <col min="11785" max="11786" width="6.42578125" style="2" customWidth="1"/>
    <col min="11787" max="11787" width="8.42578125" style="2" customWidth="1"/>
    <col min="11788" max="11788" width="0" style="2" hidden="1" customWidth="1"/>
    <col min="11789" max="11790" width="8.140625" style="2" customWidth="1"/>
    <col min="11791" max="11791" width="5.85546875" style="2" customWidth="1"/>
    <col min="11792" max="11792" width="3.140625" style="2" customWidth="1"/>
    <col min="11793" max="11793" width="3" style="2" customWidth="1"/>
    <col min="11794" max="11794" width="9.42578125" style="2" customWidth="1"/>
    <col min="11795" max="12035" width="9.140625" style="2"/>
    <col min="12036" max="12036" width="7.42578125" style="2" customWidth="1"/>
    <col min="12037" max="12037" width="7.140625" style="2" customWidth="1"/>
    <col min="12038" max="12038" width="7" style="2" customWidth="1"/>
    <col min="12039" max="12039" width="4" style="2" customWidth="1"/>
    <col min="12040" max="12040" width="3.85546875" style="2" customWidth="1"/>
    <col min="12041" max="12042" width="6.42578125" style="2" customWidth="1"/>
    <col min="12043" max="12043" width="8.42578125" style="2" customWidth="1"/>
    <col min="12044" max="12044" width="0" style="2" hidden="1" customWidth="1"/>
    <col min="12045" max="12046" width="8.140625" style="2" customWidth="1"/>
    <col min="12047" max="12047" width="5.85546875" style="2" customWidth="1"/>
    <col min="12048" max="12048" width="3.140625" style="2" customWidth="1"/>
    <col min="12049" max="12049" width="3" style="2" customWidth="1"/>
    <col min="12050" max="12050" width="9.42578125" style="2" customWidth="1"/>
    <col min="12051" max="12291" width="9.140625" style="2"/>
    <col min="12292" max="12292" width="7.42578125" style="2" customWidth="1"/>
    <col min="12293" max="12293" width="7.140625" style="2" customWidth="1"/>
    <col min="12294" max="12294" width="7" style="2" customWidth="1"/>
    <col min="12295" max="12295" width="4" style="2" customWidth="1"/>
    <col min="12296" max="12296" width="3.85546875" style="2" customWidth="1"/>
    <col min="12297" max="12298" width="6.42578125" style="2" customWidth="1"/>
    <col min="12299" max="12299" width="8.42578125" style="2" customWidth="1"/>
    <col min="12300" max="12300" width="0" style="2" hidden="1" customWidth="1"/>
    <col min="12301" max="12302" width="8.140625" style="2" customWidth="1"/>
    <col min="12303" max="12303" width="5.85546875" style="2" customWidth="1"/>
    <col min="12304" max="12304" width="3.140625" style="2" customWidth="1"/>
    <col min="12305" max="12305" width="3" style="2" customWidth="1"/>
    <col min="12306" max="12306" width="9.42578125" style="2" customWidth="1"/>
    <col min="12307" max="12547" width="9.140625" style="2"/>
    <col min="12548" max="12548" width="7.42578125" style="2" customWidth="1"/>
    <col min="12549" max="12549" width="7.140625" style="2" customWidth="1"/>
    <col min="12550" max="12550" width="7" style="2" customWidth="1"/>
    <col min="12551" max="12551" width="4" style="2" customWidth="1"/>
    <col min="12552" max="12552" width="3.85546875" style="2" customWidth="1"/>
    <col min="12553" max="12554" width="6.42578125" style="2" customWidth="1"/>
    <col min="12555" max="12555" width="8.42578125" style="2" customWidth="1"/>
    <col min="12556" max="12556" width="0" style="2" hidden="1" customWidth="1"/>
    <col min="12557" max="12558" width="8.140625" style="2" customWidth="1"/>
    <col min="12559" max="12559" width="5.85546875" style="2" customWidth="1"/>
    <col min="12560" max="12560" width="3.140625" style="2" customWidth="1"/>
    <col min="12561" max="12561" width="3" style="2" customWidth="1"/>
    <col min="12562" max="12562" width="9.42578125" style="2" customWidth="1"/>
    <col min="12563" max="12803" width="9.140625" style="2"/>
    <col min="12804" max="12804" width="7.42578125" style="2" customWidth="1"/>
    <col min="12805" max="12805" width="7.140625" style="2" customWidth="1"/>
    <col min="12806" max="12806" width="7" style="2" customWidth="1"/>
    <col min="12807" max="12807" width="4" style="2" customWidth="1"/>
    <col min="12808" max="12808" width="3.85546875" style="2" customWidth="1"/>
    <col min="12809" max="12810" width="6.42578125" style="2" customWidth="1"/>
    <col min="12811" max="12811" width="8.42578125" style="2" customWidth="1"/>
    <col min="12812" max="12812" width="0" style="2" hidden="1" customWidth="1"/>
    <col min="12813" max="12814" width="8.140625" style="2" customWidth="1"/>
    <col min="12815" max="12815" width="5.85546875" style="2" customWidth="1"/>
    <col min="12816" max="12816" width="3.140625" style="2" customWidth="1"/>
    <col min="12817" max="12817" width="3" style="2" customWidth="1"/>
    <col min="12818" max="12818" width="9.42578125" style="2" customWidth="1"/>
    <col min="12819" max="13059" width="9.140625" style="2"/>
    <col min="13060" max="13060" width="7.42578125" style="2" customWidth="1"/>
    <col min="13061" max="13061" width="7.140625" style="2" customWidth="1"/>
    <col min="13062" max="13062" width="7" style="2" customWidth="1"/>
    <col min="13063" max="13063" width="4" style="2" customWidth="1"/>
    <col min="13064" max="13064" width="3.85546875" style="2" customWidth="1"/>
    <col min="13065" max="13066" width="6.42578125" style="2" customWidth="1"/>
    <col min="13067" max="13067" width="8.42578125" style="2" customWidth="1"/>
    <col min="13068" max="13068" width="0" style="2" hidden="1" customWidth="1"/>
    <col min="13069" max="13070" width="8.140625" style="2" customWidth="1"/>
    <col min="13071" max="13071" width="5.85546875" style="2" customWidth="1"/>
    <col min="13072" max="13072" width="3.140625" style="2" customWidth="1"/>
    <col min="13073" max="13073" width="3" style="2" customWidth="1"/>
    <col min="13074" max="13074" width="9.42578125" style="2" customWidth="1"/>
    <col min="13075" max="13315" width="9.140625" style="2"/>
    <col min="13316" max="13316" width="7.42578125" style="2" customWidth="1"/>
    <col min="13317" max="13317" width="7.140625" style="2" customWidth="1"/>
    <col min="13318" max="13318" width="7" style="2" customWidth="1"/>
    <col min="13319" max="13319" width="4" style="2" customWidth="1"/>
    <col min="13320" max="13320" width="3.85546875" style="2" customWidth="1"/>
    <col min="13321" max="13322" width="6.42578125" style="2" customWidth="1"/>
    <col min="13323" max="13323" width="8.42578125" style="2" customWidth="1"/>
    <col min="13324" max="13324" width="0" style="2" hidden="1" customWidth="1"/>
    <col min="13325" max="13326" width="8.140625" style="2" customWidth="1"/>
    <col min="13327" max="13327" width="5.85546875" style="2" customWidth="1"/>
    <col min="13328" max="13328" width="3.140625" style="2" customWidth="1"/>
    <col min="13329" max="13329" width="3" style="2" customWidth="1"/>
    <col min="13330" max="13330" width="9.42578125" style="2" customWidth="1"/>
    <col min="13331" max="13571" width="9.140625" style="2"/>
    <col min="13572" max="13572" width="7.42578125" style="2" customWidth="1"/>
    <col min="13573" max="13573" width="7.140625" style="2" customWidth="1"/>
    <col min="13574" max="13574" width="7" style="2" customWidth="1"/>
    <col min="13575" max="13575" width="4" style="2" customWidth="1"/>
    <col min="13576" max="13576" width="3.85546875" style="2" customWidth="1"/>
    <col min="13577" max="13578" width="6.42578125" style="2" customWidth="1"/>
    <col min="13579" max="13579" width="8.42578125" style="2" customWidth="1"/>
    <col min="13580" max="13580" width="0" style="2" hidden="1" customWidth="1"/>
    <col min="13581" max="13582" width="8.140625" style="2" customWidth="1"/>
    <col min="13583" max="13583" width="5.85546875" style="2" customWidth="1"/>
    <col min="13584" max="13584" width="3.140625" style="2" customWidth="1"/>
    <col min="13585" max="13585" width="3" style="2" customWidth="1"/>
    <col min="13586" max="13586" width="9.42578125" style="2" customWidth="1"/>
    <col min="13587" max="13827" width="9.140625" style="2"/>
    <col min="13828" max="13828" width="7.42578125" style="2" customWidth="1"/>
    <col min="13829" max="13829" width="7.140625" style="2" customWidth="1"/>
    <col min="13830" max="13830" width="7" style="2" customWidth="1"/>
    <col min="13831" max="13831" width="4" style="2" customWidth="1"/>
    <col min="13832" max="13832" width="3.85546875" style="2" customWidth="1"/>
    <col min="13833" max="13834" width="6.42578125" style="2" customWidth="1"/>
    <col min="13835" max="13835" width="8.42578125" style="2" customWidth="1"/>
    <col min="13836" max="13836" width="0" style="2" hidden="1" customWidth="1"/>
    <col min="13837" max="13838" width="8.140625" style="2" customWidth="1"/>
    <col min="13839" max="13839" width="5.85546875" style="2" customWidth="1"/>
    <col min="13840" max="13840" width="3.140625" style="2" customWidth="1"/>
    <col min="13841" max="13841" width="3" style="2" customWidth="1"/>
    <col min="13842" max="13842" width="9.42578125" style="2" customWidth="1"/>
    <col min="13843" max="14083" width="9.140625" style="2"/>
    <col min="14084" max="14084" width="7.42578125" style="2" customWidth="1"/>
    <col min="14085" max="14085" width="7.140625" style="2" customWidth="1"/>
    <col min="14086" max="14086" width="7" style="2" customWidth="1"/>
    <col min="14087" max="14087" width="4" style="2" customWidth="1"/>
    <col min="14088" max="14088" width="3.85546875" style="2" customWidth="1"/>
    <col min="14089" max="14090" width="6.42578125" style="2" customWidth="1"/>
    <col min="14091" max="14091" width="8.42578125" style="2" customWidth="1"/>
    <col min="14092" max="14092" width="0" style="2" hidden="1" customWidth="1"/>
    <col min="14093" max="14094" width="8.140625" style="2" customWidth="1"/>
    <col min="14095" max="14095" width="5.85546875" style="2" customWidth="1"/>
    <col min="14096" max="14096" width="3.140625" style="2" customWidth="1"/>
    <col min="14097" max="14097" width="3" style="2" customWidth="1"/>
    <col min="14098" max="14098" width="9.42578125" style="2" customWidth="1"/>
    <col min="14099" max="14339" width="9.140625" style="2"/>
    <col min="14340" max="14340" width="7.42578125" style="2" customWidth="1"/>
    <col min="14341" max="14341" width="7.140625" style="2" customWidth="1"/>
    <col min="14342" max="14342" width="7" style="2" customWidth="1"/>
    <col min="14343" max="14343" width="4" style="2" customWidth="1"/>
    <col min="14344" max="14344" width="3.85546875" style="2" customWidth="1"/>
    <col min="14345" max="14346" width="6.42578125" style="2" customWidth="1"/>
    <col min="14347" max="14347" width="8.42578125" style="2" customWidth="1"/>
    <col min="14348" max="14348" width="0" style="2" hidden="1" customWidth="1"/>
    <col min="14349" max="14350" width="8.140625" style="2" customWidth="1"/>
    <col min="14351" max="14351" width="5.85546875" style="2" customWidth="1"/>
    <col min="14352" max="14352" width="3.140625" style="2" customWidth="1"/>
    <col min="14353" max="14353" width="3" style="2" customWidth="1"/>
    <col min="14354" max="14354" width="9.42578125" style="2" customWidth="1"/>
    <col min="14355" max="14595" width="9.140625" style="2"/>
    <col min="14596" max="14596" width="7.42578125" style="2" customWidth="1"/>
    <col min="14597" max="14597" width="7.140625" style="2" customWidth="1"/>
    <col min="14598" max="14598" width="7" style="2" customWidth="1"/>
    <col min="14599" max="14599" width="4" style="2" customWidth="1"/>
    <col min="14600" max="14600" width="3.85546875" style="2" customWidth="1"/>
    <col min="14601" max="14602" width="6.42578125" style="2" customWidth="1"/>
    <col min="14603" max="14603" width="8.42578125" style="2" customWidth="1"/>
    <col min="14604" max="14604" width="0" style="2" hidden="1" customWidth="1"/>
    <col min="14605" max="14606" width="8.140625" style="2" customWidth="1"/>
    <col min="14607" max="14607" width="5.85546875" style="2" customWidth="1"/>
    <col min="14608" max="14608" width="3.140625" style="2" customWidth="1"/>
    <col min="14609" max="14609" width="3" style="2" customWidth="1"/>
    <col min="14610" max="14610" width="9.42578125" style="2" customWidth="1"/>
    <col min="14611" max="14851" width="9.140625" style="2"/>
    <col min="14852" max="14852" width="7.42578125" style="2" customWidth="1"/>
    <col min="14853" max="14853" width="7.140625" style="2" customWidth="1"/>
    <col min="14854" max="14854" width="7" style="2" customWidth="1"/>
    <col min="14855" max="14855" width="4" style="2" customWidth="1"/>
    <col min="14856" max="14856" width="3.85546875" style="2" customWidth="1"/>
    <col min="14857" max="14858" width="6.42578125" style="2" customWidth="1"/>
    <col min="14859" max="14859" width="8.42578125" style="2" customWidth="1"/>
    <col min="14860" max="14860" width="0" style="2" hidden="1" customWidth="1"/>
    <col min="14861" max="14862" width="8.140625" style="2" customWidth="1"/>
    <col min="14863" max="14863" width="5.85546875" style="2" customWidth="1"/>
    <col min="14864" max="14864" width="3.140625" style="2" customWidth="1"/>
    <col min="14865" max="14865" width="3" style="2" customWidth="1"/>
    <col min="14866" max="14866" width="9.42578125" style="2" customWidth="1"/>
    <col min="14867" max="15107" width="9.140625" style="2"/>
    <col min="15108" max="15108" width="7.42578125" style="2" customWidth="1"/>
    <col min="15109" max="15109" width="7.140625" style="2" customWidth="1"/>
    <col min="15110" max="15110" width="7" style="2" customWidth="1"/>
    <col min="15111" max="15111" width="4" style="2" customWidth="1"/>
    <col min="15112" max="15112" width="3.85546875" style="2" customWidth="1"/>
    <col min="15113" max="15114" width="6.42578125" style="2" customWidth="1"/>
    <col min="15115" max="15115" width="8.42578125" style="2" customWidth="1"/>
    <col min="15116" max="15116" width="0" style="2" hidden="1" customWidth="1"/>
    <col min="15117" max="15118" width="8.140625" style="2" customWidth="1"/>
    <col min="15119" max="15119" width="5.85546875" style="2" customWidth="1"/>
    <col min="15120" max="15120" width="3.140625" style="2" customWidth="1"/>
    <col min="15121" max="15121" width="3" style="2" customWidth="1"/>
    <col min="15122" max="15122" width="9.42578125" style="2" customWidth="1"/>
    <col min="15123" max="15363" width="9.140625" style="2"/>
    <col min="15364" max="15364" width="7.42578125" style="2" customWidth="1"/>
    <col min="15365" max="15365" width="7.140625" style="2" customWidth="1"/>
    <col min="15366" max="15366" width="7" style="2" customWidth="1"/>
    <col min="15367" max="15367" width="4" style="2" customWidth="1"/>
    <col min="15368" max="15368" width="3.85546875" style="2" customWidth="1"/>
    <col min="15369" max="15370" width="6.42578125" style="2" customWidth="1"/>
    <col min="15371" max="15371" width="8.42578125" style="2" customWidth="1"/>
    <col min="15372" max="15372" width="0" style="2" hidden="1" customWidth="1"/>
    <col min="15373" max="15374" width="8.140625" style="2" customWidth="1"/>
    <col min="15375" max="15375" width="5.85546875" style="2" customWidth="1"/>
    <col min="15376" max="15376" width="3.140625" style="2" customWidth="1"/>
    <col min="15377" max="15377" width="3" style="2" customWidth="1"/>
    <col min="15378" max="15378" width="9.42578125" style="2" customWidth="1"/>
    <col min="15379" max="15619" width="9.140625" style="2"/>
    <col min="15620" max="15620" width="7.42578125" style="2" customWidth="1"/>
    <col min="15621" max="15621" width="7.140625" style="2" customWidth="1"/>
    <col min="15622" max="15622" width="7" style="2" customWidth="1"/>
    <col min="15623" max="15623" width="4" style="2" customWidth="1"/>
    <col min="15624" max="15624" width="3.85546875" style="2" customWidth="1"/>
    <col min="15625" max="15626" width="6.42578125" style="2" customWidth="1"/>
    <col min="15627" max="15627" width="8.42578125" style="2" customWidth="1"/>
    <col min="15628" max="15628" width="0" style="2" hidden="1" customWidth="1"/>
    <col min="15629" max="15630" width="8.140625" style="2" customWidth="1"/>
    <col min="15631" max="15631" width="5.85546875" style="2" customWidth="1"/>
    <col min="15632" max="15632" width="3.140625" style="2" customWidth="1"/>
    <col min="15633" max="15633" width="3" style="2" customWidth="1"/>
    <col min="15634" max="15634" width="9.42578125" style="2" customWidth="1"/>
    <col min="15635" max="15875" width="9.140625" style="2"/>
    <col min="15876" max="15876" width="7.42578125" style="2" customWidth="1"/>
    <col min="15877" max="15877" width="7.140625" style="2" customWidth="1"/>
    <col min="15878" max="15878" width="7" style="2" customWidth="1"/>
    <col min="15879" max="15879" width="4" style="2" customWidth="1"/>
    <col min="15880" max="15880" width="3.85546875" style="2" customWidth="1"/>
    <col min="15881" max="15882" width="6.42578125" style="2" customWidth="1"/>
    <col min="15883" max="15883" width="8.42578125" style="2" customWidth="1"/>
    <col min="15884" max="15884" width="0" style="2" hidden="1" customWidth="1"/>
    <col min="15885" max="15886" width="8.140625" style="2" customWidth="1"/>
    <col min="15887" max="15887" width="5.85546875" style="2" customWidth="1"/>
    <col min="15888" max="15888" width="3.140625" style="2" customWidth="1"/>
    <col min="15889" max="15889" width="3" style="2" customWidth="1"/>
    <col min="15890" max="15890" width="9.42578125" style="2" customWidth="1"/>
    <col min="15891" max="16131" width="9.140625" style="2"/>
    <col min="16132" max="16132" width="7.42578125" style="2" customWidth="1"/>
    <col min="16133" max="16133" width="7.140625" style="2" customWidth="1"/>
    <col min="16134" max="16134" width="7" style="2" customWidth="1"/>
    <col min="16135" max="16135" width="4" style="2" customWidth="1"/>
    <col min="16136" max="16136" width="3.85546875" style="2" customWidth="1"/>
    <col min="16137" max="16138" width="6.42578125" style="2" customWidth="1"/>
    <col min="16139" max="16139" width="8.42578125" style="2" customWidth="1"/>
    <col min="16140" max="16140" width="0" style="2" hidden="1" customWidth="1"/>
    <col min="16141" max="16142" width="8.140625" style="2" customWidth="1"/>
    <col min="16143" max="16143" width="5.85546875" style="2" customWidth="1"/>
    <col min="16144" max="16144" width="3.140625" style="2" customWidth="1"/>
    <col min="16145" max="16145" width="3" style="2" customWidth="1"/>
    <col min="16146" max="16146" width="9.42578125" style="2" customWidth="1"/>
    <col min="16147" max="16384" width="9.140625" style="2"/>
  </cols>
  <sheetData>
    <row r="1" spans="1:33" x14ac:dyDescent="0.2">
      <c r="W1" s="285">
        <v>46221</v>
      </c>
    </row>
    <row r="2" spans="1:33" ht="23.25" x14ac:dyDescent="0.35">
      <c r="A2" s="547" t="s">
        <v>0</v>
      </c>
      <c r="B2" s="548"/>
      <c r="C2" s="548"/>
      <c r="D2" s="548"/>
      <c r="E2" s="548"/>
      <c r="F2" s="548"/>
      <c r="G2" s="548"/>
      <c r="H2" s="548"/>
      <c r="I2" s="548"/>
      <c r="J2" s="548"/>
      <c r="K2" s="548"/>
      <c r="L2" s="548"/>
      <c r="M2" s="548"/>
      <c r="N2" s="548"/>
      <c r="O2" s="548"/>
      <c r="P2" s="548"/>
      <c r="Q2" s="548"/>
      <c r="R2" s="549"/>
    </row>
    <row r="3" spans="1:33" ht="6.75" customHeight="1" thickBot="1" x14ac:dyDescent="0.35">
      <c r="A3" s="275"/>
      <c r="B3" s="274"/>
      <c r="C3" s="274"/>
      <c r="D3" s="274"/>
      <c r="E3" s="274"/>
      <c r="F3" s="274"/>
      <c r="G3" s="274"/>
      <c r="H3" s="274"/>
      <c r="I3" s="274"/>
      <c r="J3" s="274"/>
      <c r="K3" s="274"/>
      <c r="L3" s="274"/>
      <c r="M3" s="274"/>
      <c r="N3" s="273"/>
      <c r="O3" s="273"/>
      <c r="P3" s="273"/>
      <c r="Q3" s="273"/>
      <c r="R3" s="272"/>
    </row>
    <row r="4" spans="1:33" ht="6" customHeight="1" x14ac:dyDescent="0.3">
      <c r="A4" s="271"/>
      <c r="B4" s="270"/>
      <c r="C4" s="270"/>
      <c r="D4" s="270"/>
      <c r="E4" s="270"/>
      <c r="F4" s="270"/>
      <c r="G4" s="270"/>
      <c r="H4" s="270"/>
      <c r="I4" s="270"/>
      <c r="J4" s="270"/>
      <c r="K4" s="270"/>
      <c r="L4" s="270"/>
      <c r="M4" s="270"/>
      <c r="N4" s="269"/>
      <c r="O4" s="269"/>
      <c r="P4" s="269"/>
      <c r="Q4" s="269"/>
      <c r="R4" s="268"/>
    </row>
    <row r="5" spans="1:33" ht="12.75" customHeight="1" x14ac:dyDescent="0.2">
      <c r="A5" s="266"/>
      <c r="N5" s="267" t="s">
        <v>1</v>
      </c>
      <c r="O5" s="550">
        <v>46235</v>
      </c>
      <c r="P5" s="550"/>
      <c r="R5" s="196"/>
    </row>
    <row r="6" spans="1:33" ht="5.25" customHeight="1" x14ac:dyDescent="0.2">
      <c r="A6" s="266"/>
      <c r="R6" s="196"/>
    </row>
    <row r="7" spans="1:33" ht="15" customHeight="1" x14ac:dyDescent="0.2">
      <c r="A7" s="256" t="s">
        <v>3</v>
      </c>
      <c r="B7" s="111" t="s">
        <v>4</v>
      </c>
      <c r="C7" s="265" t="s">
        <v>5</v>
      </c>
      <c r="D7" s="111" t="s">
        <v>6</v>
      </c>
      <c r="E7" s="551" t="s">
        <v>7</v>
      </c>
      <c r="F7" s="551"/>
      <c r="G7" s="264" t="s">
        <v>8</v>
      </c>
      <c r="H7" s="263" t="s">
        <v>9</v>
      </c>
      <c r="I7" s="552" t="s">
        <v>10</v>
      </c>
      <c r="J7" s="552" t="s">
        <v>11</v>
      </c>
      <c r="K7" s="552" t="s">
        <v>12</v>
      </c>
      <c r="L7" s="552" t="s">
        <v>13</v>
      </c>
      <c r="M7" s="552" t="s">
        <v>14</v>
      </c>
      <c r="N7" s="552" t="s">
        <v>15</v>
      </c>
      <c r="O7" s="554" t="s">
        <v>16</v>
      </c>
      <c r="P7" s="555"/>
      <c r="Q7" s="536" t="s">
        <v>17</v>
      </c>
      <c r="R7" s="537"/>
    </row>
    <row r="8" spans="1:33" ht="15" customHeight="1" x14ac:dyDescent="0.2">
      <c r="A8" s="256" t="s">
        <v>18</v>
      </c>
      <c r="B8" s="261" t="s">
        <v>19</v>
      </c>
      <c r="C8" s="262" t="s">
        <v>20</v>
      </c>
      <c r="D8" s="261" t="s">
        <v>21</v>
      </c>
      <c r="E8" s="538" t="s">
        <v>22</v>
      </c>
      <c r="F8" s="539"/>
      <c r="G8" s="260" t="s">
        <v>23</v>
      </c>
      <c r="H8" s="259" t="s">
        <v>24</v>
      </c>
      <c r="I8" s="553"/>
      <c r="J8" s="553"/>
      <c r="K8" s="553"/>
      <c r="L8" s="553"/>
      <c r="M8" s="553"/>
      <c r="N8" s="553"/>
      <c r="O8" s="556"/>
      <c r="P8" s="557"/>
      <c r="Q8" s="536"/>
      <c r="R8" s="537"/>
    </row>
    <row r="9" spans="1:33" ht="15" customHeight="1" x14ac:dyDescent="0.2">
      <c r="A9" s="256" t="s">
        <v>25</v>
      </c>
      <c r="B9" s="252">
        <f>W15</f>
        <v>15</v>
      </c>
      <c r="C9" s="255">
        <f>W16</f>
        <v>161</v>
      </c>
      <c r="D9" s="254">
        <f>W17</f>
        <v>87.699996948242188</v>
      </c>
      <c r="E9" s="540">
        <f>W18</f>
        <v>126</v>
      </c>
      <c r="F9" s="541"/>
      <c r="G9" s="253">
        <f>W19</f>
        <v>0.75</v>
      </c>
      <c r="H9" s="258">
        <f>W26</f>
        <v>68.800003051757813</v>
      </c>
      <c r="I9" s="252">
        <f>W20</f>
        <v>98</v>
      </c>
      <c r="J9" s="251" t="s">
        <v>26</v>
      </c>
      <c r="K9" s="257"/>
      <c r="L9" s="249" t="s">
        <v>69</v>
      </c>
      <c r="M9" s="249" t="s">
        <v>101</v>
      </c>
      <c r="N9" s="249"/>
      <c r="O9" s="542">
        <f>W21</f>
        <v>6.7908034324645996</v>
      </c>
      <c r="P9" s="543"/>
      <c r="Q9" s="542">
        <f>W22</f>
        <v>110.67874145507813</v>
      </c>
      <c r="R9" s="544"/>
    </row>
    <row r="10" spans="1:33" ht="15" customHeight="1" x14ac:dyDescent="0.2">
      <c r="A10" s="256" t="s">
        <v>25</v>
      </c>
      <c r="B10" s="252">
        <f>X15</f>
        <v>16.059999465942383</v>
      </c>
      <c r="C10" s="255">
        <f>X16</f>
        <v>164</v>
      </c>
      <c r="D10" s="254">
        <f>X17</f>
        <v>88.199996948242188</v>
      </c>
      <c r="E10" s="540">
        <f>X18</f>
        <v>121</v>
      </c>
      <c r="F10" s="545"/>
      <c r="G10" s="253">
        <f>X19</f>
        <v>0.75</v>
      </c>
      <c r="H10" s="253"/>
      <c r="I10" s="252">
        <f>X20</f>
        <v>100</v>
      </c>
      <c r="J10" s="251" t="s">
        <v>27</v>
      </c>
      <c r="K10" s="250"/>
      <c r="L10" s="249" t="s">
        <v>47</v>
      </c>
      <c r="M10" s="249" t="s">
        <v>92</v>
      </c>
      <c r="N10" s="249"/>
      <c r="O10" s="542">
        <f>X21</f>
        <v>9.7298526763916016</v>
      </c>
      <c r="P10" s="543"/>
      <c r="Q10" s="542">
        <f>X22</f>
        <v>118.01564025878906</v>
      </c>
      <c r="R10" s="546"/>
    </row>
    <row r="11" spans="1:33" ht="5.25" customHeight="1" thickBot="1" x14ac:dyDescent="0.25">
      <c r="A11" s="248"/>
      <c r="B11" s="246"/>
      <c r="C11" s="246"/>
      <c r="D11" s="246"/>
      <c r="E11" s="246"/>
      <c r="F11" s="246"/>
      <c r="G11" s="246"/>
      <c r="H11" s="246"/>
      <c r="I11" s="247"/>
      <c r="J11" s="247"/>
      <c r="K11" s="247"/>
      <c r="L11" s="246"/>
      <c r="M11" s="246"/>
      <c r="N11" s="246"/>
      <c r="O11" s="246"/>
      <c r="P11" s="246"/>
      <c r="Q11" s="246"/>
      <c r="R11" s="245"/>
    </row>
    <row r="12" spans="1:33" ht="15" customHeight="1" x14ac:dyDescent="0.25">
      <c r="A12" s="244" t="s">
        <v>28</v>
      </c>
      <c r="B12" s="243"/>
      <c r="C12" s="243"/>
      <c r="D12" s="243"/>
      <c r="E12" s="243"/>
      <c r="F12" s="243"/>
      <c r="G12" s="243"/>
      <c r="H12" s="243"/>
      <c r="I12" s="243"/>
      <c r="J12" s="243"/>
      <c r="K12" s="243"/>
      <c r="L12" s="242"/>
      <c r="M12" s="242"/>
      <c r="N12" s="242"/>
      <c r="O12" s="242"/>
      <c r="P12" s="242"/>
      <c r="Q12" s="242"/>
      <c r="R12" s="241"/>
    </row>
    <row r="13" spans="1:33" ht="15" customHeight="1" thickBot="1" x14ac:dyDescent="0.25">
      <c r="A13" s="165" t="s">
        <v>11</v>
      </c>
      <c r="B13" s="381" t="s">
        <v>29</v>
      </c>
      <c r="C13" s="382"/>
      <c r="D13" s="382"/>
      <c r="E13" s="382"/>
      <c r="F13" s="382"/>
      <c r="G13" s="382"/>
      <c r="H13" s="382"/>
      <c r="I13" s="382"/>
      <c r="J13" s="382"/>
      <c r="K13" s="382"/>
      <c r="L13" s="382"/>
      <c r="M13" s="382"/>
      <c r="N13" s="382"/>
      <c r="O13" s="382"/>
      <c r="P13" s="382"/>
      <c r="Q13" s="382"/>
      <c r="R13" s="383"/>
      <c r="W13" s="240">
        <f>O5+7/24</f>
        <v>46235.291666666664</v>
      </c>
      <c r="X13" s="240">
        <f>W14</f>
        <v>46235.791666666664</v>
      </c>
      <c r="AG13" s="2" t="s">
        <v>30</v>
      </c>
    </row>
    <row r="14" spans="1:33" s="28" customFormat="1" ht="15" customHeight="1" thickBot="1" x14ac:dyDescent="0.25">
      <c r="A14" s="14">
        <v>0.30972222222222223</v>
      </c>
      <c r="B14" s="496" t="s">
        <v>157</v>
      </c>
      <c r="C14" s="497"/>
      <c r="D14" s="497"/>
      <c r="E14" s="497"/>
      <c r="F14" s="497"/>
      <c r="G14" s="497"/>
      <c r="H14" s="497"/>
      <c r="I14" s="497"/>
      <c r="J14" s="497"/>
      <c r="K14" s="497"/>
      <c r="L14" s="497"/>
      <c r="M14" s="498"/>
      <c r="N14" s="499" t="s">
        <v>31</v>
      </c>
      <c r="O14" s="500"/>
      <c r="P14" s="500"/>
      <c r="Q14" s="500"/>
      <c r="R14" s="501"/>
      <c r="W14" s="239">
        <f>W13+0.5</f>
        <v>46235.791666666664</v>
      </c>
      <c r="X14" s="239">
        <f>X13+0.5</f>
        <v>46236.291666666664</v>
      </c>
      <c r="AD14" s="2"/>
    </row>
    <row r="15" spans="1:33" s="28" customFormat="1" ht="15" customHeight="1" x14ac:dyDescent="0.2">
      <c r="A15" s="14"/>
      <c r="B15" s="496"/>
      <c r="C15" s="497"/>
      <c r="D15" s="497"/>
      <c r="E15" s="497"/>
      <c r="F15" s="497"/>
      <c r="G15" s="497"/>
      <c r="H15" s="497"/>
      <c r="I15" s="497"/>
      <c r="J15" s="497"/>
      <c r="K15" s="497"/>
      <c r="L15" s="497"/>
      <c r="M15" s="498"/>
      <c r="N15" s="235" t="s">
        <v>32</v>
      </c>
      <c r="O15" s="238" t="s">
        <v>18</v>
      </c>
      <c r="P15" s="532">
        <v>0.75</v>
      </c>
      <c r="Q15" s="533"/>
      <c r="R15" s="237">
        <v>0.25</v>
      </c>
      <c r="U15" s="224" t="s">
        <v>4</v>
      </c>
      <c r="V15" s="223" t="s">
        <v>33</v>
      </c>
      <c r="W15" s="182">
        <f>_xll.PITimeDat('01'!$V15,'01'!W$14,"","interpolated")</f>
        <v>15</v>
      </c>
      <c r="X15" s="182">
        <f>_xll.PITimeDat('01'!$V15,'01'!X$14,"","interpolated")</f>
        <v>16.059999465942383</v>
      </c>
      <c r="Y15" s="534" t="s">
        <v>34</v>
      </c>
      <c r="Z15" s="535"/>
      <c r="AA15" s="535"/>
      <c r="AB15" s="535"/>
      <c r="AC15" s="200" t="s">
        <v>13</v>
      </c>
      <c r="AD15" s="236" t="s">
        <v>35</v>
      </c>
      <c r="AE15" s="236" t="s">
        <v>36</v>
      </c>
    </row>
    <row r="16" spans="1:33" s="28" customFormat="1" ht="15.75" x14ac:dyDescent="0.2">
      <c r="A16" s="14">
        <v>0.31388888888888888</v>
      </c>
      <c r="B16" s="496" t="s">
        <v>158</v>
      </c>
      <c r="C16" s="497"/>
      <c r="D16" s="497"/>
      <c r="E16" s="497"/>
      <c r="F16" s="497"/>
      <c r="G16" s="497"/>
      <c r="H16" s="497"/>
      <c r="I16" s="497"/>
      <c r="J16" s="497"/>
      <c r="K16" s="497"/>
      <c r="L16" s="497"/>
      <c r="M16" s="498"/>
      <c r="N16" s="235" t="s">
        <v>37</v>
      </c>
      <c r="O16" s="234"/>
      <c r="P16" s="524">
        <f>W31</f>
        <v>4250</v>
      </c>
      <c r="Q16" s="525"/>
      <c r="R16" s="233">
        <f>X31</f>
        <v>4360</v>
      </c>
      <c r="U16" s="224" t="s">
        <v>5</v>
      </c>
      <c r="V16" s="223" t="s">
        <v>38</v>
      </c>
      <c r="W16" s="182">
        <f>_xll.PITimeDat('01'!$V16,'01'!W$14,"","interpolated")</f>
        <v>161</v>
      </c>
      <c r="X16" s="182">
        <f>_xll.PITimeDat('01'!$V16,'01'!X$14,"","interpolated")</f>
        <v>164</v>
      </c>
      <c r="Y16" s="526" t="s">
        <v>39</v>
      </c>
      <c r="Z16" s="526"/>
      <c r="AA16" s="526" t="s">
        <v>40</v>
      </c>
      <c r="AB16" s="526"/>
      <c r="AC16" s="216" t="s">
        <v>41</v>
      </c>
      <c r="AD16" s="201">
        <v>0</v>
      </c>
      <c r="AE16" s="220"/>
    </row>
    <row r="17" spans="1:35" s="28" customFormat="1" ht="16.5" thickBot="1" x14ac:dyDescent="0.25">
      <c r="A17" s="14"/>
      <c r="N17" s="232" t="s">
        <v>42</v>
      </c>
      <c r="O17" s="231"/>
      <c r="P17" s="527">
        <f>W32</f>
        <v>10.600000381469727</v>
      </c>
      <c r="Q17" s="528"/>
      <c r="R17" s="230">
        <f>X32</f>
        <v>9</v>
      </c>
      <c r="U17" s="224" t="s">
        <v>6</v>
      </c>
      <c r="V17" s="223" t="s">
        <v>43</v>
      </c>
      <c r="W17" s="182">
        <f>_xll.PITimeDat('01'!$V17,'01'!W$14,"","interpolated")</f>
        <v>87.699996948242188</v>
      </c>
      <c r="X17" s="182">
        <f>_xll.PITimeDat('01'!$V17,'01'!X$14,"","interpolated")</f>
        <v>88.199996948242188</v>
      </c>
      <c r="Y17" s="201" t="s">
        <v>44</v>
      </c>
      <c r="Z17" s="201" t="s">
        <v>45</v>
      </c>
      <c r="AA17" s="229" t="s">
        <v>44</v>
      </c>
      <c r="AB17" s="229" t="s">
        <v>46</v>
      </c>
      <c r="AC17" s="228" t="s">
        <v>47</v>
      </c>
      <c r="AD17" s="20">
        <v>1</v>
      </c>
      <c r="AE17" s="220" t="s">
        <v>48</v>
      </c>
    </row>
    <row r="18" spans="1:35" s="33" customFormat="1" ht="16.5" thickBot="1" x14ac:dyDescent="0.25">
      <c r="A18" s="14">
        <v>0.31458333333333333</v>
      </c>
      <c r="B18" s="215" t="s">
        <v>159</v>
      </c>
      <c r="C18" s="214"/>
      <c r="D18" s="214"/>
      <c r="E18" s="214"/>
      <c r="F18" s="214"/>
      <c r="G18" s="214"/>
      <c r="H18" s="214"/>
      <c r="I18" s="214"/>
      <c r="J18" s="214"/>
      <c r="K18" s="214"/>
      <c r="L18" s="214"/>
      <c r="M18" s="213"/>
      <c r="N18" s="529" t="s">
        <v>49</v>
      </c>
      <c r="O18" s="530"/>
      <c r="P18" s="530"/>
      <c r="Q18" s="530"/>
      <c r="R18" s="531"/>
      <c r="U18" s="224" t="s">
        <v>50</v>
      </c>
      <c r="V18" s="223" t="s">
        <v>51</v>
      </c>
      <c r="W18" s="182">
        <f>_xll.PITimeDat('01'!$V18,'01'!W$14,"","interpolated")</f>
        <v>126</v>
      </c>
      <c r="X18" s="182">
        <f>_xll.PITimeDat('01'!$V18,'01'!X$14,"","interpolated")</f>
        <v>121</v>
      </c>
      <c r="Y18" s="226" t="s">
        <v>52</v>
      </c>
      <c r="Z18" s="227" t="s">
        <v>53</v>
      </c>
      <c r="AA18" s="226" t="s">
        <v>52</v>
      </c>
      <c r="AB18" s="52" t="s">
        <v>54</v>
      </c>
      <c r="AC18" s="209" t="s">
        <v>55</v>
      </c>
      <c r="AD18" s="226">
        <v>2</v>
      </c>
      <c r="AE18" s="225" t="s">
        <v>56</v>
      </c>
    </row>
    <row r="19" spans="1:35" s="28" customFormat="1" ht="15.75" x14ac:dyDescent="0.2">
      <c r="A19" s="14">
        <v>0.46250000000000002</v>
      </c>
      <c r="B19" s="496" t="s">
        <v>160</v>
      </c>
      <c r="C19" s="497"/>
      <c r="D19" s="497"/>
      <c r="E19" s="497"/>
      <c r="F19" s="497"/>
      <c r="G19" s="497"/>
      <c r="H19" s="497"/>
      <c r="I19" s="497"/>
      <c r="J19" s="497"/>
      <c r="K19" s="497"/>
      <c r="L19" s="497"/>
      <c r="M19" s="498"/>
      <c r="N19" s="511" t="s">
        <v>57</v>
      </c>
      <c r="O19" s="512"/>
      <c r="P19" s="513" t="s">
        <v>58</v>
      </c>
      <c r="Q19" s="514"/>
      <c r="R19" s="515"/>
      <c r="U19" s="224" t="s">
        <v>8</v>
      </c>
      <c r="V19" s="223" t="s">
        <v>59</v>
      </c>
      <c r="W19" s="182">
        <f>_xll.PITimeDat('01'!$V19,'01'!W$14,"","interpolated")</f>
        <v>0.75</v>
      </c>
      <c r="X19" s="182">
        <f>_xll.PITimeDat('01'!$V19,'01'!X$14,"","interpolated")</f>
        <v>0.75</v>
      </c>
      <c r="Y19" s="20" t="s">
        <v>60</v>
      </c>
      <c r="Z19" s="20"/>
      <c r="AA19" s="20" t="s">
        <v>60</v>
      </c>
      <c r="AB19" s="221" t="s">
        <v>61</v>
      </c>
      <c r="AC19" s="209" t="s">
        <v>62</v>
      </c>
      <c r="AD19" s="20">
        <v>3</v>
      </c>
      <c r="AE19" s="220" t="s">
        <v>63</v>
      </c>
    </row>
    <row r="20" spans="1:35" s="28" customFormat="1" ht="16.5" thickBot="1" x14ac:dyDescent="0.35">
      <c r="A20" s="14"/>
      <c r="B20" s="516" t="s">
        <v>64</v>
      </c>
      <c r="C20" s="517"/>
      <c r="D20" s="517"/>
      <c r="E20" s="517"/>
      <c r="F20" s="517"/>
      <c r="G20" s="517"/>
      <c r="H20" s="517"/>
      <c r="I20" s="517"/>
      <c r="J20" s="517"/>
      <c r="K20" s="517"/>
      <c r="L20" s="517"/>
      <c r="M20" s="518"/>
      <c r="N20" s="519">
        <v>4</v>
      </c>
      <c r="O20" s="520"/>
      <c r="P20" s="521"/>
      <c r="Q20" s="522"/>
      <c r="R20" s="523"/>
      <c r="U20" s="222" t="s">
        <v>65</v>
      </c>
      <c r="V20" s="218" t="s">
        <v>66</v>
      </c>
      <c r="W20" s="182">
        <f>_xll.PITimeDat('01'!$V20,'01'!W$14,"","interpolated")</f>
        <v>98</v>
      </c>
      <c r="X20" s="182">
        <f>_xll.PITimeDat('01'!$V20,'01'!X$14,"","interpolated")</f>
        <v>100</v>
      </c>
      <c r="Y20" s="20"/>
      <c r="Z20" s="20"/>
      <c r="AA20" s="20" t="s">
        <v>67</v>
      </c>
      <c r="AB20" s="221" t="s">
        <v>68</v>
      </c>
      <c r="AC20" s="204" t="s">
        <v>69</v>
      </c>
      <c r="AD20" s="20">
        <v>4</v>
      </c>
      <c r="AE20" s="220"/>
    </row>
    <row r="21" spans="1:35" s="28" customFormat="1" ht="16.5" thickBot="1" x14ac:dyDescent="0.25">
      <c r="A21" s="14"/>
      <c r="B21" s="496"/>
      <c r="C21" s="497"/>
      <c r="D21" s="497"/>
      <c r="E21" s="497"/>
      <c r="F21" s="497"/>
      <c r="G21" s="497"/>
      <c r="H21" s="497"/>
      <c r="I21" s="497"/>
      <c r="J21" s="497"/>
      <c r="K21" s="497"/>
      <c r="L21" s="497"/>
      <c r="M21" s="498"/>
      <c r="N21" s="499" t="s">
        <v>70</v>
      </c>
      <c r="O21" s="500"/>
      <c r="P21" s="500"/>
      <c r="Q21" s="500"/>
      <c r="R21" s="501"/>
      <c r="V21" s="218" t="s">
        <v>71</v>
      </c>
      <c r="W21" s="182">
        <f>_xll.PITimeDat('01'!$V21,'01'!W$14,"","interpolated")</f>
        <v>6.7908034324645996</v>
      </c>
      <c r="X21" s="182">
        <f>_xll.PITimeDat('01'!$V21,'01'!X$14,"","interpolated")</f>
        <v>9.7298526763916016</v>
      </c>
      <c r="Y21" s="20"/>
      <c r="Z21" s="20"/>
      <c r="AA21" s="20"/>
      <c r="AB21" s="221" t="s">
        <v>72</v>
      </c>
      <c r="AC21" s="209"/>
      <c r="AD21" s="20">
        <v>5</v>
      </c>
      <c r="AE21" s="220"/>
    </row>
    <row r="22" spans="1:35" s="28" customFormat="1" ht="15.75" x14ac:dyDescent="0.2">
      <c r="A22" s="14">
        <v>0.82291666666666663</v>
      </c>
      <c r="B22" s="496" t="s">
        <v>161</v>
      </c>
      <c r="C22" s="497"/>
      <c r="D22" s="497"/>
      <c r="E22" s="497"/>
      <c r="F22" s="497"/>
      <c r="G22" s="497"/>
      <c r="H22" s="497"/>
      <c r="I22" s="497"/>
      <c r="J22" s="497"/>
      <c r="K22" s="497"/>
      <c r="L22" s="497"/>
      <c r="M22" s="498"/>
      <c r="N22" s="502">
        <v>1336.3</v>
      </c>
      <c r="O22" s="503"/>
      <c r="P22" s="503"/>
      <c r="Q22" s="503"/>
      <c r="R22" s="504"/>
      <c r="V22" s="218" t="s">
        <v>73</v>
      </c>
      <c r="W22" s="182">
        <f>_xll.PITimeDat('01'!$V22,'01'!W$14,"","interpolated")</f>
        <v>110.67874145507813</v>
      </c>
      <c r="X22" s="182">
        <f>_xll.PITimeDat('01'!$V22,'01'!X$14,"","interpolated")</f>
        <v>118.01564025878906</v>
      </c>
      <c r="Y22" s="20"/>
      <c r="Z22" s="20"/>
      <c r="AA22" s="20"/>
      <c r="AB22" s="221" t="s">
        <v>67</v>
      </c>
      <c r="AC22" s="216"/>
      <c r="AD22" s="20">
        <v>6</v>
      </c>
      <c r="AE22" s="220"/>
    </row>
    <row r="23" spans="1:35" s="28" customFormat="1" ht="15.75" x14ac:dyDescent="0.2">
      <c r="A23" s="14">
        <v>0.93958333333333333</v>
      </c>
      <c r="B23" s="496" t="s">
        <v>162</v>
      </c>
      <c r="C23" s="497"/>
      <c r="D23" s="497"/>
      <c r="E23" s="497"/>
      <c r="F23" s="497"/>
      <c r="G23" s="497"/>
      <c r="H23" s="497"/>
      <c r="I23" s="497"/>
      <c r="J23" s="497"/>
      <c r="K23" s="497"/>
      <c r="L23" s="497"/>
      <c r="M23" s="498"/>
      <c r="N23" s="505"/>
      <c r="O23" s="506"/>
      <c r="P23" s="506"/>
      <c r="Q23" s="506"/>
      <c r="R23" s="507"/>
      <c r="V23" s="218"/>
      <c r="W23" s="182"/>
      <c r="X23" s="182"/>
      <c r="Y23" s="163"/>
      <c r="Z23" s="163"/>
      <c r="AA23" s="163"/>
      <c r="AB23" s="217"/>
      <c r="AC23" s="216"/>
      <c r="AD23" s="20"/>
      <c r="AE23" s="219"/>
    </row>
    <row r="24" spans="1:35" s="28" customFormat="1" ht="15.75" x14ac:dyDescent="0.2">
      <c r="A24" s="14">
        <v>8.2638888888888887E-2</v>
      </c>
      <c r="B24" s="496" t="s">
        <v>163</v>
      </c>
      <c r="C24" s="497"/>
      <c r="D24" s="497"/>
      <c r="E24" s="497"/>
      <c r="F24" s="497"/>
      <c r="G24" s="497"/>
      <c r="H24" s="497"/>
      <c r="I24" s="497"/>
      <c r="J24" s="497"/>
      <c r="K24" s="497"/>
      <c r="L24" s="497"/>
      <c r="M24" s="498"/>
      <c r="N24" s="505"/>
      <c r="O24" s="506"/>
      <c r="P24" s="506"/>
      <c r="Q24" s="506"/>
      <c r="R24" s="507"/>
      <c r="V24" s="218"/>
      <c r="W24" s="182"/>
      <c r="X24" s="182"/>
      <c r="Y24" s="163"/>
      <c r="Z24" s="163"/>
      <c r="AA24" s="163"/>
      <c r="AB24" s="217"/>
      <c r="AC24" s="216"/>
      <c r="AD24" s="20"/>
      <c r="AE24" s="2"/>
    </row>
    <row r="25" spans="1:35" s="28" customFormat="1" ht="15.75" x14ac:dyDescent="0.2">
      <c r="A25" s="14"/>
      <c r="N25" s="505"/>
      <c r="O25" s="506"/>
      <c r="P25" s="506"/>
      <c r="Q25" s="506"/>
      <c r="R25" s="507"/>
      <c r="V25" s="218"/>
      <c r="W25" s="182"/>
      <c r="X25" s="182"/>
      <c r="Y25" s="163"/>
      <c r="Z25" s="163"/>
      <c r="AA25" s="163"/>
      <c r="AB25" s="217"/>
      <c r="AC25" s="216"/>
      <c r="AD25" s="20"/>
      <c r="AE25" s="2"/>
    </row>
    <row r="26" spans="1:35" s="28" customFormat="1" ht="16.5" thickBot="1" x14ac:dyDescent="0.3">
      <c r="A26" s="14"/>
      <c r="B26" s="496"/>
      <c r="C26" s="497"/>
      <c r="D26" s="497"/>
      <c r="E26" s="497"/>
      <c r="F26" s="497"/>
      <c r="G26" s="497"/>
      <c r="H26" s="497"/>
      <c r="I26" s="497"/>
      <c r="J26" s="497"/>
      <c r="K26" s="497"/>
      <c r="L26" s="497"/>
      <c r="M26" s="498"/>
      <c r="N26" s="508"/>
      <c r="O26" s="509"/>
      <c r="P26" s="509"/>
      <c r="Q26" s="509"/>
      <c r="R26" s="510"/>
      <c r="U26" s="212" t="s">
        <v>9</v>
      </c>
      <c r="V26" s="211" t="s">
        <v>74</v>
      </c>
      <c r="W26" s="182">
        <f>_xll.PITimeDat('01'!$V26,'01'!W$14,"","interpolated")</f>
        <v>68.800003051757813</v>
      </c>
      <c r="X26" s="182">
        <f>_xll.PITimeDat('01'!$V26,'01'!X$14,"","interpolated")</f>
        <v>71</v>
      </c>
      <c r="Y26" s="210"/>
      <c r="Z26" s="210"/>
      <c r="AA26" s="210"/>
      <c r="AB26" s="210"/>
      <c r="AC26" s="209"/>
      <c r="AD26" s="20">
        <v>7</v>
      </c>
      <c r="AG26" s="108"/>
    </row>
    <row r="27" spans="1:35" ht="15.75" customHeight="1" thickBot="1" x14ac:dyDescent="0.25">
      <c r="A27" s="484" t="s">
        <v>75</v>
      </c>
      <c r="B27" s="485"/>
      <c r="C27" s="485"/>
      <c r="D27" s="485"/>
      <c r="E27" s="485"/>
      <c r="F27" s="485"/>
      <c r="G27" s="485"/>
      <c r="H27" s="485"/>
      <c r="I27" s="485"/>
      <c r="J27" s="485"/>
      <c r="K27" s="485"/>
      <c r="L27" s="485"/>
      <c r="M27" s="486"/>
      <c r="N27" s="487" t="s">
        <v>76</v>
      </c>
      <c r="O27" s="488"/>
      <c r="P27" s="488" t="s">
        <v>77</v>
      </c>
      <c r="Q27" s="488"/>
      <c r="R27" s="489"/>
      <c r="Y27" s="17"/>
      <c r="Z27" s="17"/>
      <c r="AA27" s="17"/>
      <c r="AB27" s="17"/>
      <c r="AC27" s="209"/>
      <c r="AD27" s="20">
        <v>8</v>
      </c>
    </row>
    <row r="28" spans="1:35" ht="15.75" customHeight="1" x14ac:dyDescent="0.2">
      <c r="A28" s="490" t="s">
        <v>78</v>
      </c>
      <c r="B28" s="491"/>
      <c r="C28" s="491"/>
      <c r="D28" s="491"/>
      <c r="E28" s="491"/>
      <c r="F28" s="491"/>
      <c r="G28" s="491"/>
      <c r="H28" s="491"/>
      <c r="I28" s="491"/>
      <c r="J28" s="491"/>
      <c r="K28" s="491"/>
      <c r="L28" s="491"/>
      <c r="M28" s="492"/>
      <c r="N28" s="405" t="s">
        <v>79</v>
      </c>
      <c r="O28" s="493"/>
      <c r="P28" s="494">
        <v>540</v>
      </c>
      <c r="Q28" s="495"/>
      <c r="R28" s="406"/>
      <c r="Y28" s="17"/>
      <c r="Z28" s="17"/>
      <c r="AA28" s="17"/>
      <c r="AB28" s="17"/>
      <c r="AC28" s="209"/>
      <c r="AD28" s="20"/>
    </row>
    <row r="29" spans="1:35" ht="15.75" customHeight="1" x14ac:dyDescent="0.2">
      <c r="A29" s="469" t="s">
        <v>80</v>
      </c>
      <c r="B29" s="470"/>
      <c r="C29" s="470"/>
      <c r="D29" s="470"/>
      <c r="E29" s="470"/>
      <c r="F29" s="470"/>
      <c r="G29" s="470"/>
      <c r="H29" s="470"/>
      <c r="I29" s="470"/>
      <c r="J29" s="470"/>
      <c r="K29" s="470"/>
      <c r="L29" s="470"/>
      <c r="M29" s="471"/>
      <c r="N29" s="472"/>
      <c r="O29" s="473"/>
      <c r="P29" s="474"/>
      <c r="Q29" s="475"/>
      <c r="R29" s="387"/>
      <c r="Y29" s="17"/>
      <c r="Z29" s="17"/>
      <c r="AA29" s="17"/>
      <c r="AB29" s="17"/>
      <c r="AC29" s="209"/>
      <c r="AD29" s="20"/>
    </row>
    <row r="30" spans="1:35" ht="15.75" customHeight="1" thickBot="1" x14ac:dyDescent="0.25">
      <c r="A30" s="476"/>
      <c r="B30" s="477"/>
      <c r="C30" s="477"/>
      <c r="D30" s="477"/>
      <c r="E30" s="477"/>
      <c r="F30" s="477"/>
      <c r="G30" s="477"/>
      <c r="H30" s="477"/>
      <c r="I30" s="477"/>
      <c r="J30" s="477"/>
      <c r="K30" s="477"/>
      <c r="L30" s="477"/>
      <c r="M30" s="478"/>
      <c r="N30" s="479" t="s">
        <v>68</v>
      </c>
      <c r="O30" s="480"/>
      <c r="P30" s="481">
        <v>820.8</v>
      </c>
      <c r="Q30" s="482"/>
      <c r="R30" s="483"/>
      <c r="Y30" s="17"/>
      <c r="Z30" s="17"/>
      <c r="AA30" s="17"/>
      <c r="AB30" s="17"/>
      <c r="AC30" s="209"/>
      <c r="AD30" s="20"/>
    </row>
    <row r="31" spans="1:35" ht="17.25" x14ac:dyDescent="0.25">
      <c r="A31" s="287">
        <v>46235.635613425926</v>
      </c>
      <c r="B31" s="202" t="s">
        <v>164</v>
      </c>
      <c r="C31" s="202"/>
      <c r="D31" s="202"/>
      <c r="E31" s="202"/>
      <c r="G31" s="28"/>
      <c r="H31" s="28"/>
      <c r="I31" s="28"/>
      <c r="J31" s="28"/>
      <c r="K31" s="28"/>
      <c r="L31" s="28"/>
      <c r="M31" s="28"/>
      <c r="N31" s="463" t="str">
        <f>IF($A31&lt;&gt;"","[ทำแล้ว] "&amp;TEXT($A31,"hh:mm"),IF($AJ31&lt;&gt;"","[ค้าง] "&amp;$AJ31,IF($AH31=TRUE,"[วันนี้] ถึงกำหนดวันนี้","")))</f>
        <v>[ทำแล้ว] 15:15</v>
      </c>
      <c r="O31" s="464"/>
      <c r="P31" s="464"/>
      <c r="Q31" s="464"/>
      <c r="R31" s="465"/>
      <c r="T31" s="208" t="s">
        <v>82</v>
      </c>
      <c r="U31" s="207" t="s">
        <v>4</v>
      </c>
      <c r="V31" s="206" t="s">
        <v>83</v>
      </c>
      <c r="W31" s="182">
        <f>_xll.PITimeDat('01'!$V31,'01'!W$14,"","interpolated")</f>
        <v>4250</v>
      </c>
      <c r="X31" s="182">
        <f>_xll.PITimeDat('01'!$V31,'01'!X$14,"","interpolated")</f>
        <v>4360</v>
      </c>
      <c r="Y31" s="17"/>
      <c r="Z31" s="17"/>
      <c r="AA31" s="17"/>
      <c r="AB31" s="17"/>
      <c r="AC31" s="204"/>
      <c r="AD31" s="20">
        <v>9</v>
      </c>
      <c r="AH31" t="b">
        <f>IF(TaskRules!$C$2="D",ISNUMBER(MATCH(DAY($O$5),TaskRules!$D$2:$I$2,0)),ISNUMBER(MATCH(WEEKDAY($O$5),TaskRules!$D$2:$I$2,0)))</f>
        <v>1</v>
      </c>
      <c r="AI31" t="b">
        <f>A31&lt;&gt;""</f>
        <v>1</v>
      </c>
    </row>
    <row r="32" spans="1:35" s="28" customFormat="1" ht="17.25" x14ac:dyDescent="0.25">
      <c r="A32" s="98"/>
      <c r="B32" s="202" t="s">
        <v>84</v>
      </c>
      <c r="C32" s="202"/>
      <c r="D32" s="202"/>
      <c r="E32" s="202"/>
      <c r="F32" s="202"/>
      <c r="N32" s="452" t="str">
        <f t="shared" ref="N32:N38" si="0">IF($A32&lt;&gt;"","[ทำแล้ว] "&amp;TEXT($A32,"hh:mm"),IF($AJ32&lt;&gt;"","[ค้าง] "&amp;$AJ32,IF($AH32=TRUE,"[วันนี้] ถึงกำหนดวันนี้","")))</f>
        <v/>
      </c>
      <c r="O32" s="453"/>
      <c r="P32" s="453"/>
      <c r="Q32" s="453"/>
      <c r="R32" s="454"/>
      <c r="T32" s="208" t="s">
        <v>82</v>
      </c>
      <c r="U32" s="207" t="s">
        <v>6</v>
      </c>
      <c r="V32" s="206" t="s">
        <v>85</v>
      </c>
      <c r="W32" s="205">
        <f>_xll.PITimeDat('01'!$V32,'01'!W$14,"","interpolated")</f>
        <v>10.600000381469727</v>
      </c>
      <c r="X32" s="182">
        <f>_xll.PITimeDat('01'!$V32,'01'!X$14,"","interpolated")</f>
        <v>9</v>
      </c>
      <c r="Y32" s="2"/>
      <c r="AC32" s="204"/>
      <c r="AD32" s="62">
        <v>10</v>
      </c>
      <c r="AH32" t="b">
        <f>IF(TaskRules!$C$3="D",ISNUMBER(MATCH(DAY($O$5),TaskRules!$D$3:$I$3,0)),ISNUMBER(MATCH(WEEKDAY($O$5),TaskRules!$D$3:$I$3,0)))</f>
        <v>0</v>
      </c>
      <c r="AI32" t="b">
        <f t="shared" ref="AI32:AI38" si="1">A32&lt;&gt;""</f>
        <v>0</v>
      </c>
    </row>
    <row r="33" spans="1:35" s="1" customFormat="1" ht="15" customHeight="1" x14ac:dyDescent="0.25">
      <c r="A33" s="98"/>
      <c r="B33" s="183" t="s">
        <v>86</v>
      </c>
      <c r="N33" s="466" t="str">
        <f t="shared" si="0"/>
        <v/>
      </c>
      <c r="O33" s="467"/>
      <c r="P33" s="467"/>
      <c r="Q33" s="467"/>
      <c r="R33" s="468"/>
      <c r="V33" s="183"/>
      <c r="AD33" s="20">
        <v>11</v>
      </c>
      <c r="AH33" t="b">
        <f>IF(TaskRules!$C$4="D",ISNUMBER(MATCH(DAY($O$5),TaskRules!$D$4:$I$4,0)),ISNUMBER(MATCH(WEEKDAY($O$5),TaskRules!$D$4:$I$4,0)))</f>
        <v>0</v>
      </c>
      <c r="AI33" t="b">
        <f t="shared" si="1"/>
        <v>0</v>
      </c>
    </row>
    <row r="34" spans="1:35" ht="15.75" thickBot="1" x14ac:dyDescent="0.3">
      <c r="A34" s="291"/>
      <c r="B34" s="203" t="s">
        <v>87</v>
      </c>
      <c r="C34" s="202"/>
      <c r="D34" s="202"/>
      <c r="E34" s="202"/>
      <c r="F34" s="202"/>
      <c r="G34" s="202"/>
      <c r="H34" s="202"/>
      <c r="I34" s="202"/>
      <c r="J34" s="202"/>
      <c r="K34" s="95"/>
      <c r="L34" s="1"/>
      <c r="M34" s="1"/>
      <c r="N34" s="374" t="str">
        <f t="shared" si="0"/>
        <v/>
      </c>
      <c r="O34" s="389"/>
      <c r="P34" s="389"/>
      <c r="Q34" s="389"/>
      <c r="R34" s="375"/>
      <c r="AC34" s="200" t="s">
        <v>14</v>
      </c>
      <c r="AD34" s="62">
        <v>14</v>
      </c>
      <c r="AH34" t="b">
        <f>IF(TaskRules!$C$5="D",ISNUMBER(MATCH(DAY($O$5),TaskRules!$D$5:$I$5,0)),ISNUMBER(MATCH(WEEKDAY($O$5),TaskRules!$D$5:$I$5,0)))</f>
        <v>0</v>
      </c>
      <c r="AI34" t="b">
        <f t="shared" si="1"/>
        <v>0</v>
      </c>
    </row>
    <row r="35" spans="1:35" ht="15" customHeight="1" x14ac:dyDescent="0.25">
      <c r="A35" s="98"/>
      <c r="B35" s="183" t="s">
        <v>88</v>
      </c>
      <c r="F35" s="28"/>
      <c r="G35" s="28"/>
      <c r="I35" s="28"/>
      <c r="J35" s="28"/>
      <c r="L35" s="28"/>
      <c r="M35" s="145"/>
      <c r="N35" s="374" t="str">
        <f t="shared" si="0"/>
        <v/>
      </c>
      <c r="O35" s="389"/>
      <c r="P35" s="389"/>
      <c r="Q35" s="389"/>
      <c r="R35" s="375"/>
      <c r="AC35" s="195" t="s">
        <v>41</v>
      </c>
      <c r="AD35" s="20"/>
      <c r="AH35" t="b">
        <f>IF(TaskRules!$C$6="D",ISNUMBER(MATCH(DAY($O$5),TaskRules!$D$6:$I$6,0)),ISNUMBER(MATCH(WEEKDAY($O$5),TaskRules!$D$6:$I$6,0)))</f>
        <v>0</v>
      </c>
      <c r="AI35" t="b">
        <f t="shared" si="1"/>
        <v>0</v>
      </c>
    </row>
    <row r="36" spans="1:35" ht="15" customHeight="1" x14ac:dyDescent="0.25">
      <c r="A36" s="199"/>
      <c r="B36" s="105" t="s">
        <v>89</v>
      </c>
      <c r="C36" s="1"/>
      <c r="D36" s="1"/>
      <c r="E36" s="1"/>
      <c r="H36" s="1"/>
      <c r="J36" s="1"/>
      <c r="N36" s="374" t="str">
        <f t="shared" si="0"/>
        <v/>
      </c>
      <c r="O36" s="389"/>
      <c r="P36" s="389"/>
      <c r="Q36" s="389"/>
      <c r="R36" s="375"/>
      <c r="AC36" s="195"/>
      <c r="AD36" s="20"/>
      <c r="AH36" t="b">
        <f>IF(TaskRules!$C$7="D",ISNUMBER(MATCH(DAY($O$5),TaskRules!$D$7:$I$7,0)),ISNUMBER(MATCH(WEEKDAY($O$5),TaskRules!$D$7:$I$7,0)))</f>
        <v>0</v>
      </c>
      <c r="AI36" t="b">
        <f t="shared" si="1"/>
        <v>0</v>
      </c>
    </row>
    <row r="37" spans="1:35" ht="15" customHeight="1" x14ac:dyDescent="0.25">
      <c r="A37" s="290">
        <v>46235.643622685187</v>
      </c>
      <c r="B37" s="197" t="s">
        <v>90</v>
      </c>
      <c r="C37" s="100"/>
      <c r="D37" s="100"/>
      <c r="E37" s="100"/>
      <c r="F37" s="1"/>
      <c r="G37" s="1"/>
      <c r="H37" s="1"/>
      <c r="I37" s="1"/>
      <c r="L37" s="1"/>
      <c r="M37" s="99"/>
      <c r="N37" s="452" t="str">
        <f t="shared" si="0"/>
        <v>[ทำแล้ว] 15:26</v>
      </c>
      <c r="O37" s="453"/>
      <c r="P37" s="453"/>
      <c r="Q37" s="453"/>
      <c r="R37" s="454"/>
      <c r="AC37" s="195"/>
      <c r="AD37" s="20"/>
      <c r="AH37" t="b">
        <f>IF(TaskRules!$C$8="D",ISNUMBER(MATCH(DAY($O$5),TaskRules!$D$8:$I$8,0)),ISNUMBER(MATCH(WEEKDAY($O$5),TaskRules!$D$8:$I$8,0)))</f>
        <v>1</v>
      </c>
      <c r="AI37" t="b">
        <f t="shared" si="1"/>
        <v>1</v>
      </c>
    </row>
    <row r="38" spans="1:35" ht="15.75" thickBot="1" x14ac:dyDescent="0.3">
      <c r="A38" s="289">
        <v>46235.421238425923</v>
      </c>
      <c r="B38" s="284" t="s">
        <v>165</v>
      </c>
      <c r="C38" s="96"/>
      <c r="D38" s="96"/>
      <c r="E38" s="96"/>
      <c r="F38" s="96"/>
      <c r="G38" s="96"/>
      <c r="H38" s="96"/>
      <c r="I38" s="96"/>
      <c r="J38" s="96"/>
      <c r="K38" s="96"/>
      <c r="L38" s="96"/>
      <c r="M38" s="96"/>
      <c r="N38" s="376" t="str">
        <f t="shared" si="0"/>
        <v>[ทำแล้ว] 10:06</v>
      </c>
      <c r="O38" s="377"/>
      <c r="P38" s="377"/>
      <c r="Q38" s="377"/>
      <c r="R38" s="378"/>
      <c r="AB38" s="189"/>
      <c r="AC38" s="194" t="s">
        <v>92</v>
      </c>
      <c r="AD38" s="20">
        <v>16</v>
      </c>
      <c r="AH38" t="b">
        <f>IF(TaskRules!$C$9="D",ISNUMBER(MATCH(DAY($O$5),TaskRules!$D$9:$I$9,0)),ISNUMBER(MATCH(WEEKDAY($O$5),TaskRules!$D$9:$I$9,0)))</f>
        <v>1</v>
      </c>
      <c r="AI38" t="b">
        <f t="shared" si="1"/>
        <v>1</v>
      </c>
    </row>
    <row r="39" spans="1:35" ht="15" x14ac:dyDescent="0.25">
      <c r="A39" s="193" t="s">
        <v>93</v>
      </c>
      <c r="B39" s="192"/>
      <c r="C39" s="192"/>
      <c r="D39" s="192"/>
      <c r="E39" s="192"/>
      <c r="F39" s="192"/>
      <c r="G39" s="191"/>
      <c r="H39" s="191"/>
      <c r="I39" s="191"/>
      <c r="J39" s="191"/>
      <c r="K39" s="191"/>
      <c r="L39" s="191"/>
      <c r="M39" s="191"/>
      <c r="N39" s="191"/>
      <c r="O39" s="191"/>
      <c r="P39" s="191"/>
      <c r="Q39" s="191"/>
      <c r="R39" s="190"/>
      <c r="AB39" s="189"/>
      <c r="AC39" s="2" t="s">
        <v>94</v>
      </c>
      <c r="AD39" s="20">
        <v>17</v>
      </c>
    </row>
    <row r="40" spans="1:35" s="28" customFormat="1" ht="15" customHeight="1" x14ac:dyDescent="0.2">
      <c r="A40" s="455" t="s">
        <v>95</v>
      </c>
      <c r="B40" s="456"/>
      <c r="C40" s="456"/>
      <c r="D40" s="456"/>
      <c r="E40" s="456"/>
      <c r="F40" s="457"/>
      <c r="G40" s="458"/>
      <c r="H40" s="456"/>
      <c r="I40" s="456"/>
      <c r="J40" s="456"/>
      <c r="K40" s="456"/>
      <c r="L40" s="456"/>
      <c r="M40" s="457"/>
      <c r="N40" s="458" t="s">
        <v>96</v>
      </c>
      <c r="O40" s="456"/>
      <c r="P40" s="456"/>
      <c r="Q40" s="456"/>
      <c r="R40" s="459"/>
      <c r="AB40" s="108"/>
      <c r="AC40" s="28" t="s">
        <v>97</v>
      </c>
      <c r="AD40" s="62">
        <v>18</v>
      </c>
    </row>
    <row r="41" spans="1:35" s="1" customFormat="1" ht="15" customHeight="1" x14ac:dyDescent="0.2">
      <c r="A41" s="188">
        <v>1</v>
      </c>
      <c r="B41" s="187" t="s">
        <v>98</v>
      </c>
      <c r="C41" s="108"/>
      <c r="D41" s="108"/>
      <c r="E41" s="108"/>
      <c r="F41" s="186"/>
      <c r="G41" s="108"/>
      <c r="H41" s="108"/>
      <c r="I41" s="108"/>
      <c r="J41" s="108"/>
      <c r="K41" s="108"/>
      <c r="L41" s="108"/>
      <c r="M41" s="108"/>
      <c r="N41" s="185"/>
      <c r="O41" s="108"/>
      <c r="P41" s="108"/>
      <c r="Q41" s="108"/>
      <c r="R41" s="184"/>
      <c r="T41" s="1" t="s">
        <v>99</v>
      </c>
      <c r="U41" s="183" t="s">
        <v>100</v>
      </c>
      <c r="V41" s="183"/>
      <c r="W41" s="182">
        <f>_xll.PITimeDat('01'!$U41,'01'!W$14,"","interpolated")</f>
        <v>9.3999996185302734</v>
      </c>
      <c r="X41" s="182">
        <f>_xll.PITimeDat('01'!$U41,'01'!X$14,"","interpolated")</f>
        <v>9.6000003814697266</v>
      </c>
      <c r="AB41" s="126"/>
      <c r="AC41" s="28" t="s">
        <v>101</v>
      </c>
      <c r="AD41" s="20">
        <v>19</v>
      </c>
    </row>
    <row r="42" spans="1:35" s="1" customFormat="1" ht="15" customHeight="1" x14ac:dyDescent="0.2">
      <c r="A42" s="181">
        <v>2</v>
      </c>
      <c r="B42" s="102" t="s">
        <v>102</v>
      </c>
      <c r="C42" s="126"/>
      <c r="D42" s="126"/>
      <c r="E42" s="126"/>
      <c r="F42" s="180"/>
      <c r="G42" s="126"/>
      <c r="H42" s="126"/>
      <c r="I42" s="126"/>
      <c r="J42" s="126"/>
      <c r="K42" s="126"/>
      <c r="L42" s="126"/>
      <c r="M42" s="126"/>
      <c r="N42" s="179"/>
      <c r="O42" s="126"/>
      <c r="P42" s="126"/>
      <c r="Q42" s="126"/>
      <c r="R42" s="120"/>
      <c r="T42" s="1" t="s">
        <v>103</v>
      </c>
      <c r="U42" s="183" t="s">
        <v>104</v>
      </c>
      <c r="V42" s="183"/>
      <c r="W42" s="182">
        <f>_xll.PITimeDat('01'!$U42,'01'!W$14,"","interpolated")</f>
        <v>30</v>
      </c>
      <c r="X42" s="182">
        <f>_xll.PITimeDat('01'!$U42,'01'!X$14,"","interpolated")</f>
        <v>35</v>
      </c>
      <c r="AC42" s="1" t="s">
        <v>105</v>
      </c>
      <c r="AD42" s="20">
        <v>20</v>
      </c>
    </row>
    <row r="43" spans="1:35" s="1" customFormat="1" ht="15" customHeight="1" x14ac:dyDescent="0.2">
      <c r="A43" s="181">
        <v>3</v>
      </c>
      <c r="B43" s="102" t="s">
        <v>106</v>
      </c>
      <c r="C43" s="126"/>
      <c r="D43" s="126"/>
      <c r="E43" s="126"/>
      <c r="F43" s="180"/>
      <c r="G43" s="126"/>
      <c r="H43" s="126"/>
      <c r="I43" s="126"/>
      <c r="J43" s="126"/>
      <c r="K43" s="126"/>
      <c r="L43" s="126"/>
      <c r="M43" s="126"/>
      <c r="N43" s="179"/>
      <c r="O43" s="126"/>
      <c r="P43" s="126"/>
      <c r="Q43" s="126"/>
      <c r="R43" s="120"/>
      <c r="AD43" s="20">
        <v>21</v>
      </c>
    </row>
    <row r="44" spans="1:35" ht="15" customHeight="1" x14ac:dyDescent="0.2">
      <c r="A44" s="181">
        <v>4</v>
      </c>
      <c r="B44" s="102" t="s">
        <v>107</v>
      </c>
      <c r="C44" s="126"/>
      <c r="D44" s="126"/>
      <c r="E44" s="126"/>
      <c r="F44" s="180"/>
      <c r="G44" s="126"/>
      <c r="H44" s="126"/>
      <c r="I44" s="126"/>
      <c r="J44" s="126"/>
      <c r="K44" s="126"/>
      <c r="L44" s="126"/>
      <c r="M44" s="126"/>
      <c r="N44" s="179"/>
      <c r="O44" s="126"/>
      <c r="P44" s="126"/>
      <c r="Q44" s="126"/>
      <c r="R44" s="120"/>
      <c r="AD44" s="20">
        <v>22</v>
      </c>
    </row>
    <row r="45" spans="1:35" ht="15" customHeight="1" thickBot="1" x14ac:dyDescent="0.25">
      <c r="A45" s="178">
        <v>5</v>
      </c>
      <c r="B45" s="95" t="s">
        <v>108</v>
      </c>
      <c r="C45" s="95"/>
      <c r="D45" s="95"/>
      <c r="E45" s="95"/>
      <c r="F45" s="177"/>
      <c r="G45" s="95"/>
      <c r="H45" s="95"/>
      <c r="I45" s="95"/>
      <c r="J45" s="95"/>
      <c r="K45" s="95"/>
      <c r="L45" s="95"/>
      <c r="M45" s="95"/>
      <c r="N45" s="97"/>
      <c r="O45" s="95"/>
      <c r="P45" s="95"/>
      <c r="Q45" s="95"/>
      <c r="R45" s="94"/>
      <c r="AD45" s="20">
        <v>23</v>
      </c>
    </row>
    <row r="46" spans="1:35" s="17" customFormat="1" ht="15" customHeight="1" x14ac:dyDescent="0.25">
      <c r="A46" s="460" t="s">
        <v>109</v>
      </c>
      <c r="B46" s="461"/>
      <c r="C46" s="461"/>
      <c r="D46" s="461"/>
      <c r="E46" s="461"/>
      <c r="F46" s="461"/>
      <c r="G46" s="461"/>
      <c r="H46" s="461"/>
      <c r="I46" s="461"/>
      <c r="J46" s="461"/>
      <c r="K46" s="461"/>
      <c r="L46" s="461"/>
      <c r="M46" s="461"/>
      <c r="N46" s="461"/>
      <c r="O46" s="461"/>
      <c r="P46" s="461"/>
      <c r="Q46" s="461"/>
      <c r="R46" s="462"/>
      <c r="AD46" s="20">
        <v>24</v>
      </c>
    </row>
    <row r="47" spans="1:35" ht="15" customHeight="1" x14ac:dyDescent="0.2">
      <c r="A47" s="444" t="s">
        <v>110</v>
      </c>
      <c r="B47" s="445"/>
      <c r="C47" s="445"/>
      <c r="D47" s="175">
        <v>0</v>
      </c>
      <c r="E47" s="176"/>
      <c r="F47" s="446" t="s">
        <v>111</v>
      </c>
      <c r="G47" s="445"/>
      <c r="H47" s="445"/>
      <c r="I47" s="445"/>
      <c r="J47" s="175">
        <v>0</v>
      </c>
      <c r="K47" s="174"/>
      <c r="L47" s="446" t="s">
        <v>112</v>
      </c>
      <c r="M47" s="445"/>
      <c r="N47" s="445"/>
      <c r="O47" s="445"/>
      <c r="P47" s="445"/>
      <c r="Q47" s="445"/>
      <c r="R47" s="173">
        <v>0</v>
      </c>
      <c r="AD47" s="62">
        <v>25</v>
      </c>
    </row>
    <row r="48" spans="1:35" ht="18.75" customHeight="1" thickBot="1" x14ac:dyDescent="0.3">
      <c r="A48" s="447" t="s">
        <v>113</v>
      </c>
      <c r="B48" s="448"/>
      <c r="C48" s="448"/>
      <c r="D48" s="170">
        <v>0</v>
      </c>
      <c r="E48" s="172"/>
      <c r="F48" s="449" t="s">
        <v>114</v>
      </c>
      <c r="G48" s="448"/>
      <c r="H48" s="448"/>
      <c r="I48" s="448"/>
      <c r="J48" s="170">
        <v>0</v>
      </c>
      <c r="K48" s="171"/>
      <c r="L48" s="450" t="s">
        <v>115</v>
      </c>
      <c r="M48" s="451"/>
      <c r="N48" s="451"/>
      <c r="O48" s="451"/>
      <c r="P48" s="451"/>
      <c r="Q48" s="451"/>
      <c r="R48" s="288">
        <f t="array" aca="1" ref="R48" ca="1">_xll.PICurrVal("\\gcmppisvr\1-PTA.2M.1PD2500.PV",0,"")</f>
        <v>0.23490093648433685</v>
      </c>
      <c r="AD48" s="20">
        <v>26</v>
      </c>
    </row>
    <row r="49" spans="1:32" ht="15" customHeight="1" x14ac:dyDescent="0.25">
      <c r="A49" s="169" t="s">
        <v>116</v>
      </c>
      <c r="B49" s="168"/>
      <c r="C49" s="168"/>
      <c r="D49" s="168"/>
      <c r="E49" s="168"/>
      <c r="F49" s="168"/>
      <c r="G49" s="168"/>
      <c r="H49" s="168"/>
      <c r="I49" s="168"/>
      <c r="J49" s="168"/>
      <c r="K49" s="168"/>
      <c r="L49" s="167"/>
      <c r="M49" s="167"/>
      <c r="N49" s="167"/>
      <c r="O49" s="167"/>
      <c r="P49" s="167"/>
      <c r="Q49" s="167"/>
      <c r="R49" s="166"/>
      <c r="AD49" s="20">
        <v>27</v>
      </c>
    </row>
    <row r="50" spans="1:32" s="28" customFormat="1" ht="15" customHeight="1" x14ac:dyDescent="0.2">
      <c r="A50" s="165" t="s">
        <v>11</v>
      </c>
      <c r="B50" s="381" t="s">
        <v>39</v>
      </c>
      <c r="C50" s="382"/>
      <c r="D50" s="443"/>
      <c r="E50" s="381" t="s">
        <v>40</v>
      </c>
      <c r="F50" s="382"/>
      <c r="G50" s="382"/>
      <c r="H50" s="382"/>
      <c r="I50" s="382"/>
      <c r="J50" s="382"/>
      <c r="K50" s="443"/>
      <c r="L50" s="381" t="s">
        <v>29</v>
      </c>
      <c r="M50" s="382"/>
      <c r="N50" s="382"/>
      <c r="O50" s="382"/>
      <c r="P50" s="382"/>
      <c r="Q50" s="382"/>
      <c r="R50" s="383"/>
      <c r="T50" s="108"/>
      <c r="U50" s="108"/>
      <c r="V50" s="108"/>
      <c r="AD50" s="20">
        <v>28</v>
      </c>
    </row>
    <row r="51" spans="1:32" s="1" customFormat="1" ht="15" customHeight="1" x14ac:dyDescent="0.2">
      <c r="A51" s="162">
        <v>0.32083333333333336</v>
      </c>
      <c r="B51" s="161"/>
      <c r="C51" s="160"/>
      <c r="D51" s="159"/>
      <c r="E51" s="347" t="s">
        <v>52</v>
      </c>
      <c r="F51" s="433"/>
      <c r="G51" s="434" t="s">
        <v>45</v>
      </c>
      <c r="H51" s="434"/>
      <c r="I51" s="434"/>
      <c r="J51" s="155" t="s">
        <v>68</v>
      </c>
      <c r="K51" s="158"/>
      <c r="L51" s="435" t="s">
        <v>166</v>
      </c>
      <c r="M51" s="441"/>
      <c r="N51" s="441"/>
      <c r="O51" s="441"/>
      <c r="P51" s="441"/>
      <c r="Q51" s="441"/>
      <c r="R51" s="442"/>
      <c r="T51" s="126"/>
      <c r="U51" s="164"/>
      <c r="V51" s="126"/>
      <c r="AD51" s="62">
        <v>29</v>
      </c>
      <c r="AF51" s="1" t="s">
        <v>117</v>
      </c>
    </row>
    <row r="52" spans="1:32" s="1" customFormat="1" ht="15" customHeight="1" x14ac:dyDescent="0.2">
      <c r="A52" s="162">
        <v>0.5</v>
      </c>
      <c r="B52" s="161" t="s">
        <v>44</v>
      </c>
      <c r="C52" s="160" t="s">
        <v>45</v>
      </c>
      <c r="D52" s="159" t="s">
        <v>52</v>
      </c>
      <c r="E52" s="347" t="s">
        <v>44</v>
      </c>
      <c r="F52" s="433"/>
      <c r="G52" s="434" t="s">
        <v>45</v>
      </c>
      <c r="H52" s="434"/>
      <c r="I52" s="434"/>
      <c r="J52" s="155" t="s">
        <v>68</v>
      </c>
      <c r="K52" s="158"/>
      <c r="L52" s="435"/>
      <c r="M52" s="441"/>
      <c r="N52" s="441"/>
      <c r="O52" s="441"/>
      <c r="P52" s="441"/>
      <c r="Q52" s="441"/>
      <c r="R52" s="442"/>
      <c r="T52" s="126"/>
      <c r="U52" s="164"/>
      <c r="V52" s="126"/>
      <c r="AD52" s="163"/>
    </row>
    <row r="53" spans="1:32" s="1" customFormat="1" ht="15" customHeight="1" x14ac:dyDescent="0.2">
      <c r="A53" s="162">
        <v>0.75</v>
      </c>
      <c r="B53" s="79" t="s">
        <v>52</v>
      </c>
      <c r="C53" s="156" t="s">
        <v>45</v>
      </c>
      <c r="D53" s="78" t="s">
        <v>44</v>
      </c>
      <c r="E53" s="347" t="s">
        <v>52</v>
      </c>
      <c r="F53" s="433"/>
      <c r="G53" s="434" t="s">
        <v>45</v>
      </c>
      <c r="H53" s="434"/>
      <c r="I53" s="434"/>
      <c r="J53" s="155" t="s">
        <v>68</v>
      </c>
      <c r="K53" s="158"/>
      <c r="L53" s="435"/>
      <c r="M53" s="441"/>
      <c r="N53" s="441"/>
      <c r="O53" s="441"/>
      <c r="P53" s="441"/>
      <c r="Q53" s="441"/>
      <c r="R53" s="442"/>
      <c r="T53" s="126"/>
      <c r="U53" s="126"/>
      <c r="V53" s="126"/>
      <c r="AD53" s="20">
        <v>30</v>
      </c>
    </row>
    <row r="54" spans="1:32" s="1" customFormat="1" ht="15" customHeight="1" x14ac:dyDescent="0.2">
      <c r="A54" s="162"/>
      <c r="B54" s="161"/>
      <c r="C54" s="160"/>
      <c r="D54" s="159"/>
      <c r="E54" s="347"/>
      <c r="F54" s="433"/>
      <c r="G54" s="434"/>
      <c r="H54" s="434"/>
      <c r="I54" s="434"/>
      <c r="J54" s="155"/>
      <c r="K54" s="158"/>
      <c r="L54" s="435"/>
      <c r="M54" s="441"/>
      <c r="N54" s="441"/>
      <c r="O54" s="441"/>
      <c r="P54" s="441"/>
      <c r="Q54" s="441"/>
      <c r="R54" s="442"/>
      <c r="T54" s="108"/>
      <c r="U54" s="108"/>
      <c r="V54" s="108"/>
      <c r="AD54" s="20">
        <v>31</v>
      </c>
    </row>
    <row r="55" spans="1:32" s="1" customFormat="1" ht="15" customHeight="1" x14ac:dyDescent="0.2">
      <c r="A55" s="162">
        <v>0</v>
      </c>
      <c r="B55" s="161" t="s">
        <v>44</v>
      </c>
      <c r="C55" s="160" t="s">
        <v>45</v>
      </c>
      <c r="D55" s="159" t="s">
        <v>52</v>
      </c>
      <c r="E55" s="347" t="s">
        <v>44</v>
      </c>
      <c r="F55" s="433"/>
      <c r="G55" s="434" t="s">
        <v>45</v>
      </c>
      <c r="H55" s="434"/>
      <c r="I55" s="434"/>
      <c r="J55" s="155" t="s">
        <v>68</v>
      </c>
      <c r="K55" s="158"/>
      <c r="L55" s="435"/>
      <c r="M55" s="441"/>
      <c r="N55" s="441"/>
      <c r="O55" s="441"/>
      <c r="P55" s="441"/>
      <c r="Q55" s="441"/>
      <c r="R55" s="442"/>
      <c r="T55" s="126"/>
      <c r="U55" s="126"/>
      <c r="V55" s="126"/>
      <c r="AD55" s="20">
        <v>32</v>
      </c>
    </row>
    <row r="56" spans="1:32" s="1" customFormat="1" ht="15" customHeight="1" x14ac:dyDescent="0.2">
      <c r="A56" s="157">
        <v>0.25</v>
      </c>
      <c r="B56" s="79" t="s">
        <v>52</v>
      </c>
      <c r="C56" s="156" t="s">
        <v>45</v>
      </c>
      <c r="D56" s="78" t="s">
        <v>44</v>
      </c>
      <c r="E56" s="347" t="s">
        <v>52</v>
      </c>
      <c r="F56" s="433"/>
      <c r="G56" s="434" t="s">
        <v>45</v>
      </c>
      <c r="H56" s="434"/>
      <c r="I56" s="434"/>
      <c r="J56" s="155" t="s">
        <v>68</v>
      </c>
      <c r="K56" s="158"/>
      <c r="L56" s="435"/>
      <c r="M56" s="441"/>
      <c r="N56" s="441"/>
      <c r="O56" s="441"/>
      <c r="P56" s="441"/>
      <c r="Q56" s="441"/>
      <c r="R56" s="442"/>
      <c r="T56" s="126"/>
      <c r="U56" s="126"/>
      <c r="V56" s="126"/>
      <c r="AD56" s="62">
        <v>33</v>
      </c>
    </row>
    <row r="57" spans="1:32" s="1" customFormat="1" ht="15" customHeight="1" x14ac:dyDescent="0.2">
      <c r="A57" s="162"/>
      <c r="B57" s="161"/>
      <c r="C57" s="160"/>
      <c r="D57" s="159"/>
      <c r="E57" s="347"/>
      <c r="F57" s="433"/>
      <c r="G57" s="434"/>
      <c r="H57" s="434"/>
      <c r="I57" s="434"/>
      <c r="J57" s="155"/>
      <c r="K57" s="158"/>
      <c r="L57" s="435"/>
      <c r="M57" s="441"/>
      <c r="N57" s="441"/>
      <c r="O57" s="441"/>
      <c r="P57" s="441"/>
      <c r="Q57" s="441"/>
      <c r="R57" s="442"/>
      <c r="T57" s="108"/>
      <c r="U57" s="108"/>
      <c r="V57" s="108"/>
      <c r="AD57" s="20">
        <v>34</v>
      </c>
    </row>
    <row r="58" spans="1:32" s="1" customFormat="1" ht="15" customHeight="1" x14ac:dyDescent="0.2">
      <c r="A58" s="157"/>
      <c r="B58" s="79"/>
      <c r="C58" s="156"/>
      <c r="D58" s="78"/>
      <c r="E58" s="347"/>
      <c r="F58" s="433"/>
      <c r="G58" s="434"/>
      <c r="H58" s="434"/>
      <c r="I58" s="434"/>
      <c r="J58" s="155"/>
      <c r="K58" s="154"/>
      <c r="L58" s="435"/>
      <c r="M58" s="320"/>
      <c r="N58" s="320"/>
      <c r="O58" s="320"/>
      <c r="P58" s="320"/>
      <c r="Q58" s="320"/>
      <c r="R58" s="436"/>
      <c r="T58" s="126"/>
      <c r="U58" s="126"/>
      <c r="V58" s="126"/>
      <c r="AD58" s="20">
        <v>35</v>
      </c>
    </row>
    <row r="59" spans="1:32" s="1" customFormat="1" ht="15" customHeight="1" x14ac:dyDescent="0.2">
      <c r="A59" s="157"/>
      <c r="B59" s="79"/>
      <c r="C59" s="156"/>
      <c r="D59" s="78"/>
      <c r="E59" s="347"/>
      <c r="F59" s="433"/>
      <c r="G59" s="434"/>
      <c r="H59" s="434"/>
      <c r="I59" s="434"/>
      <c r="J59" s="155"/>
      <c r="K59" s="154"/>
      <c r="L59" s="437"/>
      <c r="M59" s="300"/>
      <c r="N59" s="300"/>
      <c r="O59" s="300"/>
      <c r="P59" s="300"/>
      <c r="Q59" s="300"/>
      <c r="R59" s="301"/>
      <c r="T59" s="126"/>
      <c r="U59" s="126"/>
      <c r="V59" s="126"/>
      <c r="AD59" s="20">
        <v>36</v>
      </c>
    </row>
    <row r="60" spans="1:32" ht="22.5" customHeight="1" thickBot="1" x14ac:dyDescent="0.25">
      <c r="A60" s="153"/>
      <c r="B60" s="151"/>
      <c r="C60" s="150"/>
      <c r="D60" s="152"/>
      <c r="E60" s="409"/>
      <c r="F60" s="410"/>
      <c r="G60" s="411"/>
      <c r="H60" s="411"/>
      <c r="I60" s="411"/>
      <c r="J60" s="149"/>
      <c r="K60" s="148"/>
      <c r="L60" s="412"/>
      <c r="M60" s="413"/>
      <c r="N60" s="413"/>
      <c r="O60" s="413"/>
      <c r="P60" s="413"/>
      <c r="Q60" s="413"/>
      <c r="R60" s="414"/>
      <c r="AD60" s="20">
        <v>38</v>
      </c>
    </row>
    <row r="61" spans="1:32" s="28" customFormat="1" ht="14.25" customHeight="1" thickBot="1" x14ac:dyDescent="0.25">
      <c r="A61" s="415" t="s">
        <v>118</v>
      </c>
      <c r="B61" s="416"/>
      <c r="C61" s="416"/>
      <c r="D61" s="416"/>
      <c r="E61" s="416"/>
      <c r="F61" s="416"/>
      <c r="G61" s="416"/>
      <c r="H61" s="416"/>
      <c r="I61" s="416"/>
      <c r="J61" s="416"/>
      <c r="K61" s="416"/>
      <c r="L61" s="416"/>
      <c r="M61" s="416"/>
      <c r="N61" s="416"/>
      <c r="O61" s="416"/>
      <c r="P61" s="416"/>
      <c r="Q61" s="416"/>
      <c r="R61" s="417"/>
      <c r="AD61" s="62">
        <v>39</v>
      </c>
    </row>
    <row r="62" spans="1:32" s="28" customFormat="1" ht="15" customHeight="1" thickBot="1" x14ac:dyDescent="0.3">
      <c r="A62" s="418" t="s">
        <v>119</v>
      </c>
      <c r="B62" s="419"/>
      <c r="C62" s="418" t="s">
        <v>120</v>
      </c>
      <c r="D62" s="422"/>
      <c r="E62" s="422"/>
      <c r="F62" s="422"/>
      <c r="G62" s="422"/>
      <c r="H62" s="422"/>
      <c r="I62" s="422"/>
      <c r="J62" s="422"/>
      <c r="K62" s="422"/>
      <c r="L62" s="422"/>
      <c r="M62" s="419"/>
      <c r="N62" s="424" t="s">
        <v>121</v>
      </c>
      <c r="O62" s="425"/>
      <c r="P62" s="426"/>
      <c r="Q62" s="427" t="s">
        <v>36</v>
      </c>
      <c r="R62" s="428"/>
      <c r="AD62" s="20">
        <v>40</v>
      </c>
    </row>
    <row r="63" spans="1:32" s="28" customFormat="1" ht="15" customHeight="1" thickBot="1" x14ac:dyDescent="0.25">
      <c r="A63" s="420"/>
      <c r="B63" s="421"/>
      <c r="C63" s="420"/>
      <c r="D63" s="423"/>
      <c r="E63" s="423"/>
      <c r="F63" s="423"/>
      <c r="G63" s="423"/>
      <c r="H63" s="423"/>
      <c r="I63" s="423"/>
      <c r="J63" s="423"/>
      <c r="K63" s="423"/>
      <c r="L63" s="423"/>
      <c r="M63" s="421"/>
      <c r="N63" s="147" t="s">
        <v>122</v>
      </c>
      <c r="O63" s="431" t="s">
        <v>123</v>
      </c>
      <c r="P63" s="432"/>
      <c r="Q63" s="429"/>
      <c r="R63" s="430"/>
      <c r="AD63" s="20">
        <v>41</v>
      </c>
    </row>
    <row r="64" spans="1:32" s="28" customFormat="1" ht="15" customHeight="1" x14ac:dyDescent="0.2">
      <c r="A64" s="403"/>
      <c r="B64" s="404"/>
      <c r="C64" s="396"/>
      <c r="D64" s="297"/>
      <c r="E64" s="297"/>
      <c r="F64" s="297"/>
      <c r="G64" s="297"/>
      <c r="H64" s="297"/>
      <c r="I64" s="297"/>
      <c r="J64" s="297"/>
      <c r="K64" s="297"/>
      <c r="L64" s="297"/>
      <c r="M64" s="298"/>
      <c r="N64" s="146"/>
      <c r="O64" s="405"/>
      <c r="P64" s="406"/>
      <c r="R64" s="145"/>
      <c r="AD64" s="20">
        <v>42</v>
      </c>
    </row>
    <row r="65" spans="1:30" s="28" customFormat="1" ht="15" customHeight="1" x14ac:dyDescent="0.2">
      <c r="A65" s="407"/>
      <c r="B65" s="395"/>
      <c r="C65" s="396"/>
      <c r="D65" s="397"/>
      <c r="E65" s="397"/>
      <c r="F65" s="397"/>
      <c r="G65" s="397"/>
      <c r="H65" s="397"/>
      <c r="I65" s="397"/>
      <c r="J65" s="397"/>
      <c r="K65" s="397"/>
      <c r="L65" s="397"/>
      <c r="M65" s="408"/>
      <c r="N65" s="133"/>
      <c r="O65" s="386"/>
      <c r="P65" s="387"/>
      <c r="Q65" s="374"/>
      <c r="R65" s="375"/>
      <c r="AD65" s="62">
        <v>43</v>
      </c>
    </row>
    <row r="66" spans="1:30" s="28" customFormat="1" ht="15" customHeight="1" x14ac:dyDescent="0.2">
      <c r="A66" s="394"/>
      <c r="B66" s="395"/>
      <c r="C66" s="396"/>
      <c r="D66" s="397"/>
      <c r="E66" s="397"/>
      <c r="F66" s="397"/>
      <c r="G66" s="397"/>
      <c r="H66" s="397"/>
      <c r="I66" s="397"/>
      <c r="J66" s="59"/>
      <c r="K66" s="59"/>
      <c r="L66" s="59"/>
      <c r="M66" s="144"/>
      <c r="N66" s="143"/>
      <c r="O66" s="386"/>
      <c r="P66" s="387"/>
      <c r="Q66" s="374"/>
      <c r="R66" s="375"/>
      <c r="AD66" s="20">
        <v>44</v>
      </c>
    </row>
    <row r="67" spans="1:30" s="1" customFormat="1" ht="15" customHeight="1" x14ac:dyDescent="0.2">
      <c r="A67" s="398"/>
      <c r="B67" s="399"/>
      <c r="C67" s="400"/>
      <c r="D67" s="401"/>
      <c r="E67" s="401"/>
      <c r="F67" s="401"/>
      <c r="G67" s="401"/>
      <c r="H67" s="401"/>
      <c r="I67" s="401"/>
      <c r="J67" s="401"/>
      <c r="K67" s="401"/>
      <c r="L67" s="401"/>
      <c r="M67" s="402"/>
      <c r="N67" s="143"/>
      <c r="O67" s="386"/>
      <c r="P67" s="387"/>
      <c r="Q67" s="374"/>
      <c r="R67" s="375"/>
      <c r="AD67" s="20">
        <v>45</v>
      </c>
    </row>
    <row r="68" spans="1:30" s="28" customFormat="1" ht="15" customHeight="1" x14ac:dyDescent="0.2">
      <c r="A68" s="393"/>
      <c r="B68" s="385"/>
      <c r="C68" s="142"/>
      <c r="D68" s="131"/>
      <c r="E68" s="135"/>
      <c r="F68" s="135"/>
      <c r="G68" s="135"/>
      <c r="H68" s="135"/>
      <c r="I68" s="135"/>
      <c r="J68" s="135"/>
      <c r="K68" s="135"/>
      <c r="L68" s="135"/>
      <c r="M68" s="141"/>
      <c r="N68" s="137"/>
      <c r="O68" s="386"/>
      <c r="P68" s="387"/>
      <c r="Q68" s="374"/>
      <c r="R68" s="375"/>
      <c r="AD68" s="20">
        <v>46</v>
      </c>
    </row>
    <row r="69" spans="1:30" s="28" customFormat="1" ht="15" customHeight="1" x14ac:dyDescent="0.2">
      <c r="A69" s="384"/>
      <c r="B69" s="385"/>
      <c r="C69" s="140"/>
      <c r="D69" s="139"/>
      <c r="E69" s="135"/>
      <c r="F69" s="135"/>
      <c r="G69" s="138"/>
      <c r="H69" s="135"/>
      <c r="I69" s="135"/>
      <c r="J69" s="135"/>
      <c r="K69" s="135"/>
      <c r="L69" s="135"/>
      <c r="M69" s="130"/>
      <c r="N69" s="137"/>
      <c r="O69" s="386"/>
      <c r="P69" s="387"/>
      <c r="Q69" s="374"/>
      <c r="R69" s="375"/>
      <c r="AD69" s="20"/>
    </row>
    <row r="70" spans="1:30" s="28" customFormat="1" ht="15" customHeight="1" x14ac:dyDescent="0.2">
      <c r="A70" s="384"/>
      <c r="B70" s="385"/>
      <c r="C70" s="132"/>
      <c r="D70" s="136"/>
      <c r="E70" s="135"/>
      <c r="F70" s="135"/>
      <c r="G70" s="135"/>
      <c r="H70" s="135"/>
      <c r="I70" s="135"/>
      <c r="J70" s="135"/>
      <c r="K70" s="135"/>
      <c r="L70" s="135"/>
      <c r="M70" s="130"/>
      <c r="N70" s="134"/>
      <c r="O70" s="386"/>
      <c r="P70" s="387"/>
      <c r="Q70" s="374"/>
      <c r="R70" s="375"/>
      <c r="AD70" s="20"/>
    </row>
    <row r="71" spans="1:30" s="28" customFormat="1" ht="15" customHeight="1" thickBot="1" x14ac:dyDescent="0.25">
      <c r="A71" s="388"/>
      <c r="B71" s="385"/>
      <c r="C71" s="132"/>
      <c r="D71" s="23"/>
      <c r="E71" s="131"/>
      <c r="F71" s="131"/>
      <c r="G71" s="131"/>
      <c r="H71" s="131"/>
      <c r="I71" s="131"/>
      <c r="J71" s="131"/>
      <c r="K71" s="131"/>
      <c r="L71" s="131"/>
      <c r="M71" s="130"/>
      <c r="N71" s="129"/>
      <c r="O71" s="128"/>
      <c r="P71" s="127"/>
      <c r="Q71" s="374"/>
      <c r="R71" s="375"/>
      <c r="AD71" s="20"/>
    </row>
    <row r="72" spans="1:30" s="28" customFormat="1" ht="15" customHeight="1" x14ac:dyDescent="0.25">
      <c r="A72" s="389"/>
      <c r="B72" s="375"/>
      <c r="C72" s="125"/>
      <c r="E72" s="124"/>
      <c r="F72" s="124"/>
      <c r="G72" s="124"/>
      <c r="H72" s="124"/>
      <c r="I72" s="124"/>
      <c r="J72" s="124"/>
      <c r="K72" s="124"/>
      <c r="L72" s="124"/>
      <c r="M72" s="390" t="s">
        <v>124</v>
      </c>
      <c r="N72" s="391"/>
      <c r="O72" s="391"/>
      <c r="P72" s="392"/>
      <c r="Q72" s="374"/>
      <c r="R72" s="375"/>
      <c r="AD72" s="20">
        <v>47</v>
      </c>
    </row>
    <row r="73" spans="1:30" ht="15" customHeight="1" thickBot="1" x14ac:dyDescent="0.25">
      <c r="C73" s="123"/>
      <c r="E73" s="1"/>
      <c r="F73" s="1"/>
      <c r="G73" s="1"/>
      <c r="H73" s="1"/>
      <c r="I73" s="1"/>
      <c r="J73" s="1"/>
      <c r="K73" s="1"/>
      <c r="L73" s="99"/>
      <c r="M73" s="122" t="s">
        <v>125</v>
      </c>
      <c r="N73" s="121" t="s">
        <v>126</v>
      </c>
      <c r="O73" s="372" t="s">
        <v>127</v>
      </c>
      <c r="P73" s="373"/>
      <c r="Q73" s="374"/>
      <c r="R73" s="375"/>
      <c r="AD73" s="20">
        <v>48</v>
      </c>
    </row>
    <row r="74" spans="1:30" ht="19.5" customHeight="1" thickBot="1" x14ac:dyDescent="0.3">
      <c r="A74" s="119"/>
      <c r="B74" s="118"/>
      <c r="C74" s="376"/>
      <c r="D74" s="377"/>
      <c r="E74" s="377"/>
      <c r="F74" s="377"/>
      <c r="G74" s="377"/>
      <c r="H74" s="377"/>
      <c r="I74" s="377"/>
      <c r="J74" s="377"/>
      <c r="K74" s="377"/>
      <c r="L74" s="378"/>
      <c r="M74" s="117"/>
      <c r="N74" s="116">
        <v>0</v>
      </c>
      <c r="O74" s="379"/>
      <c r="P74" s="380"/>
      <c r="Q74" s="376"/>
      <c r="R74" s="378"/>
      <c r="AD74" s="62">
        <v>49</v>
      </c>
    </row>
    <row r="75" spans="1:30" ht="15" customHeight="1" x14ac:dyDescent="0.2">
      <c r="A75" s="115" t="s">
        <v>128</v>
      </c>
      <c r="B75" s="114"/>
      <c r="C75" s="114"/>
      <c r="D75" s="114"/>
      <c r="E75" s="114"/>
      <c r="F75" s="114"/>
      <c r="G75" s="114"/>
      <c r="H75" s="114"/>
      <c r="I75" s="114"/>
      <c r="J75" s="114"/>
      <c r="K75" s="114"/>
      <c r="L75" s="113"/>
      <c r="M75" s="113"/>
      <c r="N75" s="113"/>
      <c r="O75" s="113"/>
      <c r="P75" s="113"/>
      <c r="Q75" s="113"/>
      <c r="R75" s="112"/>
      <c r="AD75" s="20">
        <v>50</v>
      </c>
    </row>
    <row r="76" spans="1:30" s="45" customFormat="1" ht="15" customHeight="1" x14ac:dyDescent="0.2">
      <c r="A76" s="111" t="s">
        <v>11</v>
      </c>
      <c r="B76" s="381" t="s">
        <v>29</v>
      </c>
      <c r="C76" s="382"/>
      <c r="D76" s="382"/>
      <c r="E76" s="382"/>
      <c r="F76" s="382"/>
      <c r="G76" s="382"/>
      <c r="H76" s="382"/>
      <c r="I76" s="382"/>
      <c r="J76" s="382"/>
      <c r="K76" s="382"/>
      <c r="L76" s="382"/>
      <c r="M76" s="382"/>
      <c r="N76" s="382"/>
      <c r="O76" s="382"/>
      <c r="P76" s="382"/>
      <c r="Q76" s="382"/>
      <c r="R76" s="383"/>
      <c r="AD76" s="110">
        <v>51</v>
      </c>
    </row>
    <row r="77" spans="1:30" s="28" customFormat="1" ht="15" customHeight="1" x14ac:dyDescent="0.25">
      <c r="A77" s="14"/>
      <c r="B77" s="109"/>
      <c r="C77" s="35"/>
      <c r="D77" s="35"/>
      <c r="E77" s="35"/>
      <c r="F77" s="35"/>
      <c r="G77" s="35"/>
      <c r="H77" s="35"/>
      <c r="I77" s="35"/>
      <c r="J77" s="35"/>
      <c r="K77" s="48"/>
      <c r="L77" s="48"/>
      <c r="M77" s="48"/>
      <c r="N77" s="48"/>
      <c r="O77" s="48"/>
      <c r="P77" s="48"/>
      <c r="Q77" s="47"/>
      <c r="R77" s="38"/>
      <c r="AD77" s="20"/>
    </row>
    <row r="78" spans="1:30" s="28" customFormat="1" ht="15" customHeight="1" x14ac:dyDescent="0.25">
      <c r="A78" s="107">
        <v>0.40763888888888888</v>
      </c>
      <c r="B78" s="109" t="s">
        <v>167</v>
      </c>
      <c r="C78" s="35"/>
      <c r="D78" s="35"/>
      <c r="E78" s="35"/>
      <c r="F78" s="35"/>
      <c r="G78" s="35"/>
      <c r="H78" s="35"/>
      <c r="I78" s="35"/>
      <c r="J78" s="35"/>
      <c r="K78" s="49"/>
      <c r="L78" s="49"/>
      <c r="M78" s="49"/>
      <c r="N78" s="49"/>
      <c r="O78" s="49"/>
      <c r="P78" s="49"/>
      <c r="Q78" s="47"/>
      <c r="R78" s="38"/>
      <c r="AD78" s="108"/>
    </row>
    <row r="79" spans="1:30" s="28" customFormat="1" ht="15" customHeight="1" x14ac:dyDescent="0.25">
      <c r="A79" s="107"/>
      <c r="B79" s="109"/>
      <c r="C79" s="35"/>
      <c r="D79" s="35"/>
      <c r="E79" s="35"/>
      <c r="F79" s="35"/>
      <c r="G79" s="35"/>
      <c r="H79" s="35"/>
      <c r="I79" s="35"/>
      <c r="J79" s="35"/>
      <c r="K79" s="49"/>
      <c r="L79" s="49"/>
      <c r="M79" s="49"/>
      <c r="N79" s="49"/>
      <c r="O79" s="49"/>
      <c r="P79" s="49"/>
      <c r="Q79" s="47"/>
      <c r="R79" s="38"/>
      <c r="AD79" s="108"/>
    </row>
    <row r="80" spans="1:30" x14ac:dyDescent="0.2">
      <c r="A80" s="107"/>
      <c r="B80" s="109"/>
      <c r="C80" s="1"/>
      <c r="D80" s="35"/>
      <c r="E80" s="1"/>
      <c r="F80" s="1"/>
      <c r="G80" s="1"/>
      <c r="H80" s="1"/>
      <c r="I80" s="1"/>
      <c r="J80" s="1"/>
      <c r="K80" s="1"/>
      <c r="L80" s="1"/>
      <c r="M80" s="1"/>
      <c r="N80" s="1"/>
      <c r="O80" s="34"/>
      <c r="P80" s="39"/>
      <c r="Q80" s="39"/>
      <c r="R80" s="41"/>
    </row>
    <row r="81" spans="1:18" x14ac:dyDescent="0.2">
      <c r="A81" s="98"/>
      <c r="B81" s="280"/>
      <c r="C81" s="1"/>
      <c r="D81" s="35"/>
      <c r="E81" s="1"/>
      <c r="F81" s="1"/>
      <c r="G81" s="1"/>
      <c r="H81" s="1"/>
      <c r="I81" s="1"/>
      <c r="J81" s="1"/>
      <c r="K81" s="1"/>
      <c r="L81" s="1"/>
      <c r="M81" s="1"/>
      <c r="N81" s="1"/>
      <c r="O81" s="100"/>
      <c r="Q81" s="1"/>
      <c r="R81" s="99"/>
    </row>
    <row r="82" spans="1:18" x14ac:dyDescent="0.2">
      <c r="A82" s="98"/>
      <c r="B82" s="102"/>
      <c r="C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00"/>
      <c r="Q82" s="1"/>
      <c r="R82" s="99"/>
    </row>
    <row r="83" spans="1:18" ht="15" x14ac:dyDescent="0.25">
      <c r="A83" s="98"/>
      <c r="B83" s="102"/>
      <c r="C83" s="1"/>
      <c r="D83" s="1"/>
      <c r="E83" s="1"/>
      <c r="F83" s="1"/>
      <c r="G83" s="1"/>
      <c r="H83" s="1"/>
      <c r="I83" s="1"/>
      <c r="J83" s="106"/>
      <c r="K83" s="106"/>
      <c r="L83" s="1"/>
      <c r="M83" s="1"/>
      <c r="N83" s="1"/>
      <c r="O83" s="100"/>
      <c r="P83" s="100"/>
      <c r="Q83" s="1"/>
      <c r="R83" s="99"/>
    </row>
    <row r="84" spans="1:18" x14ac:dyDescent="0.2">
      <c r="A84" s="157"/>
      <c r="B84" s="280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00"/>
      <c r="Q84" s="1"/>
      <c r="R84" s="99"/>
    </row>
    <row r="85" spans="1:18" x14ac:dyDescent="0.2">
      <c r="A85" s="98"/>
      <c r="B85" s="102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00"/>
      <c r="P85" s="1"/>
      <c r="Q85" s="1"/>
      <c r="R85" s="99"/>
    </row>
    <row r="86" spans="1:18" x14ac:dyDescent="0.2">
      <c r="A86" s="98"/>
      <c r="B86" s="102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99"/>
    </row>
    <row r="87" spans="1:18" x14ac:dyDescent="0.2">
      <c r="A87" s="98"/>
      <c r="B87" s="102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00"/>
      <c r="Q87" s="1"/>
      <c r="R87" s="99"/>
    </row>
    <row r="88" spans="1:18" x14ac:dyDescent="0.2">
      <c r="A88" s="98"/>
      <c r="B88" s="280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00"/>
      <c r="Q88" s="1"/>
      <c r="R88" s="99"/>
    </row>
    <row r="89" spans="1:18" x14ac:dyDescent="0.2">
      <c r="A89" s="98"/>
      <c r="B89" s="102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00"/>
      <c r="P89" s="100"/>
      <c r="Q89" s="1"/>
      <c r="R89" s="99"/>
    </row>
    <row r="90" spans="1:18" x14ac:dyDescent="0.2">
      <c r="A90" s="98"/>
      <c r="B90" s="105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00"/>
      <c r="Q90" s="1"/>
      <c r="R90" s="99"/>
    </row>
    <row r="91" spans="1:18" x14ac:dyDescent="0.2">
      <c r="A91" s="98"/>
      <c r="B91" s="102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00"/>
      <c r="P91" s="100"/>
      <c r="Q91" s="1"/>
      <c r="R91" s="99"/>
    </row>
    <row r="92" spans="1:18" x14ac:dyDescent="0.2">
      <c r="A92" s="98"/>
      <c r="B92" s="282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00"/>
      <c r="Q92" s="1"/>
      <c r="R92" s="99"/>
    </row>
    <row r="93" spans="1:18" x14ac:dyDescent="0.2">
      <c r="A93" s="98"/>
      <c r="B93" s="102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00"/>
      <c r="P93" s="100"/>
      <c r="Q93" s="1"/>
      <c r="R93" s="99"/>
    </row>
    <row r="94" spans="1:18" x14ac:dyDescent="0.2">
      <c r="A94" s="98"/>
      <c r="B94" s="102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00"/>
      <c r="P94" s="100"/>
      <c r="Q94" s="1"/>
      <c r="R94" s="99"/>
    </row>
    <row r="95" spans="1:18" x14ac:dyDescent="0.2">
      <c r="A95" s="98"/>
      <c r="B95" s="102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00"/>
      <c r="P95" s="100"/>
      <c r="Q95" s="1"/>
      <c r="R95" s="99"/>
    </row>
    <row r="96" spans="1:18" x14ac:dyDescent="0.2">
      <c r="A96" s="98"/>
      <c r="B96" s="102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00"/>
      <c r="P96" s="100"/>
      <c r="Q96" s="1"/>
      <c r="R96" s="99"/>
    </row>
    <row r="97" spans="1:30" x14ac:dyDescent="0.2">
      <c r="A97" s="98"/>
      <c r="B97" s="28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00"/>
      <c r="P97" s="100"/>
      <c r="Q97" s="1"/>
      <c r="R97" s="99"/>
    </row>
    <row r="98" spans="1:30" x14ac:dyDescent="0.2">
      <c r="A98" s="98"/>
      <c r="B98" s="104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00"/>
      <c r="Q98" s="1"/>
      <c r="R98" s="99"/>
    </row>
    <row r="99" spans="1:30" x14ac:dyDescent="0.2">
      <c r="A99" s="98"/>
      <c r="B99" s="102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00"/>
      <c r="P99" s="1"/>
      <c r="Q99" s="1"/>
      <c r="R99" s="99"/>
    </row>
    <row r="100" spans="1:30" x14ac:dyDescent="0.2">
      <c r="A100" s="98"/>
      <c r="B100" s="102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99"/>
    </row>
    <row r="101" spans="1:30" x14ac:dyDescent="0.2">
      <c r="A101" s="98"/>
      <c r="B101" s="102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00"/>
      <c r="P101" s="1"/>
      <c r="Q101" s="1"/>
      <c r="R101" s="99"/>
    </row>
    <row r="102" spans="1:30" x14ac:dyDescent="0.2">
      <c r="A102" s="98"/>
      <c r="B102" s="102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R102" s="99"/>
    </row>
    <row r="103" spans="1:30" x14ac:dyDescent="0.2">
      <c r="A103" s="98"/>
      <c r="B103" s="102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00"/>
      <c r="P103" s="100"/>
      <c r="Q103" s="1"/>
      <c r="R103" s="99"/>
    </row>
    <row r="104" spans="1:30" ht="15" x14ac:dyDescent="0.25">
      <c r="A104" s="98"/>
      <c r="B104" s="103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00"/>
      <c r="Q104" s="1"/>
      <c r="R104" s="99"/>
    </row>
    <row r="105" spans="1:30" x14ac:dyDescent="0.2">
      <c r="A105" s="98"/>
      <c r="B105" s="19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00"/>
      <c r="P105" s="100"/>
      <c r="Q105" s="1"/>
      <c r="R105" s="99"/>
    </row>
    <row r="106" spans="1:30" ht="15" x14ac:dyDescent="0.25">
      <c r="A106" s="98"/>
      <c r="B106" s="101"/>
      <c r="C106" s="1"/>
      <c r="D106" s="1"/>
      <c r="E106" s="1"/>
      <c r="F106" s="1"/>
      <c r="G106" s="1"/>
      <c r="H106" s="1"/>
      <c r="I106" s="1"/>
      <c r="J106" s="1"/>
      <c r="K106" s="28"/>
      <c r="L106" s="1"/>
      <c r="M106" s="1"/>
      <c r="N106" s="1"/>
      <c r="O106" s="1"/>
      <c r="P106" s="100"/>
      <c r="Q106" s="1"/>
      <c r="R106" s="99"/>
    </row>
    <row r="107" spans="1:30" ht="13.5" thickBot="1" x14ac:dyDescent="0.25">
      <c r="A107" s="98"/>
      <c r="B107" s="97"/>
      <c r="C107" s="95"/>
      <c r="D107" s="95"/>
      <c r="E107" s="95"/>
      <c r="F107" s="95"/>
      <c r="G107" s="95"/>
      <c r="H107" s="95"/>
      <c r="I107" s="95"/>
      <c r="J107" s="95"/>
      <c r="K107" s="95"/>
      <c r="L107" s="95"/>
      <c r="M107" s="95"/>
      <c r="N107" s="95"/>
      <c r="O107" s="95"/>
      <c r="P107" s="96"/>
      <c r="Q107" s="95"/>
      <c r="R107" s="94"/>
    </row>
    <row r="108" spans="1:30" s="28" customFormat="1" ht="15" customHeight="1" thickBot="1" x14ac:dyDescent="0.25">
      <c r="B108" s="358" t="s">
        <v>129</v>
      </c>
      <c r="C108" s="359"/>
      <c r="D108" s="359"/>
      <c r="E108" s="359"/>
      <c r="F108" s="359"/>
      <c r="G108" s="359"/>
      <c r="H108" s="359"/>
      <c r="I108" s="359"/>
      <c r="J108" s="359"/>
      <c r="K108" s="360"/>
      <c r="L108" s="328" t="s">
        <v>168</v>
      </c>
      <c r="M108" s="329"/>
      <c r="N108" s="329"/>
      <c r="O108" s="329"/>
      <c r="P108" s="329"/>
      <c r="Q108" s="329"/>
      <c r="R108" s="330"/>
      <c r="AD108" s="20">
        <v>71</v>
      </c>
    </row>
    <row r="109" spans="1:30" s="28" customFormat="1" ht="15" customHeight="1" thickBot="1" x14ac:dyDescent="0.25">
      <c r="B109" s="93" t="s">
        <v>3</v>
      </c>
      <c r="C109" s="361" t="s">
        <v>11</v>
      </c>
      <c r="D109" s="362"/>
      <c r="E109" s="363" t="s">
        <v>18</v>
      </c>
      <c r="F109" s="364"/>
      <c r="G109" s="92" t="s">
        <v>131</v>
      </c>
      <c r="H109" s="365" t="s">
        <v>36</v>
      </c>
      <c r="I109" s="366"/>
      <c r="J109" s="366"/>
      <c r="K109" s="367"/>
      <c r="L109" s="328"/>
      <c r="M109" s="329"/>
      <c r="N109" s="329"/>
      <c r="O109" s="329"/>
      <c r="P109" s="329"/>
      <c r="Q109" s="329"/>
      <c r="R109" s="330"/>
      <c r="AD109" s="20">
        <v>72</v>
      </c>
    </row>
    <row r="110" spans="1:30" s="28" customFormat="1" ht="15" customHeight="1" thickBot="1" x14ac:dyDescent="0.3">
      <c r="B110" s="91" t="s">
        <v>99</v>
      </c>
      <c r="C110" s="341" t="s">
        <v>132</v>
      </c>
      <c r="D110" s="342"/>
      <c r="E110" s="368">
        <f>W41</f>
        <v>9.3999996185302734</v>
      </c>
      <c r="F110" s="369"/>
      <c r="G110" s="77">
        <v>9.4</v>
      </c>
      <c r="H110" s="370"/>
      <c r="I110" s="371"/>
      <c r="J110" s="371"/>
      <c r="K110" s="90"/>
      <c r="L110" s="312" t="s">
        <v>169</v>
      </c>
      <c r="M110" s="313"/>
      <c r="N110" s="313"/>
      <c r="O110" s="313"/>
      <c r="P110" s="313"/>
      <c r="Q110" s="313"/>
      <c r="R110" s="314"/>
      <c r="AD110" s="62">
        <v>73</v>
      </c>
    </row>
    <row r="111" spans="1:30" s="28" customFormat="1" ht="15" customHeight="1" x14ac:dyDescent="0.2">
      <c r="B111" s="89"/>
      <c r="C111" s="347" t="s">
        <v>134</v>
      </c>
      <c r="D111" s="348"/>
      <c r="E111" s="353">
        <f>X41</f>
        <v>9.6000003814697266</v>
      </c>
      <c r="F111" s="354"/>
      <c r="G111" s="278">
        <v>9.6</v>
      </c>
      <c r="H111" s="351"/>
      <c r="I111" s="352"/>
      <c r="J111" s="352"/>
      <c r="K111" s="88"/>
      <c r="L111" s="316" t="s">
        <v>170</v>
      </c>
      <c r="M111" s="317"/>
      <c r="N111" s="317"/>
      <c r="O111" s="317"/>
      <c r="P111" s="317"/>
      <c r="Q111" s="317"/>
      <c r="R111" s="318"/>
      <c r="AD111" s="20">
        <v>74</v>
      </c>
    </row>
    <row r="112" spans="1:30" s="28" customFormat="1" ht="15" customHeight="1" thickBot="1" x14ac:dyDescent="0.25">
      <c r="B112" s="87"/>
      <c r="C112" s="86"/>
      <c r="D112" s="72"/>
      <c r="E112" s="355"/>
      <c r="F112" s="356"/>
      <c r="G112" s="85"/>
      <c r="H112" s="331"/>
      <c r="I112" s="357"/>
      <c r="J112" s="357"/>
      <c r="K112" s="84"/>
      <c r="L112" s="296" t="s">
        <v>136</v>
      </c>
      <c r="M112" s="297"/>
      <c r="N112" s="297"/>
      <c r="O112" s="297"/>
      <c r="P112" s="297"/>
      <c r="Q112" s="297"/>
      <c r="R112" s="298"/>
      <c r="AD112" s="20">
        <v>75</v>
      </c>
    </row>
    <row r="113" spans="1:33" s="28" customFormat="1" ht="15" customHeight="1" thickBot="1" x14ac:dyDescent="0.25">
      <c r="B113" s="83" t="s">
        <v>103</v>
      </c>
      <c r="C113" s="341" t="s">
        <v>132</v>
      </c>
      <c r="D113" s="342"/>
      <c r="E113" s="343">
        <f>W42</f>
        <v>30</v>
      </c>
      <c r="F113" s="344"/>
      <c r="G113" s="82">
        <v>30</v>
      </c>
      <c r="H113" s="345"/>
      <c r="I113" s="346"/>
      <c r="J113" s="346"/>
      <c r="K113" s="81"/>
      <c r="L113" s="13" t="s">
        <v>171</v>
      </c>
      <c r="M113" s="12"/>
      <c r="N113" s="12"/>
      <c r="O113" s="12" t="s">
        <v>138</v>
      </c>
      <c r="P113" s="12"/>
      <c r="Q113" s="12"/>
      <c r="R113" s="11"/>
      <c r="AD113" s="20"/>
    </row>
    <row r="114" spans="1:33" s="51" customFormat="1" ht="15" customHeight="1" x14ac:dyDescent="0.2">
      <c r="A114" s="75"/>
      <c r="B114" s="80"/>
      <c r="C114" s="347" t="s">
        <v>134</v>
      </c>
      <c r="D114" s="348"/>
      <c r="E114" s="349">
        <f>X42</f>
        <v>35</v>
      </c>
      <c r="F114" s="350"/>
      <c r="G114" s="279">
        <v>35</v>
      </c>
      <c r="H114" s="351"/>
      <c r="I114" s="352"/>
      <c r="J114" s="352"/>
      <c r="K114" s="76"/>
      <c r="L114" s="299" t="s">
        <v>172</v>
      </c>
      <c r="M114" s="300"/>
      <c r="N114" s="300"/>
      <c r="O114" s="300"/>
      <c r="P114" s="300"/>
      <c r="Q114" s="300"/>
      <c r="R114" s="301"/>
      <c r="AD114" s="52">
        <v>76</v>
      </c>
    </row>
    <row r="115" spans="1:33" s="51" customFormat="1" ht="15" customHeight="1" thickBot="1" x14ac:dyDescent="0.25">
      <c r="A115" s="75"/>
      <c r="B115" s="74"/>
      <c r="C115" s="73"/>
      <c r="D115" s="72"/>
      <c r="E115" s="331"/>
      <c r="F115" s="332"/>
      <c r="G115" s="71"/>
      <c r="H115" s="333"/>
      <c r="I115" s="334"/>
      <c r="J115" s="334"/>
      <c r="K115" s="70"/>
      <c r="L115" s="296" t="s">
        <v>140</v>
      </c>
      <c r="M115" s="297"/>
      <c r="N115" s="297"/>
      <c r="O115" s="297"/>
      <c r="P115" s="297"/>
      <c r="Q115" s="297"/>
      <c r="R115" s="298"/>
      <c r="AD115" s="69"/>
      <c r="AF115" s="68"/>
    </row>
    <row r="116" spans="1:33" s="28" customFormat="1" ht="15" customHeight="1" x14ac:dyDescent="0.25">
      <c r="A116" s="67"/>
      <c r="B116" s="66"/>
      <c r="C116" s="65"/>
      <c r="D116" s="65"/>
      <c r="E116" s="65"/>
      <c r="F116" s="65"/>
      <c r="G116" s="64"/>
      <c r="H116" s="63"/>
      <c r="I116" s="31"/>
      <c r="J116" s="31"/>
      <c r="K116" s="35"/>
      <c r="L116" s="13" t="s">
        <v>141</v>
      </c>
      <c r="M116" s="12"/>
      <c r="N116" s="12"/>
      <c r="O116" s="12" t="s">
        <v>142</v>
      </c>
      <c r="P116" s="12"/>
      <c r="Q116" s="12"/>
      <c r="R116" s="11"/>
      <c r="AD116" s="62">
        <v>77</v>
      </c>
    </row>
    <row r="117" spans="1:33" s="28" customFormat="1" ht="15" customHeight="1" x14ac:dyDescent="0.3">
      <c r="A117" s="14"/>
      <c r="B117" s="61"/>
      <c r="C117" s="60"/>
      <c r="D117" s="335" t="s">
        <v>143</v>
      </c>
      <c r="E117" s="336"/>
      <c r="F117" s="336"/>
      <c r="G117" s="337"/>
      <c r="H117" s="338" t="s">
        <v>144</v>
      </c>
      <c r="I117" s="339"/>
      <c r="J117" s="340"/>
      <c r="K117" s="59"/>
      <c r="L117" s="299" t="s">
        <v>173</v>
      </c>
      <c r="M117" s="300"/>
      <c r="N117" s="300"/>
      <c r="O117" s="300"/>
      <c r="P117" s="300"/>
      <c r="Q117" s="300"/>
      <c r="R117" s="301"/>
      <c r="AD117" s="20">
        <v>80</v>
      </c>
      <c r="AF117" s="58"/>
    </row>
    <row r="118" spans="1:33" s="51" customFormat="1" ht="15" customHeight="1" x14ac:dyDescent="0.25">
      <c r="A118" s="57"/>
      <c r="B118" s="295" t="s">
        <v>146</v>
      </c>
      <c r="C118" s="295"/>
      <c r="D118" s="306" t="s">
        <v>147</v>
      </c>
      <c r="E118" s="307"/>
      <c r="F118" s="307"/>
      <c r="G118" s="307"/>
      <c r="H118" s="309"/>
      <c r="I118" s="309"/>
      <c r="J118" s="309"/>
      <c r="K118" s="56"/>
      <c r="L118" s="13" t="s">
        <v>174</v>
      </c>
      <c r="M118" s="12"/>
      <c r="N118" s="12"/>
      <c r="O118" s="12"/>
      <c r="P118" s="12"/>
      <c r="Q118" s="12"/>
      <c r="R118" s="11"/>
      <c r="AD118" s="55">
        <v>81</v>
      </c>
    </row>
    <row r="119" spans="1:33" s="51" customFormat="1" ht="15" customHeight="1" thickBot="1" x14ac:dyDescent="0.35">
      <c r="A119" s="54"/>
      <c r="B119" s="558"/>
      <c r="C119" s="559"/>
      <c r="D119" s="559"/>
      <c r="E119" s="559"/>
      <c r="F119" s="559"/>
      <c r="G119" s="559"/>
      <c r="H119" s="559"/>
      <c r="I119" s="559"/>
      <c r="J119" s="559"/>
      <c r="K119" s="53"/>
      <c r="L119" s="6" t="s">
        <v>149</v>
      </c>
      <c r="M119" s="5"/>
      <c r="N119" s="5"/>
      <c r="O119" s="5" t="s">
        <v>150</v>
      </c>
      <c r="P119" s="5" t="s">
        <v>151</v>
      </c>
      <c r="Q119" s="5"/>
      <c r="R119" s="4"/>
      <c r="AD119" s="52">
        <v>82</v>
      </c>
      <c r="AF119" s="323"/>
      <c r="AG119" s="324"/>
    </row>
    <row r="120" spans="1:33" s="28" customFormat="1" ht="15" customHeight="1" x14ac:dyDescent="0.25">
      <c r="A120" s="14"/>
      <c r="B120" s="50"/>
      <c r="C120" s="35"/>
      <c r="D120" s="35"/>
      <c r="E120" s="35"/>
      <c r="F120" s="35"/>
      <c r="G120" s="35"/>
      <c r="H120" s="35"/>
      <c r="I120" s="35"/>
      <c r="J120" s="35"/>
      <c r="K120" s="49"/>
      <c r="L120" s="48"/>
      <c r="M120" s="48"/>
      <c r="N120" s="48"/>
      <c r="O120" s="48"/>
      <c r="P120" s="48"/>
      <c r="Q120" s="47"/>
      <c r="R120" s="38"/>
      <c r="AD120" s="20"/>
    </row>
    <row r="121" spans="1:33" s="28" customFormat="1" ht="15" customHeight="1" x14ac:dyDescent="0.25">
      <c r="A121" s="37">
        <v>0.90416666666666667</v>
      </c>
      <c r="B121" s="36" t="s">
        <v>175</v>
      </c>
      <c r="C121" s="35"/>
      <c r="D121" s="35"/>
      <c r="E121" s="35"/>
      <c r="F121" s="35"/>
      <c r="G121" s="35"/>
      <c r="H121" s="34"/>
      <c r="I121" s="34"/>
      <c r="J121" s="33"/>
      <c r="K121" s="29"/>
      <c r="L121" s="40"/>
      <c r="M121" s="40"/>
      <c r="N121" s="40"/>
      <c r="O121" s="39"/>
      <c r="P121" s="39"/>
      <c r="Q121" s="39"/>
      <c r="R121" s="38"/>
      <c r="AD121" s="20"/>
      <c r="AG121" s="45"/>
    </row>
    <row r="122" spans="1:33" s="28" customFormat="1" ht="15" customHeight="1" x14ac:dyDescent="0.25">
      <c r="A122" s="37"/>
      <c r="B122" s="43"/>
      <c r="C122" s="35"/>
      <c r="D122" s="35"/>
      <c r="E122" s="35"/>
      <c r="F122" s="35"/>
      <c r="G122" s="42"/>
      <c r="H122" s="34"/>
      <c r="I122" s="39"/>
      <c r="J122" s="39"/>
      <c r="K122" s="39"/>
      <c r="L122" s="39"/>
      <c r="M122" s="39"/>
      <c r="N122" s="39"/>
      <c r="O122" s="39"/>
      <c r="P122" s="39"/>
      <c r="Q122" s="39"/>
      <c r="R122" s="41"/>
      <c r="AD122" s="20"/>
      <c r="AF122" s="46"/>
      <c r="AG122" s="45"/>
    </row>
    <row r="123" spans="1:33" s="28" customFormat="1" ht="15" customHeight="1" x14ac:dyDescent="0.25">
      <c r="A123" s="37">
        <v>0.21805555555555556</v>
      </c>
      <c r="B123" s="43" t="s">
        <v>176</v>
      </c>
      <c r="C123" s="35"/>
      <c r="D123" s="35"/>
      <c r="E123" s="35"/>
      <c r="F123" s="35"/>
      <c r="G123" s="35"/>
      <c r="H123" s="34"/>
      <c r="I123" s="34"/>
      <c r="J123" s="33"/>
      <c r="K123" s="29"/>
      <c r="L123" s="40"/>
      <c r="M123" s="40"/>
      <c r="N123" s="40"/>
      <c r="O123" s="39"/>
      <c r="P123" s="39"/>
      <c r="Q123" s="39"/>
      <c r="R123" s="38"/>
      <c r="AD123" s="20"/>
      <c r="AF123" s="46"/>
      <c r="AG123" s="45"/>
    </row>
    <row r="124" spans="1:33" s="28" customFormat="1" ht="15" customHeight="1" x14ac:dyDescent="0.25">
      <c r="A124" s="37"/>
      <c r="B124" s="43"/>
      <c r="C124" s="35"/>
      <c r="D124" s="35"/>
      <c r="E124" s="35"/>
      <c r="F124" s="35"/>
      <c r="G124" s="35"/>
      <c r="H124" s="34"/>
      <c r="I124" s="34"/>
      <c r="J124" s="33"/>
      <c r="K124" s="29"/>
      <c r="L124" s="40"/>
      <c r="M124" s="40"/>
      <c r="N124" s="40"/>
      <c r="O124" s="39"/>
      <c r="P124" s="39"/>
      <c r="Q124" s="39"/>
      <c r="R124" s="38"/>
      <c r="AD124" s="20"/>
      <c r="AF124" s="46"/>
      <c r="AG124" s="45"/>
    </row>
    <row r="125" spans="1:33" s="28" customFormat="1" ht="15" customHeight="1" x14ac:dyDescent="0.25">
      <c r="A125" s="37"/>
      <c r="B125" s="43"/>
      <c r="C125" s="35"/>
      <c r="D125" s="35"/>
      <c r="E125" s="35"/>
      <c r="F125" s="35"/>
      <c r="G125" s="35"/>
      <c r="H125" s="34"/>
      <c r="I125" s="34"/>
      <c r="J125" s="45"/>
      <c r="K125" s="29"/>
      <c r="L125" s="40"/>
      <c r="M125" s="40"/>
      <c r="N125" s="40"/>
      <c r="O125" s="39"/>
      <c r="P125" s="39"/>
      <c r="Q125" s="39"/>
      <c r="R125" s="38"/>
      <c r="AD125" s="20"/>
      <c r="AF125" s="46"/>
      <c r="AG125" s="45"/>
    </row>
    <row r="126" spans="1:33" s="28" customFormat="1" ht="15" customHeight="1" x14ac:dyDescent="0.25">
      <c r="A126" s="37"/>
      <c r="B126" s="43"/>
      <c r="C126" s="35"/>
      <c r="D126" s="35"/>
      <c r="E126" s="35"/>
      <c r="F126" s="35"/>
      <c r="G126" s="35"/>
      <c r="H126" s="34"/>
      <c r="I126" s="34"/>
      <c r="J126" s="33"/>
      <c r="K126" s="29"/>
      <c r="L126" s="40"/>
      <c r="M126" s="40"/>
      <c r="N126" s="40"/>
      <c r="O126" s="39"/>
      <c r="P126" s="39"/>
      <c r="Q126" s="39"/>
      <c r="R126" s="38"/>
      <c r="AD126" s="20"/>
      <c r="AF126" s="46"/>
      <c r="AG126" s="45"/>
    </row>
    <row r="127" spans="1:33" s="28" customFormat="1" ht="15" customHeight="1" x14ac:dyDescent="0.25">
      <c r="A127" s="37"/>
      <c r="B127" s="43"/>
      <c r="C127" s="35"/>
      <c r="D127" s="35"/>
      <c r="E127" s="35"/>
      <c r="F127" s="35"/>
      <c r="G127" s="35"/>
      <c r="H127" s="34"/>
      <c r="I127" s="34"/>
      <c r="J127" s="33"/>
      <c r="K127" s="29"/>
      <c r="L127" s="40"/>
      <c r="M127" s="40"/>
      <c r="N127" s="40"/>
      <c r="O127" s="39"/>
      <c r="P127" s="39"/>
      <c r="Q127" s="39"/>
      <c r="R127" s="38"/>
      <c r="AD127" s="20"/>
      <c r="AF127" s="46"/>
      <c r="AG127" s="45"/>
    </row>
    <row r="128" spans="1:33" s="28" customFormat="1" ht="15" customHeight="1" x14ac:dyDescent="0.25">
      <c r="A128" s="37"/>
      <c r="B128" s="43"/>
      <c r="C128" s="35"/>
      <c r="D128" s="35"/>
      <c r="E128" s="35"/>
      <c r="F128" s="35"/>
      <c r="G128" s="35"/>
      <c r="H128" s="34"/>
      <c r="I128" s="34"/>
      <c r="J128" s="33"/>
      <c r="K128" s="29"/>
      <c r="L128" s="40"/>
      <c r="M128" s="40"/>
      <c r="N128" s="40"/>
      <c r="O128" s="39"/>
      <c r="P128" s="39"/>
      <c r="Q128" s="39"/>
      <c r="R128" s="38"/>
      <c r="AD128" s="20"/>
      <c r="AF128" s="46"/>
      <c r="AG128" s="45"/>
    </row>
    <row r="129" spans="1:33" s="28" customFormat="1" ht="15" customHeight="1" x14ac:dyDescent="0.25">
      <c r="A129" s="37"/>
      <c r="B129" s="43"/>
      <c r="C129" s="35"/>
      <c r="D129" s="35"/>
      <c r="E129" s="35"/>
      <c r="F129" s="35"/>
      <c r="G129" s="42"/>
      <c r="H129" s="34"/>
      <c r="I129" s="39"/>
      <c r="J129" s="39"/>
      <c r="K129" s="39"/>
      <c r="L129" s="39"/>
      <c r="M129" s="39"/>
      <c r="N129" s="39"/>
      <c r="O129" s="39"/>
      <c r="P129" s="39"/>
      <c r="Q129" s="39"/>
      <c r="R129" s="41"/>
      <c r="AD129" s="20"/>
      <c r="AF129" s="46"/>
      <c r="AG129" s="45"/>
    </row>
    <row r="130" spans="1:33" ht="15" x14ac:dyDescent="0.25">
      <c r="A130" s="37"/>
      <c r="B130" s="43"/>
      <c r="C130" s="35"/>
      <c r="D130" s="35"/>
      <c r="E130" s="35"/>
      <c r="F130" s="35"/>
      <c r="G130" s="35"/>
      <c r="H130" s="34"/>
      <c r="I130" s="34"/>
      <c r="J130" s="33"/>
      <c r="K130" s="29"/>
      <c r="L130" s="40"/>
      <c r="M130" s="40"/>
      <c r="N130" s="40"/>
      <c r="O130" s="39"/>
      <c r="P130" s="39"/>
      <c r="Q130" s="39"/>
      <c r="R130" s="38"/>
    </row>
    <row r="131" spans="1:33" ht="15" x14ac:dyDescent="0.25">
      <c r="A131" s="37"/>
      <c r="B131" s="36"/>
      <c r="C131" s="35"/>
      <c r="D131" s="35"/>
      <c r="E131" s="35"/>
      <c r="F131" s="35"/>
      <c r="G131" s="35"/>
      <c r="H131" s="34"/>
      <c r="I131" s="34"/>
      <c r="J131" s="33"/>
      <c r="K131" s="29"/>
      <c r="L131" s="40"/>
      <c r="M131" s="40"/>
      <c r="N131" s="40"/>
      <c r="O131" s="39"/>
      <c r="P131" s="39"/>
      <c r="Q131" s="39"/>
      <c r="R131" s="38"/>
    </row>
    <row r="132" spans="1:33" ht="15" x14ac:dyDescent="0.25">
      <c r="A132" s="37"/>
      <c r="B132" s="43"/>
      <c r="C132" s="35"/>
      <c r="D132" s="35"/>
      <c r="E132" s="35"/>
      <c r="F132" s="35"/>
      <c r="G132" s="42"/>
      <c r="H132" s="34"/>
      <c r="I132" s="39"/>
      <c r="J132" s="39"/>
      <c r="K132" s="39"/>
      <c r="L132" s="39"/>
      <c r="M132" s="39"/>
      <c r="N132" s="39"/>
      <c r="O132" s="39"/>
      <c r="P132" s="39"/>
      <c r="Q132" s="39"/>
      <c r="R132" s="41"/>
    </row>
    <row r="133" spans="1:33" ht="15" x14ac:dyDescent="0.25">
      <c r="A133" s="37"/>
      <c r="B133" s="36"/>
      <c r="C133" s="35"/>
      <c r="D133" s="35"/>
      <c r="E133" s="35"/>
      <c r="F133" s="35"/>
      <c r="G133" s="35"/>
      <c r="H133" s="34"/>
      <c r="I133" s="34"/>
      <c r="J133" s="33"/>
      <c r="K133" s="29"/>
      <c r="L133" s="40"/>
      <c r="M133" s="40"/>
      <c r="N133" s="40"/>
      <c r="O133" s="39"/>
      <c r="P133" s="39"/>
      <c r="Q133" s="39"/>
      <c r="R133" s="38"/>
    </row>
    <row r="134" spans="1:33" ht="15" x14ac:dyDescent="0.25">
      <c r="A134" s="37"/>
      <c r="B134" s="36"/>
      <c r="C134" s="35"/>
      <c r="D134" s="35"/>
      <c r="E134" s="35"/>
      <c r="F134" s="35"/>
      <c r="G134" s="35"/>
      <c r="H134" s="34"/>
      <c r="I134" s="34"/>
      <c r="J134" s="33"/>
      <c r="K134" s="29"/>
      <c r="L134" s="40"/>
      <c r="M134" s="40"/>
      <c r="N134" s="40"/>
      <c r="O134" s="39"/>
      <c r="P134" s="39"/>
      <c r="Q134" s="39"/>
      <c r="R134" s="38"/>
    </row>
    <row r="135" spans="1:33" ht="15" x14ac:dyDescent="0.25">
      <c r="A135" s="37"/>
      <c r="B135" s="43"/>
      <c r="C135" s="35"/>
      <c r="D135" s="35"/>
      <c r="E135" s="35"/>
      <c r="F135" s="35"/>
      <c r="G135" s="42"/>
      <c r="H135" s="34"/>
      <c r="I135" s="39"/>
      <c r="J135" s="39"/>
      <c r="K135" s="39"/>
      <c r="L135" s="39"/>
      <c r="M135" s="39"/>
      <c r="N135" s="39"/>
      <c r="O135" s="39"/>
      <c r="P135" s="39"/>
      <c r="Q135" s="39"/>
      <c r="R135" s="41"/>
    </row>
    <row r="136" spans="1:33" ht="15" x14ac:dyDescent="0.25">
      <c r="A136" s="37"/>
      <c r="B136" s="36"/>
      <c r="C136" s="35"/>
      <c r="D136" s="35"/>
      <c r="E136" s="35"/>
      <c r="F136" s="35"/>
      <c r="G136" s="35"/>
      <c r="H136" s="34"/>
      <c r="I136" s="34"/>
      <c r="J136" s="33"/>
      <c r="K136" s="29"/>
      <c r="L136" s="40"/>
      <c r="M136" s="40"/>
      <c r="N136" s="40"/>
      <c r="O136" s="39"/>
      <c r="P136" s="39"/>
      <c r="Q136" s="39"/>
      <c r="R136" s="38"/>
    </row>
    <row r="137" spans="1:33" ht="15" x14ac:dyDescent="0.25">
      <c r="A137" s="37"/>
      <c r="B137" s="36"/>
      <c r="C137" s="35"/>
      <c r="D137" s="35"/>
      <c r="E137" s="35"/>
      <c r="F137" s="35"/>
      <c r="G137" s="35"/>
      <c r="H137" s="34"/>
      <c r="I137" s="34"/>
      <c r="J137" s="33"/>
      <c r="K137" s="29"/>
      <c r="L137" s="40"/>
      <c r="M137" s="40"/>
      <c r="N137" s="40"/>
      <c r="O137" s="39"/>
      <c r="P137" s="39"/>
      <c r="Q137" s="39"/>
      <c r="R137" s="38"/>
    </row>
    <row r="138" spans="1:33" ht="15" x14ac:dyDescent="0.25">
      <c r="A138" s="37"/>
      <c r="B138" s="43"/>
      <c r="C138" s="35"/>
      <c r="D138" s="35"/>
      <c r="E138" s="35"/>
      <c r="F138" s="35"/>
      <c r="G138" s="42"/>
      <c r="H138" s="34"/>
      <c r="I138" s="39"/>
      <c r="J138" s="39"/>
      <c r="K138" s="39"/>
      <c r="L138" s="39"/>
      <c r="M138" s="39"/>
      <c r="N138" s="39"/>
      <c r="O138" s="39"/>
      <c r="P138" s="39"/>
      <c r="Q138" s="39"/>
      <c r="R138" s="41"/>
    </row>
    <row r="139" spans="1:33" ht="15" x14ac:dyDescent="0.25">
      <c r="A139" s="37"/>
      <c r="B139" s="36"/>
      <c r="C139" s="35"/>
      <c r="D139" s="35"/>
      <c r="E139" s="35"/>
      <c r="F139" s="35"/>
      <c r="G139" s="35"/>
      <c r="H139" s="34"/>
      <c r="I139" s="34"/>
      <c r="J139" s="33"/>
      <c r="K139" s="29"/>
      <c r="L139" s="40"/>
      <c r="M139" s="40"/>
      <c r="N139" s="40"/>
      <c r="O139" s="39"/>
      <c r="P139" s="39"/>
      <c r="Q139" s="39"/>
      <c r="R139" s="38"/>
    </row>
    <row r="140" spans="1:33" ht="15" x14ac:dyDescent="0.25">
      <c r="A140" s="37"/>
      <c r="B140" s="36"/>
      <c r="C140" s="35"/>
      <c r="D140" s="35"/>
      <c r="E140" s="35"/>
      <c r="F140" s="35"/>
      <c r="G140" s="35"/>
      <c r="H140" s="34"/>
      <c r="I140" s="34"/>
      <c r="J140" s="33"/>
      <c r="K140" s="29"/>
      <c r="L140" s="40"/>
      <c r="M140" s="40"/>
      <c r="N140" s="40"/>
      <c r="O140" s="39"/>
      <c r="P140" s="39"/>
      <c r="Q140" s="39"/>
      <c r="R140" s="38"/>
    </row>
    <row r="141" spans="1:33" ht="15" x14ac:dyDescent="0.25">
      <c r="A141" s="37"/>
      <c r="B141" s="43"/>
      <c r="C141" s="35"/>
      <c r="D141" s="35"/>
      <c r="E141" s="35"/>
      <c r="F141" s="35"/>
      <c r="G141" s="42"/>
      <c r="H141" s="34"/>
      <c r="I141" s="39"/>
      <c r="J141" s="39"/>
      <c r="K141" s="39"/>
      <c r="L141" s="39"/>
      <c r="M141" s="39"/>
      <c r="N141" s="39"/>
      <c r="O141" s="39"/>
      <c r="P141" s="39"/>
      <c r="Q141" s="39"/>
      <c r="R141" s="41"/>
    </row>
    <row r="142" spans="1:33" ht="15" x14ac:dyDescent="0.25">
      <c r="A142" s="37"/>
      <c r="B142" s="44"/>
      <c r="C142" s="35"/>
      <c r="D142" s="35"/>
      <c r="E142" s="35"/>
      <c r="F142" s="35"/>
      <c r="G142" s="35"/>
      <c r="H142" s="34"/>
      <c r="I142" s="34"/>
      <c r="J142" s="33"/>
      <c r="K142" s="29"/>
      <c r="L142" s="40"/>
      <c r="M142" s="40"/>
      <c r="N142" s="40"/>
      <c r="O142" s="39"/>
      <c r="P142" s="39"/>
      <c r="Q142" s="39"/>
      <c r="R142" s="38"/>
    </row>
    <row r="143" spans="1:33" ht="15" x14ac:dyDescent="0.25">
      <c r="A143" s="37"/>
      <c r="B143" s="36"/>
      <c r="C143" s="35"/>
      <c r="D143" s="35"/>
      <c r="E143" s="35"/>
      <c r="F143" s="35"/>
      <c r="G143" s="35"/>
      <c r="H143" s="34"/>
      <c r="I143" s="34"/>
      <c r="J143" s="33"/>
      <c r="K143" s="29"/>
      <c r="L143" s="40"/>
      <c r="M143" s="40"/>
      <c r="N143" s="40"/>
      <c r="O143" s="39"/>
      <c r="P143" s="39"/>
      <c r="Q143" s="39"/>
      <c r="R143" s="38"/>
    </row>
    <row r="144" spans="1:33" ht="15" x14ac:dyDescent="0.25">
      <c r="A144" s="37"/>
      <c r="B144" s="43"/>
      <c r="C144" s="35"/>
      <c r="D144" s="35"/>
      <c r="E144" s="35"/>
      <c r="F144" s="35"/>
      <c r="G144" s="42"/>
      <c r="H144" s="34"/>
      <c r="I144" s="39"/>
      <c r="J144" s="39"/>
      <c r="K144" s="39"/>
      <c r="L144" s="39"/>
      <c r="M144" s="39"/>
      <c r="N144" s="39"/>
      <c r="O144" s="39"/>
      <c r="P144" s="39"/>
      <c r="Q144" s="39"/>
      <c r="R144" s="41"/>
    </row>
    <row r="145" spans="1:30" ht="15" x14ac:dyDescent="0.25">
      <c r="A145" s="37"/>
      <c r="B145" s="36"/>
      <c r="C145" s="35"/>
      <c r="D145" s="35"/>
      <c r="E145" s="35"/>
      <c r="F145" s="35"/>
      <c r="G145" s="35"/>
      <c r="H145" s="34"/>
      <c r="I145" s="34"/>
      <c r="J145" s="33"/>
      <c r="K145" s="29"/>
      <c r="L145" s="40"/>
      <c r="M145" s="40"/>
      <c r="N145" s="40"/>
      <c r="O145" s="39"/>
      <c r="P145" s="39"/>
      <c r="Q145" s="39"/>
      <c r="R145" s="38"/>
    </row>
    <row r="146" spans="1:30" ht="15.75" thickBot="1" x14ac:dyDescent="0.3">
      <c r="A146" s="37"/>
      <c r="B146" s="36"/>
      <c r="C146" s="35"/>
      <c r="D146" s="35"/>
      <c r="E146" s="35"/>
      <c r="F146" s="35"/>
      <c r="G146" s="35"/>
      <c r="H146" s="34"/>
      <c r="I146" s="34"/>
      <c r="J146" s="33"/>
      <c r="K146" s="29"/>
      <c r="L146" s="32"/>
      <c r="M146" s="32"/>
      <c r="N146" s="32"/>
      <c r="O146" s="31"/>
      <c r="P146" s="31"/>
      <c r="Q146" s="31"/>
      <c r="R146" s="30"/>
    </row>
    <row r="147" spans="1:30" s="28" customFormat="1" ht="15" customHeight="1" x14ac:dyDescent="0.2">
      <c r="A147" s="24"/>
      <c r="B147" s="29"/>
      <c r="C147" s="15"/>
      <c r="D147" s="15"/>
      <c r="E147" s="15"/>
      <c r="F147" s="15"/>
      <c r="G147" s="15"/>
      <c r="H147" s="15"/>
      <c r="I147" s="15"/>
      <c r="J147" s="15"/>
      <c r="K147" s="23"/>
      <c r="L147" s="325" t="s">
        <v>177</v>
      </c>
      <c r="M147" s="326"/>
      <c r="N147" s="326"/>
      <c r="O147" s="326"/>
      <c r="P147" s="326"/>
      <c r="Q147" s="326"/>
      <c r="R147" s="327"/>
      <c r="AD147" s="20"/>
    </row>
    <row r="148" spans="1:30" ht="11.25" customHeight="1" x14ac:dyDescent="0.25">
      <c r="A148" s="24"/>
      <c r="B148" s="27"/>
      <c r="C148" s="26"/>
      <c r="D148" s="25"/>
      <c r="E148" s="23"/>
      <c r="F148" s="23"/>
      <c r="G148" s="23"/>
      <c r="H148" s="23"/>
      <c r="I148" s="23"/>
      <c r="J148" s="23"/>
      <c r="K148" s="23"/>
      <c r="L148" s="328"/>
      <c r="M148" s="329"/>
      <c r="N148" s="329"/>
      <c r="O148" s="329"/>
      <c r="P148" s="329"/>
      <c r="Q148" s="329"/>
      <c r="R148" s="330"/>
      <c r="AD148" s="20">
        <v>97</v>
      </c>
    </row>
    <row r="149" spans="1:30" ht="15.75" customHeight="1" thickBot="1" x14ac:dyDescent="0.35">
      <c r="A149" s="24"/>
      <c r="B149" s="310"/>
      <c r="C149" s="311"/>
      <c r="D149" s="311"/>
      <c r="E149" s="311"/>
      <c r="F149" s="311"/>
      <c r="G149" s="311"/>
      <c r="H149" s="311"/>
      <c r="I149" s="311"/>
      <c r="J149" s="311"/>
      <c r="K149" s="23"/>
      <c r="L149" s="312" t="s">
        <v>178</v>
      </c>
      <c r="M149" s="313"/>
      <c r="N149" s="313"/>
      <c r="O149" s="313"/>
      <c r="P149" s="313"/>
      <c r="Q149" s="313"/>
      <c r="R149" s="314"/>
      <c r="AD149" s="20">
        <v>98</v>
      </c>
    </row>
    <row r="150" spans="1:30" ht="15" customHeight="1" x14ac:dyDescent="0.2">
      <c r="A150" s="14"/>
      <c r="B150" s="315"/>
      <c r="C150" s="297"/>
      <c r="D150" s="297"/>
      <c r="E150" s="297"/>
      <c r="F150" s="297"/>
      <c r="G150" s="297"/>
      <c r="H150" s="297"/>
      <c r="I150" s="297"/>
      <c r="J150" s="297"/>
      <c r="K150" s="23"/>
      <c r="L150" s="316" t="s">
        <v>135</v>
      </c>
      <c r="M150" s="317"/>
      <c r="N150" s="317"/>
      <c r="O150" s="317"/>
      <c r="P150" s="317"/>
      <c r="Q150" s="317"/>
      <c r="R150" s="318"/>
      <c r="AD150" s="20">
        <v>99</v>
      </c>
    </row>
    <row r="151" spans="1:30" ht="13.5" customHeight="1" thickBot="1" x14ac:dyDescent="0.25">
      <c r="A151" s="22"/>
      <c r="B151" s="319"/>
      <c r="C151" s="320"/>
      <c r="D151" s="321"/>
      <c r="E151" s="321"/>
      <c r="F151" s="321"/>
      <c r="G151" s="321"/>
      <c r="H151" s="321"/>
      <c r="I151" s="321"/>
      <c r="J151" s="321"/>
      <c r="K151" s="21"/>
      <c r="L151" s="296" t="s">
        <v>136</v>
      </c>
      <c r="M151" s="297"/>
      <c r="N151" s="297"/>
      <c r="O151" s="297"/>
      <c r="P151" s="297"/>
      <c r="Q151" s="297"/>
      <c r="R151" s="298"/>
      <c r="AD151" s="20">
        <v>100</v>
      </c>
    </row>
    <row r="152" spans="1:30" s="17" customFormat="1" ht="15" x14ac:dyDescent="0.25">
      <c r="A152" s="14"/>
      <c r="B152" s="19"/>
      <c r="C152" s="18"/>
      <c r="D152" s="304" t="s">
        <v>143</v>
      </c>
      <c r="E152" s="304"/>
      <c r="F152" s="304"/>
      <c r="G152" s="304"/>
      <c r="H152" s="305" t="s">
        <v>144</v>
      </c>
      <c r="I152" s="305"/>
      <c r="J152" s="305"/>
      <c r="K152" s="2"/>
      <c r="L152" s="13" t="s">
        <v>137</v>
      </c>
      <c r="M152" s="12"/>
      <c r="N152" s="12"/>
      <c r="O152" s="12" t="s">
        <v>138</v>
      </c>
      <c r="P152" s="12"/>
      <c r="Q152" s="12"/>
      <c r="R152" s="11"/>
    </row>
    <row r="153" spans="1:30" ht="15" customHeight="1" x14ac:dyDescent="0.25">
      <c r="A153" s="16"/>
      <c r="B153" s="295" t="s">
        <v>146</v>
      </c>
      <c r="C153" s="295"/>
      <c r="D153" s="306" t="s">
        <v>147</v>
      </c>
      <c r="E153" s="307"/>
      <c r="F153" s="307"/>
      <c r="G153" s="307"/>
      <c r="H153" s="308"/>
      <c r="I153" s="309"/>
      <c r="J153" s="309"/>
      <c r="L153" s="299" t="s">
        <v>179</v>
      </c>
      <c r="M153" s="300"/>
      <c r="N153" s="300"/>
      <c r="O153" s="300"/>
      <c r="P153" s="300"/>
      <c r="Q153" s="300"/>
      <c r="R153" s="301"/>
    </row>
    <row r="154" spans="1:30" ht="15" x14ac:dyDescent="0.25">
      <c r="A154" s="14"/>
      <c r="B154" s="295" t="s">
        <v>152</v>
      </c>
      <c r="C154" s="295"/>
      <c r="D154" s="295"/>
      <c r="E154" s="295"/>
      <c r="F154" s="295"/>
      <c r="G154" s="295"/>
      <c r="H154" s="295"/>
      <c r="I154" s="295"/>
      <c r="J154" s="295"/>
      <c r="L154" s="296" t="s">
        <v>140</v>
      </c>
      <c r="M154" s="297"/>
      <c r="N154" s="297"/>
      <c r="O154" s="297"/>
      <c r="P154" s="297"/>
      <c r="Q154" s="297"/>
      <c r="R154" s="298"/>
    </row>
    <row r="155" spans="1:30" ht="15" x14ac:dyDescent="0.25">
      <c r="A155" s="14"/>
      <c r="B155" s="295" t="s">
        <v>153</v>
      </c>
      <c r="C155" s="295"/>
      <c r="D155" s="295"/>
      <c r="E155" s="295"/>
      <c r="F155" s="295"/>
      <c r="G155" s="295"/>
      <c r="H155" s="295"/>
      <c r="I155" s="295"/>
      <c r="J155" s="295"/>
      <c r="L155" s="13" t="s">
        <v>141</v>
      </c>
      <c r="M155" s="12"/>
      <c r="N155" s="12"/>
      <c r="O155" s="12" t="s">
        <v>142</v>
      </c>
      <c r="P155" s="12"/>
      <c r="Q155" s="12"/>
      <c r="R155" s="11"/>
    </row>
    <row r="156" spans="1:30" ht="18" x14ac:dyDescent="0.25">
      <c r="A156" s="8"/>
      <c r="B156" s="10"/>
      <c r="C156" s="9"/>
      <c r="D156" s="9"/>
      <c r="E156" s="9"/>
      <c r="F156" s="9"/>
      <c r="G156" s="9"/>
      <c r="H156" s="9"/>
      <c r="I156" s="9"/>
      <c r="J156" s="9"/>
      <c r="L156" s="299" t="s">
        <v>180</v>
      </c>
      <c r="M156" s="300"/>
      <c r="N156" s="300"/>
      <c r="O156" s="300"/>
      <c r="P156" s="300"/>
      <c r="Q156" s="300"/>
      <c r="R156" s="301"/>
    </row>
    <row r="157" spans="1:30" ht="12.75" customHeight="1" x14ac:dyDescent="0.2">
      <c r="A157" s="8"/>
      <c r="B157" s="276" t="s">
        <v>154</v>
      </c>
      <c r="C157" s="35"/>
      <c r="D157" s="35"/>
      <c r="E157" s="35"/>
      <c r="F157" s="35"/>
      <c r="G157" s="35"/>
      <c r="H157" s="34"/>
      <c r="I157" s="34"/>
      <c r="J157" s="33"/>
      <c r="L157" s="299" t="s">
        <v>148</v>
      </c>
      <c r="M157" s="300"/>
      <c r="N157" s="300"/>
      <c r="O157" s="300"/>
      <c r="P157" s="300"/>
      <c r="Q157" s="300"/>
      <c r="R157" s="301"/>
    </row>
    <row r="158" spans="1:30" ht="12.75" customHeight="1" thickBot="1" x14ac:dyDescent="0.3">
      <c r="A158" s="7"/>
      <c r="B158" s="302" t="s">
        <v>155</v>
      </c>
      <c r="C158" s="303"/>
      <c r="D158" s="303"/>
      <c r="E158" s="303"/>
      <c r="F158" s="303"/>
      <c r="G158" s="303"/>
      <c r="H158" s="303"/>
      <c r="I158" s="303"/>
      <c r="J158" s="303"/>
      <c r="L158" s="6" t="s">
        <v>149</v>
      </c>
      <c r="M158" s="5"/>
      <c r="N158" s="5"/>
      <c r="O158" s="5" t="s">
        <v>150</v>
      </c>
      <c r="P158" s="5" t="s">
        <v>151</v>
      </c>
      <c r="Q158" s="5"/>
      <c r="R158" s="4"/>
    </row>
    <row r="159" spans="1:30" ht="15.75" customHeight="1" x14ac:dyDescent="0.2">
      <c r="L159" s="294"/>
      <c r="M159" s="294"/>
      <c r="N159" s="294"/>
      <c r="O159" s="294"/>
      <c r="P159" s="294"/>
      <c r="Q159" s="294"/>
      <c r="R159" s="294"/>
    </row>
    <row r="160" spans="1:30" x14ac:dyDescent="0.2">
      <c r="A160" s="3" t="s">
        <v>156</v>
      </c>
    </row>
    <row r="169" spans="10:33" x14ac:dyDescent="0.2">
      <c r="J169" s="277"/>
    </row>
    <row r="170" spans="10:33" x14ac:dyDescent="0.2">
      <c r="AG170" s="2" t="s">
        <v>30</v>
      </c>
    </row>
  </sheetData>
  <mergeCells count="201">
    <mergeCell ref="Q7:R8"/>
    <mergeCell ref="E8:F8"/>
    <mergeCell ref="E9:F9"/>
    <mergeCell ref="O9:P9"/>
    <mergeCell ref="Q9:R9"/>
    <mergeCell ref="E10:F10"/>
    <mergeCell ref="O10:P10"/>
    <mergeCell ref="Q10:R10"/>
    <mergeCell ref="A2:R2"/>
    <mergeCell ref="O5:P5"/>
    <mergeCell ref="E7:F7"/>
    <mergeCell ref="I7:I8"/>
    <mergeCell ref="J7:J8"/>
    <mergeCell ref="K7:K8"/>
    <mergeCell ref="L7:L8"/>
    <mergeCell ref="M7:M8"/>
    <mergeCell ref="N7:N8"/>
    <mergeCell ref="O7:P8"/>
    <mergeCell ref="B16:M16"/>
    <mergeCell ref="P16:Q16"/>
    <mergeCell ref="Y16:Z16"/>
    <mergeCell ref="AA16:AB16"/>
    <mergeCell ref="P17:Q17"/>
    <mergeCell ref="N18:R18"/>
    <mergeCell ref="B13:R13"/>
    <mergeCell ref="B14:M14"/>
    <mergeCell ref="N14:R14"/>
    <mergeCell ref="B15:M15"/>
    <mergeCell ref="P15:Q15"/>
    <mergeCell ref="Y15:AB15"/>
    <mergeCell ref="B21:M21"/>
    <mergeCell ref="N21:R21"/>
    <mergeCell ref="B22:M22"/>
    <mergeCell ref="N22:R26"/>
    <mergeCell ref="B23:M23"/>
    <mergeCell ref="B24:M24"/>
    <mergeCell ref="B26:M26"/>
    <mergeCell ref="B19:M19"/>
    <mergeCell ref="N19:O19"/>
    <mergeCell ref="P19:R19"/>
    <mergeCell ref="B20:M20"/>
    <mergeCell ref="N20:O20"/>
    <mergeCell ref="P20:R20"/>
    <mergeCell ref="A29:M29"/>
    <mergeCell ref="N29:O29"/>
    <mergeCell ref="P29:R29"/>
    <mergeCell ref="A30:M30"/>
    <mergeCell ref="N30:O30"/>
    <mergeCell ref="P30:R30"/>
    <mergeCell ref="A27:M27"/>
    <mergeCell ref="N27:O27"/>
    <mergeCell ref="P27:R27"/>
    <mergeCell ref="A28:M28"/>
    <mergeCell ref="N28:O28"/>
    <mergeCell ref="P28:R28"/>
    <mergeCell ref="N37:R37"/>
    <mergeCell ref="N38:R38"/>
    <mergeCell ref="A40:F40"/>
    <mergeCell ref="G40:M40"/>
    <mergeCell ref="N40:R40"/>
    <mergeCell ref="A46:R46"/>
    <mergeCell ref="N31:R31"/>
    <mergeCell ref="N32:R32"/>
    <mergeCell ref="N33:R33"/>
    <mergeCell ref="N34:R34"/>
    <mergeCell ref="N35:R35"/>
    <mergeCell ref="N36:R36"/>
    <mergeCell ref="B50:D50"/>
    <mergeCell ref="E50:K50"/>
    <mergeCell ref="L50:R50"/>
    <mergeCell ref="E51:F51"/>
    <mergeCell ref="G51:I51"/>
    <mergeCell ref="L51:R51"/>
    <mergeCell ref="A47:C47"/>
    <mergeCell ref="F47:I47"/>
    <mergeCell ref="L47:Q47"/>
    <mergeCell ref="A48:C48"/>
    <mergeCell ref="F48:I48"/>
    <mergeCell ref="L48:Q48"/>
    <mergeCell ref="E54:F54"/>
    <mergeCell ref="G54:I54"/>
    <mergeCell ref="L54:R54"/>
    <mergeCell ref="E55:F55"/>
    <mergeCell ref="G55:I55"/>
    <mergeCell ref="L55:R55"/>
    <mergeCell ref="E52:F52"/>
    <mergeCell ref="G52:I52"/>
    <mergeCell ref="L52:R52"/>
    <mergeCell ref="E53:F53"/>
    <mergeCell ref="G53:I53"/>
    <mergeCell ref="L53:R53"/>
    <mergeCell ref="E58:F58"/>
    <mergeCell ref="G58:I58"/>
    <mergeCell ref="L58:R58"/>
    <mergeCell ref="E59:F59"/>
    <mergeCell ref="G59:I59"/>
    <mergeCell ref="L59:R59"/>
    <mergeCell ref="E56:F56"/>
    <mergeCell ref="G56:I56"/>
    <mergeCell ref="L56:R56"/>
    <mergeCell ref="E57:F57"/>
    <mergeCell ref="G57:I57"/>
    <mergeCell ref="L57:R57"/>
    <mergeCell ref="A64:B64"/>
    <mergeCell ref="C64:M64"/>
    <mergeCell ref="O64:P64"/>
    <mergeCell ref="A65:B65"/>
    <mergeCell ref="C65:M65"/>
    <mergeCell ref="O65:P65"/>
    <mergeCell ref="E60:F60"/>
    <mergeCell ref="G60:I60"/>
    <mergeCell ref="L60:R60"/>
    <mergeCell ref="A61:R61"/>
    <mergeCell ref="A62:B63"/>
    <mergeCell ref="C62:M63"/>
    <mergeCell ref="N62:P62"/>
    <mergeCell ref="Q62:R63"/>
    <mergeCell ref="O63:P63"/>
    <mergeCell ref="A68:B68"/>
    <mergeCell ref="O68:P68"/>
    <mergeCell ref="Q68:R68"/>
    <mergeCell ref="A69:B69"/>
    <mergeCell ref="O69:P69"/>
    <mergeCell ref="Q69:R69"/>
    <mergeCell ref="Q65:R65"/>
    <mergeCell ref="A66:B66"/>
    <mergeCell ref="C66:I66"/>
    <mergeCell ref="O66:P66"/>
    <mergeCell ref="Q66:R66"/>
    <mergeCell ref="A67:B67"/>
    <mergeCell ref="C67:M67"/>
    <mergeCell ref="O67:P67"/>
    <mergeCell ref="Q67:R67"/>
    <mergeCell ref="O73:P73"/>
    <mergeCell ref="Q73:R73"/>
    <mergeCell ref="C74:L74"/>
    <mergeCell ref="O74:P74"/>
    <mergeCell ref="Q74:R74"/>
    <mergeCell ref="B76:R76"/>
    <mergeCell ref="A70:B70"/>
    <mergeCell ref="O70:P70"/>
    <mergeCell ref="Q70:R70"/>
    <mergeCell ref="A71:B71"/>
    <mergeCell ref="Q71:R71"/>
    <mergeCell ref="A72:B72"/>
    <mergeCell ref="M72:P72"/>
    <mergeCell ref="Q72:R72"/>
    <mergeCell ref="L111:R111"/>
    <mergeCell ref="E112:F112"/>
    <mergeCell ref="H112:J112"/>
    <mergeCell ref="L112:R112"/>
    <mergeCell ref="B108:K108"/>
    <mergeCell ref="L108:R109"/>
    <mergeCell ref="C109:D109"/>
    <mergeCell ref="E109:F109"/>
    <mergeCell ref="H109:K109"/>
    <mergeCell ref="C110:D110"/>
    <mergeCell ref="E110:F110"/>
    <mergeCell ref="H110:J110"/>
    <mergeCell ref="L110:R110"/>
    <mergeCell ref="C113:D113"/>
    <mergeCell ref="E113:F113"/>
    <mergeCell ref="H113:J113"/>
    <mergeCell ref="C114:D114"/>
    <mergeCell ref="E114:F114"/>
    <mergeCell ref="H114:J114"/>
    <mergeCell ref="C111:D111"/>
    <mergeCell ref="E111:F111"/>
    <mergeCell ref="H111:J111"/>
    <mergeCell ref="AF119:AG119"/>
    <mergeCell ref="L147:R148"/>
    <mergeCell ref="L114:R114"/>
    <mergeCell ref="E115:F115"/>
    <mergeCell ref="H115:J115"/>
    <mergeCell ref="L115:R115"/>
    <mergeCell ref="D117:G117"/>
    <mergeCell ref="H117:J117"/>
    <mergeCell ref="L117:R117"/>
    <mergeCell ref="B149:J149"/>
    <mergeCell ref="L149:R149"/>
    <mergeCell ref="B150:J150"/>
    <mergeCell ref="L150:R150"/>
    <mergeCell ref="B151:J151"/>
    <mergeCell ref="L151:R151"/>
    <mergeCell ref="B118:C118"/>
    <mergeCell ref="D118:G118"/>
    <mergeCell ref="H118:J118"/>
    <mergeCell ref="B119:J119"/>
    <mergeCell ref="L159:R159"/>
    <mergeCell ref="B154:J154"/>
    <mergeCell ref="L154:R154"/>
    <mergeCell ref="B155:J155"/>
    <mergeCell ref="L156:R156"/>
    <mergeCell ref="L157:R157"/>
    <mergeCell ref="B158:J158"/>
    <mergeCell ref="D152:G152"/>
    <mergeCell ref="H152:J152"/>
    <mergeCell ref="B153:C153"/>
    <mergeCell ref="D153:G153"/>
    <mergeCell ref="H153:J153"/>
    <mergeCell ref="L153:R153"/>
  </mergeCells>
  <conditionalFormatting sqref="B9">
    <cfRule type="cellIs" dxfId="129" priority="20" operator="greaterThan">
      <formula>15.5</formula>
    </cfRule>
    <cfRule type="cellIs" dxfId="128" priority="22" operator="greaterThan">
      <formula>15</formula>
    </cfRule>
    <cfRule type="cellIs" dxfId="127" priority="23" operator="greaterThan">
      <formula>15.5</formula>
    </cfRule>
  </conditionalFormatting>
  <conditionalFormatting sqref="B9:B10">
    <cfRule type="cellIs" dxfId="126" priority="19" operator="greaterThan">
      <formula>15.4</formula>
    </cfRule>
  </conditionalFormatting>
  <conditionalFormatting sqref="B10">
    <cfRule type="cellIs" dxfId="125" priority="21" operator="greaterThan">
      <formula>15.5</formula>
    </cfRule>
  </conditionalFormatting>
  <conditionalFormatting sqref="C9:C10">
    <cfRule type="cellIs" dxfId="124" priority="13" operator="between">
      <formula>100</formula>
      <formula>170</formula>
    </cfRule>
    <cfRule type="cellIs" dxfId="123" priority="18" operator="greaterThan">
      <formula>170</formula>
    </cfRule>
  </conditionalFormatting>
  <conditionalFormatting sqref="D9:D10">
    <cfRule type="cellIs" dxfId="122" priority="17" operator="lessThan">
      <formula>87</formula>
    </cfRule>
  </conditionalFormatting>
  <conditionalFormatting sqref="E9:F9">
    <cfRule type="cellIs" dxfId="121" priority="16" operator="between">
      <formula>90</formula>
      <formula>115</formula>
    </cfRule>
  </conditionalFormatting>
  <conditionalFormatting sqref="E9:F10">
    <cfRule type="cellIs" dxfId="120" priority="12" operator="between">
      <formula>111</formula>
      <formula>125</formula>
    </cfRule>
  </conditionalFormatting>
  <conditionalFormatting sqref="E10:F10">
    <cfRule type="cellIs" dxfId="119" priority="15" operator="between">
      <formula>111</formula>
      <formula>125</formula>
    </cfRule>
  </conditionalFormatting>
  <conditionalFormatting sqref="E110:G111">
    <cfRule type="cellIs" dxfId="118" priority="9" operator="lessThan">
      <formula>7</formula>
    </cfRule>
  </conditionalFormatting>
  <conditionalFormatting sqref="E113:G114">
    <cfRule type="cellIs" dxfId="117" priority="8" operator="lessThan">
      <formula>5</formula>
    </cfRule>
  </conditionalFormatting>
  <conditionalFormatting sqref="G9:H10">
    <cfRule type="cellIs" dxfId="116" priority="11" operator="between">
      <formula>0.4</formula>
      <formula>1.1</formula>
    </cfRule>
    <cfRule type="cellIs" dxfId="115" priority="14" operator="between">
      <formula>0.4</formula>
      <formula>11</formula>
    </cfRule>
  </conditionalFormatting>
  <conditionalFormatting sqref="H9">
    <cfRule type="cellIs" dxfId="114" priority="10" operator="lessThan">
      <formula>69.6</formula>
    </cfRule>
  </conditionalFormatting>
  <conditionalFormatting sqref="N74">
    <cfRule type="cellIs" dxfId="113" priority="24" operator="greaterThan">
      <formula>0</formula>
    </cfRule>
    <cfRule type="cellIs" dxfId="112" priority="25" operator="greaterThan">
      <formula>0</formula>
    </cfRule>
  </conditionalFormatting>
  <conditionalFormatting sqref="W33">
    <cfRule type="cellIs" dxfId="111" priority="26" operator="greaterThan">
      <formula>12</formula>
    </cfRule>
  </conditionalFormatting>
  <conditionalFormatting sqref="B31:M38">
    <cfRule type="expression" dxfId="110" priority="5" stopIfTrue="1">
      <formula>$A31&lt;&gt;""</formula>
    </cfRule>
    <cfRule type="expression" dxfId="109" priority="6" stopIfTrue="1">
      <formula>AND($A31="",$AJ31&lt;&gt;"")</formula>
    </cfRule>
    <cfRule type="expression" dxfId="108" priority="7" stopIfTrue="1">
      <formula>AND($A31="",$AJ31="",$AH31=TRUE)</formula>
    </cfRule>
  </conditionalFormatting>
  <conditionalFormatting sqref="N31:R38">
    <cfRule type="expression" dxfId="107" priority="2" stopIfTrue="1">
      <formula>$A31&lt;&gt;""</formula>
    </cfRule>
    <cfRule type="expression" dxfId="106" priority="3" stopIfTrue="1">
      <formula>AND($A31="",$AJ31&lt;&gt;"")</formula>
    </cfRule>
    <cfRule type="expression" dxfId="105" priority="4" stopIfTrue="1">
      <formula>" =AND($A31="""",$AJ31="""",$AH31=TRUE)"</formula>
    </cfRule>
  </conditionalFormatting>
  <dataValidations count="9">
    <dataValidation type="list" allowBlank="1" showInputMessage="1" showErrorMessage="1" sqref="L10" xr:uid="{F82F70BA-5E4D-4D82-A5DB-4D9FECABB5C0}">
      <formula1>$AC$16:$AC$32</formula1>
    </dataValidation>
    <dataValidation type="list" allowBlank="1" showInputMessage="1" showErrorMessage="1" sqref="N9:N10 L9" xr:uid="{B9EFDBC0-4342-435D-A745-D45473B68471}">
      <formula1>$AC$16:$AC$31</formula1>
    </dataValidation>
    <dataValidation type="list" allowBlank="1" showInputMessage="1" showErrorMessage="1" sqref="K9" xr:uid="{620A1DD6-939D-45D2-814F-17C3FDDD8A75}">
      <formula1>$AB$38:$AB$40</formula1>
    </dataValidation>
    <dataValidation type="list" allowBlank="1" showInputMessage="1" showErrorMessage="1" sqref="M9:M10" xr:uid="{9430A351-47AC-415F-8752-25A256464127}">
      <formula1>$AC$38:$AC$42</formula1>
    </dataValidation>
    <dataValidation type="list" allowBlank="1" showInputMessage="1" showErrorMessage="1" sqref="D47:D48 R47 J47:J48" xr:uid="{785DDA0B-8002-4AED-82B7-DBDE3EDE0FC9}">
      <formula1>$AD$16:$AD$32</formula1>
    </dataValidation>
    <dataValidation type="list" allowBlank="1" showInputMessage="1" showErrorMessage="1" sqref="J51:J60" xr:uid="{9CDF8FD0-74BC-46AD-9D83-83F84DCE676D}">
      <formula1>$AB$17:$AB$22</formula1>
    </dataValidation>
    <dataValidation type="list" allowBlank="1" showInputMessage="1" showErrorMessage="1" sqref="B57 B52 D51:D60 B54:B55" xr:uid="{A123F391-D698-4E3D-81D3-21329AF197F0}">
      <formula1>$AA$17:$AA$20</formula1>
    </dataValidation>
    <dataValidation type="list" allowBlank="1" showInputMessage="1" showErrorMessage="1" sqref="H58:I59 G60:I60 C51:C60 G51:G59" xr:uid="{B9EF298F-25EF-404D-B137-979F1ACD2E75}">
      <formula1>$Z$17:$Z$18</formula1>
    </dataValidation>
    <dataValidation type="list" allowBlank="1" showInputMessage="1" showErrorMessage="1" sqref="F58:F59 E60:F60 B58:B60 B53 B51 E51:E59 B56" xr:uid="{7D65324D-257E-4F3B-841F-60AEB5B094E6}">
      <formula1>$Y$17:$Y$19</formula1>
    </dataValidation>
  </dataValidations>
  <hyperlinks>
    <hyperlink ref="N62:P62" r:id="rId1" display="Status SAP : REL" xr:uid="{FD11CDE5-8C6E-4F2E-A144-63CB664E2AC7}"/>
    <hyperlink ref="M72:P72" r:id="rId2" display="Work permit close 19:00" xr:uid="{AC2A1E88-9ABF-4D87-AC36-9480F9BA325B}"/>
    <hyperlink ref="B153:C153" r:id="rId3" display="K:Link to --&gt; IOW" xr:uid="{77C12C8C-C651-49D6-80D5-F86F6EE37D2D}"/>
    <hyperlink ref="B118:C118" r:id="rId4" display="K:Link to --&gt; IOW" xr:uid="{2304F21A-6665-4F05-964C-D00148AE946A}"/>
    <hyperlink ref="B157" r:id="rId5" xr:uid="{7EC88D95-7F49-4FB7-8EF9-DAE98C4F6E4D}"/>
    <hyperlink ref="B158:J158" r:id="rId6" location="1.xlam" display="Data EXAPLOG for P#1" xr:uid="{E2271845-606F-4488-B77D-37A52AB2EDE3}"/>
    <hyperlink ref="B154:J154" r:id="rId7" display="K:\PE\02-Daily PTA product CAL ( SM )\06-Product transfer\Plant 1\2026\P1_Product_Transfer_Monitoring_202608.xlsm" xr:uid="{826BBC91-7FF7-45D6-89B7-3F2A9AD0E608}"/>
    <hyperlink ref="B155:J155" r:id="rId8" display="https://pttgcgroup.sharepoint.com/sites/GCMPIntranet/pe/PEDoc/02%20-%20Plant%201/01-WWT%20Daily%20consumption%20(SM)/06-Plant1%20Daily%20Cons%20for%20Shift%20Jun'26-OPS.xlsm?d=w469b6433f8ed464cad14fb1860f1e11c" xr:uid="{F188386B-FE4D-4C9A-BFE9-026C2F537167}"/>
  </hyperlinks>
  <pageMargins left="0.25" right="0.25" top="0.75" bottom="0.75" header="0.3" footer="0.3"/>
  <pageSetup paperSize="9" scale="97" orientation="portrait" r:id="rId9"/>
  <headerFooter alignWithMargins="0">
    <oddFooter xml:space="preserve">&amp;R&amp;5Revise date(11/8/2015) </oddFooter>
  </headerFooter>
  <drawing r:id="rId10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087B803B-45AA-4DBE-857F-99D8E519817E}">
            <xm:f>$R$48&gt;=TaskRules!$C$13</xm:f>
            <x14:dxf>
              <font>
                <color rgb="FFFF0000"/>
              </font>
              <fill>
                <patternFill>
                  <bgColor rgb="FFFFE7E7"/>
                </patternFill>
              </fill>
            </x14:dxf>
          </x14:cfRule>
          <xm:sqref>R48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42AC50-43FC-47F5-82D6-FA86DD5A183F}">
  <sheetPr codeName="Sheet18">
    <tabColor rgb="FFFF0000"/>
  </sheetPr>
  <dimension ref="A1:AI170"/>
  <sheetViews>
    <sheetView showGridLines="0" topLeftCell="A150" zoomScale="115" zoomScaleNormal="115" zoomScaleSheetLayoutView="100" workbookViewId="0">
      <selection activeCell="G135" sqref="G135"/>
    </sheetView>
  </sheetViews>
  <sheetFormatPr defaultRowHeight="12.75" x14ac:dyDescent="0.2"/>
  <cols>
    <col min="1" max="1" width="12.28515625" style="2" customWidth="1"/>
    <col min="2" max="2" width="10.140625" style="2" customWidth="1"/>
    <col min="3" max="3" width="7.140625" style="2" customWidth="1"/>
    <col min="4" max="4" width="7" style="2" customWidth="1"/>
    <col min="5" max="5" width="4" style="2" customWidth="1"/>
    <col min="6" max="6" width="3.85546875" style="2" customWidth="1"/>
    <col min="7" max="7" width="8.42578125" style="2" customWidth="1"/>
    <col min="8" max="8" width="6.42578125" style="2" customWidth="1"/>
    <col min="9" max="9" width="7.140625" style="2" customWidth="1"/>
    <col min="10" max="10" width="9.42578125" style="2" customWidth="1"/>
    <col min="11" max="11" width="5" style="2" hidden="1" customWidth="1"/>
    <col min="12" max="12" width="8.140625" style="2" customWidth="1"/>
    <col min="13" max="13" width="22" style="2" customWidth="1"/>
    <col min="14" max="14" width="9.28515625" style="2" customWidth="1"/>
    <col min="15" max="15" width="7.140625" style="2" customWidth="1"/>
    <col min="16" max="16" width="5.85546875" style="2" customWidth="1"/>
    <col min="17" max="17" width="3" style="2" customWidth="1"/>
    <col min="18" max="18" width="37.85546875" style="2" customWidth="1"/>
    <col min="19" max="19" width="20.42578125" style="2" hidden="1" customWidth="1"/>
    <col min="20" max="20" width="16.42578125" style="2" hidden="1" customWidth="1"/>
    <col min="21" max="21" width="19.140625" style="2" hidden="1" customWidth="1"/>
    <col min="22" max="22" width="15.7109375" style="2" hidden="1" customWidth="1"/>
    <col min="23" max="24" width="16.7109375" style="2" hidden="1" customWidth="1"/>
    <col min="25" max="25" width="22.140625" style="2" hidden="1" customWidth="1"/>
    <col min="26" max="26" width="22.28515625" style="2" hidden="1" customWidth="1"/>
    <col min="27" max="27" width="26.28515625" style="2" hidden="1" customWidth="1"/>
    <col min="28" max="28" width="22.140625" style="2" hidden="1" customWidth="1"/>
    <col min="29" max="29" width="32" style="2" hidden="1" customWidth="1"/>
    <col min="30" max="30" width="26.28515625" style="2" hidden="1" customWidth="1"/>
    <col min="31" max="31" width="24.7109375" style="2" hidden="1" customWidth="1"/>
    <col min="32" max="32" width="25.42578125" style="2" customWidth="1"/>
    <col min="33" max="33" width="33.7109375" style="2" customWidth="1"/>
    <col min="34" max="34" width="15.5703125" style="2" customWidth="1"/>
    <col min="35" max="36" width="9.140625" style="2" customWidth="1"/>
    <col min="37" max="259" width="9.140625" style="2"/>
    <col min="260" max="260" width="7.42578125" style="2" customWidth="1"/>
    <col min="261" max="261" width="7.140625" style="2" customWidth="1"/>
    <col min="262" max="262" width="7" style="2" customWidth="1"/>
    <col min="263" max="263" width="4" style="2" customWidth="1"/>
    <col min="264" max="264" width="3.85546875" style="2" customWidth="1"/>
    <col min="265" max="266" width="6.42578125" style="2" customWidth="1"/>
    <col min="267" max="267" width="8.42578125" style="2" customWidth="1"/>
    <col min="268" max="268" width="0" style="2" hidden="1" customWidth="1"/>
    <col min="269" max="270" width="8.140625" style="2" customWidth="1"/>
    <col min="271" max="271" width="5.85546875" style="2" customWidth="1"/>
    <col min="272" max="272" width="3.140625" style="2" customWidth="1"/>
    <col min="273" max="273" width="3" style="2" customWidth="1"/>
    <col min="274" max="274" width="9.42578125" style="2" customWidth="1"/>
    <col min="275" max="515" width="9.140625" style="2"/>
    <col min="516" max="516" width="7.42578125" style="2" customWidth="1"/>
    <col min="517" max="517" width="7.140625" style="2" customWidth="1"/>
    <col min="518" max="518" width="7" style="2" customWidth="1"/>
    <col min="519" max="519" width="4" style="2" customWidth="1"/>
    <col min="520" max="520" width="3.85546875" style="2" customWidth="1"/>
    <col min="521" max="522" width="6.42578125" style="2" customWidth="1"/>
    <col min="523" max="523" width="8.42578125" style="2" customWidth="1"/>
    <col min="524" max="524" width="0" style="2" hidden="1" customWidth="1"/>
    <col min="525" max="526" width="8.140625" style="2" customWidth="1"/>
    <col min="527" max="527" width="5.85546875" style="2" customWidth="1"/>
    <col min="528" max="528" width="3.140625" style="2" customWidth="1"/>
    <col min="529" max="529" width="3" style="2" customWidth="1"/>
    <col min="530" max="530" width="9.42578125" style="2" customWidth="1"/>
    <col min="531" max="771" width="9.140625" style="2"/>
    <col min="772" max="772" width="7.42578125" style="2" customWidth="1"/>
    <col min="773" max="773" width="7.140625" style="2" customWidth="1"/>
    <col min="774" max="774" width="7" style="2" customWidth="1"/>
    <col min="775" max="775" width="4" style="2" customWidth="1"/>
    <col min="776" max="776" width="3.85546875" style="2" customWidth="1"/>
    <col min="777" max="778" width="6.42578125" style="2" customWidth="1"/>
    <col min="779" max="779" width="8.42578125" style="2" customWidth="1"/>
    <col min="780" max="780" width="0" style="2" hidden="1" customWidth="1"/>
    <col min="781" max="782" width="8.140625" style="2" customWidth="1"/>
    <col min="783" max="783" width="5.85546875" style="2" customWidth="1"/>
    <col min="784" max="784" width="3.140625" style="2" customWidth="1"/>
    <col min="785" max="785" width="3" style="2" customWidth="1"/>
    <col min="786" max="786" width="9.42578125" style="2" customWidth="1"/>
    <col min="787" max="1027" width="9.140625" style="2"/>
    <col min="1028" max="1028" width="7.42578125" style="2" customWidth="1"/>
    <col min="1029" max="1029" width="7.140625" style="2" customWidth="1"/>
    <col min="1030" max="1030" width="7" style="2" customWidth="1"/>
    <col min="1031" max="1031" width="4" style="2" customWidth="1"/>
    <col min="1032" max="1032" width="3.85546875" style="2" customWidth="1"/>
    <col min="1033" max="1034" width="6.42578125" style="2" customWidth="1"/>
    <col min="1035" max="1035" width="8.42578125" style="2" customWidth="1"/>
    <col min="1036" max="1036" width="0" style="2" hidden="1" customWidth="1"/>
    <col min="1037" max="1038" width="8.140625" style="2" customWidth="1"/>
    <col min="1039" max="1039" width="5.85546875" style="2" customWidth="1"/>
    <col min="1040" max="1040" width="3.140625" style="2" customWidth="1"/>
    <col min="1041" max="1041" width="3" style="2" customWidth="1"/>
    <col min="1042" max="1042" width="9.42578125" style="2" customWidth="1"/>
    <col min="1043" max="1283" width="9.140625" style="2"/>
    <col min="1284" max="1284" width="7.42578125" style="2" customWidth="1"/>
    <col min="1285" max="1285" width="7.140625" style="2" customWidth="1"/>
    <col min="1286" max="1286" width="7" style="2" customWidth="1"/>
    <col min="1287" max="1287" width="4" style="2" customWidth="1"/>
    <col min="1288" max="1288" width="3.85546875" style="2" customWidth="1"/>
    <col min="1289" max="1290" width="6.42578125" style="2" customWidth="1"/>
    <col min="1291" max="1291" width="8.42578125" style="2" customWidth="1"/>
    <col min="1292" max="1292" width="0" style="2" hidden="1" customWidth="1"/>
    <col min="1293" max="1294" width="8.140625" style="2" customWidth="1"/>
    <col min="1295" max="1295" width="5.85546875" style="2" customWidth="1"/>
    <col min="1296" max="1296" width="3.140625" style="2" customWidth="1"/>
    <col min="1297" max="1297" width="3" style="2" customWidth="1"/>
    <col min="1298" max="1298" width="9.42578125" style="2" customWidth="1"/>
    <col min="1299" max="1539" width="9.140625" style="2"/>
    <col min="1540" max="1540" width="7.42578125" style="2" customWidth="1"/>
    <col min="1541" max="1541" width="7.140625" style="2" customWidth="1"/>
    <col min="1542" max="1542" width="7" style="2" customWidth="1"/>
    <col min="1543" max="1543" width="4" style="2" customWidth="1"/>
    <col min="1544" max="1544" width="3.85546875" style="2" customWidth="1"/>
    <col min="1545" max="1546" width="6.42578125" style="2" customWidth="1"/>
    <col min="1547" max="1547" width="8.42578125" style="2" customWidth="1"/>
    <col min="1548" max="1548" width="0" style="2" hidden="1" customWidth="1"/>
    <col min="1549" max="1550" width="8.140625" style="2" customWidth="1"/>
    <col min="1551" max="1551" width="5.85546875" style="2" customWidth="1"/>
    <col min="1552" max="1552" width="3.140625" style="2" customWidth="1"/>
    <col min="1553" max="1553" width="3" style="2" customWidth="1"/>
    <col min="1554" max="1554" width="9.42578125" style="2" customWidth="1"/>
    <col min="1555" max="1795" width="9.140625" style="2"/>
    <col min="1796" max="1796" width="7.42578125" style="2" customWidth="1"/>
    <col min="1797" max="1797" width="7.140625" style="2" customWidth="1"/>
    <col min="1798" max="1798" width="7" style="2" customWidth="1"/>
    <col min="1799" max="1799" width="4" style="2" customWidth="1"/>
    <col min="1800" max="1800" width="3.85546875" style="2" customWidth="1"/>
    <col min="1801" max="1802" width="6.42578125" style="2" customWidth="1"/>
    <col min="1803" max="1803" width="8.42578125" style="2" customWidth="1"/>
    <col min="1804" max="1804" width="0" style="2" hidden="1" customWidth="1"/>
    <col min="1805" max="1806" width="8.140625" style="2" customWidth="1"/>
    <col min="1807" max="1807" width="5.85546875" style="2" customWidth="1"/>
    <col min="1808" max="1808" width="3.140625" style="2" customWidth="1"/>
    <col min="1809" max="1809" width="3" style="2" customWidth="1"/>
    <col min="1810" max="1810" width="9.42578125" style="2" customWidth="1"/>
    <col min="1811" max="2051" width="9.140625" style="2"/>
    <col min="2052" max="2052" width="7.42578125" style="2" customWidth="1"/>
    <col min="2053" max="2053" width="7.140625" style="2" customWidth="1"/>
    <col min="2054" max="2054" width="7" style="2" customWidth="1"/>
    <col min="2055" max="2055" width="4" style="2" customWidth="1"/>
    <col min="2056" max="2056" width="3.85546875" style="2" customWidth="1"/>
    <col min="2057" max="2058" width="6.42578125" style="2" customWidth="1"/>
    <col min="2059" max="2059" width="8.42578125" style="2" customWidth="1"/>
    <col min="2060" max="2060" width="0" style="2" hidden="1" customWidth="1"/>
    <col min="2061" max="2062" width="8.140625" style="2" customWidth="1"/>
    <col min="2063" max="2063" width="5.85546875" style="2" customWidth="1"/>
    <col min="2064" max="2064" width="3.140625" style="2" customWidth="1"/>
    <col min="2065" max="2065" width="3" style="2" customWidth="1"/>
    <col min="2066" max="2066" width="9.42578125" style="2" customWidth="1"/>
    <col min="2067" max="2307" width="9.140625" style="2"/>
    <col min="2308" max="2308" width="7.42578125" style="2" customWidth="1"/>
    <col min="2309" max="2309" width="7.140625" style="2" customWidth="1"/>
    <col min="2310" max="2310" width="7" style="2" customWidth="1"/>
    <col min="2311" max="2311" width="4" style="2" customWidth="1"/>
    <col min="2312" max="2312" width="3.85546875" style="2" customWidth="1"/>
    <col min="2313" max="2314" width="6.42578125" style="2" customWidth="1"/>
    <col min="2315" max="2315" width="8.42578125" style="2" customWidth="1"/>
    <col min="2316" max="2316" width="0" style="2" hidden="1" customWidth="1"/>
    <col min="2317" max="2318" width="8.140625" style="2" customWidth="1"/>
    <col min="2319" max="2319" width="5.85546875" style="2" customWidth="1"/>
    <col min="2320" max="2320" width="3.140625" style="2" customWidth="1"/>
    <col min="2321" max="2321" width="3" style="2" customWidth="1"/>
    <col min="2322" max="2322" width="9.42578125" style="2" customWidth="1"/>
    <col min="2323" max="2563" width="9.140625" style="2"/>
    <col min="2564" max="2564" width="7.42578125" style="2" customWidth="1"/>
    <col min="2565" max="2565" width="7.140625" style="2" customWidth="1"/>
    <col min="2566" max="2566" width="7" style="2" customWidth="1"/>
    <col min="2567" max="2567" width="4" style="2" customWidth="1"/>
    <col min="2568" max="2568" width="3.85546875" style="2" customWidth="1"/>
    <col min="2569" max="2570" width="6.42578125" style="2" customWidth="1"/>
    <col min="2571" max="2571" width="8.42578125" style="2" customWidth="1"/>
    <col min="2572" max="2572" width="0" style="2" hidden="1" customWidth="1"/>
    <col min="2573" max="2574" width="8.140625" style="2" customWidth="1"/>
    <col min="2575" max="2575" width="5.85546875" style="2" customWidth="1"/>
    <col min="2576" max="2576" width="3.140625" style="2" customWidth="1"/>
    <col min="2577" max="2577" width="3" style="2" customWidth="1"/>
    <col min="2578" max="2578" width="9.42578125" style="2" customWidth="1"/>
    <col min="2579" max="2819" width="9.140625" style="2"/>
    <col min="2820" max="2820" width="7.42578125" style="2" customWidth="1"/>
    <col min="2821" max="2821" width="7.140625" style="2" customWidth="1"/>
    <col min="2822" max="2822" width="7" style="2" customWidth="1"/>
    <col min="2823" max="2823" width="4" style="2" customWidth="1"/>
    <col min="2824" max="2824" width="3.85546875" style="2" customWidth="1"/>
    <col min="2825" max="2826" width="6.42578125" style="2" customWidth="1"/>
    <col min="2827" max="2827" width="8.42578125" style="2" customWidth="1"/>
    <col min="2828" max="2828" width="0" style="2" hidden="1" customWidth="1"/>
    <col min="2829" max="2830" width="8.140625" style="2" customWidth="1"/>
    <col min="2831" max="2831" width="5.85546875" style="2" customWidth="1"/>
    <col min="2832" max="2832" width="3.140625" style="2" customWidth="1"/>
    <col min="2833" max="2833" width="3" style="2" customWidth="1"/>
    <col min="2834" max="2834" width="9.42578125" style="2" customWidth="1"/>
    <col min="2835" max="3075" width="9.140625" style="2"/>
    <col min="3076" max="3076" width="7.42578125" style="2" customWidth="1"/>
    <col min="3077" max="3077" width="7.140625" style="2" customWidth="1"/>
    <col min="3078" max="3078" width="7" style="2" customWidth="1"/>
    <col min="3079" max="3079" width="4" style="2" customWidth="1"/>
    <col min="3080" max="3080" width="3.85546875" style="2" customWidth="1"/>
    <col min="3081" max="3082" width="6.42578125" style="2" customWidth="1"/>
    <col min="3083" max="3083" width="8.42578125" style="2" customWidth="1"/>
    <col min="3084" max="3084" width="0" style="2" hidden="1" customWidth="1"/>
    <col min="3085" max="3086" width="8.140625" style="2" customWidth="1"/>
    <col min="3087" max="3087" width="5.85546875" style="2" customWidth="1"/>
    <col min="3088" max="3088" width="3.140625" style="2" customWidth="1"/>
    <col min="3089" max="3089" width="3" style="2" customWidth="1"/>
    <col min="3090" max="3090" width="9.42578125" style="2" customWidth="1"/>
    <col min="3091" max="3331" width="9.140625" style="2"/>
    <col min="3332" max="3332" width="7.42578125" style="2" customWidth="1"/>
    <col min="3333" max="3333" width="7.140625" style="2" customWidth="1"/>
    <col min="3334" max="3334" width="7" style="2" customWidth="1"/>
    <col min="3335" max="3335" width="4" style="2" customWidth="1"/>
    <col min="3336" max="3336" width="3.85546875" style="2" customWidth="1"/>
    <col min="3337" max="3338" width="6.42578125" style="2" customWidth="1"/>
    <col min="3339" max="3339" width="8.42578125" style="2" customWidth="1"/>
    <col min="3340" max="3340" width="0" style="2" hidden="1" customWidth="1"/>
    <col min="3341" max="3342" width="8.140625" style="2" customWidth="1"/>
    <col min="3343" max="3343" width="5.85546875" style="2" customWidth="1"/>
    <col min="3344" max="3344" width="3.140625" style="2" customWidth="1"/>
    <col min="3345" max="3345" width="3" style="2" customWidth="1"/>
    <col min="3346" max="3346" width="9.42578125" style="2" customWidth="1"/>
    <col min="3347" max="3587" width="9.140625" style="2"/>
    <col min="3588" max="3588" width="7.42578125" style="2" customWidth="1"/>
    <col min="3589" max="3589" width="7.140625" style="2" customWidth="1"/>
    <col min="3590" max="3590" width="7" style="2" customWidth="1"/>
    <col min="3591" max="3591" width="4" style="2" customWidth="1"/>
    <col min="3592" max="3592" width="3.85546875" style="2" customWidth="1"/>
    <col min="3593" max="3594" width="6.42578125" style="2" customWidth="1"/>
    <col min="3595" max="3595" width="8.42578125" style="2" customWidth="1"/>
    <col min="3596" max="3596" width="0" style="2" hidden="1" customWidth="1"/>
    <col min="3597" max="3598" width="8.140625" style="2" customWidth="1"/>
    <col min="3599" max="3599" width="5.85546875" style="2" customWidth="1"/>
    <col min="3600" max="3600" width="3.140625" style="2" customWidth="1"/>
    <col min="3601" max="3601" width="3" style="2" customWidth="1"/>
    <col min="3602" max="3602" width="9.42578125" style="2" customWidth="1"/>
    <col min="3603" max="3843" width="9.140625" style="2"/>
    <col min="3844" max="3844" width="7.42578125" style="2" customWidth="1"/>
    <col min="3845" max="3845" width="7.140625" style="2" customWidth="1"/>
    <col min="3846" max="3846" width="7" style="2" customWidth="1"/>
    <col min="3847" max="3847" width="4" style="2" customWidth="1"/>
    <col min="3848" max="3848" width="3.85546875" style="2" customWidth="1"/>
    <col min="3849" max="3850" width="6.42578125" style="2" customWidth="1"/>
    <col min="3851" max="3851" width="8.42578125" style="2" customWidth="1"/>
    <col min="3852" max="3852" width="0" style="2" hidden="1" customWidth="1"/>
    <col min="3853" max="3854" width="8.140625" style="2" customWidth="1"/>
    <col min="3855" max="3855" width="5.85546875" style="2" customWidth="1"/>
    <col min="3856" max="3856" width="3.140625" style="2" customWidth="1"/>
    <col min="3857" max="3857" width="3" style="2" customWidth="1"/>
    <col min="3858" max="3858" width="9.42578125" style="2" customWidth="1"/>
    <col min="3859" max="4099" width="9.140625" style="2"/>
    <col min="4100" max="4100" width="7.42578125" style="2" customWidth="1"/>
    <col min="4101" max="4101" width="7.140625" style="2" customWidth="1"/>
    <col min="4102" max="4102" width="7" style="2" customWidth="1"/>
    <col min="4103" max="4103" width="4" style="2" customWidth="1"/>
    <col min="4104" max="4104" width="3.85546875" style="2" customWidth="1"/>
    <col min="4105" max="4106" width="6.42578125" style="2" customWidth="1"/>
    <col min="4107" max="4107" width="8.42578125" style="2" customWidth="1"/>
    <col min="4108" max="4108" width="0" style="2" hidden="1" customWidth="1"/>
    <col min="4109" max="4110" width="8.140625" style="2" customWidth="1"/>
    <col min="4111" max="4111" width="5.85546875" style="2" customWidth="1"/>
    <col min="4112" max="4112" width="3.140625" style="2" customWidth="1"/>
    <col min="4113" max="4113" width="3" style="2" customWidth="1"/>
    <col min="4114" max="4114" width="9.42578125" style="2" customWidth="1"/>
    <col min="4115" max="4355" width="9.140625" style="2"/>
    <col min="4356" max="4356" width="7.42578125" style="2" customWidth="1"/>
    <col min="4357" max="4357" width="7.140625" style="2" customWidth="1"/>
    <col min="4358" max="4358" width="7" style="2" customWidth="1"/>
    <col min="4359" max="4359" width="4" style="2" customWidth="1"/>
    <col min="4360" max="4360" width="3.85546875" style="2" customWidth="1"/>
    <col min="4361" max="4362" width="6.42578125" style="2" customWidth="1"/>
    <col min="4363" max="4363" width="8.42578125" style="2" customWidth="1"/>
    <col min="4364" max="4364" width="0" style="2" hidden="1" customWidth="1"/>
    <col min="4365" max="4366" width="8.140625" style="2" customWidth="1"/>
    <col min="4367" max="4367" width="5.85546875" style="2" customWidth="1"/>
    <col min="4368" max="4368" width="3.140625" style="2" customWidth="1"/>
    <col min="4369" max="4369" width="3" style="2" customWidth="1"/>
    <col min="4370" max="4370" width="9.42578125" style="2" customWidth="1"/>
    <col min="4371" max="4611" width="9.140625" style="2"/>
    <col min="4612" max="4612" width="7.42578125" style="2" customWidth="1"/>
    <col min="4613" max="4613" width="7.140625" style="2" customWidth="1"/>
    <col min="4614" max="4614" width="7" style="2" customWidth="1"/>
    <col min="4615" max="4615" width="4" style="2" customWidth="1"/>
    <col min="4616" max="4616" width="3.85546875" style="2" customWidth="1"/>
    <col min="4617" max="4618" width="6.42578125" style="2" customWidth="1"/>
    <col min="4619" max="4619" width="8.42578125" style="2" customWidth="1"/>
    <col min="4620" max="4620" width="0" style="2" hidden="1" customWidth="1"/>
    <col min="4621" max="4622" width="8.140625" style="2" customWidth="1"/>
    <col min="4623" max="4623" width="5.85546875" style="2" customWidth="1"/>
    <col min="4624" max="4624" width="3.140625" style="2" customWidth="1"/>
    <col min="4625" max="4625" width="3" style="2" customWidth="1"/>
    <col min="4626" max="4626" width="9.42578125" style="2" customWidth="1"/>
    <col min="4627" max="4867" width="9.140625" style="2"/>
    <col min="4868" max="4868" width="7.42578125" style="2" customWidth="1"/>
    <col min="4869" max="4869" width="7.140625" style="2" customWidth="1"/>
    <col min="4870" max="4870" width="7" style="2" customWidth="1"/>
    <col min="4871" max="4871" width="4" style="2" customWidth="1"/>
    <col min="4872" max="4872" width="3.85546875" style="2" customWidth="1"/>
    <col min="4873" max="4874" width="6.42578125" style="2" customWidth="1"/>
    <col min="4875" max="4875" width="8.42578125" style="2" customWidth="1"/>
    <col min="4876" max="4876" width="0" style="2" hidden="1" customWidth="1"/>
    <col min="4877" max="4878" width="8.140625" style="2" customWidth="1"/>
    <col min="4879" max="4879" width="5.85546875" style="2" customWidth="1"/>
    <col min="4880" max="4880" width="3.140625" style="2" customWidth="1"/>
    <col min="4881" max="4881" width="3" style="2" customWidth="1"/>
    <col min="4882" max="4882" width="9.42578125" style="2" customWidth="1"/>
    <col min="4883" max="5123" width="9.140625" style="2"/>
    <col min="5124" max="5124" width="7.42578125" style="2" customWidth="1"/>
    <col min="5125" max="5125" width="7.140625" style="2" customWidth="1"/>
    <col min="5126" max="5126" width="7" style="2" customWidth="1"/>
    <col min="5127" max="5127" width="4" style="2" customWidth="1"/>
    <col min="5128" max="5128" width="3.85546875" style="2" customWidth="1"/>
    <col min="5129" max="5130" width="6.42578125" style="2" customWidth="1"/>
    <col min="5131" max="5131" width="8.42578125" style="2" customWidth="1"/>
    <col min="5132" max="5132" width="0" style="2" hidden="1" customWidth="1"/>
    <col min="5133" max="5134" width="8.140625" style="2" customWidth="1"/>
    <col min="5135" max="5135" width="5.85546875" style="2" customWidth="1"/>
    <col min="5136" max="5136" width="3.140625" style="2" customWidth="1"/>
    <col min="5137" max="5137" width="3" style="2" customWidth="1"/>
    <col min="5138" max="5138" width="9.42578125" style="2" customWidth="1"/>
    <col min="5139" max="5379" width="9.140625" style="2"/>
    <col min="5380" max="5380" width="7.42578125" style="2" customWidth="1"/>
    <col min="5381" max="5381" width="7.140625" style="2" customWidth="1"/>
    <col min="5382" max="5382" width="7" style="2" customWidth="1"/>
    <col min="5383" max="5383" width="4" style="2" customWidth="1"/>
    <col min="5384" max="5384" width="3.85546875" style="2" customWidth="1"/>
    <col min="5385" max="5386" width="6.42578125" style="2" customWidth="1"/>
    <col min="5387" max="5387" width="8.42578125" style="2" customWidth="1"/>
    <col min="5388" max="5388" width="0" style="2" hidden="1" customWidth="1"/>
    <col min="5389" max="5390" width="8.140625" style="2" customWidth="1"/>
    <col min="5391" max="5391" width="5.85546875" style="2" customWidth="1"/>
    <col min="5392" max="5392" width="3.140625" style="2" customWidth="1"/>
    <col min="5393" max="5393" width="3" style="2" customWidth="1"/>
    <col min="5394" max="5394" width="9.42578125" style="2" customWidth="1"/>
    <col min="5395" max="5635" width="9.140625" style="2"/>
    <col min="5636" max="5636" width="7.42578125" style="2" customWidth="1"/>
    <col min="5637" max="5637" width="7.140625" style="2" customWidth="1"/>
    <col min="5638" max="5638" width="7" style="2" customWidth="1"/>
    <col min="5639" max="5639" width="4" style="2" customWidth="1"/>
    <col min="5640" max="5640" width="3.85546875" style="2" customWidth="1"/>
    <col min="5641" max="5642" width="6.42578125" style="2" customWidth="1"/>
    <col min="5643" max="5643" width="8.42578125" style="2" customWidth="1"/>
    <col min="5644" max="5644" width="0" style="2" hidden="1" customWidth="1"/>
    <col min="5645" max="5646" width="8.140625" style="2" customWidth="1"/>
    <col min="5647" max="5647" width="5.85546875" style="2" customWidth="1"/>
    <col min="5648" max="5648" width="3.140625" style="2" customWidth="1"/>
    <col min="5649" max="5649" width="3" style="2" customWidth="1"/>
    <col min="5650" max="5650" width="9.42578125" style="2" customWidth="1"/>
    <col min="5651" max="5891" width="9.140625" style="2"/>
    <col min="5892" max="5892" width="7.42578125" style="2" customWidth="1"/>
    <col min="5893" max="5893" width="7.140625" style="2" customWidth="1"/>
    <col min="5894" max="5894" width="7" style="2" customWidth="1"/>
    <col min="5895" max="5895" width="4" style="2" customWidth="1"/>
    <col min="5896" max="5896" width="3.85546875" style="2" customWidth="1"/>
    <col min="5897" max="5898" width="6.42578125" style="2" customWidth="1"/>
    <col min="5899" max="5899" width="8.42578125" style="2" customWidth="1"/>
    <col min="5900" max="5900" width="0" style="2" hidden="1" customWidth="1"/>
    <col min="5901" max="5902" width="8.140625" style="2" customWidth="1"/>
    <col min="5903" max="5903" width="5.85546875" style="2" customWidth="1"/>
    <col min="5904" max="5904" width="3.140625" style="2" customWidth="1"/>
    <col min="5905" max="5905" width="3" style="2" customWidth="1"/>
    <col min="5906" max="5906" width="9.42578125" style="2" customWidth="1"/>
    <col min="5907" max="6147" width="9.140625" style="2"/>
    <col min="6148" max="6148" width="7.42578125" style="2" customWidth="1"/>
    <col min="6149" max="6149" width="7.140625" style="2" customWidth="1"/>
    <col min="6150" max="6150" width="7" style="2" customWidth="1"/>
    <col min="6151" max="6151" width="4" style="2" customWidth="1"/>
    <col min="6152" max="6152" width="3.85546875" style="2" customWidth="1"/>
    <col min="6153" max="6154" width="6.42578125" style="2" customWidth="1"/>
    <col min="6155" max="6155" width="8.42578125" style="2" customWidth="1"/>
    <col min="6156" max="6156" width="0" style="2" hidden="1" customWidth="1"/>
    <col min="6157" max="6158" width="8.140625" style="2" customWidth="1"/>
    <col min="6159" max="6159" width="5.85546875" style="2" customWidth="1"/>
    <col min="6160" max="6160" width="3.140625" style="2" customWidth="1"/>
    <col min="6161" max="6161" width="3" style="2" customWidth="1"/>
    <col min="6162" max="6162" width="9.42578125" style="2" customWidth="1"/>
    <col min="6163" max="6403" width="9.140625" style="2"/>
    <col min="6404" max="6404" width="7.42578125" style="2" customWidth="1"/>
    <col min="6405" max="6405" width="7.140625" style="2" customWidth="1"/>
    <col min="6406" max="6406" width="7" style="2" customWidth="1"/>
    <col min="6407" max="6407" width="4" style="2" customWidth="1"/>
    <col min="6408" max="6408" width="3.85546875" style="2" customWidth="1"/>
    <col min="6409" max="6410" width="6.42578125" style="2" customWidth="1"/>
    <col min="6411" max="6411" width="8.42578125" style="2" customWidth="1"/>
    <col min="6412" max="6412" width="0" style="2" hidden="1" customWidth="1"/>
    <col min="6413" max="6414" width="8.140625" style="2" customWidth="1"/>
    <col min="6415" max="6415" width="5.85546875" style="2" customWidth="1"/>
    <col min="6416" max="6416" width="3.140625" style="2" customWidth="1"/>
    <col min="6417" max="6417" width="3" style="2" customWidth="1"/>
    <col min="6418" max="6418" width="9.42578125" style="2" customWidth="1"/>
    <col min="6419" max="6659" width="9.140625" style="2"/>
    <col min="6660" max="6660" width="7.42578125" style="2" customWidth="1"/>
    <col min="6661" max="6661" width="7.140625" style="2" customWidth="1"/>
    <col min="6662" max="6662" width="7" style="2" customWidth="1"/>
    <col min="6663" max="6663" width="4" style="2" customWidth="1"/>
    <col min="6664" max="6664" width="3.85546875" style="2" customWidth="1"/>
    <col min="6665" max="6666" width="6.42578125" style="2" customWidth="1"/>
    <col min="6667" max="6667" width="8.42578125" style="2" customWidth="1"/>
    <col min="6668" max="6668" width="0" style="2" hidden="1" customWidth="1"/>
    <col min="6669" max="6670" width="8.140625" style="2" customWidth="1"/>
    <col min="6671" max="6671" width="5.85546875" style="2" customWidth="1"/>
    <col min="6672" max="6672" width="3.140625" style="2" customWidth="1"/>
    <col min="6673" max="6673" width="3" style="2" customWidth="1"/>
    <col min="6674" max="6674" width="9.42578125" style="2" customWidth="1"/>
    <col min="6675" max="6915" width="9.140625" style="2"/>
    <col min="6916" max="6916" width="7.42578125" style="2" customWidth="1"/>
    <col min="6917" max="6917" width="7.140625" style="2" customWidth="1"/>
    <col min="6918" max="6918" width="7" style="2" customWidth="1"/>
    <col min="6919" max="6919" width="4" style="2" customWidth="1"/>
    <col min="6920" max="6920" width="3.85546875" style="2" customWidth="1"/>
    <col min="6921" max="6922" width="6.42578125" style="2" customWidth="1"/>
    <col min="6923" max="6923" width="8.42578125" style="2" customWidth="1"/>
    <col min="6924" max="6924" width="0" style="2" hidden="1" customWidth="1"/>
    <col min="6925" max="6926" width="8.140625" style="2" customWidth="1"/>
    <col min="6927" max="6927" width="5.85546875" style="2" customWidth="1"/>
    <col min="6928" max="6928" width="3.140625" style="2" customWidth="1"/>
    <col min="6929" max="6929" width="3" style="2" customWidth="1"/>
    <col min="6930" max="6930" width="9.42578125" style="2" customWidth="1"/>
    <col min="6931" max="7171" width="9.140625" style="2"/>
    <col min="7172" max="7172" width="7.42578125" style="2" customWidth="1"/>
    <col min="7173" max="7173" width="7.140625" style="2" customWidth="1"/>
    <col min="7174" max="7174" width="7" style="2" customWidth="1"/>
    <col min="7175" max="7175" width="4" style="2" customWidth="1"/>
    <col min="7176" max="7176" width="3.85546875" style="2" customWidth="1"/>
    <col min="7177" max="7178" width="6.42578125" style="2" customWidth="1"/>
    <col min="7179" max="7179" width="8.42578125" style="2" customWidth="1"/>
    <col min="7180" max="7180" width="0" style="2" hidden="1" customWidth="1"/>
    <col min="7181" max="7182" width="8.140625" style="2" customWidth="1"/>
    <col min="7183" max="7183" width="5.85546875" style="2" customWidth="1"/>
    <col min="7184" max="7184" width="3.140625" style="2" customWidth="1"/>
    <col min="7185" max="7185" width="3" style="2" customWidth="1"/>
    <col min="7186" max="7186" width="9.42578125" style="2" customWidth="1"/>
    <col min="7187" max="7427" width="9.140625" style="2"/>
    <col min="7428" max="7428" width="7.42578125" style="2" customWidth="1"/>
    <col min="7429" max="7429" width="7.140625" style="2" customWidth="1"/>
    <col min="7430" max="7430" width="7" style="2" customWidth="1"/>
    <col min="7431" max="7431" width="4" style="2" customWidth="1"/>
    <col min="7432" max="7432" width="3.85546875" style="2" customWidth="1"/>
    <col min="7433" max="7434" width="6.42578125" style="2" customWidth="1"/>
    <col min="7435" max="7435" width="8.42578125" style="2" customWidth="1"/>
    <col min="7436" max="7436" width="0" style="2" hidden="1" customWidth="1"/>
    <col min="7437" max="7438" width="8.140625" style="2" customWidth="1"/>
    <col min="7439" max="7439" width="5.85546875" style="2" customWidth="1"/>
    <col min="7440" max="7440" width="3.140625" style="2" customWidth="1"/>
    <col min="7441" max="7441" width="3" style="2" customWidth="1"/>
    <col min="7442" max="7442" width="9.42578125" style="2" customWidth="1"/>
    <col min="7443" max="7683" width="9.140625" style="2"/>
    <col min="7684" max="7684" width="7.42578125" style="2" customWidth="1"/>
    <col min="7685" max="7685" width="7.140625" style="2" customWidth="1"/>
    <col min="7686" max="7686" width="7" style="2" customWidth="1"/>
    <col min="7687" max="7687" width="4" style="2" customWidth="1"/>
    <col min="7688" max="7688" width="3.85546875" style="2" customWidth="1"/>
    <col min="7689" max="7690" width="6.42578125" style="2" customWidth="1"/>
    <col min="7691" max="7691" width="8.42578125" style="2" customWidth="1"/>
    <col min="7692" max="7692" width="0" style="2" hidden="1" customWidth="1"/>
    <col min="7693" max="7694" width="8.140625" style="2" customWidth="1"/>
    <col min="7695" max="7695" width="5.85546875" style="2" customWidth="1"/>
    <col min="7696" max="7696" width="3.140625" style="2" customWidth="1"/>
    <col min="7697" max="7697" width="3" style="2" customWidth="1"/>
    <col min="7698" max="7698" width="9.42578125" style="2" customWidth="1"/>
    <col min="7699" max="7939" width="9.140625" style="2"/>
    <col min="7940" max="7940" width="7.42578125" style="2" customWidth="1"/>
    <col min="7941" max="7941" width="7.140625" style="2" customWidth="1"/>
    <col min="7942" max="7942" width="7" style="2" customWidth="1"/>
    <col min="7943" max="7943" width="4" style="2" customWidth="1"/>
    <col min="7944" max="7944" width="3.85546875" style="2" customWidth="1"/>
    <col min="7945" max="7946" width="6.42578125" style="2" customWidth="1"/>
    <col min="7947" max="7947" width="8.42578125" style="2" customWidth="1"/>
    <col min="7948" max="7948" width="0" style="2" hidden="1" customWidth="1"/>
    <col min="7949" max="7950" width="8.140625" style="2" customWidth="1"/>
    <col min="7951" max="7951" width="5.85546875" style="2" customWidth="1"/>
    <col min="7952" max="7952" width="3.140625" style="2" customWidth="1"/>
    <col min="7953" max="7953" width="3" style="2" customWidth="1"/>
    <col min="7954" max="7954" width="9.42578125" style="2" customWidth="1"/>
    <col min="7955" max="8195" width="9.140625" style="2"/>
    <col min="8196" max="8196" width="7.42578125" style="2" customWidth="1"/>
    <col min="8197" max="8197" width="7.140625" style="2" customWidth="1"/>
    <col min="8198" max="8198" width="7" style="2" customWidth="1"/>
    <col min="8199" max="8199" width="4" style="2" customWidth="1"/>
    <col min="8200" max="8200" width="3.85546875" style="2" customWidth="1"/>
    <col min="8201" max="8202" width="6.42578125" style="2" customWidth="1"/>
    <col min="8203" max="8203" width="8.42578125" style="2" customWidth="1"/>
    <col min="8204" max="8204" width="0" style="2" hidden="1" customWidth="1"/>
    <col min="8205" max="8206" width="8.140625" style="2" customWidth="1"/>
    <col min="8207" max="8207" width="5.85546875" style="2" customWidth="1"/>
    <col min="8208" max="8208" width="3.140625" style="2" customWidth="1"/>
    <col min="8209" max="8209" width="3" style="2" customWidth="1"/>
    <col min="8210" max="8210" width="9.42578125" style="2" customWidth="1"/>
    <col min="8211" max="8451" width="9.140625" style="2"/>
    <col min="8452" max="8452" width="7.42578125" style="2" customWidth="1"/>
    <col min="8453" max="8453" width="7.140625" style="2" customWidth="1"/>
    <col min="8454" max="8454" width="7" style="2" customWidth="1"/>
    <col min="8455" max="8455" width="4" style="2" customWidth="1"/>
    <col min="8456" max="8456" width="3.85546875" style="2" customWidth="1"/>
    <col min="8457" max="8458" width="6.42578125" style="2" customWidth="1"/>
    <col min="8459" max="8459" width="8.42578125" style="2" customWidth="1"/>
    <col min="8460" max="8460" width="0" style="2" hidden="1" customWidth="1"/>
    <col min="8461" max="8462" width="8.140625" style="2" customWidth="1"/>
    <col min="8463" max="8463" width="5.85546875" style="2" customWidth="1"/>
    <col min="8464" max="8464" width="3.140625" style="2" customWidth="1"/>
    <col min="8465" max="8465" width="3" style="2" customWidth="1"/>
    <col min="8466" max="8466" width="9.42578125" style="2" customWidth="1"/>
    <col min="8467" max="8707" width="9.140625" style="2"/>
    <col min="8708" max="8708" width="7.42578125" style="2" customWidth="1"/>
    <col min="8709" max="8709" width="7.140625" style="2" customWidth="1"/>
    <col min="8710" max="8710" width="7" style="2" customWidth="1"/>
    <col min="8711" max="8711" width="4" style="2" customWidth="1"/>
    <col min="8712" max="8712" width="3.85546875" style="2" customWidth="1"/>
    <col min="8713" max="8714" width="6.42578125" style="2" customWidth="1"/>
    <col min="8715" max="8715" width="8.42578125" style="2" customWidth="1"/>
    <col min="8716" max="8716" width="0" style="2" hidden="1" customWidth="1"/>
    <col min="8717" max="8718" width="8.140625" style="2" customWidth="1"/>
    <col min="8719" max="8719" width="5.85546875" style="2" customWidth="1"/>
    <col min="8720" max="8720" width="3.140625" style="2" customWidth="1"/>
    <col min="8721" max="8721" width="3" style="2" customWidth="1"/>
    <col min="8722" max="8722" width="9.42578125" style="2" customWidth="1"/>
    <col min="8723" max="8963" width="9.140625" style="2"/>
    <col min="8964" max="8964" width="7.42578125" style="2" customWidth="1"/>
    <col min="8965" max="8965" width="7.140625" style="2" customWidth="1"/>
    <col min="8966" max="8966" width="7" style="2" customWidth="1"/>
    <col min="8967" max="8967" width="4" style="2" customWidth="1"/>
    <col min="8968" max="8968" width="3.85546875" style="2" customWidth="1"/>
    <col min="8969" max="8970" width="6.42578125" style="2" customWidth="1"/>
    <col min="8971" max="8971" width="8.42578125" style="2" customWidth="1"/>
    <col min="8972" max="8972" width="0" style="2" hidden="1" customWidth="1"/>
    <col min="8973" max="8974" width="8.140625" style="2" customWidth="1"/>
    <col min="8975" max="8975" width="5.85546875" style="2" customWidth="1"/>
    <col min="8976" max="8976" width="3.140625" style="2" customWidth="1"/>
    <col min="8977" max="8977" width="3" style="2" customWidth="1"/>
    <col min="8978" max="8978" width="9.42578125" style="2" customWidth="1"/>
    <col min="8979" max="9219" width="9.140625" style="2"/>
    <col min="9220" max="9220" width="7.42578125" style="2" customWidth="1"/>
    <col min="9221" max="9221" width="7.140625" style="2" customWidth="1"/>
    <col min="9222" max="9222" width="7" style="2" customWidth="1"/>
    <col min="9223" max="9223" width="4" style="2" customWidth="1"/>
    <col min="9224" max="9224" width="3.85546875" style="2" customWidth="1"/>
    <col min="9225" max="9226" width="6.42578125" style="2" customWidth="1"/>
    <col min="9227" max="9227" width="8.42578125" style="2" customWidth="1"/>
    <col min="9228" max="9228" width="0" style="2" hidden="1" customWidth="1"/>
    <col min="9229" max="9230" width="8.140625" style="2" customWidth="1"/>
    <col min="9231" max="9231" width="5.85546875" style="2" customWidth="1"/>
    <col min="9232" max="9232" width="3.140625" style="2" customWidth="1"/>
    <col min="9233" max="9233" width="3" style="2" customWidth="1"/>
    <col min="9234" max="9234" width="9.42578125" style="2" customWidth="1"/>
    <col min="9235" max="9475" width="9.140625" style="2"/>
    <col min="9476" max="9476" width="7.42578125" style="2" customWidth="1"/>
    <col min="9477" max="9477" width="7.140625" style="2" customWidth="1"/>
    <col min="9478" max="9478" width="7" style="2" customWidth="1"/>
    <col min="9479" max="9479" width="4" style="2" customWidth="1"/>
    <col min="9480" max="9480" width="3.85546875" style="2" customWidth="1"/>
    <col min="9481" max="9482" width="6.42578125" style="2" customWidth="1"/>
    <col min="9483" max="9483" width="8.42578125" style="2" customWidth="1"/>
    <col min="9484" max="9484" width="0" style="2" hidden="1" customWidth="1"/>
    <col min="9485" max="9486" width="8.140625" style="2" customWidth="1"/>
    <col min="9487" max="9487" width="5.85546875" style="2" customWidth="1"/>
    <col min="9488" max="9488" width="3.140625" style="2" customWidth="1"/>
    <col min="9489" max="9489" width="3" style="2" customWidth="1"/>
    <col min="9490" max="9490" width="9.42578125" style="2" customWidth="1"/>
    <col min="9491" max="9731" width="9.140625" style="2"/>
    <col min="9732" max="9732" width="7.42578125" style="2" customWidth="1"/>
    <col min="9733" max="9733" width="7.140625" style="2" customWidth="1"/>
    <col min="9734" max="9734" width="7" style="2" customWidth="1"/>
    <col min="9735" max="9735" width="4" style="2" customWidth="1"/>
    <col min="9736" max="9736" width="3.85546875" style="2" customWidth="1"/>
    <col min="9737" max="9738" width="6.42578125" style="2" customWidth="1"/>
    <col min="9739" max="9739" width="8.42578125" style="2" customWidth="1"/>
    <col min="9740" max="9740" width="0" style="2" hidden="1" customWidth="1"/>
    <col min="9741" max="9742" width="8.140625" style="2" customWidth="1"/>
    <col min="9743" max="9743" width="5.85546875" style="2" customWidth="1"/>
    <col min="9744" max="9744" width="3.140625" style="2" customWidth="1"/>
    <col min="9745" max="9745" width="3" style="2" customWidth="1"/>
    <col min="9746" max="9746" width="9.42578125" style="2" customWidth="1"/>
    <col min="9747" max="9987" width="9.140625" style="2"/>
    <col min="9988" max="9988" width="7.42578125" style="2" customWidth="1"/>
    <col min="9989" max="9989" width="7.140625" style="2" customWidth="1"/>
    <col min="9990" max="9990" width="7" style="2" customWidth="1"/>
    <col min="9991" max="9991" width="4" style="2" customWidth="1"/>
    <col min="9992" max="9992" width="3.85546875" style="2" customWidth="1"/>
    <col min="9993" max="9994" width="6.42578125" style="2" customWidth="1"/>
    <col min="9995" max="9995" width="8.42578125" style="2" customWidth="1"/>
    <col min="9996" max="9996" width="0" style="2" hidden="1" customWidth="1"/>
    <col min="9997" max="9998" width="8.140625" style="2" customWidth="1"/>
    <col min="9999" max="9999" width="5.85546875" style="2" customWidth="1"/>
    <col min="10000" max="10000" width="3.140625" style="2" customWidth="1"/>
    <col min="10001" max="10001" width="3" style="2" customWidth="1"/>
    <col min="10002" max="10002" width="9.42578125" style="2" customWidth="1"/>
    <col min="10003" max="10243" width="9.140625" style="2"/>
    <col min="10244" max="10244" width="7.42578125" style="2" customWidth="1"/>
    <col min="10245" max="10245" width="7.140625" style="2" customWidth="1"/>
    <col min="10246" max="10246" width="7" style="2" customWidth="1"/>
    <col min="10247" max="10247" width="4" style="2" customWidth="1"/>
    <col min="10248" max="10248" width="3.85546875" style="2" customWidth="1"/>
    <col min="10249" max="10250" width="6.42578125" style="2" customWidth="1"/>
    <col min="10251" max="10251" width="8.42578125" style="2" customWidth="1"/>
    <col min="10252" max="10252" width="0" style="2" hidden="1" customWidth="1"/>
    <col min="10253" max="10254" width="8.140625" style="2" customWidth="1"/>
    <col min="10255" max="10255" width="5.85546875" style="2" customWidth="1"/>
    <col min="10256" max="10256" width="3.140625" style="2" customWidth="1"/>
    <col min="10257" max="10257" width="3" style="2" customWidth="1"/>
    <col min="10258" max="10258" width="9.42578125" style="2" customWidth="1"/>
    <col min="10259" max="10499" width="9.140625" style="2"/>
    <col min="10500" max="10500" width="7.42578125" style="2" customWidth="1"/>
    <col min="10501" max="10501" width="7.140625" style="2" customWidth="1"/>
    <col min="10502" max="10502" width="7" style="2" customWidth="1"/>
    <col min="10503" max="10503" width="4" style="2" customWidth="1"/>
    <col min="10504" max="10504" width="3.85546875" style="2" customWidth="1"/>
    <col min="10505" max="10506" width="6.42578125" style="2" customWidth="1"/>
    <col min="10507" max="10507" width="8.42578125" style="2" customWidth="1"/>
    <col min="10508" max="10508" width="0" style="2" hidden="1" customWidth="1"/>
    <col min="10509" max="10510" width="8.140625" style="2" customWidth="1"/>
    <col min="10511" max="10511" width="5.85546875" style="2" customWidth="1"/>
    <col min="10512" max="10512" width="3.140625" style="2" customWidth="1"/>
    <col min="10513" max="10513" width="3" style="2" customWidth="1"/>
    <col min="10514" max="10514" width="9.42578125" style="2" customWidth="1"/>
    <col min="10515" max="10755" width="9.140625" style="2"/>
    <col min="10756" max="10756" width="7.42578125" style="2" customWidth="1"/>
    <col min="10757" max="10757" width="7.140625" style="2" customWidth="1"/>
    <col min="10758" max="10758" width="7" style="2" customWidth="1"/>
    <col min="10759" max="10759" width="4" style="2" customWidth="1"/>
    <col min="10760" max="10760" width="3.85546875" style="2" customWidth="1"/>
    <col min="10761" max="10762" width="6.42578125" style="2" customWidth="1"/>
    <col min="10763" max="10763" width="8.42578125" style="2" customWidth="1"/>
    <col min="10764" max="10764" width="0" style="2" hidden="1" customWidth="1"/>
    <col min="10765" max="10766" width="8.140625" style="2" customWidth="1"/>
    <col min="10767" max="10767" width="5.85546875" style="2" customWidth="1"/>
    <col min="10768" max="10768" width="3.140625" style="2" customWidth="1"/>
    <col min="10769" max="10769" width="3" style="2" customWidth="1"/>
    <col min="10770" max="10770" width="9.42578125" style="2" customWidth="1"/>
    <col min="10771" max="11011" width="9.140625" style="2"/>
    <col min="11012" max="11012" width="7.42578125" style="2" customWidth="1"/>
    <col min="11013" max="11013" width="7.140625" style="2" customWidth="1"/>
    <col min="11014" max="11014" width="7" style="2" customWidth="1"/>
    <col min="11015" max="11015" width="4" style="2" customWidth="1"/>
    <col min="11016" max="11016" width="3.85546875" style="2" customWidth="1"/>
    <col min="11017" max="11018" width="6.42578125" style="2" customWidth="1"/>
    <col min="11019" max="11019" width="8.42578125" style="2" customWidth="1"/>
    <col min="11020" max="11020" width="0" style="2" hidden="1" customWidth="1"/>
    <col min="11021" max="11022" width="8.140625" style="2" customWidth="1"/>
    <col min="11023" max="11023" width="5.85546875" style="2" customWidth="1"/>
    <col min="11024" max="11024" width="3.140625" style="2" customWidth="1"/>
    <col min="11025" max="11025" width="3" style="2" customWidth="1"/>
    <col min="11026" max="11026" width="9.42578125" style="2" customWidth="1"/>
    <col min="11027" max="11267" width="9.140625" style="2"/>
    <col min="11268" max="11268" width="7.42578125" style="2" customWidth="1"/>
    <col min="11269" max="11269" width="7.140625" style="2" customWidth="1"/>
    <col min="11270" max="11270" width="7" style="2" customWidth="1"/>
    <col min="11271" max="11271" width="4" style="2" customWidth="1"/>
    <col min="11272" max="11272" width="3.85546875" style="2" customWidth="1"/>
    <col min="11273" max="11274" width="6.42578125" style="2" customWidth="1"/>
    <col min="11275" max="11275" width="8.42578125" style="2" customWidth="1"/>
    <col min="11276" max="11276" width="0" style="2" hidden="1" customWidth="1"/>
    <col min="11277" max="11278" width="8.140625" style="2" customWidth="1"/>
    <col min="11279" max="11279" width="5.85546875" style="2" customWidth="1"/>
    <col min="11280" max="11280" width="3.140625" style="2" customWidth="1"/>
    <col min="11281" max="11281" width="3" style="2" customWidth="1"/>
    <col min="11282" max="11282" width="9.42578125" style="2" customWidth="1"/>
    <col min="11283" max="11523" width="9.140625" style="2"/>
    <col min="11524" max="11524" width="7.42578125" style="2" customWidth="1"/>
    <col min="11525" max="11525" width="7.140625" style="2" customWidth="1"/>
    <col min="11526" max="11526" width="7" style="2" customWidth="1"/>
    <col min="11527" max="11527" width="4" style="2" customWidth="1"/>
    <col min="11528" max="11528" width="3.85546875" style="2" customWidth="1"/>
    <col min="11529" max="11530" width="6.42578125" style="2" customWidth="1"/>
    <col min="11531" max="11531" width="8.42578125" style="2" customWidth="1"/>
    <col min="11532" max="11532" width="0" style="2" hidden="1" customWidth="1"/>
    <col min="11533" max="11534" width="8.140625" style="2" customWidth="1"/>
    <col min="11535" max="11535" width="5.85546875" style="2" customWidth="1"/>
    <col min="11536" max="11536" width="3.140625" style="2" customWidth="1"/>
    <col min="11537" max="11537" width="3" style="2" customWidth="1"/>
    <col min="11538" max="11538" width="9.42578125" style="2" customWidth="1"/>
    <col min="11539" max="11779" width="9.140625" style="2"/>
    <col min="11780" max="11780" width="7.42578125" style="2" customWidth="1"/>
    <col min="11781" max="11781" width="7.140625" style="2" customWidth="1"/>
    <col min="11782" max="11782" width="7" style="2" customWidth="1"/>
    <col min="11783" max="11783" width="4" style="2" customWidth="1"/>
    <col min="11784" max="11784" width="3.85546875" style="2" customWidth="1"/>
    <col min="11785" max="11786" width="6.42578125" style="2" customWidth="1"/>
    <col min="11787" max="11787" width="8.42578125" style="2" customWidth="1"/>
    <col min="11788" max="11788" width="0" style="2" hidden="1" customWidth="1"/>
    <col min="11789" max="11790" width="8.140625" style="2" customWidth="1"/>
    <col min="11791" max="11791" width="5.85546875" style="2" customWidth="1"/>
    <col min="11792" max="11792" width="3.140625" style="2" customWidth="1"/>
    <col min="11793" max="11793" width="3" style="2" customWidth="1"/>
    <col min="11794" max="11794" width="9.42578125" style="2" customWidth="1"/>
    <col min="11795" max="12035" width="9.140625" style="2"/>
    <col min="12036" max="12036" width="7.42578125" style="2" customWidth="1"/>
    <col min="12037" max="12037" width="7.140625" style="2" customWidth="1"/>
    <col min="12038" max="12038" width="7" style="2" customWidth="1"/>
    <col min="12039" max="12039" width="4" style="2" customWidth="1"/>
    <col min="12040" max="12040" width="3.85546875" style="2" customWidth="1"/>
    <col min="12041" max="12042" width="6.42578125" style="2" customWidth="1"/>
    <col min="12043" max="12043" width="8.42578125" style="2" customWidth="1"/>
    <col min="12044" max="12044" width="0" style="2" hidden="1" customWidth="1"/>
    <col min="12045" max="12046" width="8.140625" style="2" customWidth="1"/>
    <col min="12047" max="12047" width="5.85546875" style="2" customWidth="1"/>
    <col min="12048" max="12048" width="3.140625" style="2" customWidth="1"/>
    <col min="12049" max="12049" width="3" style="2" customWidth="1"/>
    <col min="12050" max="12050" width="9.42578125" style="2" customWidth="1"/>
    <col min="12051" max="12291" width="9.140625" style="2"/>
    <col min="12292" max="12292" width="7.42578125" style="2" customWidth="1"/>
    <col min="12293" max="12293" width="7.140625" style="2" customWidth="1"/>
    <col min="12294" max="12294" width="7" style="2" customWidth="1"/>
    <col min="12295" max="12295" width="4" style="2" customWidth="1"/>
    <col min="12296" max="12296" width="3.85546875" style="2" customWidth="1"/>
    <col min="12297" max="12298" width="6.42578125" style="2" customWidth="1"/>
    <col min="12299" max="12299" width="8.42578125" style="2" customWidth="1"/>
    <col min="12300" max="12300" width="0" style="2" hidden="1" customWidth="1"/>
    <col min="12301" max="12302" width="8.140625" style="2" customWidth="1"/>
    <col min="12303" max="12303" width="5.85546875" style="2" customWidth="1"/>
    <col min="12304" max="12304" width="3.140625" style="2" customWidth="1"/>
    <col min="12305" max="12305" width="3" style="2" customWidth="1"/>
    <col min="12306" max="12306" width="9.42578125" style="2" customWidth="1"/>
    <col min="12307" max="12547" width="9.140625" style="2"/>
    <col min="12548" max="12548" width="7.42578125" style="2" customWidth="1"/>
    <col min="12549" max="12549" width="7.140625" style="2" customWidth="1"/>
    <col min="12550" max="12550" width="7" style="2" customWidth="1"/>
    <col min="12551" max="12551" width="4" style="2" customWidth="1"/>
    <col min="12552" max="12552" width="3.85546875" style="2" customWidth="1"/>
    <col min="12553" max="12554" width="6.42578125" style="2" customWidth="1"/>
    <col min="12555" max="12555" width="8.42578125" style="2" customWidth="1"/>
    <col min="12556" max="12556" width="0" style="2" hidden="1" customWidth="1"/>
    <col min="12557" max="12558" width="8.140625" style="2" customWidth="1"/>
    <col min="12559" max="12559" width="5.85546875" style="2" customWidth="1"/>
    <col min="12560" max="12560" width="3.140625" style="2" customWidth="1"/>
    <col min="12561" max="12561" width="3" style="2" customWidth="1"/>
    <col min="12562" max="12562" width="9.42578125" style="2" customWidth="1"/>
    <col min="12563" max="12803" width="9.140625" style="2"/>
    <col min="12804" max="12804" width="7.42578125" style="2" customWidth="1"/>
    <col min="12805" max="12805" width="7.140625" style="2" customWidth="1"/>
    <col min="12806" max="12806" width="7" style="2" customWidth="1"/>
    <col min="12807" max="12807" width="4" style="2" customWidth="1"/>
    <col min="12808" max="12808" width="3.85546875" style="2" customWidth="1"/>
    <col min="12809" max="12810" width="6.42578125" style="2" customWidth="1"/>
    <col min="12811" max="12811" width="8.42578125" style="2" customWidth="1"/>
    <col min="12812" max="12812" width="0" style="2" hidden="1" customWidth="1"/>
    <col min="12813" max="12814" width="8.140625" style="2" customWidth="1"/>
    <col min="12815" max="12815" width="5.85546875" style="2" customWidth="1"/>
    <col min="12816" max="12816" width="3.140625" style="2" customWidth="1"/>
    <col min="12817" max="12817" width="3" style="2" customWidth="1"/>
    <col min="12818" max="12818" width="9.42578125" style="2" customWidth="1"/>
    <col min="12819" max="13059" width="9.140625" style="2"/>
    <col min="13060" max="13060" width="7.42578125" style="2" customWidth="1"/>
    <col min="13061" max="13061" width="7.140625" style="2" customWidth="1"/>
    <col min="13062" max="13062" width="7" style="2" customWidth="1"/>
    <col min="13063" max="13063" width="4" style="2" customWidth="1"/>
    <col min="13064" max="13064" width="3.85546875" style="2" customWidth="1"/>
    <col min="13065" max="13066" width="6.42578125" style="2" customWidth="1"/>
    <col min="13067" max="13067" width="8.42578125" style="2" customWidth="1"/>
    <col min="13068" max="13068" width="0" style="2" hidden="1" customWidth="1"/>
    <col min="13069" max="13070" width="8.140625" style="2" customWidth="1"/>
    <col min="13071" max="13071" width="5.85546875" style="2" customWidth="1"/>
    <col min="13072" max="13072" width="3.140625" style="2" customWidth="1"/>
    <col min="13073" max="13073" width="3" style="2" customWidth="1"/>
    <col min="13074" max="13074" width="9.42578125" style="2" customWidth="1"/>
    <col min="13075" max="13315" width="9.140625" style="2"/>
    <col min="13316" max="13316" width="7.42578125" style="2" customWidth="1"/>
    <col min="13317" max="13317" width="7.140625" style="2" customWidth="1"/>
    <col min="13318" max="13318" width="7" style="2" customWidth="1"/>
    <col min="13319" max="13319" width="4" style="2" customWidth="1"/>
    <col min="13320" max="13320" width="3.85546875" style="2" customWidth="1"/>
    <col min="13321" max="13322" width="6.42578125" style="2" customWidth="1"/>
    <col min="13323" max="13323" width="8.42578125" style="2" customWidth="1"/>
    <col min="13324" max="13324" width="0" style="2" hidden="1" customWidth="1"/>
    <col min="13325" max="13326" width="8.140625" style="2" customWidth="1"/>
    <col min="13327" max="13327" width="5.85546875" style="2" customWidth="1"/>
    <col min="13328" max="13328" width="3.140625" style="2" customWidth="1"/>
    <col min="13329" max="13329" width="3" style="2" customWidth="1"/>
    <col min="13330" max="13330" width="9.42578125" style="2" customWidth="1"/>
    <col min="13331" max="13571" width="9.140625" style="2"/>
    <col min="13572" max="13572" width="7.42578125" style="2" customWidth="1"/>
    <col min="13573" max="13573" width="7.140625" style="2" customWidth="1"/>
    <col min="13574" max="13574" width="7" style="2" customWidth="1"/>
    <col min="13575" max="13575" width="4" style="2" customWidth="1"/>
    <col min="13576" max="13576" width="3.85546875" style="2" customWidth="1"/>
    <col min="13577" max="13578" width="6.42578125" style="2" customWidth="1"/>
    <col min="13579" max="13579" width="8.42578125" style="2" customWidth="1"/>
    <col min="13580" max="13580" width="0" style="2" hidden="1" customWidth="1"/>
    <col min="13581" max="13582" width="8.140625" style="2" customWidth="1"/>
    <col min="13583" max="13583" width="5.85546875" style="2" customWidth="1"/>
    <col min="13584" max="13584" width="3.140625" style="2" customWidth="1"/>
    <col min="13585" max="13585" width="3" style="2" customWidth="1"/>
    <col min="13586" max="13586" width="9.42578125" style="2" customWidth="1"/>
    <col min="13587" max="13827" width="9.140625" style="2"/>
    <col min="13828" max="13828" width="7.42578125" style="2" customWidth="1"/>
    <col min="13829" max="13829" width="7.140625" style="2" customWidth="1"/>
    <col min="13830" max="13830" width="7" style="2" customWidth="1"/>
    <col min="13831" max="13831" width="4" style="2" customWidth="1"/>
    <col min="13832" max="13832" width="3.85546875" style="2" customWidth="1"/>
    <col min="13833" max="13834" width="6.42578125" style="2" customWidth="1"/>
    <col min="13835" max="13835" width="8.42578125" style="2" customWidth="1"/>
    <col min="13836" max="13836" width="0" style="2" hidden="1" customWidth="1"/>
    <col min="13837" max="13838" width="8.140625" style="2" customWidth="1"/>
    <col min="13839" max="13839" width="5.85546875" style="2" customWidth="1"/>
    <col min="13840" max="13840" width="3.140625" style="2" customWidth="1"/>
    <col min="13841" max="13841" width="3" style="2" customWidth="1"/>
    <col min="13842" max="13842" width="9.42578125" style="2" customWidth="1"/>
    <col min="13843" max="14083" width="9.140625" style="2"/>
    <col min="14084" max="14084" width="7.42578125" style="2" customWidth="1"/>
    <col min="14085" max="14085" width="7.140625" style="2" customWidth="1"/>
    <col min="14086" max="14086" width="7" style="2" customWidth="1"/>
    <col min="14087" max="14087" width="4" style="2" customWidth="1"/>
    <col min="14088" max="14088" width="3.85546875" style="2" customWidth="1"/>
    <col min="14089" max="14090" width="6.42578125" style="2" customWidth="1"/>
    <col min="14091" max="14091" width="8.42578125" style="2" customWidth="1"/>
    <col min="14092" max="14092" width="0" style="2" hidden="1" customWidth="1"/>
    <col min="14093" max="14094" width="8.140625" style="2" customWidth="1"/>
    <col min="14095" max="14095" width="5.85546875" style="2" customWidth="1"/>
    <col min="14096" max="14096" width="3.140625" style="2" customWidth="1"/>
    <col min="14097" max="14097" width="3" style="2" customWidth="1"/>
    <col min="14098" max="14098" width="9.42578125" style="2" customWidth="1"/>
    <col min="14099" max="14339" width="9.140625" style="2"/>
    <col min="14340" max="14340" width="7.42578125" style="2" customWidth="1"/>
    <col min="14341" max="14341" width="7.140625" style="2" customWidth="1"/>
    <col min="14342" max="14342" width="7" style="2" customWidth="1"/>
    <col min="14343" max="14343" width="4" style="2" customWidth="1"/>
    <col min="14344" max="14344" width="3.85546875" style="2" customWidth="1"/>
    <col min="14345" max="14346" width="6.42578125" style="2" customWidth="1"/>
    <col min="14347" max="14347" width="8.42578125" style="2" customWidth="1"/>
    <col min="14348" max="14348" width="0" style="2" hidden="1" customWidth="1"/>
    <col min="14349" max="14350" width="8.140625" style="2" customWidth="1"/>
    <col min="14351" max="14351" width="5.85546875" style="2" customWidth="1"/>
    <col min="14352" max="14352" width="3.140625" style="2" customWidth="1"/>
    <col min="14353" max="14353" width="3" style="2" customWidth="1"/>
    <col min="14354" max="14354" width="9.42578125" style="2" customWidth="1"/>
    <col min="14355" max="14595" width="9.140625" style="2"/>
    <col min="14596" max="14596" width="7.42578125" style="2" customWidth="1"/>
    <col min="14597" max="14597" width="7.140625" style="2" customWidth="1"/>
    <col min="14598" max="14598" width="7" style="2" customWidth="1"/>
    <col min="14599" max="14599" width="4" style="2" customWidth="1"/>
    <col min="14600" max="14600" width="3.85546875" style="2" customWidth="1"/>
    <col min="14601" max="14602" width="6.42578125" style="2" customWidth="1"/>
    <col min="14603" max="14603" width="8.42578125" style="2" customWidth="1"/>
    <col min="14604" max="14604" width="0" style="2" hidden="1" customWidth="1"/>
    <col min="14605" max="14606" width="8.140625" style="2" customWidth="1"/>
    <col min="14607" max="14607" width="5.85546875" style="2" customWidth="1"/>
    <col min="14608" max="14608" width="3.140625" style="2" customWidth="1"/>
    <col min="14609" max="14609" width="3" style="2" customWidth="1"/>
    <col min="14610" max="14610" width="9.42578125" style="2" customWidth="1"/>
    <col min="14611" max="14851" width="9.140625" style="2"/>
    <col min="14852" max="14852" width="7.42578125" style="2" customWidth="1"/>
    <col min="14853" max="14853" width="7.140625" style="2" customWidth="1"/>
    <col min="14854" max="14854" width="7" style="2" customWidth="1"/>
    <col min="14855" max="14855" width="4" style="2" customWidth="1"/>
    <col min="14856" max="14856" width="3.85546875" style="2" customWidth="1"/>
    <col min="14857" max="14858" width="6.42578125" style="2" customWidth="1"/>
    <col min="14859" max="14859" width="8.42578125" style="2" customWidth="1"/>
    <col min="14860" max="14860" width="0" style="2" hidden="1" customWidth="1"/>
    <col min="14861" max="14862" width="8.140625" style="2" customWidth="1"/>
    <col min="14863" max="14863" width="5.85546875" style="2" customWidth="1"/>
    <col min="14864" max="14864" width="3.140625" style="2" customWidth="1"/>
    <col min="14865" max="14865" width="3" style="2" customWidth="1"/>
    <col min="14866" max="14866" width="9.42578125" style="2" customWidth="1"/>
    <col min="14867" max="15107" width="9.140625" style="2"/>
    <col min="15108" max="15108" width="7.42578125" style="2" customWidth="1"/>
    <col min="15109" max="15109" width="7.140625" style="2" customWidth="1"/>
    <col min="15110" max="15110" width="7" style="2" customWidth="1"/>
    <col min="15111" max="15111" width="4" style="2" customWidth="1"/>
    <col min="15112" max="15112" width="3.85546875" style="2" customWidth="1"/>
    <col min="15113" max="15114" width="6.42578125" style="2" customWidth="1"/>
    <col min="15115" max="15115" width="8.42578125" style="2" customWidth="1"/>
    <col min="15116" max="15116" width="0" style="2" hidden="1" customWidth="1"/>
    <col min="15117" max="15118" width="8.140625" style="2" customWidth="1"/>
    <col min="15119" max="15119" width="5.85546875" style="2" customWidth="1"/>
    <col min="15120" max="15120" width="3.140625" style="2" customWidth="1"/>
    <col min="15121" max="15121" width="3" style="2" customWidth="1"/>
    <col min="15122" max="15122" width="9.42578125" style="2" customWidth="1"/>
    <col min="15123" max="15363" width="9.140625" style="2"/>
    <col min="15364" max="15364" width="7.42578125" style="2" customWidth="1"/>
    <col min="15365" max="15365" width="7.140625" style="2" customWidth="1"/>
    <col min="15366" max="15366" width="7" style="2" customWidth="1"/>
    <col min="15367" max="15367" width="4" style="2" customWidth="1"/>
    <col min="15368" max="15368" width="3.85546875" style="2" customWidth="1"/>
    <col min="15369" max="15370" width="6.42578125" style="2" customWidth="1"/>
    <col min="15371" max="15371" width="8.42578125" style="2" customWidth="1"/>
    <col min="15372" max="15372" width="0" style="2" hidden="1" customWidth="1"/>
    <col min="15373" max="15374" width="8.140625" style="2" customWidth="1"/>
    <col min="15375" max="15375" width="5.85546875" style="2" customWidth="1"/>
    <col min="15376" max="15376" width="3.140625" style="2" customWidth="1"/>
    <col min="15377" max="15377" width="3" style="2" customWidth="1"/>
    <col min="15378" max="15378" width="9.42578125" style="2" customWidth="1"/>
    <col min="15379" max="15619" width="9.140625" style="2"/>
    <col min="15620" max="15620" width="7.42578125" style="2" customWidth="1"/>
    <col min="15621" max="15621" width="7.140625" style="2" customWidth="1"/>
    <col min="15622" max="15622" width="7" style="2" customWidth="1"/>
    <col min="15623" max="15623" width="4" style="2" customWidth="1"/>
    <col min="15624" max="15624" width="3.85546875" style="2" customWidth="1"/>
    <col min="15625" max="15626" width="6.42578125" style="2" customWidth="1"/>
    <col min="15627" max="15627" width="8.42578125" style="2" customWidth="1"/>
    <col min="15628" max="15628" width="0" style="2" hidden="1" customWidth="1"/>
    <col min="15629" max="15630" width="8.140625" style="2" customWidth="1"/>
    <col min="15631" max="15631" width="5.85546875" style="2" customWidth="1"/>
    <col min="15632" max="15632" width="3.140625" style="2" customWidth="1"/>
    <col min="15633" max="15633" width="3" style="2" customWidth="1"/>
    <col min="15634" max="15634" width="9.42578125" style="2" customWidth="1"/>
    <col min="15635" max="15875" width="9.140625" style="2"/>
    <col min="15876" max="15876" width="7.42578125" style="2" customWidth="1"/>
    <col min="15877" max="15877" width="7.140625" style="2" customWidth="1"/>
    <col min="15878" max="15878" width="7" style="2" customWidth="1"/>
    <col min="15879" max="15879" width="4" style="2" customWidth="1"/>
    <col min="15880" max="15880" width="3.85546875" style="2" customWidth="1"/>
    <col min="15881" max="15882" width="6.42578125" style="2" customWidth="1"/>
    <col min="15883" max="15883" width="8.42578125" style="2" customWidth="1"/>
    <col min="15884" max="15884" width="0" style="2" hidden="1" customWidth="1"/>
    <col min="15885" max="15886" width="8.140625" style="2" customWidth="1"/>
    <col min="15887" max="15887" width="5.85546875" style="2" customWidth="1"/>
    <col min="15888" max="15888" width="3.140625" style="2" customWidth="1"/>
    <col min="15889" max="15889" width="3" style="2" customWidth="1"/>
    <col min="15890" max="15890" width="9.42578125" style="2" customWidth="1"/>
    <col min="15891" max="16131" width="9.140625" style="2"/>
    <col min="16132" max="16132" width="7.42578125" style="2" customWidth="1"/>
    <col min="16133" max="16133" width="7.140625" style="2" customWidth="1"/>
    <col min="16134" max="16134" width="7" style="2" customWidth="1"/>
    <col min="16135" max="16135" width="4" style="2" customWidth="1"/>
    <col min="16136" max="16136" width="3.85546875" style="2" customWidth="1"/>
    <col min="16137" max="16138" width="6.42578125" style="2" customWidth="1"/>
    <col min="16139" max="16139" width="8.42578125" style="2" customWidth="1"/>
    <col min="16140" max="16140" width="0" style="2" hidden="1" customWidth="1"/>
    <col min="16141" max="16142" width="8.140625" style="2" customWidth="1"/>
    <col min="16143" max="16143" width="5.85546875" style="2" customWidth="1"/>
    <col min="16144" max="16144" width="3.140625" style="2" customWidth="1"/>
    <col min="16145" max="16145" width="3" style="2" customWidth="1"/>
    <col min="16146" max="16146" width="9.42578125" style="2" customWidth="1"/>
    <col min="16147" max="16384" width="9.140625" style="2"/>
  </cols>
  <sheetData>
    <row r="1" spans="1:33" x14ac:dyDescent="0.2">
      <c r="W1" s="285">
        <v>46236</v>
      </c>
    </row>
    <row r="2" spans="1:33" ht="23.25" x14ac:dyDescent="0.35">
      <c r="A2" s="547" t="s">
        <v>0</v>
      </c>
      <c r="B2" s="548"/>
      <c r="C2" s="548"/>
      <c r="D2" s="548"/>
      <c r="E2" s="548"/>
      <c r="F2" s="548"/>
      <c r="G2" s="548"/>
      <c r="H2" s="548"/>
      <c r="I2" s="548"/>
      <c r="J2" s="548"/>
      <c r="K2" s="548"/>
      <c r="L2" s="548"/>
      <c r="M2" s="548"/>
      <c r="N2" s="548"/>
      <c r="O2" s="548"/>
      <c r="P2" s="548"/>
      <c r="Q2" s="548"/>
      <c r="R2" s="549"/>
    </row>
    <row r="3" spans="1:33" ht="6.75" customHeight="1" thickBot="1" x14ac:dyDescent="0.35">
      <c r="A3" s="275"/>
      <c r="B3" s="274"/>
      <c r="C3" s="274"/>
      <c r="D3" s="274"/>
      <c r="E3" s="274"/>
      <c r="F3" s="274"/>
      <c r="G3" s="274"/>
      <c r="H3" s="274"/>
      <c r="I3" s="274"/>
      <c r="J3" s="274"/>
      <c r="K3" s="274"/>
      <c r="L3" s="274"/>
      <c r="M3" s="274"/>
      <c r="N3" s="273"/>
      <c r="O3" s="273"/>
      <c r="P3" s="273"/>
      <c r="Q3" s="273"/>
      <c r="R3" s="272"/>
    </row>
    <row r="4" spans="1:33" ht="6" customHeight="1" x14ac:dyDescent="0.3">
      <c r="A4" s="271"/>
      <c r="B4" s="270"/>
      <c r="C4" s="270"/>
      <c r="D4" s="270"/>
      <c r="E4" s="270"/>
      <c r="F4" s="270"/>
      <c r="G4" s="270"/>
      <c r="H4" s="270"/>
      <c r="I4" s="270"/>
      <c r="J4" s="270"/>
      <c r="K4" s="270"/>
      <c r="L4" s="270"/>
      <c r="M4" s="270"/>
      <c r="N4" s="269"/>
      <c r="O4" s="269"/>
      <c r="P4" s="269"/>
      <c r="Q4" s="269"/>
      <c r="R4" s="268"/>
    </row>
    <row r="5" spans="1:33" ht="12.75" customHeight="1" x14ac:dyDescent="0.2">
      <c r="A5" s="266"/>
      <c r="N5" s="267" t="s">
        <v>1</v>
      </c>
      <c r="O5" s="550">
        <v>46236</v>
      </c>
      <c r="P5" s="550"/>
      <c r="R5" s="196"/>
    </row>
    <row r="6" spans="1:33" ht="5.25" customHeight="1" x14ac:dyDescent="0.2">
      <c r="A6" s="266"/>
      <c r="R6" s="196"/>
    </row>
    <row r="7" spans="1:33" ht="15" customHeight="1" x14ac:dyDescent="0.2">
      <c r="A7" s="256" t="s">
        <v>3</v>
      </c>
      <c r="B7" s="111" t="s">
        <v>4</v>
      </c>
      <c r="C7" s="265" t="s">
        <v>5</v>
      </c>
      <c r="D7" s="111" t="s">
        <v>6</v>
      </c>
      <c r="E7" s="551" t="s">
        <v>7</v>
      </c>
      <c r="F7" s="551"/>
      <c r="G7" s="264" t="s">
        <v>8</v>
      </c>
      <c r="H7" s="263" t="s">
        <v>9</v>
      </c>
      <c r="I7" s="552" t="s">
        <v>10</v>
      </c>
      <c r="J7" s="552" t="s">
        <v>11</v>
      </c>
      <c r="K7" s="552" t="s">
        <v>12</v>
      </c>
      <c r="L7" s="552" t="s">
        <v>13</v>
      </c>
      <c r="M7" s="552" t="s">
        <v>14</v>
      </c>
      <c r="N7" s="552" t="s">
        <v>15</v>
      </c>
      <c r="O7" s="554" t="s">
        <v>16</v>
      </c>
      <c r="P7" s="555"/>
      <c r="Q7" s="536" t="s">
        <v>17</v>
      </c>
      <c r="R7" s="537"/>
    </row>
    <row r="8" spans="1:33" ht="15" customHeight="1" x14ac:dyDescent="0.2">
      <c r="A8" s="256" t="s">
        <v>18</v>
      </c>
      <c r="B8" s="261" t="s">
        <v>19</v>
      </c>
      <c r="C8" s="262" t="s">
        <v>20</v>
      </c>
      <c r="D8" s="261" t="s">
        <v>21</v>
      </c>
      <c r="E8" s="538" t="s">
        <v>22</v>
      </c>
      <c r="F8" s="539"/>
      <c r="G8" s="260" t="s">
        <v>23</v>
      </c>
      <c r="H8" s="259" t="s">
        <v>24</v>
      </c>
      <c r="I8" s="553"/>
      <c r="J8" s="553"/>
      <c r="K8" s="553"/>
      <c r="L8" s="553"/>
      <c r="M8" s="553"/>
      <c r="N8" s="553"/>
      <c r="O8" s="556"/>
      <c r="P8" s="557"/>
      <c r="Q8" s="536"/>
      <c r="R8" s="537"/>
    </row>
    <row r="9" spans="1:33" ht="15" customHeight="1" x14ac:dyDescent="0.2">
      <c r="A9" s="256" t="s">
        <v>25</v>
      </c>
      <c r="B9" s="252">
        <f>W15</f>
        <v>15.729999542236328</v>
      </c>
      <c r="C9" s="255">
        <f>W16</f>
        <v>162</v>
      </c>
      <c r="D9" s="254">
        <f>W17</f>
        <v>87.900001525878906</v>
      </c>
      <c r="E9" s="540">
        <f>W18</f>
        <v>125</v>
      </c>
      <c r="F9" s="541"/>
      <c r="G9" s="253">
        <f>W19</f>
        <v>0.75</v>
      </c>
      <c r="H9" s="258">
        <f>W26</f>
        <v>71</v>
      </c>
      <c r="I9" s="252">
        <f>W20</f>
        <v>98</v>
      </c>
      <c r="J9" s="251" t="s">
        <v>26</v>
      </c>
      <c r="K9" s="257"/>
      <c r="L9" s="249" t="s">
        <v>69</v>
      </c>
      <c r="M9" s="249" t="s">
        <v>105</v>
      </c>
      <c r="N9" s="249"/>
      <c r="O9" s="542">
        <f>W21</f>
        <v>7.5807590484619141</v>
      </c>
      <c r="P9" s="543"/>
      <c r="Q9" s="542">
        <f>W22</f>
        <v>112.02552795410156</v>
      </c>
      <c r="R9" s="544"/>
    </row>
    <row r="10" spans="1:33" ht="15" customHeight="1" x14ac:dyDescent="0.2">
      <c r="A10" s="256" t="s">
        <v>25</v>
      </c>
      <c r="B10" s="252">
        <f>X15</f>
        <v>14.989999771118164</v>
      </c>
      <c r="C10" s="255">
        <f>X16</f>
        <v>156</v>
      </c>
      <c r="D10" s="254">
        <f>X17</f>
        <v>87.699996948242188</v>
      </c>
      <c r="E10" s="540">
        <f>X18</f>
        <v>122</v>
      </c>
      <c r="F10" s="545"/>
      <c r="G10" s="253">
        <f>X19</f>
        <v>0.75</v>
      </c>
      <c r="H10" s="253"/>
      <c r="I10" s="252">
        <f>X20</f>
        <v>98</v>
      </c>
      <c r="J10" s="251" t="s">
        <v>27</v>
      </c>
      <c r="K10" s="250"/>
      <c r="L10" s="249" t="s">
        <v>47</v>
      </c>
      <c r="M10" s="249" t="s">
        <v>92</v>
      </c>
      <c r="N10" s="249"/>
      <c r="O10" s="542">
        <f>X21</f>
        <v>9.6098203659057617</v>
      </c>
      <c r="P10" s="543"/>
      <c r="Q10" s="542">
        <f>X22</f>
        <v>117.78266143798828</v>
      </c>
      <c r="R10" s="546"/>
    </row>
    <row r="11" spans="1:33" ht="5.25" customHeight="1" thickBot="1" x14ac:dyDescent="0.25">
      <c r="A11" s="248"/>
      <c r="B11" s="246"/>
      <c r="C11" s="246"/>
      <c r="D11" s="246"/>
      <c r="E11" s="246"/>
      <c r="F11" s="246"/>
      <c r="G11" s="246"/>
      <c r="H11" s="246"/>
      <c r="I11" s="247"/>
      <c r="J11" s="247"/>
      <c r="K11" s="247"/>
      <c r="L11" s="246"/>
      <c r="M11" s="246"/>
      <c r="N11" s="246"/>
      <c r="O11" s="246"/>
      <c r="P11" s="246"/>
      <c r="Q11" s="246"/>
      <c r="R11" s="245"/>
    </row>
    <row r="12" spans="1:33" ht="15" customHeight="1" x14ac:dyDescent="0.25">
      <c r="A12" s="244" t="s">
        <v>28</v>
      </c>
      <c r="B12" s="243"/>
      <c r="C12" s="243"/>
      <c r="D12" s="243"/>
      <c r="E12" s="243"/>
      <c r="F12" s="243"/>
      <c r="G12" s="243"/>
      <c r="H12" s="243"/>
      <c r="I12" s="243"/>
      <c r="J12" s="243"/>
      <c r="K12" s="243"/>
      <c r="L12" s="242"/>
      <c r="M12" s="242"/>
      <c r="N12" s="242"/>
      <c r="O12" s="242"/>
      <c r="P12" s="242"/>
      <c r="Q12" s="242"/>
      <c r="R12" s="241"/>
    </row>
    <row r="13" spans="1:33" ht="15" customHeight="1" thickBot="1" x14ac:dyDescent="0.25">
      <c r="A13" s="165" t="s">
        <v>11</v>
      </c>
      <c r="B13" s="381" t="s">
        <v>29</v>
      </c>
      <c r="C13" s="382"/>
      <c r="D13" s="382"/>
      <c r="E13" s="382"/>
      <c r="F13" s="382"/>
      <c r="G13" s="382"/>
      <c r="H13" s="382"/>
      <c r="I13" s="382"/>
      <c r="J13" s="382"/>
      <c r="K13" s="382"/>
      <c r="L13" s="382"/>
      <c r="M13" s="382"/>
      <c r="N13" s="382"/>
      <c r="O13" s="382"/>
      <c r="P13" s="382"/>
      <c r="Q13" s="382"/>
      <c r="R13" s="383"/>
      <c r="W13" s="240">
        <f>O5+7/24</f>
        <v>46236.291666666664</v>
      </c>
      <c r="X13" s="240">
        <f>W14</f>
        <v>46236.791666666664</v>
      </c>
      <c r="AG13" s="2" t="s">
        <v>30</v>
      </c>
    </row>
    <row r="14" spans="1:33" s="28" customFormat="1" ht="15" customHeight="1" thickBot="1" x14ac:dyDescent="0.25">
      <c r="A14" s="14">
        <v>0.3347222222222222</v>
      </c>
      <c r="B14" s="496" t="s">
        <v>181</v>
      </c>
      <c r="C14" s="497"/>
      <c r="D14" s="497"/>
      <c r="E14" s="497"/>
      <c r="F14" s="497"/>
      <c r="G14" s="497"/>
      <c r="H14" s="497"/>
      <c r="I14" s="497"/>
      <c r="J14" s="497"/>
      <c r="K14" s="497"/>
      <c r="L14" s="497"/>
      <c r="M14" s="498"/>
      <c r="N14" s="499" t="s">
        <v>31</v>
      </c>
      <c r="O14" s="500"/>
      <c r="P14" s="500"/>
      <c r="Q14" s="500"/>
      <c r="R14" s="501"/>
      <c r="W14" s="239">
        <f>W13+0.5</f>
        <v>46236.791666666664</v>
      </c>
      <c r="X14" s="239">
        <f>X13+0.5</f>
        <v>46237.291666666664</v>
      </c>
      <c r="AD14" s="2"/>
    </row>
    <row r="15" spans="1:33" s="28" customFormat="1" ht="15" customHeight="1" x14ac:dyDescent="0.2">
      <c r="A15" s="14"/>
      <c r="B15" s="496"/>
      <c r="C15" s="497"/>
      <c r="D15" s="497"/>
      <c r="E15" s="497"/>
      <c r="F15" s="497"/>
      <c r="G15" s="497"/>
      <c r="H15" s="497"/>
      <c r="I15" s="497"/>
      <c r="J15" s="497"/>
      <c r="K15" s="497"/>
      <c r="L15" s="497"/>
      <c r="M15" s="498"/>
      <c r="N15" s="235" t="s">
        <v>32</v>
      </c>
      <c r="O15" s="238" t="s">
        <v>18</v>
      </c>
      <c r="P15" s="532">
        <v>0.75</v>
      </c>
      <c r="Q15" s="533"/>
      <c r="R15" s="237">
        <v>0.25</v>
      </c>
      <c r="U15" s="224" t="s">
        <v>4</v>
      </c>
      <c r="V15" s="223" t="s">
        <v>33</v>
      </c>
      <c r="W15" s="182">
        <f>_xll.PITimeDat('02'!$V15,'02'!W$14,"","interpolated")</f>
        <v>15.729999542236328</v>
      </c>
      <c r="X15" s="182">
        <f>_xll.PITimeDat('02'!$V15,'02'!X$14,"","interpolated")</f>
        <v>14.989999771118164</v>
      </c>
      <c r="Y15" s="534" t="s">
        <v>34</v>
      </c>
      <c r="Z15" s="535"/>
      <c r="AA15" s="535"/>
      <c r="AB15" s="535"/>
      <c r="AC15" s="200" t="s">
        <v>13</v>
      </c>
      <c r="AD15" s="236" t="s">
        <v>35</v>
      </c>
      <c r="AE15" s="236" t="s">
        <v>36</v>
      </c>
    </row>
    <row r="16" spans="1:33" s="28" customFormat="1" ht="15.75" x14ac:dyDescent="0.2">
      <c r="A16" s="14"/>
      <c r="B16" s="496"/>
      <c r="C16" s="497"/>
      <c r="D16" s="497"/>
      <c r="E16" s="497"/>
      <c r="F16" s="497"/>
      <c r="G16" s="497"/>
      <c r="H16" s="497"/>
      <c r="I16" s="497"/>
      <c r="J16" s="497"/>
      <c r="K16" s="497"/>
      <c r="L16" s="497"/>
      <c r="M16" s="498"/>
      <c r="N16" s="235" t="s">
        <v>37</v>
      </c>
      <c r="O16" s="234"/>
      <c r="P16" s="524">
        <f>W31</f>
        <v>4110</v>
      </c>
      <c r="Q16" s="525"/>
      <c r="R16" s="233">
        <f>X31</f>
        <v>4090</v>
      </c>
      <c r="U16" s="224" t="s">
        <v>5</v>
      </c>
      <c r="V16" s="223" t="s">
        <v>38</v>
      </c>
      <c r="W16" s="182">
        <f>_xll.PITimeDat('02'!$V16,'02'!W$14,"","interpolated")</f>
        <v>162</v>
      </c>
      <c r="X16" s="182">
        <f>_xll.PITimeDat('02'!$V16,'02'!X$14,"","interpolated")</f>
        <v>156</v>
      </c>
      <c r="Y16" s="526" t="s">
        <v>39</v>
      </c>
      <c r="Z16" s="526"/>
      <c r="AA16" s="526" t="s">
        <v>40</v>
      </c>
      <c r="AB16" s="526"/>
      <c r="AC16" s="216" t="s">
        <v>41</v>
      </c>
      <c r="AD16" s="201">
        <v>0</v>
      </c>
      <c r="AE16" s="220"/>
    </row>
    <row r="17" spans="1:35" s="28" customFormat="1" ht="16.5" thickBot="1" x14ac:dyDescent="0.25">
      <c r="A17" s="14"/>
      <c r="N17" s="232" t="s">
        <v>42</v>
      </c>
      <c r="O17" s="231"/>
      <c r="P17" s="527">
        <f>W32</f>
        <v>8.5</v>
      </c>
      <c r="Q17" s="528"/>
      <c r="R17" s="230">
        <f>X32</f>
        <v>8.6999998092651367</v>
      </c>
      <c r="U17" s="224" t="s">
        <v>6</v>
      </c>
      <c r="V17" s="223" t="s">
        <v>43</v>
      </c>
      <c r="W17" s="182">
        <f>_xll.PITimeDat('02'!$V17,'02'!W$14,"","interpolated")</f>
        <v>87.900001525878906</v>
      </c>
      <c r="X17" s="182">
        <f>_xll.PITimeDat('02'!$V17,'02'!X$14,"","interpolated")</f>
        <v>87.699996948242188</v>
      </c>
      <c r="Y17" s="201" t="s">
        <v>44</v>
      </c>
      <c r="Z17" s="201" t="s">
        <v>45</v>
      </c>
      <c r="AA17" s="229" t="s">
        <v>44</v>
      </c>
      <c r="AB17" s="229" t="s">
        <v>46</v>
      </c>
      <c r="AC17" s="228" t="s">
        <v>47</v>
      </c>
      <c r="AD17" s="20">
        <v>1</v>
      </c>
      <c r="AE17" s="220" t="s">
        <v>48</v>
      </c>
    </row>
    <row r="18" spans="1:35" s="33" customFormat="1" ht="16.5" thickBot="1" x14ac:dyDescent="0.25">
      <c r="A18" s="14"/>
      <c r="B18" s="215"/>
      <c r="C18" s="214"/>
      <c r="D18" s="214"/>
      <c r="E18" s="214"/>
      <c r="F18" s="214"/>
      <c r="G18" s="214"/>
      <c r="H18" s="214"/>
      <c r="I18" s="214"/>
      <c r="J18" s="214"/>
      <c r="K18" s="214"/>
      <c r="L18" s="214"/>
      <c r="M18" s="213"/>
      <c r="N18" s="529" t="s">
        <v>49</v>
      </c>
      <c r="O18" s="530"/>
      <c r="P18" s="530"/>
      <c r="Q18" s="530"/>
      <c r="R18" s="531"/>
      <c r="U18" s="224" t="s">
        <v>50</v>
      </c>
      <c r="V18" s="223" t="s">
        <v>51</v>
      </c>
      <c r="W18" s="182">
        <f>_xll.PITimeDat('02'!$V18,'02'!W$14,"","interpolated")</f>
        <v>125</v>
      </c>
      <c r="X18" s="182">
        <f>_xll.PITimeDat('02'!$V18,'02'!X$14,"","interpolated")</f>
        <v>122</v>
      </c>
      <c r="Y18" s="226" t="s">
        <v>52</v>
      </c>
      <c r="Z18" s="227" t="s">
        <v>53</v>
      </c>
      <c r="AA18" s="226" t="s">
        <v>52</v>
      </c>
      <c r="AB18" s="52" t="s">
        <v>54</v>
      </c>
      <c r="AC18" s="209" t="s">
        <v>55</v>
      </c>
      <c r="AD18" s="226">
        <v>2</v>
      </c>
      <c r="AE18" s="225" t="s">
        <v>56</v>
      </c>
    </row>
    <row r="19" spans="1:35" s="28" customFormat="1" ht="15.75" x14ac:dyDescent="0.2">
      <c r="A19" s="14"/>
      <c r="B19" s="496"/>
      <c r="C19" s="497"/>
      <c r="D19" s="497"/>
      <c r="E19" s="497"/>
      <c r="F19" s="497"/>
      <c r="G19" s="497"/>
      <c r="H19" s="497"/>
      <c r="I19" s="497"/>
      <c r="J19" s="497"/>
      <c r="K19" s="497"/>
      <c r="L19" s="497"/>
      <c r="M19" s="498"/>
      <c r="N19" s="511" t="s">
        <v>57</v>
      </c>
      <c r="O19" s="512"/>
      <c r="P19" s="513" t="s">
        <v>58</v>
      </c>
      <c r="Q19" s="514"/>
      <c r="R19" s="515"/>
      <c r="U19" s="224" t="s">
        <v>8</v>
      </c>
      <c r="V19" s="223" t="s">
        <v>59</v>
      </c>
      <c r="W19" s="182">
        <f>_xll.PITimeDat('02'!$V19,'02'!W$14,"","interpolated")</f>
        <v>0.75</v>
      </c>
      <c r="X19" s="182">
        <f>_xll.PITimeDat('02'!$V19,'02'!X$14,"","interpolated")</f>
        <v>0.75</v>
      </c>
      <c r="Y19" s="20" t="s">
        <v>60</v>
      </c>
      <c r="Z19" s="20"/>
      <c r="AA19" s="20" t="s">
        <v>60</v>
      </c>
      <c r="AB19" s="221" t="s">
        <v>61</v>
      </c>
      <c r="AC19" s="209" t="s">
        <v>62</v>
      </c>
      <c r="AD19" s="20">
        <v>3</v>
      </c>
      <c r="AE19" s="220" t="s">
        <v>63</v>
      </c>
    </row>
    <row r="20" spans="1:35" s="28" customFormat="1" ht="16.5" thickBot="1" x14ac:dyDescent="0.35">
      <c r="A20" s="14"/>
      <c r="B20" s="516" t="s">
        <v>64</v>
      </c>
      <c r="C20" s="517"/>
      <c r="D20" s="517"/>
      <c r="E20" s="517"/>
      <c r="F20" s="517"/>
      <c r="G20" s="517"/>
      <c r="H20" s="517"/>
      <c r="I20" s="517"/>
      <c r="J20" s="517"/>
      <c r="K20" s="517"/>
      <c r="L20" s="517"/>
      <c r="M20" s="518"/>
      <c r="N20" s="519"/>
      <c r="O20" s="520"/>
      <c r="P20" s="521">
        <v>9</v>
      </c>
      <c r="Q20" s="522"/>
      <c r="R20" s="523"/>
      <c r="U20" s="222" t="s">
        <v>65</v>
      </c>
      <c r="V20" s="218" t="s">
        <v>66</v>
      </c>
      <c r="W20" s="182">
        <f>_xll.PITimeDat('02'!$V20,'02'!W$14,"","interpolated")</f>
        <v>98</v>
      </c>
      <c r="X20" s="182">
        <f>_xll.PITimeDat('02'!$V20,'02'!X$14,"","interpolated")</f>
        <v>98</v>
      </c>
      <c r="Y20" s="20"/>
      <c r="Z20" s="20"/>
      <c r="AA20" s="20" t="s">
        <v>67</v>
      </c>
      <c r="AB20" s="221" t="s">
        <v>68</v>
      </c>
      <c r="AC20" s="204" t="s">
        <v>69</v>
      </c>
      <c r="AD20" s="20">
        <v>4</v>
      </c>
      <c r="AE20" s="220"/>
    </row>
    <row r="21" spans="1:35" s="28" customFormat="1" ht="16.5" thickBot="1" x14ac:dyDescent="0.25">
      <c r="A21" s="14"/>
      <c r="B21" s="496"/>
      <c r="C21" s="497"/>
      <c r="D21" s="497"/>
      <c r="E21" s="497"/>
      <c r="F21" s="497"/>
      <c r="G21" s="497"/>
      <c r="H21" s="497"/>
      <c r="I21" s="497"/>
      <c r="J21" s="497"/>
      <c r="K21" s="497"/>
      <c r="L21" s="497"/>
      <c r="M21" s="498"/>
      <c r="N21" s="499" t="s">
        <v>70</v>
      </c>
      <c r="O21" s="500"/>
      <c r="P21" s="500"/>
      <c r="Q21" s="500"/>
      <c r="R21" s="501"/>
      <c r="V21" s="218" t="s">
        <v>71</v>
      </c>
      <c r="W21" s="182">
        <f>_xll.PITimeDat('02'!$V21,'02'!W$14,"","interpolated")</f>
        <v>7.5807590484619141</v>
      </c>
      <c r="X21" s="182">
        <f>_xll.PITimeDat('02'!$V21,'02'!X$14,"","interpolated")</f>
        <v>9.6098203659057617</v>
      </c>
      <c r="Y21" s="20"/>
      <c r="Z21" s="20"/>
      <c r="AA21" s="20"/>
      <c r="AB21" s="221" t="s">
        <v>72</v>
      </c>
      <c r="AC21" s="209"/>
      <c r="AD21" s="20">
        <v>5</v>
      </c>
      <c r="AE21" s="220"/>
    </row>
    <row r="22" spans="1:35" s="28" customFormat="1" ht="15.75" x14ac:dyDescent="0.2">
      <c r="A22" s="14">
        <v>0.26250000000000001</v>
      </c>
      <c r="B22" s="496" t="s">
        <v>182</v>
      </c>
      <c r="C22" s="497"/>
      <c r="D22" s="497"/>
      <c r="E22" s="497"/>
      <c r="F22" s="497"/>
      <c r="G22" s="497"/>
      <c r="H22" s="497"/>
      <c r="I22" s="497"/>
      <c r="J22" s="497"/>
      <c r="K22" s="497"/>
      <c r="L22" s="497"/>
      <c r="M22" s="498"/>
      <c r="N22" s="502">
        <v>1340.4</v>
      </c>
      <c r="O22" s="503"/>
      <c r="P22" s="503"/>
      <c r="Q22" s="503"/>
      <c r="R22" s="504"/>
      <c r="V22" s="218" t="s">
        <v>73</v>
      </c>
      <c r="W22" s="182">
        <f>_xll.PITimeDat('02'!$V22,'02'!W$14,"","interpolated")</f>
        <v>112.02552795410156</v>
      </c>
      <c r="X22" s="182">
        <f>_xll.PITimeDat('02'!$V22,'02'!X$14,"","interpolated")</f>
        <v>117.78266143798828</v>
      </c>
      <c r="Y22" s="20"/>
      <c r="Z22" s="20"/>
      <c r="AA22" s="20"/>
      <c r="AB22" s="221" t="s">
        <v>67</v>
      </c>
      <c r="AC22" s="216"/>
      <c r="AD22" s="20">
        <v>6</v>
      </c>
      <c r="AE22" s="220"/>
    </row>
    <row r="23" spans="1:35" s="28" customFormat="1" ht="15.75" x14ac:dyDescent="0.2">
      <c r="A23" s="14">
        <v>0.26041666666666669</v>
      </c>
      <c r="B23" s="496" t="s">
        <v>183</v>
      </c>
      <c r="C23" s="497"/>
      <c r="D23" s="497"/>
      <c r="E23" s="497"/>
      <c r="F23" s="497"/>
      <c r="G23" s="497"/>
      <c r="H23" s="497"/>
      <c r="I23" s="497"/>
      <c r="J23" s="497"/>
      <c r="K23" s="497"/>
      <c r="L23" s="497"/>
      <c r="M23" s="498"/>
      <c r="N23" s="505"/>
      <c r="O23" s="506"/>
      <c r="P23" s="506"/>
      <c r="Q23" s="506"/>
      <c r="R23" s="507"/>
      <c r="V23" s="218"/>
      <c r="W23" s="182"/>
      <c r="X23" s="182"/>
      <c r="Y23" s="163"/>
      <c r="Z23" s="163"/>
      <c r="AA23" s="163"/>
      <c r="AB23" s="217"/>
      <c r="AC23" s="216"/>
      <c r="AD23" s="20"/>
      <c r="AE23" s="219"/>
    </row>
    <row r="24" spans="1:35" s="28" customFormat="1" ht="15.75" x14ac:dyDescent="0.2">
      <c r="A24" s="14"/>
      <c r="B24" s="496"/>
      <c r="C24" s="497"/>
      <c r="D24" s="497"/>
      <c r="E24" s="497"/>
      <c r="F24" s="497"/>
      <c r="G24" s="497"/>
      <c r="H24" s="497"/>
      <c r="I24" s="497"/>
      <c r="J24" s="497"/>
      <c r="K24" s="497"/>
      <c r="L24" s="497"/>
      <c r="M24" s="498"/>
      <c r="N24" s="505"/>
      <c r="O24" s="506"/>
      <c r="P24" s="506"/>
      <c r="Q24" s="506"/>
      <c r="R24" s="507"/>
      <c r="V24" s="218"/>
      <c r="W24" s="182"/>
      <c r="X24" s="182"/>
      <c r="Y24" s="163"/>
      <c r="Z24" s="163"/>
      <c r="AA24" s="163"/>
      <c r="AB24" s="217"/>
      <c r="AC24" s="216"/>
      <c r="AD24" s="20"/>
      <c r="AE24" s="2"/>
    </row>
    <row r="25" spans="1:35" s="28" customFormat="1" ht="15.75" x14ac:dyDescent="0.2">
      <c r="A25" s="14"/>
      <c r="N25" s="505"/>
      <c r="O25" s="506"/>
      <c r="P25" s="506"/>
      <c r="Q25" s="506"/>
      <c r="R25" s="507"/>
      <c r="V25" s="218"/>
      <c r="W25" s="182"/>
      <c r="X25" s="182"/>
      <c r="Y25" s="163"/>
      <c r="Z25" s="163"/>
      <c r="AA25" s="163"/>
      <c r="AB25" s="217"/>
      <c r="AC25" s="216"/>
      <c r="AD25" s="20"/>
      <c r="AE25" s="2"/>
    </row>
    <row r="26" spans="1:35" s="28" customFormat="1" ht="16.5" thickBot="1" x14ac:dyDescent="0.3">
      <c r="A26" s="14"/>
      <c r="B26" s="496"/>
      <c r="C26" s="497"/>
      <c r="D26" s="497"/>
      <c r="E26" s="497"/>
      <c r="F26" s="497"/>
      <c r="G26" s="497"/>
      <c r="H26" s="497"/>
      <c r="I26" s="497"/>
      <c r="J26" s="497"/>
      <c r="K26" s="497"/>
      <c r="L26" s="497"/>
      <c r="M26" s="498"/>
      <c r="N26" s="508"/>
      <c r="O26" s="509"/>
      <c r="P26" s="509"/>
      <c r="Q26" s="509"/>
      <c r="R26" s="510"/>
      <c r="U26" s="212" t="s">
        <v>9</v>
      </c>
      <c r="V26" s="211" t="s">
        <v>74</v>
      </c>
      <c r="W26" s="182">
        <f>_xll.PITimeDat('02'!$V26,'02'!W$14,"","interpolated")</f>
        <v>71</v>
      </c>
      <c r="X26" s="182">
        <f>_xll.PITimeDat('02'!$V26,'02'!X$14,"","interpolated")</f>
        <v>70.800003051757813</v>
      </c>
      <c r="Y26" s="210"/>
      <c r="Z26" s="210"/>
      <c r="AA26" s="210"/>
      <c r="AB26" s="210"/>
      <c r="AC26" s="209"/>
      <c r="AD26" s="20">
        <v>7</v>
      </c>
      <c r="AG26" s="108"/>
    </row>
    <row r="27" spans="1:35" ht="15.75" customHeight="1" thickBot="1" x14ac:dyDescent="0.25">
      <c r="A27" s="484" t="s">
        <v>75</v>
      </c>
      <c r="B27" s="485"/>
      <c r="C27" s="485"/>
      <c r="D27" s="485"/>
      <c r="E27" s="485"/>
      <c r="F27" s="485"/>
      <c r="G27" s="485"/>
      <c r="H27" s="485"/>
      <c r="I27" s="485"/>
      <c r="J27" s="485"/>
      <c r="K27" s="485"/>
      <c r="L27" s="485"/>
      <c r="M27" s="486"/>
      <c r="N27" s="487" t="s">
        <v>76</v>
      </c>
      <c r="O27" s="488"/>
      <c r="P27" s="488" t="s">
        <v>77</v>
      </c>
      <c r="Q27" s="488"/>
      <c r="R27" s="489"/>
      <c r="Y27" s="17"/>
      <c r="Z27" s="17"/>
      <c r="AA27" s="17"/>
      <c r="AB27" s="17"/>
      <c r="AC27" s="209"/>
      <c r="AD27" s="20">
        <v>8</v>
      </c>
    </row>
    <row r="28" spans="1:35" ht="15.75" customHeight="1" x14ac:dyDescent="0.2">
      <c r="A28" s="490" t="s">
        <v>78</v>
      </c>
      <c r="B28" s="491"/>
      <c r="C28" s="491"/>
      <c r="D28" s="491"/>
      <c r="E28" s="491"/>
      <c r="F28" s="491"/>
      <c r="G28" s="491"/>
      <c r="H28" s="491"/>
      <c r="I28" s="491"/>
      <c r="J28" s="491"/>
      <c r="K28" s="491"/>
      <c r="L28" s="491"/>
      <c r="M28" s="492"/>
      <c r="N28" s="405" t="s">
        <v>79</v>
      </c>
      <c r="O28" s="493"/>
      <c r="P28" s="494">
        <v>690</v>
      </c>
      <c r="Q28" s="495"/>
      <c r="R28" s="406"/>
      <c r="Y28" s="17"/>
      <c r="Z28" s="17"/>
      <c r="AA28" s="17"/>
      <c r="AB28" s="17"/>
      <c r="AC28" s="209"/>
      <c r="AD28" s="20"/>
    </row>
    <row r="29" spans="1:35" ht="15.75" customHeight="1" x14ac:dyDescent="0.2">
      <c r="A29" s="469" t="s">
        <v>80</v>
      </c>
      <c r="B29" s="470"/>
      <c r="C29" s="470"/>
      <c r="D29" s="470"/>
      <c r="E29" s="470"/>
      <c r="F29" s="470"/>
      <c r="G29" s="470"/>
      <c r="H29" s="470"/>
      <c r="I29" s="470"/>
      <c r="J29" s="470"/>
      <c r="K29" s="470"/>
      <c r="L29" s="470"/>
      <c r="M29" s="471"/>
      <c r="N29" s="472"/>
      <c r="O29" s="473"/>
      <c r="P29" s="474"/>
      <c r="Q29" s="475"/>
      <c r="R29" s="387"/>
      <c r="Y29" s="17"/>
      <c r="Z29" s="17"/>
      <c r="AA29" s="17"/>
      <c r="AB29" s="17"/>
      <c r="AC29" s="209"/>
      <c r="AD29" s="20"/>
    </row>
    <row r="30" spans="1:35" ht="15.75" customHeight="1" thickBot="1" x14ac:dyDescent="0.25">
      <c r="A30" s="476"/>
      <c r="B30" s="477"/>
      <c r="C30" s="477"/>
      <c r="D30" s="477"/>
      <c r="E30" s="477"/>
      <c r="F30" s="477"/>
      <c r="G30" s="477"/>
      <c r="H30" s="477"/>
      <c r="I30" s="477"/>
      <c r="J30" s="477"/>
      <c r="K30" s="477"/>
      <c r="L30" s="477"/>
      <c r="M30" s="478"/>
      <c r="N30" s="479" t="s">
        <v>68</v>
      </c>
      <c r="O30" s="480"/>
      <c r="P30" s="481">
        <v>820.8</v>
      </c>
      <c r="Q30" s="482"/>
      <c r="R30" s="483"/>
      <c r="Y30" s="17"/>
      <c r="Z30" s="17"/>
      <c r="AA30" s="17"/>
      <c r="AB30" s="17"/>
      <c r="AC30" s="209"/>
      <c r="AD30" s="20"/>
    </row>
    <row r="31" spans="1:35" ht="17.25" x14ac:dyDescent="0.25">
      <c r="A31" s="287"/>
      <c r="B31" s="202" t="s">
        <v>81</v>
      </c>
      <c r="C31" s="202"/>
      <c r="D31" s="202"/>
      <c r="E31" s="202"/>
      <c r="G31" s="28"/>
      <c r="H31" s="28"/>
      <c r="I31" s="28"/>
      <c r="J31" s="28"/>
      <c r="K31" s="28"/>
      <c r="L31" s="28"/>
      <c r="M31" s="28"/>
      <c r="N31" s="463" t="str">
        <f>IF($A31&lt;&gt;"","[ทำแล้ว] "&amp;TEXT($A31,"hh:mm"),IF($AJ31&lt;&gt;"","[ค้าง] "&amp;$AJ31,IF($AH31=TRUE,"[วันนี้] ถึงกำหนดวันนี้","")))</f>
        <v/>
      </c>
      <c r="O31" s="464"/>
      <c r="P31" s="464"/>
      <c r="Q31" s="464"/>
      <c r="R31" s="465"/>
      <c r="T31" s="208" t="s">
        <v>82</v>
      </c>
      <c r="U31" s="207" t="s">
        <v>4</v>
      </c>
      <c r="V31" s="206" t="s">
        <v>83</v>
      </c>
      <c r="W31" s="182">
        <f>_xll.PITimeDat('02'!$V31,'02'!W$14,"","interpolated")</f>
        <v>4110</v>
      </c>
      <c r="X31" s="182">
        <f>_xll.PITimeDat('02'!$V31,'02'!X$14,"","interpolated")</f>
        <v>4090</v>
      </c>
      <c r="Y31" s="17"/>
      <c r="Z31" s="17"/>
      <c r="AA31" s="17"/>
      <c r="AB31" s="17"/>
      <c r="AC31" s="204"/>
      <c r="AD31" s="20">
        <v>9</v>
      </c>
      <c r="AH31" t="b">
        <f>IF(TaskRules!$C$2="D",ISNUMBER(MATCH(DAY($O$5),TaskRules!$D$2:$I$2,0)),ISNUMBER(MATCH(WEEKDAY($O$5),TaskRules!$D$2:$I$2,0)))</f>
        <v>0</v>
      </c>
      <c r="AI31" t="b">
        <f>A31&lt;&gt;""</f>
        <v>0</v>
      </c>
    </row>
    <row r="32" spans="1:35" s="28" customFormat="1" ht="17.25" x14ac:dyDescent="0.25">
      <c r="A32" s="98"/>
      <c r="B32" s="202" t="s">
        <v>84</v>
      </c>
      <c r="C32" s="202"/>
      <c r="D32" s="202"/>
      <c r="E32" s="202"/>
      <c r="F32" s="202"/>
      <c r="N32" s="452" t="str">
        <f t="shared" ref="N32:N38" si="0">IF($A32&lt;&gt;"","[ทำแล้ว] "&amp;TEXT($A32,"hh:mm"),IF($AJ32&lt;&gt;"","[ค้าง] "&amp;$AJ32,IF($AH32=TRUE,"[วันนี้] ถึงกำหนดวันนี้","")))</f>
        <v/>
      </c>
      <c r="O32" s="453"/>
      <c r="P32" s="453"/>
      <c r="Q32" s="453"/>
      <c r="R32" s="454"/>
      <c r="T32" s="208" t="s">
        <v>82</v>
      </c>
      <c r="U32" s="207" t="s">
        <v>6</v>
      </c>
      <c r="V32" s="206" t="s">
        <v>85</v>
      </c>
      <c r="W32" s="205">
        <f>_xll.PITimeDat('02'!$V32,'02'!W$14,"","interpolated")</f>
        <v>8.5</v>
      </c>
      <c r="X32" s="182">
        <f>_xll.PITimeDat('02'!$V32,'02'!X$14,"","interpolated")</f>
        <v>8.6999998092651367</v>
      </c>
      <c r="Y32" s="2"/>
      <c r="AC32" s="204"/>
      <c r="AD32" s="62">
        <v>10</v>
      </c>
      <c r="AH32" t="b">
        <f>IF(TaskRules!$C$3="D",ISNUMBER(MATCH(DAY($O$5),TaskRules!$D$3:$I$3,0)),ISNUMBER(MATCH(WEEKDAY($O$5),TaskRules!$D$3:$I$3,0)))</f>
        <v>0</v>
      </c>
      <c r="AI32" t="b">
        <f t="shared" ref="AI32:AI38" si="1">A32&lt;&gt;""</f>
        <v>0</v>
      </c>
    </row>
    <row r="33" spans="1:35" s="1" customFormat="1" ht="15" customHeight="1" x14ac:dyDescent="0.25">
      <c r="A33" s="98"/>
      <c r="B33" s="183" t="s">
        <v>86</v>
      </c>
      <c r="N33" s="466" t="str">
        <f t="shared" si="0"/>
        <v/>
      </c>
      <c r="O33" s="467"/>
      <c r="P33" s="467"/>
      <c r="Q33" s="467"/>
      <c r="R33" s="468"/>
      <c r="V33" s="183"/>
      <c r="AD33" s="20">
        <v>11</v>
      </c>
      <c r="AH33" t="b">
        <f>IF(TaskRules!$C$4="D",ISNUMBER(MATCH(DAY($O$5),TaskRules!$D$4:$I$4,0)),ISNUMBER(MATCH(WEEKDAY($O$5),TaskRules!$D$4:$I$4,0)))</f>
        <v>0</v>
      </c>
      <c r="AI33" t="b">
        <f t="shared" si="1"/>
        <v>0</v>
      </c>
    </row>
    <row r="34" spans="1:35" ht="15.75" thickBot="1" x14ac:dyDescent="0.3">
      <c r="A34" s="98"/>
      <c r="B34" s="203" t="s">
        <v>87</v>
      </c>
      <c r="C34" s="202"/>
      <c r="D34" s="202"/>
      <c r="E34" s="202"/>
      <c r="F34" s="202"/>
      <c r="G34" s="202"/>
      <c r="H34" s="202"/>
      <c r="I34" s="202"/>
      <c r="J34" s="202"/>
      <c r="K34" s="95"/>
      <c r="L34" s="1"/>
      <c r="M34" s="1"/>
      <c r="N34" s="374" t="str">
        <f t="shared" si="0"/>
        <v/>
      </c>
      <c r="O34" s="389"/>
      <c r="P34" s="389"/>
      <c r="Q34" s="389"/>
      <c r="R34" s="375"/>
      <c r="AC34" s="200" t="s">
        <v>14</v>
      </c>
      <c r="AD34" s="62">
        <v>14</v>
      </c>
      <c r="AH34" t="b">
        <f>IF(TaskRules!$C$5="D",ISNUMBER(MATCH(DAY($O$5),TaskRules!$D$5:$I$5,0)),ISNUMBER(MATCH(WEEKDAY($O$5),TaskRules!$D$5:$I$5,0)))</f>
        <v>0</v>
      </c>
      <c r="AI34" t="b">
        <f t="shared" si="1"/>
        <v>0</v>
      </c>
    </row>
    <row r="35" spans="1:35" ht="15" customHeight="1" x14ac:dyDescent="0.25">
      <c r="A35" s="98"/>
      <c r="B35" s="183" t="s">
        <v>88</v>
      </c>
      <c r="F35" s="28"/>
      <c r="G35" s="28"/>
      <c r="I35" s="28"/>
      <c r="J35" s="28"/>
      <c r="L35" s="28"/>
      <c r="M35" s="145"/>
      <c r="N35" s="374" t="str">
        <f t="shared" si="0"/>
        <v/>
      </c>
      <c r="O35" s="389"/>
      <c r="P35" s="389"/>
      <c r="Q35" s="389"/>
      <c r="R35" s="375"/>
      <c r="AC35" s="195" t="s">
        <v>41</v>
      </c>
      <c r="AD35" s="20"/>
      <c r="AH35" t="b">
        <f>IF(TaskRules!$C$6="D",ISNUMBER(MATCH(DAY($O$5),TaskRules!$D$6:$I$6,0)),ISNUMBER(MATCH(WEEKDAY($O$5),TaskRules!$D$6:$I$6,0)))</f>
        <v>0</v>
      </c>
      <c r="AI35" t="b">
        <f t="shared" si="1"/>
        <v>0</v>
      </c>
    </row>
    <row r="36" spans="1:35" ht="15" customHeight="1" x14ac:dyDescent="0.25">
      <c r="A36" s="287">
        <v>46236.415717592594</v>
      </c>
      <c r="B36" s="105" t="s">
        <v>89</v>
      </c>
      <c r="C36" s="1"/>
      <c r="D36" s="1"/>
      <c r="E36" s="1"/>
      <c r="H36" s="1"/>
      <c r="J36" s="1"/>
      <c r="N36" s="374" t="str">
        <f t="shared" si="0"/>
        <v>[ทำแล้ว] 09:58</v>
      </c>
      <c r="O36" s="389"/>
      <c r="P36" s="389"/>
      <c r="Q36" s="389"/>
      <c r="R36" s="375"/>
      <c r="AC36" s="195"/>
      <c r="AD36" s="20"/>
      <c r="AH36" t="b">
        <f>IF(TaskRules!$C$7="D",ISNUMBER(MATCH(DAY($O$5),TaskRules!$D$7:$I$7,0)),ISNUMBER(MATCH(WEEKDAY($O$5),TaskRules!$D$7:$I$7,0)))</f>
        <v>1</v>
      </c>
      <c r="AI36" t="b">
        <f t="shared" si="1"/>
        <v>1</v>
      </c>
    </row>
    <row r="37" spans="1:35" ht="15" customHeight="1" x14ac:dyDescent="0.25">
      <c r="A37" s="198"/>
      <c r="B37" s="197" t="s">
        <v>90</v>
      </c>
      <c r="C37" s="100"/>
      <c r="D37" s="100"/>
      <c r="E37" s="100"/>
      <c r="F37" s="1"/>
      <c r="G37" s="1"/>
      <c r="H37" s="1"/>
      <c r="I37" s="1"/>
      <c r="L37" s="1"/>
      <c r="M37" s="99"/>
      <c r="N37" s="452" t="str">
        <f t="shared" si="0"/>
        <v/>
      </c>
      <c r="O37" s="453"/>
      <c r="P37" s="453"/>
      <c r="Q37" s="453"/>
      <c r="R37" s="454"/>
      <c r="AC37" s="195"/>
      <c r="AD37" s="20"/>
      <c r="AH37" t="b">
        <f>IF(TaskRules!$C$8="D",ISNUMBER(MATCH(DAY($O$5),TaskRules!$D$8:$I$8,0)),ISNUMBER(MATCH(WEEKDAY($O$5),TaskRules!$D$8:$I$8,0)))</f>
        <v>0</v>
      </c>
      <c r="AI37" t="b">
        <f t="shared" si="1"/>
        <v>0</v>
      </c>
    </row>
    <row r="38" spans="1:35" ht="15.75" thickBot="1" x14ac:dyDescent="0.3">
      <c r="A38" s="283"/>
      <c r="B38" s="284" t="s">
        <v>91</v>
      </c>
      <c r="C38" s="96"/>
      <c r="D38" s="96"/>
      <c r="E38" s="96"/>
      <c r="F38" s="96"/>
      <c r="G38" s="96"/>
      <c r="H38" s="96"/>
      <c r="I38" s="96"/>
      <c r="J38" s="96"/>
      <c r="K38" s="96"/>
      <c r="L38" s="96"/>
      <c r="M38" s="96"/>
      <c r="N38" s="376" t="str">
        <f t="shared" si="0"/>
        <v/>
      </c>
      <c r="O38" s="377"/>
      <c r="P38" s="377"/>
      <c r="Q38" s="377"/>
      <c r="R38" s="378"/>
      <c r="AB38" s="189"/>
      <c r="AC38" s="194" t="s">
        <v>92</v>
      </c>
      <c r="AD38" s="20">
        <v>16</v>
      </c>
      <c r="AH38" t="b">
        <f>IF(TaskRules!$C$9="D",ISNUMBER(MATCH(DAY($O$5),TaskRules!$D$9:$I$9,0)),ISNUMBER(MATCH(WEEKDAY($O$5),TaskRules!$D$9:$I$9,0)))</f>
        <v>0</v>
      </c>
      <c r="AI38" t="b">
        <f t="shared" si="1"/>
        <v>0</v>
      </c>
    </row>
    <row r="39" spans="1:35" ht="15" x14ac:dyDescent="0.25">
      <c r="A39" s="193" t="s">
        <v>93</v>
      </c>
      <c r="B39" s="192"/>
      <c r="C39" s="192"/>
      <c r="D39" s="192"/>
      <c r="E39" s="192"/>
      <c r="F39" s="192"/>
      <c r="G39" s="191"/>
      <c r="H39" s="191"/>
      <c r="I39" s="191"/>
      <c r="J39" s="191"/>
      <c r="K39" s="191"/>
      <c r="L39" s="191"/>
      <c r="M39" s="191"/>
      <c r="N39" s="191"/>
      <c r="O39" s="191"/>
      <c r="P39" s="191"/>
      <c r="Q39" s="191"/>
      <c r="R39" s="190"/>
      <c r="AB39" s="189"/>
      <c r="AC39" s="2" t="s">
        <v>94</v>
      </c>
      <c r="AD39" s="20">
        <v>17</v>
      </c>
    </row>
    <row r="40" spans="1:35" s="28" customFormat="1" ht="15" customHeight="1" x14ac:dyDescent="0.2">
      <c r="A40" s="455" t="s">
        <v>95</v>
      </c>
      <c r="B40" s="456"/>
      <c r="C40" s="456"/>
      <c r="D40" s="456"/>
      <c r="E40" s="456"/>
      <c r="F40" s="457"/>
      <c r="G40" s="458"/>
      <c r="H40" s="456"/>
      <c r="I40" s="456"/>
      <c r="J40" s="456"/>
      <c r="K40" s="456"/>
      <c r="L40" s="456"/>
      <c r="M40" s="457"/>
      <c r="N40" s="458" t="s">
        <v>96</v>
      </c>
      <c r="O40" s="456"/>
      <c r="P40" s="456"/>
      <c r="Q40" s="456"/>
      <c r="R40" s="459"/>
      <c r="AB40" s="108"/>
      <c r="AC40" s="28" t="s">
        <v>97</v>
      </c>
      <c r="AD40" s="62">
        <v>18</v>
      </c>
    </row>
    <row r="41" spans="1:35" s="1" customFormat="1" ht="15" customHeight="1" x14ac:dyDescent="0.2">
      <c r="A41" s="188">
        <v>1</v>
      </c>
      <c r="B41" s="187" t="s">
        <v>98</v>
      </c>
      <c r="C41" s="108"/>
      <c r="D41" s="108"/>
      <c r="E41" s="108"/>
      <c r="F41" s="186"/>
      <c r="G41" s="108"/>
      <c r="H41" s="108"/>
      <c r="I41" s="108"/>
      <c r="J41" s="108"/>
      <c r="K41" s="108"/>
      <c r="L41" s="108"/>
      <c r="M41" s="108"/>
      <c r="N41" s="185"/>
      <c r="O41" s="108"/>
      <c r="P41" s="108"/>
      <c r="Q41" s="108"/>
      <c r="R41" s="184"/>
      <c r="T41" s="1" t="s">
        <v>99</v>
      </c>
      <c r="U41" s="183" t="s">
        <v>100</v>
      </c>
      <c r="V41" s="183"/>
      <c r="W41" s="182">
        <f>_xll.PITimeDat('02'!$U41,'02'!W$14,"","interpolated")</f>
        <v>9.3000001907348633</v>
      </c>
      <c r="X41" s="182">
        <f>_xll.PITimeDat('02'!$U41,'02'!X$14,"","interpolated")</f>
        <v>9.3999996185302734</v>
      </c>
      <c r="AB41" s="126"/>
      <c r="AC41" s="28" t="s">
        <v>101</v>
      </c>
      <c r="AD41" s="20">
        <v>19</v>
      </c>
    </row>
    <row r="42" spans="1:35" s="1" customFormat="1" ht="15" customHeight="1" x14ac:dyDescent="0.2">
      <c r="A42" s="181">
        <v>2</v>
      </c>
      <c r="B42" s="102" t="s">
        <v>102</v>
      </c>
      <c r="C42" s="126"/>
      <c r="D42" s="126"/>
      <c r="E42" s="126"/>
      <c r="F42" s="180"/>
      <c r="G42" s="126"/>
      <c r="H42" s="126"/>
      <c r="I42" s="126"/>
      <c r="J42" s="126"/>
      <c r="K42" s="126"/>
      <c r="L42" s="126"/>
      <c r="M42" s="126"/>
      <c r="N42" s="179"/>
      <c r="O42" s="126"/>
      <c r="P42" s="126"/>
      <c r="Q42" s="126"/>
      <c r="R42" s="120"/>
      <c r="T42" s="1" t="s">
        <v>103</v>
      </c>
      <c r="U42" s="183" t="s">
        <v>104</v>
      </c>
      <c r="V42" s="183"/>
      <c r="W42" s="182">
        <f>_xll.PITimeDat('02'!$U42,'02'!W$14,"","interpolated")</f>
        <v>33</v>
      </c>
      <c r="X42" s="182">
        <f>_xll.PITimeDat('02'!$U42,'02'!X$14,"","interpolated")</f>
        <v>37</v>
      </c>
      <c r="AC42" s="1" t="s">
        <v>105</v>
      </c>
      <c r="AD42" s="20">
        <v>20</v>
      </c>
    </row>
    <row r="43" spans="1:35" s="1" customFormat="1" ht="15" customHeight="1" x14ac:dyDescent="0.2">
      <c r="A43" s="181">
        <v>3</v>
      </c>
      <c r="B43" s="102" t="s">
        <v>106</v>
      </c>
      <c r="C43" s="126"/>
      <c r="D43" s="126"/>
      <c r="E43" s="126"/>
      <c r="F43" s="180"/>
      <c r="G43" s="126"/>
      <c r="H43" s="126"/>
      <c r="I43" s="126"/>
      <c r="J43" s="126"/>
      <c r="K43" s="126"/>
      <c r="L43" s="126"/>
      <c r="M43" s="126"/>
      <c r="N43" s="179"/>
      <c r="O43" s="126"/>
      <c r="P43" s="126"/>
      <c r="Q43" s="126"/>
      <c r="R43" s="120"/>
      <c r="AD43" s="20">
        <v>21</v>
      </c>
    </row>
    <row r="44" spans="1:35" ht="15" customHeight="1" x14ac:dyDescent="0.2">
      <c r="A44" s="181">
        <v>4</v>
      </c>
      <c r="B44" s="102" t="s">
        <v>107</v>
      </c>
      <c r="C44" s="126"/>
      <c r="D44" s="126"/>
      <c r="E44" s="126"/>
      <c r="F44" s="180"/>
      <c r="G44" s="126"/>
      <c r="H44" s="126"/>
      <c r="I44" s="126"/>
      <c r="J44" s="126"/>
      <c r="K44" s="126"/>
      <c r="L44" s="126"/>
      <c r="M44" s="126"/>
      <c r="N44" s="179"/>
      <c r="O44" s="126"/>
      <c r="P44" s="126"/>
      <c r="Q44" s="126"/>
      <c r="R44" s="120"/>
      <c r="AD44" s="20">
        <v>22</v>
      </c>
    </row>
    <row r="45" spans="1:35" ht="15" customHeight="1" thickBot="1" x14ac:dyDescent="0.25">
      <c r="A45" s="178">
        <v>5</v>
      </c>
      <c r="B45" s="95" t="s">
        <v>108</v>
      </c>
      <c r="C45" s="95"/>
      <c r="D45" s="95"/>
      <c r="E45" s="95"/>
      <c r="F45" s="177"/>
      <c r="G45" s="95"/>
      <c r="H45" s="95"/>
      <c r="I45" s="95"/>
      <c r="J45" s="95"/>
      <c r="K45" s="95"/>
      <c r="L45" s="95"/>
      <c r="M45" s="95"/>
      <c r="N45" s="97"/>
      <c r="O45" s="95"/>
      <c r="P45" s="95"/>
      <c r="Q45" s="95"/>
      <c r="R45" s="94"/>
      <c r="AD45" s="20">
        <v>23</v>
      </c>
    </row>
    <row r="46" spans="1:35" s="17" customFormat="1" ht="15" customHeight="1" x14ac:dyDescent="0.25">
      <c r="A46" s="460" t="s">
        <v>109</v>
      </c>
      <c r="B46" s="461"/>
      <c r="C46" s="461"/>
      <c r="D46" s="461"/>
      <c r="E46" s="461"/>
      <c r="F46" s="461"/>
      <c r="G46" s="461"/>
      <c r="H46" s="461"/>
      <c r="I46" s="461"/>
      <c r="J46" s="461"/>
      <c r="K46" s="461"/>
      <c r="L46" s="461"/>
      <c r="M46" s="461"/>
      <c r="N46" s="461"/>
      <c r="O46" s="461"/>
      <c r="P46" s="461"/>
      <c r="Q46" s="461"/>
      <c r="R46" s="462"/>
      <c r="AD46" s="20">
        <v>24</v>
      </c>
    </row>
    <row r="47" spans="1:35" ht="15" customHeight="1" x14ac:dyDescent="0.2">
      <c r="A47" s="444" t="s">
        <v>110</v>
      </c>
      <c r="B47" s="445"/>
      <c r="C47" s="445"/>
      <c r="D47" s="175">
        <v>0</v>
      </c>
      <c r="E47" s="176"/>
      <c r="F47" s="446" t="s">
        <v>111</v>
      </c>
      <c r="G47" s="445"/>
      <c r="H47" s="445"/>
      <c r="I47" s="445"/>
      <c r="J47" s="175">
        <v>0</v>
      </c>
      <c r="K47" s="174"/>
      <c r="L47" s="446" t="s">
        <v>112</v>
      </c>
      <c r="M47" s="445"/>
      <c r="N47" s="445"/>
      <c r="O47" s="445"/>
      <c r="P47" s="445"/>
      <c r="Q47" s="445"/>
      <c r="R47" s="173">
        <v>0</v>
      </c>
      <c r="AD47" s="62">
        <v>25</v>
      </c>
    </row>
    <row r="48" spans="1:35" ht="18.75" customHeight="1" thickBot="1" x14ac:dyDescent="0.3">
      <c r="A48" s="447" t="s">
        <v>113</v>
      </c>
      <c r="B48" s="448"/>
      <c r="C48" s="448"/>
      <c r="D48" s="170">
        <v>0</v>
      </c>
      <c r="E48" s="172"/>
      <c r="F48" s="449" t="s">
        <v>114</v>
      </c>
      <c r="G48" s="448"/>
      <c r="H48" s="448"/>
      <c r="I48" s="448"/>
      <c r="J48" s="170">
        <v>0</v>
      </c>
      <c r="K48" s="171"/>
      <c r="L48" s="450" t="s">
        <v>115</v>
      </c>
      <c r="M48" s="451"/>
      <c r="N48" s="451"/>
      <c r="O48" s="451"/>
      <c r="P48" s="451"/>
      <c r="Q48" s="451"/>
      <c r="R48" s="288">
        <f t="array" aca="1" ref="R48" ca="1">_xll.PICurrVal("\\gcmppisvr\1-PTA.2M.1PD2500.PV",0,"")</f>
        <v>0.23490093648433685</v>
      </c>
      <c r="AD48" s="20">
        <v>26</v>
      </c>
    </row>
    <row r="49" spans="1:32" ht="15" customHeight="1" x14ac:dyDescent="0.25">
      <c r="A49" s="169" t="s">
        <v>116</v>
      </c>
      <c r="B49" s="168"/>
      <c r="C49" s="168"/>
      <c r="D49" s="168"/>
      <c r="E49" s="168"/>
      <c r="F49" s="168"/>
      <c r="G49" s="168"/>
      <c r="H49" s="168"/>
      <c r="I49" s="168"/>
      <c r="J49" s="168"/>
      <c r="K49" s="168"/>
      <c r="L49" s="167"/>
      <c r="M49" s="167"/>
      <c r="N49" s="167"/>
      <c r="O49" s="167"/>
      <c r="P49" s="167"/>
      <c r="Q49" s="167"/>
      <c r="R49" s="166"/>
      <c r="AD49" s="20">
        <v>27</v>
      </c>
    </row>
    <row r="50" spans="1:32" s="28" customFormat="1" ht="15" customHeight="1" x14ac:dyDescent="0.2">
      <c r="A50" s="165" t="s">
        <v>11</v>
      </c>
      <c r="B50" s="381" t="s">
        <v>39</v>
      </c>
      <c r="C50" s="382"/>
      <c r="D50" s="443"/>
      <c r="E50" s="381" t="s">
        <v>40</v>
      </c>
      <c r="F50" s="382"/>
      <c r="G50" s="382"/>
      <c r="H50" s="382"/>
      <c r="I50" s="382"/>
      <c r="J50" s="382"/>
      <c r="K50" s="443"/>
      <c r="L50" s="381" t="s">
        <v>29</v>
      </c>
      <c r="M50" s="382"/>
      <c r="N50" s="382"/>
      <c r="O50" s="382"/>
      <c r="P50" s="382"/>
      <c r="Q50" s="382"/>
      <c r="R50" s="383"/>
      <c r="T50" s="108"/>
      <c r="U50" s="108"/>
      <c r="V50" s="108"/>
      <c r="AD50" s="20">
        <v>28</v>
      </c>
    </row>
    <row r="51" spans="1:32" s="1" customFormat="1" ht="15" customHeight="1" x14ac:dyDescent="0.2">
      <c r="A51" s="162">
        <v>0.33680555555555558</v>
      </c>
      <c r="B51" s="161"/>
      <c r="C51" s="160"/>
      <c r="D51" s="159"/>
      <c r="E51" s="347" t="s">
        <v>52</v>
      </c>
      <c r="F51" s="433"/>
      <c r="G51" s="434" t="s">
        <v>45</v>
      </c>
      <c r="H51" s="434"/>
      <c r="I51" s="434"/>
      <c r="J51" s="155" t="s">
        <v>68</v>
      </c>
      <c r="K51" s="158"/>
      <c r="L51" s="435" t="s">
        <v>166</v>
      </c>
      <c r="M51" s="441"/>
      <c r="N51" s="441"/>
      <c r="O51" s="441"/>
      <c r="P51" s="441"/>
      <c r="Q51" s="441"/>
      <c r="R51" s="442"/>
      <c r="T51" s="126"/>
      <c r="U51" s="164"/>
      <c r="V51" s="126"/>
      <c r="AD51" s="62">
        <v>29</v>
      </c>
      <c r="AF51" s="1" t="s">
        <v>117</v>
      </c>
    </row>
    <row r="52" spans="1:32" s="1" customFormat="1" ht="15" customHeight="1" x14ac:dyDescent="0.2">
      <c r="A52" s="162">
        <v>0.5</v>
      </c>
      <c r="B52" s="161" t="s">
        <v>44</v>
      </c>
      <c r="C52" s="160" t="s">
        <v>45</v>
      </c>
      <c r="D52" s="159" t="s">
        <v>52</v>
      </c>
      <c r="E52" s="347" t="s">
        <v>44</v>
      </c>
      <c r="F52" s="433"/>
      <c r="G52" s="434" t="s">
        <v>45</v>
      </c>
      <c r="H52" s="434"/>
      <c r="I52" s="434"/>
      <c r="J52" s="155" t="s">
        <v>68</v>
      </c>
      <c r="K52" s="158"/>
      <c r="L52" s="435"/>
      <c r="M52" s="441"/>
      <c r="N52" s="441"/>
      <c r="O52" s="441"/>
      <c r="P52" s="441"/>
      <c r="Q52" s="441"/>
      <c r="R52" s="442"/>
      <c r="T52" s="126"/>
      <c r="U52" s="164"/>
      <c r="V52" s="126"/>
      <c r="AD52" s="163"/>
    </row>
    <row r="53" spans="1:32" s="1" customFormat="1" ht="15" customHeight="1" x14ac:dyDescent="0.2">
      <c r="A53" s="162">
        <v>0.75</v>
      </c>
      <c r="B53" s="79" t="s">
        <v>52</v>
      </c>
      <c r="C53" s="156" t="s">
        <v>45</v>
      </c>
      <c r="D53" s="78" t="s">
        <v>44</v>
      </c>
      <c r="E53" s="347" t="s">
        <v>52</v>
      </c>
      <c r="F53" s="433"/>
      <c r="G53" s="434" t="s">
        <v>45</v>
      </c>
      <c r="H53" s="434"/>
      <c r="I53" s="434"/>
      <c r="J53" s="155" t="s">
        <v>46</v>
      </c>
      <c r="K53" s="158"/>
      <c r="L53" s="435"/>
      <c r="M53" s="441"/>
      <c r="N53" s="441"/>
      <c r="O53" s="441"/>
      <c r="P53" s="441"/>
      <c r="Q53" s="441"/>
      <c r="R53" s="442"/>
      <c r="T53" s="126"/>
      <c r="U53" s="126"/>
      <c r="V53" s="126"/>
      <c r="AD53" s="20">
        <v>30</v>
      </c>
    </row>
    <row r="54" spans="1:32" s="1" customFormat="1" ht="15" customHeight="1" x14ac:dyDescent="0.2">
      <c r="A54" s="162"/>
      <c r="B54" s="161"/>
      <c r="C54" s="160"/>
      <c r="D54" s="159"/>
      <c r="E54" s="347"/>
      <c r="F54" s="433"/>
      <c r="G54" s="434"/>
      <c r="H54" s="434"/>
      <c r="I54" s="434"/>
      <c r="J54" s="155"/>
      <c r="K54" s="158"/>
      <c r="L54" s="435"/>
      <c r="M54" s="441"/>
      <c r="N54" s="441"/>
      <c r="O54" s="441"/>
      <c r="P54" s="441"/>
      <c r="Q54" s="441"/>
      <c r="R54" s="442"/>
      <c r="T54" s="108"/>
      <c r="U54" s="108"/>
      <c r="V54" s="108"/>
      <c r="AD54" s="20">
        <v>31</v>
      </c>
    </row>
    <row r="55" spans="1:32" s="1" customFormat="1" ht="15" customHeight="1" x14ac:dyDescent="0.2">
      <c r="A55" s="162">
        <v>0</v>
      </c>
      <c r="B55" s="161" t="s">
        <v>44</v>
      </c>
      <c r="C55" s="160" t="s">
        <v>45</v>
      </c>
      <c r="D55" s="159" t="s">
        <v>52</v>
      </c>
      <c r="E55" s="347" t="s">
        <v>44</v>
      </c>
      <c r="F55" s="433"/>
      <c r="G55" s="434" t="s">
        <v>45</v>
      </c>
      <c r="H55" s="434"/>
      <c r="I55" s="434"/>
      <c r="J55" s="155" t="s">
        <v>68</v>
      </c>
      <c r="K55" s="158"/>
      <c r="L55" s="435"/>
      <c r="M55" s="441"/>
      <c r="N55" s="441"/>
      <c r="O55" s="441"/>
      <c r="P55" s="441"/>
      <c r="Q55" s="441"/>
      <c r="R55" s="442"/>
      <c r="T55" s="126"/>
      <c r="U55" s="126"/>
      <c r="V55" s="126"/>
      <c r="AD55" s="20">
        <v>32</v>
      </c>
    </row>
    <row r="56" spans="1:32" s="1" customFormat="1" ht="15" customHeight="1" x14ac:dyDescent="0.2">
      <c r="A56" s="157">
        <v>0.25</v>
      </c>
      <c r="B56" s="79" t="s">
        <v>52</v>
      </c>
      <c r="C56" s="156" t="s">
        <v>45</v>
      </c>
      <c r="D56" s="78" t="s">
        <v>44</v>
      </c>
      <c r="E56" s="347" t="s">
        <v>52</v>
      </c>
      <c r="F56" s="433"/>
      <c r="G56" s="434" t="s">
        <v>45</v>
      </c>
      <c r="H56" s="434"/>
      <c r="I56" s="434"/>
      <c r="J56" s="155" t="s">
        <v>46</v>
      </c>
      <c r="K56" s="158"/>
      <c r="L56" s="435"/>
      <c r="M56" s="441"/>
      <c r="N56" s="441"/>
      <c r="O56" s="441"/>
      <c r="P56" s="441"/>
      <c r="Q56" s="441"/>
      <c r="R56" s="442"/>
      <c r="T56" s="126"/>
      <c r="U56" s="126"/>
      <c r="V56" s="126"/>
      <c r="AD56" s="62">
        <v>33</v>
      </c>
    </row>
    <row r="57" spans="1:32" s="1" customFormat="1" ht="15" customHeight="1" x14ac:dyDescent="0.2">
      <c r="A57" s="162"/>
      <c r="B57" s="161"/>
      <c r="C57" s="160"/>
      <c r="D57" s="159"/>
      <c r="E57" s="347"/>
      <c r="F57" s="433"/>
      <c r="G57" s="434"/>
      <c r="H57" s="434"/>
      <c r="I57" s="434"/>
      <c r="J57" s="155"/>
      <c r="K57" s="158"/>
      <c r="L57" s="435"/>
      <c r="M57" s="441"/>
      <c r="N57" s="441"/>
      <c r="O57" s="441"/>
      <c r="P57" s="441"/>
      <c r="Q57" s="441"/>
      <c r="R57" s="442"/>
      <c r="T57" s="108"/>
      <c r="U57" s="108"/>
      <c r="V57" s="108"/>
      <c r="AD57" s="20">
        <v>34</v>
      </c>
    </row>
    <row r="58" spans="1:32" s="1" customFormat="1" ht="15" customHeight="1" x14ac:dyDescent="0.2">
      <c r="A58" s="157"/>
      <c r="B58" s="79"/>
      <c r="C58" s="156"/>
      <c r="D58" s="78"/>
      <c r="E58" s="347"/>
      <c r="F58" s="433"/>
      <c r="G58" s="434"/>
      <c r="H58" s="434"/>
      <c r="I58" s="434"/>
      <c r="J58" s="155"/>
      <c r="K58" s="154"/>
      <c r="L58" s="435"/>
      <c r="M58" s="320"/>
      <c r="N58" s="320"/>
      <c r="O58" s="320"/>
      <c r="P58" s="320"/>
      <c r="Q58" s="320"/>
      <c r="R58" s="436"/>
      <c r="T58" s="126"/>
      <c r="U58" s="126"/>
      <c r="V58" s="126"/>
      <c r="AD58" s="20">
        <v>35</v>
      </c>
    </row>
    <row r="59" spans="1:32" s="1" customFormat="1" ht="15" customHeight="1" x14ac:dyDescent="0.2">
      <c r="A59" s="157"/>
      <c r="B59" s="79"/>
      <c r="C59" s="156"/>
      <c r="D59" s="78"/>
      <c r="E59" s="347"/>
      <c r="F59" s="433"/>
      <c r="G59" s="434"/>
      <c r="H59" s="434"/>
      <c r="I59" s="434"/>
      <c r="J59" s="155"/>
      <c r="K59" s="154"/>
      <c r="L59" s="437"/>
      <c r="M59" s="300"/>
      <c r="N59" s="300"/>
      <c r="O59" s="300"/>
      <c r="P59" s="300"/>
      <c r="Q59" s="300"/>
      <c r="R59" s="301"/>
      <c r="T59" s="126"/>
      <c r="U59" s="126"/>
      <c r="V59" s="126"/>
      <c r="AD59" s="20">
        <v>36</v>
      </c>
    </row>
    <row r="60" spans="1:32" ht="22.5" customHeight="1" thickBot="1" x14ac:dyDescent="0.25">
      <c r="A60" s="153"/>
      <c r="B60" s="151"/>
      <c r="C60" s="150"/>
      <c r="D60" s="152"/>
      <c r="E60" s="409"/>
      <c r="F60" s="410"/>
      <c r="G60" s="411"/>
      <c r="H60" s="411"/>
      <c r="I60" s="411"/>
      <c r="J60" s="149"/>
      <c r="K60" s="148"/>
      <c r="L60" s="412"/>
      <c r="M60" s="413"/>
      <c r="N60" s="413"/>
      <c r="O60" s="413"/>
      <c r="P60" s="413"/>
      <c r="Q60" s="413"/>
      <c r="R60" s="414"/>
      <c r="AD60" s="20">
        <v>38</v>
      </c>
    </row>
    <row r="61" spans="1:32" s="28" customFormat="1" ht="14.25" customHeight="1" thickBot="1" x14ac:dyDescent="0.25">
      <c r="A61" s="415" t="s">
        <v>118</v>
      </c>
      <c r="B61" s="416"/>
      <c r="C61" s="416"/>
      <c r="D61" s="416"/>
      <c r="E61" s="416"/>
      <c r="F61" s="416"/>
      <c r="G61" s="416"/>
      <c r="H61" s="416"/>
      <c r="I61" s="416"/>
      <c r="J61" s="416"/>
      <c r="K61" s="416"/>
      <c r="L61" s="416"/>
      <c r="M61" s="416"/>
      <c r="N61" s="416"/>
      <c r="O61" s="416"/>
      <c r="P61" s="416"/>
      <c r="Q61" s="416"/>
      <c r="R61" s="417"/>
      <c r="AD61" s="62">
        <v>39</v>
      </c>
    </row>
    <row r="62" spans="1:32" s="28" customFormat="1" ht="15" customHeight="1" thickBot="1" x14ac:dyDescent="0.3">
      <c r="A62" s="418" t="s">
        <v>119</v>
      </c>
      <c r="B62" s="419"/>
      <c r="C62" s="418" t="s">
        <v>120</v>
      </c>
      <c r="D62" s="422"/>
      <c r="E62" s="422"/>
      <c r="F62" s="422"/>
      <c r="G62" s="422"/>
      <c r="H62" s="422"/>
      <c r="I62" s="422"/>
      <c r="J62" s="422"/>
      <c r="K62" s="422"/>
      <c r="L62" s="422"/>
      <c r="M62" s="419"/>
      <c r="N62" s="424" t="s">
        <v>121</v>
      </c>
      <c r="O62" s="425"/>
      <c r="P62" s="426"/>
      <c r="Q62" s="427" t="s">
        <v>36</v>
      </c>
      <c r="R62" s="428"/>
      <c r="AD62" s="20">
        <v>40</v>
      </c>
    </row>
    <row r="63" spans="1:32" s="28" customFormat="1" ht="15" customHeight="1" thickBot="1" x14ac:dyDescent="0.25">
      <c r="A63" s="420"/>
      <c r="B63" s="421"/>
      <c r="C63" s="420"/>
      <c r="D63" s="423"/>
      <c r="E63" s="423"/>
      <c r="F63" s="423"/>
      <c r="G63" s="423"/>
      <c r="H63" s="423"/>
      <c r="I63" s="423"/>
      <c r="J63" s="423"/>
      <c r="K63" s="423"/>
      <c r="L63" s="423"/>
      <c r="M63" s="421"/>
      <c r="N63" s="147" t="s">
        <v>122</v>
      </c>
      <c r="O63" s="431" t="s">
        <v>123</v>
      </c>
      <c r="P63" s="432"/>
      <c r="Q63" s="429"/>
      <c r="R63" s="430"/>
      <c r="AD63" s="20">
        <v>41</v>
      </c>
    </row>
    <row r="64" spans="1:32" s="28" customFormat="1" ht="15" customHeight="1" x14ac:dyDescent="0.2">
      <c r="A64" s="403"/>
      <c r="B64" s="404"/>
      <c r="C64" s="396"/>
      <c r="D64" s="297"/>
      <c r="E64" s="297"/>
      <c r="F64" s="297"/>
      <c r="G64" s="297"/>
      <c r="H64" s="297"/>
      <c r="I64" s="297"/>
      <c r="J64" s="297"/>
      <c r="K64" s="297"/>
      <c r="L64" s="297"/>
      <c r="M64" s="298"/>
      <c r="N64" s="146"/>
      <c r="O64" s="405"/>
      <c r="P64" s="406"/>
      <c r="R64" s="145"/>
      <c r="AD64" s="20">
        <v>42</v>
      </c>
    </row>
    <row r="65" spans="1:30" s="28" customFormat="1" ht="15" customHeight="1" x14ac:dyDescent="0.2">
      <c r="A65" s="407"/>
      <c r="B65" s="395"/>
      <c r="C65" s="396"/>
      <c r="D65" s="397"/>
      <c r="E65" s="397"/>
      <c r="F65" s="397"/>
      <c r="G65" s="397"/>
      <c r="H65" s="397"/>
      <c r="I65" s="397"/>
      <c r="J65" s="397"/>
      <c r="K65" s="397"/>
      <c r="L65" s="397"/>
      <c r="M65" s="408"/>
      <c r="N65" s="133"/>
      <c r="O65" s="386"/>
      <c r="P65" s="387"/>
      <c r="Q65" s="374"/>
      <c r="R65" s="375"/>
      <c r="AD65" s="62">
        <v>43</v>
      </c>
    </row>
    <row r="66" spans="1:30" s="28" customFormat="1" ht="15" customHeight="1" x14ac:dyDescent="0.2">
      <c r="A66" s="394"/>
      <c r="B66" s="395"/>
      <c r="C66" s="396"/>
      <c r="D66" s="397"/>
      <c r="E66" s="397"/>
      <c r="F66" s="397"/>
      <c r="G66" s="397"/>
      <c r="H66" s="397"/>
      <c r="I66" s="397"/>
      <c r="J66" s="59"/>
      <c r="K66" s="59"/>
      <c r="L66" s="59"/>
      <c r="M66" s="144"/>
      <c r="N66" s="143"/>
      <c r="O66" s="386"/>
      <c r="P66" s="387"/>
      <c r="Q66" s="374"/>
      <c r="R66" s="375"/>
      <c r="AD66" s="20">
        <v>44</v>
      </c>
    </row>
    <row r="67" spans="1:30" s="1" customFormat="1" ht="15" customHeight="1" x14ac:dyDescent="0.2">
      <c r="A67" s="398"/>
      <c r="B67" s="399"/>
      <c r="C67" s="400"/>
      <c r="D67" s="401"/>
      <c r="E67" s="401"/>
      <c r="F67" s="401"/>
      <c r="G67" s="401"/>
      <c r="H67" s="401"/>
      <c r="I67" s="401"/>
      <c r="J67" s="401"/>
      <c r="K67" s="401"/>
      <c r="L67" s="401"/>
      <c r="M67" s="402"/>
      <c r="N67" s="143"/>
      <c r="O67" s="386"/>
      <c r="P67" s="387"/>
      <c r="Q67" s="374"/>
      <c r="R67" s="375"/>
      <c r="AD67" s="20">
        <v>45</v>
      </c>
    </row>
    <row r="68" spans="1:30" s="28" customFormat="1" ht="15" customHeight="1" x14ac:dyDescent="0.2">
      <c r="A68" s="393"/>
      <c r="B68" s="385"/>
      <c r="C68" s="142"/>
      <c r="D68" s="131"/>
      <c r="E68" s="135"/>
      <c r="F68" s="135"/>
      <c r="G68" s="135"/>
      <c r="H68" s="135"/>
      <c r="I68" s="135"/>
      <c r="J68" s="135"/>
      <c r="K68" s="135"/>
      <c r="L68" s="135"/>
      <c r="M68" s="141"/>
      <c r="N68" s="137"/>
      <c r="O68" s="386"/>
      <c r="P68" s="387"/>
      <c r="Q68" s="374"/>
      <c r="R68" s="375"/>
      <c r="AD68" s="20">
        <v>46</v>
      </c>
    </row>
    <row r="69" spans="1:30" s="28" customFormat="1" ht="15" customHeight="1" x14ac:dyDescent="0.2">
      <c r="A69" s="384"/>
      <c r="B69" s="385"/>
      <c r="C69" s="140"/>
      <c r="D69" s="139"/>
      <c r="E69" s="135"/>
      <c r="F69" s="135"/>
      <c r="G69" s="138"/>
      <c r="H69" s="135"/>
      <c r="I69" s="135"/>
      <c r="J69" s="135"/>
      <c r="K69" s="135"/>
      <c r="L69" s="135"/>
      <c r="M69" s="130"/>
      <c r="N69" s="137"/>
      <c r="O69" s="386"/>
      <c r="P69" s="387"/>
      <c r="Q69" s="374"/>
      <c r="R69" s="375"/>
      <c r="AD69" s="20"/>
    </row>
    <row r="70" spans="1:30" s="28" customFormat="1" ht="15" customHeight="1" x14ac:dyDescent="0.2">
      <c r="A70" s="384"/>
      <c r="B70" s="385"/>
      <c r="C70" s="132"/>
      <c r="D70" s="136"/>
      <c r="E70" s="135"/>
      <c r="F70" s="135"/>
      <c r="G70" s="135"/>
      <c r="H70" s="135"/>
      <c r="I70" s="135"/>
      <c r="J70" s="135"/>
      <c r="K70" s="135"/>
      <c r="L70" s="135"/>
      <c r="M70" s="130"/>
      <c r="N70" s="134"/>
      <c r="O70" s="386"/>
      <c r="P70" s="387"/>
      <c r="Q70" s="374"/>
      <c r="R70" s="375"/>
      <c r="AD70" s="20"/>
    </row>
    <row r="71" spans="1:30" s="28" customFormat="1" ht="15" customHeight="1" thickBot="1" x14ac:dyDescent="0.25">
      <c r="A71" s="388"/>
      <c r="B71" s="385"/>
      <c r="C71" s="132"/>
      <c r="D71" s="23"/>
      <c r="E71" s="131"/>
      <c r="F71" s="131"/>
      <c r="G71" s="131"/>
      <c r="H71" s="131"/>
      <c r="I71" s="131"/>
      <c r="J71" s="131"/>
      <c r="K71" s="131"/>
      <c r="L71" s="131"/>
      <c r="M71" s="130"/>
      <c r="N71" s="129"/>
      <c r="O71" s="128"/>
      <c r="P71" s="127"/>
      <c r="Q71" s="374"/>
      <c r="R71" s="375"/>
      <c r="AD71" s="20"/>
    </row>
    <row r="72" spans="1:30" s="28" customFormat="1" ht="15" customHeight="1" x14ac:dyDescent="0.25">
      <c r="A72" s="389"/>
      <c r="B72" s="375"/>
      <c r="C72" s="125"/>
      <c r="E72" s="124"/>
      <c r="F72" s="124"/>
      <c r="G72" s="124"/>
      <c r="H72" s="124"/>
      <c r="I72" s="124"/>
      <c r="J72" s="124"/>
      <c r="K72" s="124"/>
      <c r="L72" s="124"/>
      <c r="M72" s="390" t="s">
        <v>124</v>
      </c>
      <c r="N72" s="391"/>
      <c r="O72" s="391"/>
      <c r="P72" s="392"/>
      <c r="Q72" s="374"/>
      <c r="R72" s="375"/>
      <c r="AD72" s="20">
        <v>47</v>
      </c>
    </row>
    <row r="73" spans="1:30" ht="15" customHeight="1" thickBot="1" x14ac:dyDescent="0.25">
      <c r="C73" s="123"/>
      <c r="E73" s="1"/>
      <c r="F73" s="1"/>
      <c r="G73" s="1"/>
      <c r="H73" s="1"/>
      <c r="I73" s="1"/>
      <c r="J73" s="1"/>
      <c r="K73" s="1"/>
      <c r="L73" s="99"/>
      <c r="M73" s="122" t="s">
        <v>125</v>
      </c>
      <c r="N73" s="121" t="s">
        <v>126</v>
      </c>
      <c r="O73" s="372" t="s">
        <v>127</v>
      </c>
      <c r="P73" s="373"/>
      <c r="Q73" s="374"/>
      <c r="R73" s="375"/>
      <c r="AD73" s="20">
        <v>48</v>
      </c>
    </row>
    <row r="74" spans="1:30" ht="19.5" customHeight="1" thickBot="1" x14ac:dyDescent="0.3">
      <c r="A74" s="119"/>
      <c r="B74" s="118"/>
      <c r="C74" s="376"/>
      <c r="D74" s="377"/>
      <c r="E74" s="377"/>
      <c r="F74" s="377"/>
      <c r="G74" s="377"/>
      <c r="H74" s="377"/>
      <c r="I74" s="377"/>
      <c r="J74" s="377"/>
      <c r="K74" s="377"/>
      <c r="L74" s="378"/>
      <c r="M74" s="117"/>
      <c r="N74" s="116">
        <v>0</v>
      </c>
      <c r="O74" s="379"/>
      <c r="P74" s="380"/>
      <c r="Q74" s="376"/>
      <c r="R74" s="378"/>
      <c r="AD74" s="62">
        <v>49</v>
      </c>
    </row>
    <row r="75" spans="1:30" ht="15" customHeight="1" x14ac:dyDescent="0.2">
      <c r="A75" s="115" t="s">
        <v>128</v>
      </c>
      <c r="B75" s="114"/>
      <c r="C75" s="114"/>
      <c r="D75" s="114"/>
      <c r="E75" s="114"/>
      <c r="F75" s="114"/>
      <c r="G75" s="114"/>
      <c r="H75" s="114"/>
      <c r="I75" s="114"/>
      <c r="J75" s="114"/>
      <c r="K75" s="114"/>
      <c r="L75" s="113"/>
      <c r="M75" s="113"/>
      <c r="N75" s="113"/>
      <c r="O75" s="113"/>
      <c r="P75" s="113"/>
      <c r="Q75" s="113"/>
      <c r="R75" s="112"/>
      <c r="AD75" s="20">
        <v>50</v>
      </c>
    </row>
    <row r="76" spans="1:30" s="45" customFormat="1" ht="15" customHeight="1" x14ac:dyDescent="0.2">
      <c r="A76" s="111" t="s">
        <v>11</v>
      </c>
      <c r="B76" s="381" t="s">
        <v>29</v>
      </c>
      <c r="C76" s="382"/>
      <c r="D76" s="382"/>
      <c r="E76" s="382"/>
      <c r="F76" s="382"/>
      <c r="G76" s="382"/>
      <c r="H76" s="382"/>
      <c r="I76" s="382"/>
      <c r="J76" s="382"/>
      <c r="K76" s="382"/>
      <c r="L76" s="382"/>
      <c r="M76" s="382"/>
      <c r="N76" s="382"/>
      <c r="O76" s="382"/>
      <c r="P76" s="382"/>
      <c r="Q76" s="382"/>
      <c r="R76" s="383"/>
      <c r="AD76" s="110">
        <v>51</v>
      </c>
    </row>
    <row r="77" spans="1:30" s="28" customFormat="1" ht="15" customHeight="1" x14ac:dyDescent="0.25">
      <c r="A77" s="14"/>
      <c r="B77" s="109"/>
      <c r="C77" s="35"/>
      <c r="D77" s="35"/>
      <c r="E77" s="35"/>
      <c r="F77" s="35"/>
      <c r="G77" s="35"/>
      <c r="H77" s="35"/>
      <c r="I77" s="35"/>
      <c r="J77" s="35"/>
      <c r="K77" s="48"/>
      <c r="L77" s="48"/>
      <c r="M77" s="48"/>
      <c r="N77" s="48"/>
      <c r="O77" s="48"/>
      <c r="P77" s="48"/>
      <c r="Q77" s="47"/>
      <c r="R77" s="38"/>
      <c r="AD77" s="20"/>
    </row>
    <row r="78" spans="1:30" s="28" customFormat="1" ht="15" customHeight="1" x14ac:dyDescent="0.25">
      <c r="A78" s="107">
        <v>0.3611111111111111</v>
      </c>
      <c r="B78" s="109" t="s">
        <v>184</v>
      </c>
      <c r="C78" s="35"/>
      <c r="D78" s="35"/>
      <c r="E78" s="35"/>
      <c r="F78" s="35"/>
      <c r="G78" s="35"/>
      <c r="H78" s="35"/>
      <c r="I78" s="35"/>
      <c r="J78" s="35"/>
      <c r="K78" s="49"/>
      <c r="L78" s="49"/>
      <c r="M78" s="49"/>
      <c r="N78" s="49" t="s">
        <v>185</v>
      </c>
      <c r="O78" s="49"/>
      <c r="P78" s="49"/>
      <c r="Q78" s="47"/>
      <c r="R78" s="38"/>
      <c r="AD78" s="108"/>
    </row>
    <row r="79" spans="1:30" s="28" customFormat="1" ht="15" customHeight="1" x14ac:dyDescent="0.25">
      <c r="A79" s="107"/>
      <c r="B79" s="109"/>
      <c r="C79" s="35"/>
      <c r="D79" s="35"/>
      <c r="E79" s="35"/>
      <c r="F79" s="35"/>
      <c r="G79" s="35"/>
      <c r="H79" s="35"/>
      <c r="I79" s="35"/>
      <c r="J79" s="35"/>
      <c r="K79" s="49"/>
      <c r="L79" s="49"/>
      <c r="M79" s="49"/>
      <c r="N79" s="49"/>
      <c r="O79" s="49"/>
      <c r="P79" s="49"/>
      <c r="Q79" s="47"/>
      <c r="R79" s="38"/>
      <c r="AD79" s="108"/>
    </row>
    <row r="80" spans="1:30" x14ac:dyDescent="0.2">
      <c r="A80" s="107">
        <v>0.38194444444444442</v>
      </c>
      <c r="B80" s="109" t="s">
        <v>186</v>
      </c>
      <c r="C80" s="1"/>
      <c r="D80" s="35"/>
      <c r="E80" s="1"/>
      <c r="F80" s="1"/>
      <c r="G80" s="1"/>
      <c r="H80" s="1"/>
      <c r="I80" s="1"/>
      <c r="J80" s="1"/>
      <c r="K80" s="1"/>
      <c r="L80" s="1"/>
      <c r="M80" s="1"/>
      <c r="N80" s="1"/>
      <c r="O80" s="34"/>
      <c r="P80" s="39"/>
      <c r="Q80" s="39"/>
      <c r="R80" s="41"/>
    </row>
    <row r="81" spans="1:18" x14ac:dyDescent="0.2">
      <c r="A81" s="98"/>
      <c r="B81" s="280"/>
      <c r="C81" s="1"/>
      <c r="D81" s="35"/>
      <c r="E81" s="1"/>
      <c r="F81" s="1"/>
      <c r="G81" s="1"/>
      <c r="H81" s="1"/>
      <c r="I81" s="1"/>
      <c r="J81" s="1"/>
      <c r="K81" s="1"/>
      <c r="L81" s="1"/>
      <c r="M81" s="1"/>
      <c r="N81" s="1"/>
      <c r="O81" s="100"/>
      <c r="Q81" s="1"/>
      <c r="R81" s="99"/>
    </row>
    <row r="82" spans="1:18" x14ac:dyDescent="0.2">
      <c r="A82" s="98">
        <v>0.68333333333333335</v>
      </c>
      <c r="B82" s="102" t="s">
        <v>187</v>
      </c>
      <c r="C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00"/>
      <c r="Q82" s="1"/>
      <c r="R82" s="99"/>
    </row>
    <row r="83" spans="1:18" ht="15" x14ac:dyDescent="0.25">
      <c r="A83" s="98"/>
      <c r="B83" s="102"/>
      <c r="C83" s="1"/>
      <c r="D83" s="1"/>
      <c r="E83" s="1"/>
      <c r="F83" s="1"/>
      <c r="G83" s="1"/>
      <c r="H83" s="1"/>
      <c r="I83" s="1"/>
      <c r="J83" s="106"/>
      <c r="K83" s="106"/>
      <c r="L83" s="1"/>
      <c r="M83" s="1"/>
      <c r="N83" s="1"/>
      <c r="O83" s="100"/>
      <c r="P83" s="100"/>
      <c r="Q83" s="1"/>
      <c r="R83" s="99"/>
    </row>
    <row r="84" spans="1:18" x14ac:dyDescent="0.2">
      <c r="A84" s="157"/>
      <c r="B84" s="280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00"/>
      <c r="Q84" s="1"/>
      <c r="R84" s="99"/>
    </row>
    <row r="85" spans="1:18" x14ac:dyDescent="0.2">
      <c r="A85" s="98"/>
      <c r="B85" s="102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00"/>
      <c r="P85" s="1"/>
      <c r="Q85" s="1"/>
      <c r="R85" s="99"/>
    </row>
    <row r="86" spans="1:18" x14ac:dyDescent="0.2">
      <c r="A86" s="98"/>
      <c r="B86" s="102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99"/>
    </row>
    <row r="87" spans="1:18" x14ac:dyDescent="0.2">
      <c r="A87" s="98"/>
      <c r="B87" s="102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00"/>
      <c r="Q87" s="1"/>
      <c r="R87" s="99"/>
    </row>
    <row r="88" spans="1:18" x14ac:dyDescent="0.2">
      <c r="A88" s="98"/>
      <c r="B88" s="280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00"/>
      <c r="Q88" s="1"/>
      <c r="R88" s="99"/>
    </row>
    <row r="89" spans="1:18" x14ac:dyDescent="0.2">
      <c r="A89" s="98"/>
      <c r="B89" s="102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00"/>
      <c r="P89" s="100"/>
      <c r="Q89" s="1"/>
      <c r="R89" s="99"/>
    </row>
    <row r="90" spans="1:18" x14ac:dyDescent="0.2">
      <c r="A90" s="98"/>
      <c r="B90" s="105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00"/>
      <c r="Q90" s="1"/>
      <c r="R90" s="99"/>
    </row>
    <row r="91" spans="1:18" x14ac:dyDescent="0.2">
      <c r="A91" s="98"/>
      <c r="B91" s="102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00"/>
      <c r="P91" s="100"/>
      <c r="Q91" s="1"/>
      <c r="R91" s="99"/>
    </row>
    <row r="92" spans="1:18" x14ac:dyDescent="0.2">
      <c r="A92" s="98"/>
      <c r="B92" s="282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00"/>
      <c r="Q92" s="1"/>
      <c r="R92" s="99"/>
    </row>
    <row r="93" spans="1:18" x14ac:dyDescent="0.2">
      <c r="A93" s="98"/>
      <c r="B93" s="102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00"/>
      <c r="P93" s="100"/>
      <c r="Q93" s="1"/>
      <c r="R93" s="99"/>
    </row>
    <row r="94" spans="1:18" x14ac:dyDescent="0.2">
      <c r="A94" s="98"/>
      <c r="B94" s="102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00"/>
      <c r="P94" s="100"/>
      <c r="Q94" s="1"/>
      <c r="R94" s="99"/>
    </row>
    <row r="95" spans="1:18" x14ac:dyDescent="0.2">
      <c r="A95" s="98"/>
      <c r="B95" s="102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00"/>
      <c r="P95" s="100"/>
      <c r="Q95" s="1"/>
      <c r="R95" s="99"/>
    </row>
    <row r="96" spans="1:18" x14ac:dyDescent="0.2">
      <c r="A96" s="98"/>
      <c r="B96" s="102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00"/>
      <c r="P96" s="100"/>
      <c r="Q96" s="1"/>
      <c r="R96" s="99"/>
    </row>
    <row r="97" spans="1:30" x14ac:dyDescent="0.2">
      <c r="A97" s="98"/>
      <c r="B97" s="28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00"/>
      <c r="P97" s="100"/>
      <c r="Q97" s="1"/>
      <c r="R97" s="99"/>
    </row>
    <row r="98" spans="1:30" x14ac:dyDescent="0.2">
      <c r="A98" s="98"/>
      <c r="B98" s="104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00"/>
      <c r="Q98" s="1"/>
      <c r="R98" s="99"/>
    </row>
    <row r="99" spans="1:30" x14ac:dyDescent="0.2">
      <c r="A99" s="98"/>
      <c r="B99" s="102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00"/>
      <c r="P99" s="1"/>
      <c r="Q99" s="1"/>
      <c r="R99" s="99"/>
    </row>
    <row r="100" spans="1:30" x14ac:dyDescent="0.2">
      <c r="A100" s="98"/>
      <c r="B100" s="102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99"/>
    </row>
    <row r="101" spans="1:30" x14ac:dyDescent="0.2">
      <c r="A101" s="98"/>
      <c r="B101" s="102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00"/>
      <c r="P101" s="1"/>
      <c r="Q101" s="1"/>
      <c r="R101" s="99"/>
    </row>
    <row r="102" spans="1:30" x14ac:dyDescent="0.2">
      <c r="A102" s="98"/>
      <c r="B102" s="102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R102" s="99"/>
    </row>
    <row r="103" spans="1:30" x14ac:dyDescent="0.2">
      <c r="A103" s="98"/>
      <c r="B103" s="102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00"/>
      <c r="P103" s="100"/>
      <c r="Q103" s="1"/>
      <c r="R103" s="99"/>
    </row>
    <row r="104" spans="1:30" ht="15" x14ac:dyDescent="0.25">
      <c r="A104" s="98"/>
      <c r="B104" s="103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00"/>
      <c r="Q104" s="1"/>
      <c r="R104" s="99"/>
    </row>
    <row r="105" spans="1:30" x14ac:dyDescent="0.2">
      <c r="A105" s="98"/>
      <c r="B105" s="19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00"/>
      <c r="P105" s="100"/>
      <c r="Q105" s="1"/>
      <c r="R105" s="99"/>
    </row>
    <row r="106" spans="1:30" ht="15" x14ac:dyDescent="0.25">
      <c r="A106" s="98"/>
      <c r="B106" s="101"/>
      <c r="C106" s="1"/>
      <c r="D106" s="1"/>
      <c r="E106" s="1"/>
      <c r="F106" s="1"/>
      <c r="G106" s="1"/>
      <c r="H106" s="1"/>
      <c r="I106" s="1"/>
      <c r="J106" s="1"/>
      <c r="K106" s="28"/>
      <c r="L106" s="1"/>
      <c r="M106" s="1"/>
      <c r="N106" s="1"/>
      <c r="O106" s="1"/>
      <c r="P106" s="100"/>
      <c r="Q106" s="1"/>
      <c r="R106" s="99"/>
    </row>
    <row r="107" spans="1:30" ht="13.5" thickBot="1" x14ac:dyDescent="0.25">
      <c r="A107" s="98"/>
      <c r="B107" s="97"/>
      <c r="C107" s="95"/>
      <c r="D107" s="95"/>
      <c r="E107" s="95"/>
      <c r="F107" s="95"/>
      <c r="G107" s="95"/>
      <c r="H107" s="95"/>
      <c r="I107" s="95"/>
      <c r="J107" s="95"/>
      <c r="K107" s="95"/>
      <c r="L107" s="95"/>
      <c r="M107" s="95"/>
      <c r="N107" s="95"/>
      <c r="O107" s="95"/>
      <c r="P107" s="96"/>
      <c r="Q107" s="95"/>
      <c r="R107" s="94"/>
    </row>
    <row r="108" spans="1:30" s="28" customFormat="1" ht="15" customHeight="1" thickBot="1" x14ac:dyDescent="0.25">
      <c r="B108" s="358" t="s">
        <v>129</v>
      </c>
      <c r="C108" s="359"/>
      <c r="D108" s="359"/>
      <c r="E108" s="359"/>
      <c r="F108" s="359"/>
      <c r="G108" s="359"/>
      <c r="H108" s="359"/>
      <c r="I108" s="359"/>
      <c r="J108" s="359"/>
      <c r="K108" s="360"/>
      <c r="L108" s="328" t="s">
        <v>130</v>
      </c>
      <c r="M108" s="329"/>
      <c r="N108" s="329"/>
      <c r="O108" s="329"/>
      <c r="P108" s="329"/>
      <c r="Q108" s="329"/>
      <c r="R108" s="330"/>
      <c r="AD108" s="20">
        <v>71</v>
      </c>
    </row>
    <row r="109" spans="1:30" s="28" customFormat="1" ht="15" customHeight="1" thickBot="1" x14ac:dyDescent="0.25">
      <c r="B109" s="93" t="s">
        <v>3</v>
      </c>
      <c r="C109" s="361" t="s">
        <v>11</v>
      </c>
      <c r="D109" s="362"/>
      <c r="E109" s="363" t="s">
        <v>18</v>
      </c>
      <c r="F109" s="364"/>
      <c r="G109" s="92" t="s">
        <v>131</v>
      </c>
      <c r="H109" s="365" t="s">
        <v>36</v>
      </c>
      <c r="I109" s="366"/>
      <c r="J109" s="366"/>
      <c r="K109" s="367"/>
      <c r="L109" s="328"/>
      <c r="M109" s="329"/>
      <c r="N109" s="329"/>
      <c r="O109" s="329"/>
      <c r="P109" s="329"/>
      <c r="Q109" s="329"/>
      <c r="R109" s="330"/>
      <c r="AD109" s="20">
        <v>72</v>
      </c>
    </row>
    <row r="110" spans="1:30" s="28" customFormat="1" ht="15" customHeight="1" thickBot="1" x14ac:dyDescent="0.3">
      <c r="B110" s="91" t="s">
        <v>99</v>
      </c>
      <c r="C110" s="341" t="s">
        <v>132</v>
      </c>
      <c r="D110" s="342"/>
      <c r="E110" s="368">
        <f>W41</f>
        <v>9.3000001907348633</v>
      </c>
      <c r="F110" s="369"/>
      <c r="G110" s="77">
        <v>9.3000000000000007</v>
      </c>
      <c r="H110" s="370"/>
      <c r="I110" s="371"/>
      <c r="J110" s="371"/>
      <c r="K110" s="90"/>
      <c r="L110" s="312" t="s">
        <v>133</v>
      </c>
      <c r="M110" s="313"/>
      <c r="N110" s="313"/>
      <c r="O110" s="313"/>
      <c r="P110" s="313"/>
      <c r="Q110" s="313"/>
      <c r="R110" s="314"/>
      <c r="AD110" s="62">
        <v>73</v>
      </c>
    </row>
    <row r="111" spans="1:30" s="28" customFormat="1" ht="15" customHeight="1" x14ac:dyDescent="0.2">
      <c r="B111" s="89"/>
      <c r="C111" s="347" t="s">
        <v>134</v>
      </c>
      <c r="D111" s="348"/>
      <c r="E111" s="353">
        <f>X41</f>
        <v>9.3999996185302734</v>
      </c>
      <c r="F111" s="354"/>
      <c r="G111" s="278">
        <v>9.3000000000000007</v>
      </c>
      <c r="H111" s="351"/>
      <c r="I111" s="352"/>
      <c r="J111" s="352"/>
      <c r="K111" s="88"/>
      <c r="L111" s="316" t="s">
        <v>135</v>
      </c>
      <c r="M111" s="317"/>
      <c r="N111" s="317"/>
      <c r="O111" s="317"/>
      <c r="P111" s="317"/>
      <c r="Q111" s="317"/>
      <c r="R111" s="318"/>
      <c r="AD111" s="20">
        <v>74</v>
      </c>
    </row>
    <row r="112" spans="1:30" s="28" customFormat="1" ht="15" customHeight="1" thickBot="1" x14ac:dyDescent="0.25">
      <c r="B112" s="87"/>
      <c r="C112" s="86"/>
      <c r="D112" s="72"/>
      <c r="E112" s="355"/>
      <c r="F112" s="356"/>
      <c r="G112" s="85"/>
      <c r="H112" s="331"/>
      <c r="I112" s="357"/>
      <c r="J112" s="357"/>
      <c r="K112" s="84"/>
      <c r="L112" s="296" t="s">
        <v>136</v>
      </c>
      <c r="M112" s="297"/>
      <c r="N112" s="297"/>
      <c r="O112" s="297"/>
      <c r="P112" s="297"/>
      <c r="Q112" s="297"/>
      <c r="R112" s="298"/>
      <c r="AD112" s="20">
        <v>75</v>
      </c>
    </row>
    <row r="113" spans="1:33" s="28" customFormat="1" ht="15" customHeight="1" thickBot="1" x14ac:dyDescent="0.25">
      <c r="B113" s="83" t="s">
        <v>103</v>
      </c>
      <c r="C113" s="341" t="s">
        <v>132</v>
      </c>
      <c r="D113" s="342"/>
      <c r="E113" s="343">
        <f>W42</f>
        <v>33</v>
      </c>
      <c r="F113" s="344"/>
      <c r="G113" s="82">
        <v>33</v>
      </c>
      <c r="H113" s="345"/>
      <c r="I113" s="346"/>
      <c r="J113" s="346"/>
      <c r="K113" s="81"/>
      <c r="L113" s="13" t="s">
        <v>137</v>
      </c>
      <c r="M113" s="12"/>
      <c r="N113" s="12"/>
      <c r="O113" s="12" t="s">
        <v>138</v>
      </c>
      <c r="P113" s="12"/>
      <c r="Q113" s="12"/>
      <c r="R113" s="11"/>
      <c r="AD113" s="20"/>
    </row>
    <row r="114" spans="1:33" s="51" customFormat="1" ht="15" customHeight="1" x14ac:dyDescent="0.2">
      <c r="A114" s="75"/>
      <c r="B114" s="80"/>
      <c r="C114" s="347" t="s">
        <v>134</v>
      </c>
      <c r="D114" s="348"/>
      <c r="E114" s="349">
        <f>X42</f>
        <v>37</v>
      </c>
      <c r="F114" s="350"/>
      <c r="G114" s="279">
        <v>37</v>
      </c>
      <c r="H114" s="351"/>
      <c r="I114" s="352"/>
      <c r="J114" s="352"/>
      <c r="K114" s="76"/>
      <c r="L114" s="299" t="s">
        <v>139</v>
      </c>
      <c r="M114" s="300"/>
      <c r="N114" s="300"/>
      <c r="O114" s="300"/>
      <c r="P114" s="300"/>
      <c r="Q114" s="300"/>
      <c r="R114" s="301"/>
      <c r="AD114" s="52">
        <v>76</v>
      </c>
    </row>
    <row r="115" spans="1:33" s="51" customFormat="1" ht="15" customHeight="1" thickBot="1" x14ac:dyDescent="0.25">
      <c r="A115" s="75"/>
      <c r="B115" s="74"/>
      <c r="C115" s="73"/>
      <c r="D115" s="72"/>
      <c r="E115" s="331"/>
      <c r="F115" s="332"/>
      <c r="G115" s="71"/>
      <c r="H115" s="333"/>
      <c r="I115" s="334"/>
      <c r="J115" s="334"/>
      <c r="K115" s="70"/>
      <c r="L115" s="296" t="s">
        <v>140</v>
      </c>
      <c r="M115" s="297"/>
      <c r="N115" s="297"/>
      <c r="O115" s="297"/>
      <c r="P115" s="297"/>
      <c r="Q115" s="297"/>
      <c r="R115" s="298"/>
      <c r="AD115" s="69"/>
      <c r="AF115" s="68"/>
    </row>
    <row r="116" spans="1:33" s="28" customFormat="1" ht="15" customHeight="1" x14ac:dyDescent="0.25">
      <c r="A116" s="67"/>
      <c r="B116" s="66"/>
      <c r="C116" s="65"/>
      <c r="D116" s="65"/>
      <c r="E116" s="65"/>
      <c r="F116" s="65"/>
      <c r="G116" s="64"/>
      <c r="H116" s="63"/>
      <c r="I116" s="31"/>
      <c r="J116" s="31"/>
      <c r="K116" s="35"/>
      <c r="L116" s="13" t="s">
        <v>141</v>
      </c>
      <c r="M116" s="12"/>
      <c r="N116" s="12"/>
      <c r="O116" s="12" t="s">
        <v>142</v>
      </c>
      <c r="P116" s="12"/>
      <c r="Q116" s="12"/>
      <c r="R116" s="11"/>
      <c r="AD116" s="62">
        <v>77</v>
      </c>
    </row>
    <row r="117" spans="1:33" s="28" customFormat="1" ht="15" customHeight="1" x14ac:dyDescent="0.3">
      <c r="A117" s="14"/>
      <c r="B117" s="61"/>
      <c r="C117" s="60"/>
      <c r="D117" s="335" t="s">
        <v>143</v>
      </c>
      <c r="E117" s="336"/>
      <c r="F117" s="336"/>
      <c r="G117" s="337"/>
      <c r="H117" s="338" t="s">
        <v>144</v>
      </c>
      <c r="I117" s="339"/>
      <c r="J117" s="340"/>
      <c r="K117" s="59"/>
      <c r="L117" s="299" t="s">
        <v>145</v>
      </c>
      <c r="M117" s="300"/>
      <c r="N117" s="300"/>
      <c r="O117" s="300"/>
      <c r="P117" s="300"/>
      <c r="Q117" s="300"/>
      <c r="R117" s="301"/>
      <c r="AD117" s="20">
        <v>80</v>
      </c>
      <c r="AF117" s="58"/>
    </row>
    <row r="118" spans="1:33" s="51" customFormat="1" ht="15" customHeight="1" x14ac:dyDescent="0.25">
      <c r="A118" s="57"/>
      <c r="B118" s="295" t="s">
        <v>146</v>
      </c>
      <c r="C118" s="295"/>
      <c r="D118" s="306" t="s">
        <v>147</v>
      </c>
      <c r="E118" s="307"/>
      <c r="F118" s="307"/>
      <c r="G118" s="307"/>
      <c r="H118" s="309"/>
      <c r="I118" s="309"/>
      <c r="J118" s="309"/>
      <c r="K118" s="56"/>
      <c r="L118" s="13" t="s">
        <v>148</v>
      </c>
      <c r="M118" s="12"/>
      <c r="N118" s="12"/>
      <c r="O118" s="12"/>
      <c r="P118" s="12"/>
      <c r="Q118" s="12"/>
      <c r="R118" s="11"/>
      <c r="AD118" s="55">
        <v>81</v>
      </c>
    </row>
    <row r="119" spans="1:33" s="51" customFormat="1" ht="15" customHeight="1" thickBot="1" x14ac:dyDescent="0.35">
      <c r="A119" s="54"/>
      <c r="B119" s="558"/>
      <c r="C119" s="559"/>
      <c r="D119" s="559"/>
      <c r="E119" s="559"/>
      <c r="F119" s="559"/>
      <c r="G119" s="559"/>
      <c r="H119" s="559"/>
      <c r="I119" s="559"/>
      <c r="J119" s="559"/>
      <c r="K119" s="53"/>
      <c r="L119" s="6" t="s">
        <v>149</v>
      </c>
      <c r="M119" s="5"/>
      <c r="N119" s="5"/>
      <c r="O119" s="5" t="s">
        <v>150</v>
      </c>
      <c r="P119" s="5" t="s">
        <v>151</v>
      </c>
      <c r="Q119" s="5"/>
      <c r="R119" s="4"/>
      <c r="AD119" s="52">
        <v>82</v>
      </c>
      <c r="AF119" s="323"/>
      <c r="AG119" s="324"/>
    </row>
    <row r="120" spans="1:33" s="28" customFormat="1" ht="15" customHeight="1" x14ac:dyDescent="0.25">
      <c r="A120" s="14"/>
      <c r="B120" s="50"/>
      <c r="C120" s="35"/>
      <c r="D120" s="35"/>
      <c r="E120" s="35"/>
      <c r="F120" s="35"/>
      <c r="G120" s="35"/>
      <c r="H120" s="35"/>
      <c r="I120" s="35"/>
      <c r="J120" s="35"/>
      <c r="K120" s="49"/>
      <c r="L120" s="48"/>
      <c r="M120" s="48"/>
      <c r="N120" s="48"/>
      <c r="O120" s="48"/>
      <c r="P120" s="48"/>
      <c r="Q120" s="47"/>
      <c r="R120" s="38"/>
      <c r="AD120" s="20"/>
    </row>
    <row r="121" spans="1:33" s="28" customFormat="1" ht="15" customHeight="1" x14ac:dyDescent="0.25">
      <c r="A121" s="37">
        <v>0.9506944444444444</v>
      </c>
      <c r="B121" s="36" t="s">
        <v>188</v>
      </c>
      <c r="C121" s="35"/>
      <c r="D121" s="35"/>
      <c r="E121" s="35"/>
      <c r="F121" s="35"/>
      <c r="G121" s="35"/>
      <c r="H121" s="34"/>
      <c r="I121" s="34"/>
      <c r="J121" s="33"/>
      <c r="K121" s="29"/>
      <c r="L121" s="40"/>
      <c r="M121" s="40"/>
      <c r="N121" s="40"/>
      <c r="O121" s="39"/>
      <c r="P121" s="39"/>
      <c r="Q121" s="39"/>
      <c r="R121" s="38"/>
      <c r="AD121" s="20"/>
      <c r="AG121" s="45"/>
    </row>
    <row r="122" spans="1:33" s="28" customFormat="1" ht="15" customHeight="1" x14ac:dyDescent="0.25">
      <c r="A122" s="37"/>
      <c r="B122" s="43"/>
      <c r="C122" s="35"/>
      <c r="D122" s="35"/>
      <c r="E122" s="35"/>
      <c r="F122" s="35"/>
      <c r="G122" s="42"/>
      <c r="H122" s="34"/>
      <c r="I122" s="39"/>
      <c r="J122" s="39"/>
      <c r="K122" s="39"/>
      <c r="L122" s="39"/>
      <c r="M122" s="39"/>
      <c r="N122" s="39"/>
      <c r="O122" s="39"/>
      <c r="P122" s="39"/>
      <c r="Q122" s="39"/>
      <c r="R122" s="41"/>
      <c r="AD122" s="20"/>
      <c r="AF122" s="46"/>
      <c r="AG122" s="45"/>
    </row>
    <row r="123" spans="1:33" s="28" customFormat="1" ht="15" customHeight="1" x14ac:dyDescent="0.25">
      <c r="A123" s="37"/>
      <c r="B123" s="43"/>
      <c r="C123" s="35"/>
      <c r="D123" s="35"/>
      <c r="E123" s="35"/>
      <c r="F123" s="35"/>
      <c r="G123" s="35"/>
      <c r="H123" s="34"/>
      <c r="I123" s="34"/>
      <c r="J123" s="33"/>
      <c r="K123" s="29"/>
      <c r="L123" s="40"/>
      <c r="M123" s="40"/>
      <c r="N123" s="40"/>
      <c r="O123" s="39"/>
      <c r="P123" s="39"/>
      <c r="Q123" s="39"/>
      <c r="R123" s="38"/>
      <c r="AD123" s="20"/>
      <c r="AF123" s="46"/>
      <c r="AG123" s="45"/>
    </row>
    <row r="124" spans="1:33" s="28" customFormat="1" ht="15" customHeight="1" x14ac:dyDescent="0.25">
      <c r="A124" s="37"/>
      <c r="B124" s="43"/>
      <c r="C124" s="35"/>
      <c r="D124" s="35"/>
      <c r="E124" s="35"/>
      <c r="F124" s="35"/>
      <c r="G124" s="35"/>
      <c r="H124" s="34"/>
      <c r="I124" s="34"/>
      <c r="J124" s="33"/>
      <c r="K124" s="29"/>
      <c r="L124" s="40"/>
      <c r="M124" s="40"/>
      <c r="N124" s="40"/>
      <c r="O124" s="39"/>
      <c r="P124" s="39"/>
      <c r="Q124" s="39"/>
      <c r="R124" s="38"/>
      <c r="AD124" s="20"/>
      <c r="AF124" s="46"/>
      <c r="AG124" s="45"/>
    </row>
    <row r="125" spans="1:33" s="28" customFormat="1" ht="15" customHeight="1" x14ac:dyDescent="0.25">
      <c r="A125" s="37"/>
      <c r="B125" s="43"/>
      <c r="C125" s="35"/>
      <c r="D125" s="35"/>
      <c r="E125" s="35"/>
      <c r="F125" s="35"/>
      <c r="G125" s="35"/>
      <c r="H125" s="34"/>
      <c r="I125" s="34"/>
      <c r="J125" s="45"/>
      <c r="K125" s="29"/>
      <c r="L125" s="40"/>
      <c r="M125" s="40"/>
      <c r="N125" s="40"/>
      <c r="O125" s="39"/>
      <c r="P125" s="39"/>
      <c r="Q125" s="39"/>
      <c r="R125" s="38"/>
      <c r="AD125" s="20"/>
      <c r="AF125" s="46"/>
      <c r="AG125" s="45"/>
    </row>
    <row r="126" spans="1:33" s="28" customFormat="1" ht="15" customHeight="1" x14ac:dyDescent="0.25">
      <c r="A126" s="37"/>
      <c r="B126" s="43"/>
      <c r="C126" s="35"/>
      <c r="D126" s="35"/>
      <c r="E126" s="35"/>
      <c r="F126" s="35"/>
      <c r="G126" s="35"/>
      <c r="H126" s="34"/>
      <c r="I126" s="34"/>
      <c r="J126" s="33"/>
      <c r="K126" s="29"/>
      <c r="L126" s="40"/>
      <c r="M126" s="40"/>
      <c r="N126" s="40"/>
      <c r="O126" s="39"/>
      <c r="P126" s="39"/>
      <c r="Q126" s="39"/>
      <c r="R126" s="38"/>
      <c r="AD126" s="20"/>
      <c r="AF126" s="46"/>
      <c r="AG126" s="45"/>
    </row>
    <row r="127" spans="1:33" s="28" customFormat="1" ht="15" customHeight="1" x14ac:dyDescent="0.25">
      <c r="A127" s="37"/>
      <c r="B127" s="43"/>
      <c r="C127" s="35"/>
      <c r="D127" s="35"/>
      <c r="E127" s="35"/>
      <c r="F127" s="35"/>
      <c r="G127" s="35"/>
      <c r="H127" s="34"/>
      <c r="I127" s="34"/>
      <c r="J127" s="33"/>
      <c r="K127" s="29"/>
      <c r="L127" s="40"/>
      <c r="M127" s="40"/>
      <c r="N127" s="40"/>
      <c r="O127" s="39"/>
      <c r="P127" s="39"/>
      <c r="Q127" s="39"/>
      <c r="R127" s="38"/>
      <c r="AD127" s="20"/>
      <c r="AF127" s="46"/>
      <c r="AG127" s="45"/>
    </row>
    <row r="128" spans="1:33" s="28" customFormat="1" ht="15" customHeight="1" x14ac:dyDescent="0.25">
      <c r="A128" s="37"/>
      <c r="B128" s="43"/>
      <c r="C128" s="35"/>
      <c r="D128" s="35"/>
      <c r="E128" s="35"/>
      <c r="F128" s="35"/>
      <c r="G128" s="35"/>
      <c r="H128" s="34"/>
      <c r="I128" s="34"/>
      <c r="J128" s="33"/>
      <c r="K128" s="29"/>
      <c r="L128" s="40"/>
      <c r="M128" s="40"/>
      <c r="N128" s="40"/>
      <c r="O128" s="39"/>
      <c r="P128" s="39"/>
      <c r="Q128" s="39"/>
      <c r="R128" s="38"/>
      <c r="AD128" s="20"/>
      <c r="AF128" s="46"/>
      <c r="AG128" s="45"/>
    </row>
    <row r="129" spans="1:33" s="28" customFormat="1" ht="15" customHeight="1" x14ac:dyDescent="0.25">
      <c r="A129" s="37"/>
      <c r="B129" s="43"/>
      <c r="C129" s="35"/>
      <c r="D129" s="35"/>
      <c r="E129" s="35"/>
      <c r="F129" s="35"/>
      <c r="G129" s="42"/>
      <c r="H129" s="34"/>
      <c r="I129" s="39"/>
      <c r="J129" s="39"/>
      <c r="K129" s="39"/>
      <c r="L129" s="39"/>
      <c r="M129" s="39"/>
      <c r="N129" s="39"/>
      <c r="O129" s="39"/>
      <c r="P129" s="39"/>
      <c r="Q129" s="39"/>
      <c r="R129" s="41"/>
      <c r="AD129" s="20"/>
      <c r="AF129" s="46"/>
      <c r="AG129" s="45"/>
    </row>
    <row r="130" spans="1:33" ht="15" x14ac:dyDescent="0.25">
      <c r="A130" s="37"/>
      <c r="B130" s="43"/>
      <c r="C130" s="35"/>
      <c r="D130" s="35"/>
      <c r="E130" s="35"/>
      <c r="F130" s="35"/>
      <c r="G130" s="35"/>
      <c r="H130" s="34"/>
      <c r="I130" s="34"/>
      <c r="J130" s="33"/>
      <c r="K130" s="29"/>
      <c r="L130" s="40"/>
      <c r="M130" s="40"/>
      <c r="N130" s="40"/>
      <c r="O130" s="39"/>
      <c r="P130" s="39"/>
      <c r="Q130" s="39"/>
      <c r="R130" s="38"/>
    </row>
    <row r="131" spans="1:33" ht="15" x14ac:dyDescent="0.25">
      <c r="A131" s="37"/>
      <c r="B131" s="36"/>
      <c r="C131" s="35"/>
      <c r="D131" s="35"/>
      <c r="E131" s="35"/>
      <c r="F131" s="35"/>
      <c r="G131" s="35"/>
      <c r="H131" s="34"/>
      <c r="I131" s="34"/>
      <c r="J131" s="33"/>
      <c r="K131" s="29"/>
      <c r="L131" s="40"/>
      <c r="M131" s="40"/>
      <c r="N131" s="40"/>
      <c r="O131" s="39"/>
      <c r="P131" s="39"/>
      <c r="Q131" s="39"/>
      <c r="R131" s="38"/>
    </row>
    <row r="132" spans="1:33" ht="15" x14ac:dyDescent="0.25">
      <c r="A132" s="37"/>
      <c r="B132" s="43"/>
      <c r="C132" s="35"/>
      <c r="D132" s="35"/>
      <c r="E132" s="35"/>
      <c r="F132" s="35"/>
      <c r="G132" s="42"/>
      <c r="H132" s="34"/>
      <c r="I132" s="39"/>
      <c r="J132" s="39"/>
      <c r="K132" s="39"/>
      <c r="L132" s="39"/>
      <c r="M132" s="39"/>
      <c r="N132" s="39"/>
      <c r="O132" s="39"/>
      <c r="P132" s="39"/>
      <c r="Q132" s="39"/>
      <c r="R132" s="41"/>
    </row>
    <row r="133" spans="1:33" ht="15" x14ac:dyDescent="0.25">
      <c r="A133" s="37"/>
      <c r="B133" s="36"/>
      <c r="C133" s="35"/>
      <c r="D133" s="35"/>
      <c r="E133" s="35"/>
      <c r="F133" s="35"/>
      <c r="G133" s="35"/>
      <c r="H133" s="34"/>
      <c r="I133" s="34"/>
      <c r="J133" s="33"/>
      <c r="K133" s="29"/>
      <c r="L133" s="40"/>
      <c r="M133" s="40"/>
      <c r="N133" s="40"/>
      <c r="O133" s="39"/>
      <c r="P133" s="39"/>
      <c r="Q133" s="39"/>
      <c r="R133" s="38"/>
    </row>
    <row r="134" spans="1:33" ht="15" x14ac:dyDescent="0.25">
      <c r="A134" s="37"/>
      <c r="B134" s="36"/>
      <c r="C134" s="35"/>
      <c r="D134" s="35"/>
      <c r="E134" s="35"/>
      <c r="F134" s="35"/>
      <c r="G134" s="35"/>
      <c r="H134" s="34"/>
      <c r="I134" s="34"/>
      <c r="J134" s="33"/>
      <c r="K134" s="29"/>
      <c r="L134" s="40"/>
      <c r="M134" s="40"/>
      <c r="N134" s="40"/>
      <c r="O134" s="39"/>
      <c r="P134" s="39"/>
      <c r="Q134" s="39"/>
      <c r="R134" s="38"/>
    </row>
    <row r="135" spans="1:33" ht="15" x14ac:dyDescent="0.25">
      <c r="A135" s="37"/>
      <c r="B135" s="43"/>
      <c r="C135" s="35"/>
      <c r="D135" s="35"/>
      <c r="E135" s="35"/>
      <c r="F135" s="35"/>
      <c r="G135" s="42"/>
      <c r="H135" s="34"/>
      <c r="I135" s="39"/>
      <c r="J135" s="39"/>
      <c r="K135" s="39"/>
      <c r="L135" s="39"/>
      <c r="M135" s="39"/>
      <c r="N135" s="39"/>
      <c r="O135" s="39"/>
      <c r="P135" s="39"/>
      <c r="Q135" s="39"/>
      <c r="R135" s="41"/>
    </row>
    <row r="136" spans="1:33" ht="15" x14ac:dyDescent="0.25">
      <c r="A136" s="37"/>
      <c r="B136" s="36"/>
      <c r="C136" s="35"/>
      <c r="D136" s="35"/>
      <c r="E136" s="35"/>
      <c r="F136" s="35"/>
      <c r="G136" s="35"/>
      <c r="H136" s="34"/>
      <c r="I136" s="34"/>
      <c r="J136" s="33"/>
      <c r="K136" s="29"/>
      <c r="L136" s="40"/>
      <c r="M136" s="40"/>
      <c r="N136" s="40"/>
      <c r="O136" s="39"/>
      <c r="P136" s="39"/>
      <c r="Q136" s="39"/>
      <c r="R136" s="38"/>
    </row>
    <row r="137" spans="1:33" ht="15" x14ac:dyDescent="0.25">
      <c r="A137" s="37"/>
      <c r="B137" s="36"/>
      <c r="C137" s="35"/>
      <c r="D137" s="35"/>
      <c r="E137" s="35"/>
      <c r="F137" s="35"/>
      <c r="G137" s="35"/>
      <c r="H137" s="34"/>
      <c r="I137" s="34"/>
      <c r="J137" s="33"/>
      <c r="K137" s="29"/>
      <c r="L137" s="40"/>
      <c r="M137" s="40"/>
      <c r="N137" s="40"/>
      <c r="O137" s="39"/>
      <c r="P137" s="39"/>
      <c r="Q137" s="39"/>
      <c r="R137" s="38"/>
    </row>
    <row r="138" spans="1:33" ht="15" x14ac:dyDescent="0.25">
      <c r="A138" s="37"/>
      <c r="B138" s="43"/>
      <c r="C138" s="35"/>
      <c r="D138" s="35"/>
      <c r="E138" s="35"/>
      <c r="F138" s="35"/>
      <c r="G138" s="42"/>
      <c r="H138" s="34"/>
      <c r="I138" s="39"/>
      <c r="J138" s="39"/>
      <c r="K138" s="39"/>
      <c r="L138" s="39"/>
      <c r="M138" s="39"/>
      <c r="N138" s="39"/>
      <c r="O138" s="39"/>
      <c r="P138" s="39"/>
      <c r="Q138" s="39"/>
      <c r="R138" s="41"/>
    </row>
    <row r="139" spans="1:33" ht="15" x14ac:dyDescent="0.25">
      <c r="A139" s="37"/>
      <c r="B139" s="36"/>
      <c r="C139" s="35"/>
      <c r="D139" s="35"/>
      <c r="E139" s="35"/>
      <c r="F139" s="35"/>
      <c r="G139" s="35"/>
      <c r="H139" s="34"/>
      <c r="I139" s="34"/>
      <c r="J139" s="33"/>
      <c r="K139" s="29"/>
      <c r="L139" s="40"/>
      <c r="M139" s="40"/>
      <c r="N139" s="40"/>
      <c r="O139" s="39"/>
      <c r="P139" s="39"/>
      <c r="Q139" s="39"/>
      <c r="R139" s="38"/>
    </row>
    <row r="140" spans="1:33" ht="15" x14ac:dyDescent="0.25">
      <c r="A140" s="37"/>
      <c r="B140" s="36"/>
      <c r="C140" s="35"/>
      <c r="D140" s="35"/>
      <c r="E140" s="35"/>
      <c r="F140" s="35"/>
      <c r="G140" s="35"/>
      <c r="H140" s="34"/>
      <c r="I140" s="34"/>
      <c r="J140" s="33"/>
      <c r="K140" s="29"/>
      <c r="L140" s="40"/>
      <c r="M140" s="40"/>
      <c r="N140" s="40"/>
      <c r="O140" s="39"/>
      <c r="P140" s="39"/>
      <c r="Q140" s="39"/>
      <c r="R140" s="38"/>
    </row>
    <row r="141" spans="1:33" ht="15" x14ac:dyDescent="0.25">
      <c r="A141" s="37"/>
      <c r="B141" s="43"/>
      <c r="C141" s="35"/>
      <c r="D141" s="35"/>
      <c r="E141" s="35"/>
      <c r="F141" s="35"/>
      <c r="G141" s="42"/>
      <c r="H141" s="34"/>
      <c r="I141" s="39"/>
      <c r="J141" s="39"/>
      <c r="K141" s="39"/>
      <c r="L141" s="39"/>
      <c r="M141" s="39"/>
      <c r="N141" s="39"/>
      <c r="O141" s="39"/>
      <c r="P141" s="39"/>
      <c r="Q141" s="39"/>
      <c r="R141" s="41"/>
    </row>
    <row r="142" spans="1:33" ht="15" x14ac:dyDescent="0.25">
      <c r="A142" s="37"/>
      <c r="B142" s="44"/>
      <c r="C142" s="35"/>
      <c r="D142" s="35"/>
      <c r="E142" s="35"/>
      <c r="F142" s="35"/>
      <c r="G142" s="35"/>
      <c r="H142" s="34"/>
      <c r="I142" s="34"/>
      <c r="J142" s="33"/>
      <c r="K142" s="29"/>
      <c r="L142" s="40"/>
      <c r="M142" s="40"/>
      <c r="N142" s="40"/>
      <c r="O142" s="39"/>
      <c r="P142" s="39"/>
      <c r="Q142" s="39"/>
      <c r="R142" s="38"/>
    </row>
    <row r="143" spans="1:33" ht="15" x14ac:dyDescent="0.25">
      <c r="A143" s="37"/>
      <c r="B143" s="36"/>
      <c r="C143" s="35"/>
      <c r="D143" s="35"/>
      <c r="E143" s="35"/>
      <c r="F143" s="35"/>
      <c r="G143" s="35"/>
      <c r="H143" s="34"/>
      <c r="I143" s="34"/>
      <c r="J143" s="33"/>
      <c r="K143" s="29"/>
      <c r="L143" s="40"/>
      <c r="M143" s="40"/>
      <c r="N143" s="40"/>
      <c r="O143" s="39"/>
      <c r="P143" s="39"/>
      <c r="Q143" s="39"/>
      <c r="R143" s="38"/>
    </row>
    <row r="144" spans="1:33" ht="15" x14ac:dyDescent="0.25">
      <c r="A144" s="37"/>
      <c r="B144" s="43"/>
      <c r="C144" s="35"/>
      <c r="D144" s="35"/>
      <c r="E144" s="35"/>
      <c r="F144" s="35"/>
      <c r="G144" s="42"/>
      <c r="H144" s="34"/>
      <c r="I144" s="39"/>
      <c r="J144" s="39"/>
      <c r="K144" s="39"/>
      <c r="L144" s="39"/>
      <c r="M144" s="39"/>
      <c r="N144" s="39"/>
      <c r="O144" s="39"/>
      <c r="P144" s="39"/>
      <c r="Q144" s="39"/>
      <c r="R144" s="41"/>
    </row>
    <row r="145" spans="1:30" ht="15" x14ac:dyDescent="0.25">
      <c r="A145" s="37"/>
      <c r="B145" s="36"/>
      <c r="C145" s="35"/>
      <c r="D145" s="35"/>
      <c r="E145" s="35"/>
      <c r="F145" s="35"/>
      <c r="G145" s="35"/>
      <c r="H145" s="34"/>
      <c r="I145" s="34"/>
      <c r="J145" s="33"/>
      <c r="K145" s="29"/>
      <c r="L145" s="40"/>
      <c r="M145" s="40"/>
      <c r="N145" s="40"/>
      <c r="O145" s="39"/>
      <c r="P145" s="39"/>
      <c r="Q145" s="39"/>
      <c r="R145" s="38"/>
    </row>
    <row r="146" spans="1:30" ht="15.75" thickBot="1" x14ac:dyDescent="0.3">
      <c r="A146" s="37"/>
      <c r="B146" s="36"/>
      <c r="C146" s="35"/>
      <c r="D146" s="35"/>
      <c r="E146" s="35"/>
      <c r="F146" s="35"/>
      <c r="G146" s="35"/>
      <c r="H146" s="34"/>
      <c r="I146" s="34"/>
      <c r="J146" s="33"/>
      <c r="K146" s="29"/>
      <c r="L146" s="32"/>
      <c r="M146" s="32"/>
      <c r="N146" s="32"/>
      <c r="O146" s="31"/>
      <c r="P146" s="31"/>
      <c r="Q146" s="31"/>
      <c r="R146" s="30"/>
    </row>
    <row r="147" spans="1:30" s="28" customFormat="1" ht="15" customHeight="1" x14ac:dyDescent="0.2">
      <c r="A147" s="24"/>
      <c r="B147" s="29"/>
      <c r="C147" s="15"/>
      <c r="D147" s="15"/>
      <c r="E147" s="15"/>
      <c r="F147" s="15"/>
      <c r="G147" s="15"/>
      <c r="H147" s="15"/>
      <c r="I147" s="15"/>
      <c r="J147" s="15"/>
      <c r="K147" s="23"/>
      <c r="L147" s="325" t="s">
        <v>130</v>
      </c>
      <c r="M147" s="326"/>
      <c r="N147" s="326"/>
      <c r="O147" s="326"/>
      <c r="P147" s="326"/>
      <c r="Q147" s="326"/>
      <c r="R147" s="327"/>
      <c r="AD147" s="20"/>
    </row>
    <row r="148" spans="1:30" ht="11.25" customHeight="1" x14ac:dyDescent="0.25">
      <c r="A148" s="24"/>
      <c r="B148" s="27"/>
      <c r="C148" s="26"/>
      <c r="D148" s="25"/>
      <c r="E148" s="23"/>
      <c r="F148" s="23"/>
      <c r="G148" s="23"/>
      <c r="H148" s="23"/>
      <c r="I148" s="23"/>
      <c r="J148" s="23"/>
      <c r="K148" s="23"/>
      <c r="L148" s="328"/>
      <c r="M148" s="329"/>
      <c r="N148" s="329"/>
      <c r="O148" s="329"/>
      <c r="P148" s="329"/>
      <c r="Q148" s="329"/>
      <c r="R148" s="330"/>
      <c r="AD148" s="20">
        <v>97</v>
      </c>
    </row>
    <row r="149" spans="1:30" ht="15.75" customHeight="1" thickBot="1" x14ac:dyDescent="0.35">
      <c r="A149" s="24"/>
      <c r="B149" s="310"/>
      <c r="C149" s="311"/>
      <c r="D149" s="311"/>
      <c r="E149" s="311"/>
      <c r="F149" s="311"/>
      <c r="G149" s="311"/>
      <c r="H149" s="311"/>
      <c r="I149" s="311"/>
      <c r="J149" s="311"/>
      <c r="K149" s="23"/>
      <c r="L149" s="312" t="s">
        <v>133</v>
      </c>
      <c r="M149" s="313"/>
      <c r="N149" s="313"/>
      <c r="O149" s="313"/>
      <c r="P149" s="313"/>
      <c r="Q149" s="313"/>
      <c r="R149" s="314"/>
      <c r="AD149" s="20">
        <v>98</v>
      </c>
    </row>
    <row r="150" spans="1:30" ht="15" customHeight="1" x14ac:dyDescent="0.2">
      <c r="A150" s="14"/>
      <c r="B150" s="315"/>
      <c r="C150" s="297"/>
      <c r="D150" s="297"/>
      <c r="E150" s="297"/>
      <c r="F150" s="297"/>
      <c r="G150" s="297"/>
      <c r="H150" s="297"/>
      <c r="I150" s="297"/>
      <c r="J150" s="297"/>
      <c r="K150" s="23"/>
      <c r="L150" s="316" t="s">
        <v>135</v>
      </c>
      <c r="M150" s="317"/>
      <c r="N150" s="317"/>
      <c r="O150" s="317"/>
      <c r="P150" s="317"/>
      <c r="Q150" s="317"/>
      <c r="R150" s="318"/>
      <c r="AD150" s="20">
        <v>99</v>
      </c>
    </row>
    <row r="151" spans="1:30" ht="13.5" customHeight="1" thickBot="1" x14ac:dyDescent="0.25">
      <c r="A151" s="22"/>
      <c r="B151" s="319"/>
      <c r="C151" s="320"/>
      <c r="D151" s="321"/>
      <c r="E151" s="321"/>
      <c r="F151" s="321"/>
      <c r="G151" s="321"/>
      <c r="H151" s="321"/>
      <c r="I151" s="321"/>
      <c r="J151" s="321"/>
      <c r="K151" s="21"/>
      <c r="L151" s="296" t="s">
        <v>136</v>
      </c>
      <c r="M151" s="297"/>
      <c r="N151" s="297"/>
      <c r="O151" s="297"/>
      <c r="P151" s="297"/>
      <c r="Q151" s="297"/>
      <c r="R151" s="298"/>
      <c r="AD151" s="20">
        <v>100</v>
      </c>
    </row>
    <row r="152" spans="1:30" s="17" customFormat="1" ht="15" x14ac:dyDescent="0.25">
      <c r="A152" s="14"/>
      <c r="B152" s="19"/>
      <c r="C152" s="18"/>
      <c r="D152" s="304" t="s">
        <v>143</v>
      </c>
      <c r="E152" s="304"/>
      <c r="F152" s="304"/>
      <c r="G152" s="304"/>
      <c r="H152" s="305" t="s">
        <v>144</v>
      </c>
      <c r="I152" s="305"/>
      <c r="J152" s="305"/>
      <c r="K152" s="2"/>
      <c r="L152" s="13" t="s">
        <v>137</v>
      </c>
      <c r="M152" s="12"/>
      <c r="N152" s="12"/>
      <c r="O152" s="12" t="s">
        <v>138</v>
      </c>
      <c r="P152" s="12"/>
      <c r="Q152" s="12"/>
      <c r="R152" s="11"/>
    </row>
    <row r="153" spans="1:30" ht="15" customHeight="1" x14ac:dyDescent="0.25">
      <c r="A153" s="16"/>
      <c r="B153" s="295" t="s">
        <v>146</v>
      </c>
      <c r="C153" s="295"/>
      <c r="D153" s="306" t="s">
        <v>147</v>
      </c>
      <c r="E153" s="307"/>
      <c r="F153" s="307"/>
      <c r="G153" s="307"/>
      <c r="H153" s="308"/>
      <c r="I153" s="309"/>
      <c r="J153" s="309"/>
      <c r="L153" s="299" t="s">
        <v>139</v>
      </c>
      <c r="M153" s="300"/>
      <c r="N153" s="300"/>
      <c r="O153" s="300"/>
      <c r="P153" s="300"/>
      <c r="Q153" s="300"/>
      <c r="R153" s="301"/>
    </row>
    <row r="154" spans="1:30" ht="15" x14ac:dyDescent="0.25">
      <c r="A154" s="14"/>
      <c r="B154" s="295" t="s">
        <v>152</v>
      </c>
      <c r="C154" s="295"/>
      <c r="D154" s="295"/>
      <c r="E154" s="295"/>
      <c r="F154" s="295"/>
      <c r="G154" s="295"/>
      <c r="H154" s="295"/>
      <c r="I154" s="295"/>
      <c r="J154" s="295"/>
      <c r="L154" s="296" t="s">
        <v>140</v>
      </c>
      <c r="M154" s="297"/>
      <c r="N154" s="297"/>
      <c r="O154" s="297"/>
      <c r="P154" s="297"/>
      <c r="Q154" s="297"/>
      <c r="R154" s="298"/>
    </row>
    <row r="155" spans="1:30" ht="15" x14ac:dyDescent="0.25">
      <c r="A155" s="14"/>
      <c r="B155" s="295" t="s">
        <v>153</v>
      </c>
      <c r="C155" s="295"/>
      <c r="D155" s="295"/>
      <c r="E155" s="295"/>
      <c r="F155" s="295"/>
      <c r="G155" s="295"/>
      <c r="H155" s="295"/>
      <c r="I155" s="295"/>
      <c r="J155" s="295"/>
      <c r="L155" s="13" t="s">
        <v>141</v>
      </c>
      <c r="M155" s="12"/>
      <c r="N155" s="12"/>
      <c r="O155" s="12" t="s">
        <v>142</v>
      </c>
      <c r="P155" s="12"/>
      <c r="Q155" s="12"/>
      <c r="R155" s="11"/>
    </row>
    <row r="156" spans="1:30" ht="18" x14ac:dyDescent="0.25">
      <c r="A156" s="8"/>
      <c r="B156" s="10"/>
      <c r="C156" s="9"/>
      <c r="D156" s="9"/>
      <c r="E156" s="9"/>
      <c r="F156" s="9"/>
      <c r="G156" s="9"/>
      <c r="H156" s="9"/>
      <c r="I156" s="9"/>
      <c r="J156" s="9"/>
      <c r="L156" s="299" t="s">
        <v>145</v>
      </c>
      <c r="M156" s="300"/>
      <c r="N156" s="300"/>
      <c r="O156" s="300"/>
      <c r="P156" s="300"/>
      <c r="Q156" s="300"/>
      <c r="R156" s="301"/>
    </row>
    <row r="157" spans="1:30" ht="12.75" customHeight="1" x14ac:dyDescent="0.2">
      <c r="A157" s="8"/>
      <c r="B157" s="276" t="s">
        <v>154</v>
      </c>
      <c r="C157" s="35"/>
      <c r="D157" s="35"/>
      <c r="E157" s="35"/>
      <c r="F157" s="35"/>
      <c r="G157" s="35"/>
      <c r="H157" s="34"/>
      <c r="I157" s="34"/>
      <c r="J157" s="33"/>
      <c r="L157" s="299" t="s">
        <v>148</v>
      </c>
      <c r="M157" s="300"/>
      <c r="N157" s="300"/>
      <c r="O157" s="300"/>
      <c r="P157" s="300"/>
      <c r="Q157" s="300"/>
      <c r="R157" s="301"/>
    </row>
    <row r="158" spans="1:30" ht="12.75" customHeight="1" thickBot="1" x14ac:dyDescent="0.3">
      <c r="A158" s="7"/>
      <c r="B158" s="302" t="s">
        <v>155</v>
      </c>
      <c r="C158" s="303"/>
      <c r="D158" s="303"/>
      <c r="E158" s="303"/>
      <c r="F158" s="303"/>
      <c r="G158" s="303"/>
      <c r="H158" s="303"/>
      <c r="I158" s="303"/>
      <c r="J158" s="303"/>
      <c r="L158" s="6" t="s">
        <v>149</v>
      </c>
      <c r="M158" s="5"/>
      <c r="N158" s="5"/>
      <c r="O158" s="5" t="s">
        <v>150</v>
      </c>
      <c r="P158" s="5" t="s">
        <v>151</v>
      </c>
      <c r="Q158" s="5"/>
      <c r="R158" s="4"/>
    </row>
    <row r="159" spans="1:30" ht="15.75" customHeight="1" x14ac:dyDescent="0.2">
      <c r="L159" s="294"/>
      <c r="M159" s="294"/>
      <c r="N159" s="294"/>
      <c r="O159" s="294"/>
      <c r="P159" s="294"/>
      <c r="Q159" s="294"/>
      <c r="R159" s="294"/>
    </row>
    <row r="160" spans="1:30" x14ac:dyDescent="0.2">
      <c r="A160" s="3" t="s">
        <v>156</v>
      </c>
    </row>
    <row r="169" spans="10:33" x14ac:dyDescent="0.2">
      <c r="J169" s="277"/>
    </row>
    <row r="170" spans="10:33" x14ac:dyDescent="0.2">
      <c r="AG170" s="2" t="s">
        <v>30</v>
      </c>
    </row>
  </sheetData>
  <mergeCells count="201">
    <mergeCell ref="L159:R159"/>
    <mergeCell ref="B154:J154"/>
    <mergeCell ref="L154:R154"/>
    <mergeCell ref="B155:J155"/>
    <mergeCell ref="L156:R156"/>
    <mergeCell ref="L157:R157"/>
    <mergeCell ref="B158:J158"/>
    <mergeCell ref="D152:G152"/>
    <mergeCell ref="H152:J152"/>
    <mergeCell ref="B153:C153"/>
    <mergeCell ref="D153:G153"/>
    <mergeCell ref="H153:J153"/>
    <mergeCell ref="L153:R153"/>
    <mergeCell ref="B149:J149"/>
    <mergeCell ref="L149:R149"/>
    <mergeCell ref="B150:J150"/>
    <mergeCell ref="L150:R150"/>
    <mergeCell ref="B151:J151"/>
    <mergeCell ref="L151:R151"/>
    <mergeCell ref="B118:C118"/>
    <mergeCell ref="D118:G118"/>
    <mergeCell ref="H118:J118"/>
    <mergeCell ref="B119:J119"/>
    <mergeCell ref="AF119:AG119"/>
    <mergeCell ref="L147:R148"/>
    <mergeCell ref="L114:R114"/>
    <mergeCell ref="E115:F115"/>
    <mergeCell ref="H115:J115"/>
    <mergeCell ref="L115:R115"/>
    <mergeCell ref="D117:G117"/>
    <mergeCell ref="H117:J117"/>
    <mergeCell ref="L117:R117"/>
    <mergeCell ref="C113:D113"/>
    <mergeCell ref="E113:F113"/>
    <mergeCell ref="H113:J113"/>
    <mergeCell ref="C114:D114"/>
    <mergeCell ref="E114:F114"/>
    <mergeCell ref="H114:J114"/>
    <mergeCell ref="C111:D111"/>
    <mergeCell ref="E111:F111"/>
    <mergeCell ref="H111:J111"/>
    <mergeCell ref="L111:R111"/>
    <mergeCell ref="E112:F112"/>
    <mergeCell ref="H112:J112"/>
    <mergeCell ref="L112:R112"/>
    <mergeCell ref="B108:K108"/>
    <mergeCell ref="L108:R109"/>
    <mergeCell ref="C109:D109"/>
    <mergeCell ref="E109:F109"/>
    <mergeCell ref="H109:K109"/>
    <mergeCell ref="C110:D110"/>
    <mergeCell ref="E110:F110"/>
    <mergeCell ref="H110:J110"/>
    <mergeCell ref="L110:R110"/>
    <mergeCell ref="O73:P73"/>
    <mergeCell ref="Q73:R73"/>
    <mergeCell ref="C74:L74"/>
    <mergeCell ref="O74:P74"/>
    <mergeCell ref="Q74:R74"/>
    <mergeCell ref="B76:R76"/>
    <mergeCell ref="A70:B70"/>
    <mergeCell ref="O70:P70"/>
    <mergeCell ref="Q70:R70"/>
    <mergeCell ref="A71:B71"/>
    <mergeCell ref="Q71:R71"/>
    <mergeCell ref="A72:B72"/>
    <mergeCell ref="M72:P72"/>
    <mergeCell ref="Q72:R72"/>
    <mergeCell ref="A68:B68"/>
    <mergeCell ref="O68:P68"/>
    <mergeCell ref="Q68:R68"/>
    <mergeCell ref="A69:B69"/>
    <mergeCell ref="O69:P69"/>
    <mergeCell ref="Q69:R69"/>
    <mergeCell ref="Q65:R65"/>
    <mergeCell ref="A66:B66"/>
    <mergeCell ref="C66:I66"/>
    <mergeCell ref="O66:P66"/>
    <mergeCell ref="Q66:R66"/>
    <mergeCell ref="A67:B67"/>
    <mergeCell ref="C67:M67"/>
    <mergeCell ref="O67:P67"/>
    <mergeCell ref="Q67:R67"/>
    <mergeCell ref="A64:B64"/>
    <mergeCell ref="C64:M64"/>
    <mergeCell ref="O64:P64"/>
    <mergeCell ref="A65:B65"/>
    <mergeCell ref="C65:M65"/>
    <mergeCell ref="O65:P65"/>
    <mergeCell ref="E60:F60"/>
    <mergeCell ref="G60:I60"/>
    <mergeCell ref="L60:R60"/>
    <mergeCell ref="A61:R61"/>
    <mergeCell ref="A62:B63"/>
    <mergeCell ref="C62:M63"/>
    <mergeCell ref="N62:P62"/>
    <mergeCell ref="Q62:R63"/>
    <mergeCell ref="O63:P63"/>
    <mergeCell ref="E58:F58"/>
    <mergeCell ref="G58:I58"/>
    <mergeCell ref="L58:R58"/>
    <mergeCell ref="E59:F59"/>
    <mergeCell ref="G59:I59"/>
    <mergeCell ref="L59:R59"/>
    <mergeCell ref="E56:F56"/>
    <mergeCell ref="G56:I56"/>
    <mergeCell ref="L56:R56"/>
    <mergeCell ref="E57:F57"/>
    <mergeCell ref="G57:I57"/>
    <mergeCell ref="L57:R57"/>
    <mergeCell ref="E54:F54"/>
    <mergeCell ref="G54:I54"/>
    <mergeCell ref="L54:R54"/>
    <mergeCell ref="E55:F55"/>
    <mergeCell ref="G55:I55"/>
    <mergeCell ref="L55:R55"/>
    <mergeCell ref="E52:F52"/>
    <mergeCell ref="G52:I52"/>
    <mergeCell ref="L52:R52"/>
    <mergeCell ref="E53:F53"/>
    <mergeCell ref="G53:I53"/>
    <mergeCell ref="L53:R53"/>
    <mergeCell ref="B50:D50"/>
    <mergeCell ref="E50:K50"/>
    <mergeCell ref="L50:R50"/>
    <mergeCell ref="E51:F51"/>
    <mergeCell ref="G51:I51"/>
    <mergeCell ref="L51:R51"/>
    <mergeCell ref="A47:C47"/>
    <mergeCell ref="F47:I47"/>
    <mergeCell ref="L47:Q47"/>
    <mergeCell ref="A48:C48"/>
    <mergeCell ref="F48:I48"/>
    <mergeCell ref="L48:Q48"/>
    <mergeCell ref="N37:R37"/>
    <mergeCell ref="N38:R38"/>
    <mergeCell ref="A40:F40"/>
    <mergeCell ref="G40:M40"/>
    <mergeCell ref="N40:R40"/>
    <mergeCell ref="A46:R46"/>
    <mergeCell ref="N31:R31"/>
    <mergeCell ref="N32:R32"/>
    <mergeCell ref="N33:R33"/>
    <mergeCell ref="N34:R34"/>
    <mergeCell ref="N35:R35"/>
    <mergeCell ref="N36:R36"/>
    <mergeCell ref="A29:M29"/>
    <mergeCell ref="N29:O29"/>
    <mergeCell ref="P29:R29"/>
    <mergeCell ref="A30:M30"/>
    <mergeCell ref="N30:O30"/>
    <mergeCell ref="P30:R30"/>
    <mergeCell ref="A27:M27"/>
    <mergeCell ref="N27:O27"/>
    <mergeCell ref="P27:R27"/>
    <mergeCell ref="A28:M28"/>
    <mergeCell ref="N28:O28"/>
    <mergeCell ref="P28:R28"/>
    <mergeCell ref="B21:M21"/>
    <mergeCell ref="N21:R21"/>
    <mergeCell ref="B22:M22"/>
    <mergeCell ref="N22:R26"/>
    <mergeCell ref="B23:M23"/>
    <mergeCell ref="B24:M24"/>
    <mergeCell ref="B26:M26"/>
    <mergeCell ref="B19:M19"/>
    <mergeCell ref="N19:O19"/>
    <mergeCell ref="P19:R19"/>
    <mergeCell ref="B20:M20"/>
    <mergeCell ref="N20:O20"/>
    <mergeCell ref="P20:R20"/>
    <mergeCell ref="B16:M16"/>
    <mergeCell ref="P16:Q16"/>
    <mergeCell ref="Y16:Z16"/>
    <mergeCell ref="AA16:AB16"/>
    <mergeCell ref="P17:Q17"/>
    <mergeCell ref="N18:R18"/>
    <mergeCell ref="B13:R13"/>
    <mergeCell ref="B14:M14"/>
    <mergeCell ref="N14:R14"/>
    <mergeCell ref="B15:M15"/>
    <mergeCell ref="P15:Q15"/>
    <mergeCell ref="Y15:AB15"/>
    <mergeCell ref="Q7:R8"/>
    <mergeCell ref="E8:F8"/>
    <mergeCell ref="E9:F9"/>
    <mergeCell ref="O9:P9"/>
    <mergeCell ref="Q9:R9"/>
    <mergeCell ref="E10:F10"/>
    <mergeCell ref="O10:P10"/>
    <mergeCell ref="Q10:R10"/>
    <mergeCell ref="A2:R2"/>
    <mergeCell ref="O5:P5"/>
    <mergeCell ref="E7:F7"/>
    <mergeCell ref="I7:I8"/>
    <mergeCell ref="J7:J8"/>
    <mergeCell ref="K7:K8"/>
    <mergeCell ref="L7:L8"/>
    <mergeCell ref="M7:M8"/>
    <mergeCell ref="N7:N8"/>
    <mergeCell ref="O7:P8"/>
  </mergeCells>
  <conditionalFormatting sqref="B9">
    <cfRule type="cellIs" dxfId="103" priority="20" operator="greaterThan">
      <formula>15.5</formula>
    </cfRule>
    <cfRule type="cellIs" dxfId="102" priority="22" operator="greaterThan">
      <formula>15</formula>
    </cfRule>
    <cfRule type="cellIs" dxfId="101" priority="23" operator="greaterThan">
      <formula>15.5</formula>
    </cfRule>
  </conditionalFormatting>
  <conditionalFormatting sqref="B9:B10">
    <cfRule type="cellIs" dxfId="100" priority="19" operator="greaterThan">
      <formula>15.4</formula>
    </cfRule>
  </conditionalFormatting>
  <conditionalFormatting sqref="B10">
    <cfRule type="cellIs" dxfId="99" priority="21" operator="greaterThan">
      <formula>15.5</formula>
    </cfRule>
  </conditionalFormatting>
  <conditionalFormatting sqref="C9:C10">
    <cfRule type="cellIs" dxfId="98" priority="13" operator="between">
      <formula>100</formula>
      <formula>170</formula>
    </cfRule>
    <cfRule type="cellIs" dxfId="97" priority="18" operator="greaterThan">
      <formula>170</formula>
    </cfRule>
  </conditionalFormatting>
  <conditionalFormatting sqref="D9:D10">
    <cfRule type="cellIs" dxfId="96" priority="17" operator="lessThan">
      <formula>87</formula>
    </cfRule>
  </conditionalFormatting>
  <conditionalFormatting sqref="E9:F9">
    <cfRule type="cellIs" dxfId="95" priority="16" operator="between">
      <formula>90</formula>
      <formula>115</formula>
    </cfRule>
  </conditionalFormatting>
  <conditionalFormatting sqref="E9:F10">
    <cfRule type="cellIs" dxfId="94" priority="12" operator="between">
      <formula>111</formula>
      <formula>125</formula>
    </cfRule>
  </conditionalFormatting>
  <conditionalFormatting sqref="E10:F10">
    <cfRule type="cellIs" dxfId="93" priority="15" operator="between">
      <formula>111</formula>
      <formula>125</formula>
    </cfRule>
  </conditionalFormatting>
  <conditionalFormatting sqref="E110:G111">
    <cfRule type="cellIs" dxfId="92" priority="9" operator="lessThan">
      <formula>7</formula>
    </cfRule>
  </conditionalFormatting>
  <conditionalFormatting sqref="E113:G114">
    <cfRule type="cellIs" dxfId="91" priority="8" operator="lessThan">
      <formula>5</formula>
    </cfRule>
  </conditionalFormatting>
  <conditionalFormatting sqref="G9:H10">
    <cfRule type="cellIs" dxfId="90" priority="11" operator="between">
      <formula>0.4</formula>
      <formula>1.1</formula>
    </cfRule>
    <cfRule type="cellIs" dxfId="89" priority="14" operator="between">
      <formula>0.4</formula>
      <formula>11</formula>
    </cfRule>
  </conditionalFormatting>
  <conditionalFormatting sqref="H9">
    <cfRule type="cellIs" dxfId="88" priority="10" operator="lessThan">
      <formula>69.6</formula>
    </cfRule>
  </conditionalFormatting>
  <conditionalFormatting sqref="N74">
    <cfRule type="cellIs" dxfId="87" priority="24" operator="greaterThan">
      <formula>0</formula>
    </cfRule>
    <cfRule type="cellIs" dxfId="86" priority="25" operator="greaterThan">
      <formula>0</formula>
    </cfRule>
  </conditionalFormatting>
  <conditionalFormatting sqref="W33">
    <cfRule type="cellIs" dxfId="85" priority="26" operator="greaterThan">
      <formula>12</formula>
    </cfRule>
  </conditionalFormatting>
  <conditionalFormatting sqref="B31:M38">
    <cfRule type="expression" dxfId="84" priority="5" stopIfTrue="1">
      <formula>$A31&lt;&gt;""</formula>
    </cfRule>
    <cfRule type="expression" dxfId="83" priority="6" stopIfTrue="1">
      <formula>AND($A31="",$AJ31&lt;&gt;"")</formula>
    </cfRule>
    <cfRule type="expression" dxfId="82" priority="7" stopIfTrue="1">
      <formula>AND($A31="",$AJ31="",$AH31=TRUE)</formula>
    </cfRule>
  </conditionalFormatting>
  <conditionalFormatting sqref="N31:R38">
    <cfRule type="expression" dxfId="81" priority="2" stopIfTrue="1">
      <formula>$A31&lt;&gt;""</formula>
    </cfRule>
    <cfRule type="expression" dxfId="80" priority="3" stopIfTrue="1">
      <formula>AND($A31="",$AJ31&lt;&gt;"")</formula>
    </cfRule>
    <cfRule type="expression" dxfId="79" priority="4" stopIfTrue="1">
      <formula>" =AND($A31="""",$AJ31="""",$AH31=TRUE)"</formula>
    </cfRule>
  </conditionalFormatting>
  <dataValidations count="9">
    <dataValidation type="list" allowBlank="1" showInputMessage="1" showErrorMessage="1" sqref="L10" xr:uid="{B1132FC5-0E53-488D-89F0-ECE9A678144F}">
      <formula1>$AC$16:$AC$32</formula1>
    </dataValidation>
    <dataValidation type="list" allowBlank="1" showInputMessage="1" showErrorMessage="1" sqref="N9:N10 L9" xr:uid="{A568F272-36AF-4D79-BF2C-14B4858B63D1}">
      <formula1>$AC$16:$AC$31</formula1>
    </dataValidation>
    <dataValidation type="list" allowBlank="1" showInputMessage="1" showErrorMessage="1" sqref="K9" xr:uid="{5C81420C-5681-4F7F-A9CC-0DF0FFCDAD3B}">
      <formula1>$AB$38:$AB$40</formula1>
    </dataValidation>
    <dataValidation type="list" allowBlank="1" showInputMessage="1" showErrorMessage="1" sqref="M9:M10" xr:uid="{7762A44A-B759-4D4B-9DE0-4D09D3496493}">
      <formula1>$AC$38:$AC$42</formula1>
    </dataValidation>
    <dataValidation type="list" allowBlank="1" showInputMessage="1" showErrorMessage="1" sqref="D47:D48 R47 J47:J48" xr:uid="{486A7072-CB6A-4C4B-A293-1BD62F9B5395}">
      <formula1>$AD$16:$AD$32</formula1>
    </dataValidation>
    <dataValidation type="list" allowBlank="1" showInputMessage="1" showErrorMessage="1" sqref="J51:J60" xr:uid="{2F8384A9-0363-45A9-B15E-038E30A73D89}">
      <formula1>$AB$17:$AB$22</formula1>
    </dataValidation>
    <dataValidation type="list" allowBlank="1" showInputMessage="1" showErrorMessage="1" sqref="B57 B52 D51:D60 B54:B55" xr:uid="{AA0C974F-6749-41AC-A69E-AA87462FDDD8}">
      <formula1>$AA$17:$AA$20</formula1>
    </dataValidation>
    <dataValidation type="list" allowBlank="1" showInputMessage="1" showErrorMessage="1" sqref="H58:I59 G60:I60 C51:C60 G51:G59" xr:uid="{8E38CDE8-A531-4B62-ACA8-18C21AE50A2D}">
      <formula1>$Z$17:$Z$18</formula1>
    </dataValidation>
    <dataValidation type="list" allowBlank="1" showInputMessage="1" showErrorMessage="1" sqref="F58:F59 E60:F60 B58:B60 B53 B51 E51:E59 B56" xr:uid="{F9ECBD5E-1124-4E18-83F0-008FDE4198DE}">
      <formula1>$Y$17:$Y$19</formula1>
    </dataValidation>
  </dataValidations>
  <hyperlinks>
    <hyperlink ref="N62:P62" r:id="rId1" display="Status SAP : REL" xr:uid="{CE430743-F1E9-49C5-B317-E8FECCA95D6B}"/>
    <hyperlink ref="M72:P72" r:id="rId2" display="Work permit close 19:00" xr:uid="{CA613885-B6F7-4451-BE32-9BCFCC9F631E}"/>
    <hyperlink ref="B153:C153" r:id="rId3" display="K:Link to --&gt; IOW" xr:uid="{17FA2FEA-42C8-4D3A-964A-91DA1CC28D8C}"/>
    <hyperlink ref="B118:C118" r:id="rId4" display="K:Link to --&gt; IOW" xr:uid="{2A8D4CCB-B3D6-4DD3-B576-6071B20F5445}"/>
    <hyperlink ref="B157" r:id="rId5" xr:uid="{11B87C3B-081F-4E63-8069-587D535F2820}"/>
    <hyperlink ref="B158:J158" r:id="rId6" location="1.xlam" display="Data EXAPLOG for P#1" xr:uid="{F3A2A1CD-0F2B-41D7-B890-CB92B3921FA0}"/>
    <hyperlink ref="B154:J154" r:id="rId7" display="K:\PE\02-Daily PTA product CAL ( SM )\06-Product transfer\Plant 1\2026\P1_Product_Transfer_Monitoring_202608.xlsm" xr:uid="{B7A816FB-A665-484E-BD39-8E561A64E349}"/>
    <hyperlink ref="B155:J155" r:id="rId8" display="https://pttgcgroup.sharepoint.com/sites/GCMPIntranet/pe/PEDoc/02%20-%20Plant%201/01-WWT%20Daily%20consumption%20(SM)/06-Plant1%20Daily%20Cons%20for%20Shift%20Jun'26-OPS.xlsm?d=w469b6433f8ed464cad14fb1860f1e11c" xr:uid="{F097A729-73D6-4032-A49A-3E210944625E}"/>
    <hyperlink ref="N78" r:id="rId9" xr:uid="{0FADA3C0-39A3-4298-9CF2-C41EE4F625B0}"/>
  </hyperlinks>
  <pageMargins left="0.25" right="0.25" top="0.75" bottom="0.75" header="0.3" footer="0.3"/>
  <pageSetup paperSize="9" scale="97" orientation="portrait" r:id="rId10"/>
  <headerFooter alignWithMargins="0">
    <oddFooter xml:space="preserve">&amp;R&amp;5Revise date(11/8/2015) </oddFooter>
  </headerFooter>
  <drawing r:id="rId1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9817EC41-32F4-4BE9-97CA-2B9CB01B1E7F}">
            <xm:f>$R$48&gt;=TaskRules!$C$13</xm:f>
            <x14:dxf>
              <font>
                <color rgb="FFFF0000"/>
              </font>
              <fill>
                <patternFill>
                  <bgColor rgb="FFFFE7E7"/>
                </patternFill>
              </fill>
            </x14:dxf>
          </x14:cfRule>
          <xm:sqref>R48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2005C9-D676-45DB-A02B-95B58CB3B90E}">
  <sheetPr codeName="Sheet19">
    <tabColor rgb="FFFFEB9C"/>
  </sheetPr>
  <dimension ref="A1:AI170"/>
  <sheetViews>
    <sheetView showGridLines="0" zoomScale="130" zoomScaleNormal="130" zoomScaleSheetLayoutView="100" workbookViewId="0">
      <selection activeCell="L149" sqref="L149:R149"/>
    </sheetView>
  </sheetViews>
  <sheetFormatPr defaultRowHeight="12.75" x14ac:dyDescent="0.2"/>
  <cols>
    <col min="1" max="1" width="12.28515625" style="2" customWidth="1"/>
    <col min="2" max="2" width="10.140625" style="2" customWidth="1"/>
    <col min="3" max="3" width="7.140625" style="2" customWidth="1"/>
    <col min="4" max="4" width="7" style="2" customWidth="1"/>
    <col min="5" max="5" width="4" style="2" customWidth="1"/>
    <col min="6" max="6" width="3.85546875" style="2" customWidth="1"/>
    <col min="7" max="7" width="8.42578125" style="2" customWidth="1"/>
    <col min="8" max="8" width="6.42578125" style="2" customWidth="1"/>
    <col min="9" max="9" width="7.140625" style="2" customWidth="1"/>
    <col min="10" max="10" width="9.42578125" style="2" customWidth="1"/>
    <col min="11" max="11" width="5" style="2" hidden="1" customWidth="1"/>
    <col min="12" max="12" width="8.140625" style="2" customWidth="1"/>
    <col min="13" max="13" width="22" style="2" customWidth="1"/>
    <col min="14" max="14" width="9.28515625" style="2" customWidth="1"/>
    <col min="15" max="15" width="7.140625" style="2" customWidth="1"/>
    <col min="16" max="16" width="5.85546875" style="2" customWidth="1"/>
    <col min="17" max="17" width="3" style="2" customWidth="1"/>
    <col min="18" max="18" width="37.85546875" style="2" customWidth="1"/>
    <col min="19" max="19" width="20.42578125" style="2" hidden="1" customWidth="1"/>
    <col min="20" max="20" width="16.42578125" style="2" hidden="1" customWidth="1"/>
    <col min="21" max="21" width="19.140625" style="2" hidden="1" customWidth="1"/>
    <col min="22" max="22" width="15.7109375" style="2" hidden="1" customWidth="1"/>
    <col min="23" max="24" width="16.7109375" style="2" hidden="1" customWidth="1"/>
    <col min="25" max="25" width="22.140625" style="2" hidden="1" customWidth="1"/>
    <col min="26" max="26" width="22.28515625" style="2" hidden="1" customWidth="1"/>
    <col min="27" max="27" width="26.28515625" style="2" hidden="1" customWidth="1"/>
    <col min="28" max="28" width="22.140625" style="2" hidden="1" customWidth="1"/>
    <col min="29" max="29" width="32" style="2" hidden="1" customWidth="1"/>
    <col min="30" max="30" width="26.28515625" style="2" hidden="1" customWidth="1"/>
    <col min="31" max="31" width="24.7109375" style="2" hidden="1" customWidth="1"/>
    <col min="32" max="32" width="25.42578125" style="2" customWidth="1"/>
    <col min="33" max="33" width="33.7109375" style="2" customWidth="1"/>
    <col min="34" max="34" width="15.5703125" style="2" customWidth="1"/>
    <col min="35" max="36" width="9.140625" style="2" customWidth="1"/>
    <col min="37" max="259" width="9.140625" style="2"/>
    <col min="260" max="260" width="7.42578125" style="2" customWidth="1"/>
    <col min="261" max="261" width="7.140625" style="2" customWidth="1"/>
    <col min="262" max="262" width="7" style="2" customWidth="1"/>
    <col min="263" max="263" width="4" style="2" customWidth="1"/>
    <col min="264" max="264" width="3.85546875" style="2" customWidth="1"/>
    <col min="265" max="266" width="6.42578125" style="2" customWidth="1"/>
    <col min="267" max="267" width="8.42578125" style="2" customWidth="1"/>
    <col min="268" max="268" width="0" style="2" hidden="1" customWidth="1"/>
    <col min="269" max="270" width="8.140625" style="2" customWidth="1"/>
    <col min="271" max="271" width="5.85546875" style="2" customWidth="1"/>
    <col min="272" max="272" width="3.140625" style="2" customWidth="1"/>
    <col min="273" max="273" width="3" style="2" customWidth="1"/>
    <col min="274" max="274" width="9.42578125" style="2" customWidth="1"/>
    <col min="275" max="515" width="9.140625" style="2"/>
    <col min="516" max="516" width="7.42578125" style="2" customWidth="1"/>
    <col min="517" max="517" width="7.140625" style="2" customWidth="1"/>
    <col min="518" max="518" width="7" style="2" customWidth="1"/>
    <col min="519" max="519" width="4" style="2" customWidth="1"/>
    <col min="520" max="520" width="3.85546875" style="2" customWidth="1"/>
    <col min="521" max="522" width="6.42578125" style="2" customWidth="1"/>
    <col min="523" max="523" width="8.42578125" style="2" customWidth="1"/>
    <col min="524" max="524" width="0" style="2" hidden="1" customWidth="1"/>
    <col min="525" max="526" width="8.140625" style="2" customWidth="1"/>
    <col min="527" max="527" width="5.85546875" style="2" customWidth="1"/>
    <col min="528" max="528" width="3.140625" style="2" customWidth="1"/>
    <col min="529" max="529" width="3" style="2" customWidth="1"/>
    <col min="530" max="530" width="9.42578125" style="2" customWidth="1"/>
    <col min="531" max="771" width="9.140625" style="2"/>
    <col min="772" max="772" width="7.42578125" style="2" customWidth="1"/>
    <col min="773" max="773" width="7.140625" style="2" customWidth="1"/>
    <col min="774" max="774" width="7" style="2" customWidth="1"/>
    <col min="775" max="775" width="4" style="2" customWidth="1"/>
    <col min="776" max="776" width="3.85546875" style="2" customWidth="1"/>
    <col min="777" max="778" width="6.42578125" style="2" customWidth="1"/>
    <col min="779" max="779" width="8.42578125" style="2" customWidth="1"/>
    <col min="780" max="780" width="0" style="2" hidden="1" customWidth="1"/>
    <col min="781" max="782" width="8.140625" style="2" customWidth="1"/>
    <col min="783" max="783" width="5.85546875" style="2" customWidth="1"/>
    <col min="784" max="784" width="3.140625" style="2" customWidth="1"/>
    <col min="785" max="785" width="3" style="2" customWidth="1"/>
    <col min="786" max="786" width="9.42578125" style="2" customWidth="1"/>
    <col min="787" max="1027" width="9.140625" style="2"/>
    <col min="1028" max="1028" width="7.42578125" style="2" customWidth="1"/>
    <col min="1029" max="1029" width="7.140625" style="2" customWidth="1"/>
    <col min="1030" max="1030" width="7" style="2" customWidth="1"/>
    <col min="1031" max="1031" width="4" style="2" customWidth="1"/>
    <col min="1032" max="1032" width="3.85546875" style="2" customWidth="1"/>
    <col min="1033" max="1034" width="6.42578125" style="2" customWidth="1"/>
    <col min="1035" max="1035" width="8.42578125" style="2" customWidth="1"/>
    <col min="1036" max="1036" width="0" style="2" hidden="1" customWidth="1"/>
    <col min="1037" max="1038" width="8.140625" style="2" customWidth="1"/>
    <col min="1039" max="1039" width="5.85546875" style="2" customWidth="1"/>
    <col min="1040" max="1040" width="3.140625" style="2" customWidth="1"/>
    <col min="1041" max="1041" width="3" style="2" customWidth="1"/>
    <col min="1042" max="1042" width="9.42578125" style="2" customWidth="1"/>
    <col min="1043" max="1283" width="9.140625" style="2"/>
    <col min="1284" max="1284" width="7.42578125" style="2" customWidth="1"/>
    <col min="1285" max="1285" width="7.140625" style="2" customWidth="1"/>
    <col min="1286" max="1286" width="7" style="2" customWidth="1"/>
    <col min="1287" max="1287" width="4" style="2" customWidth="1"/>
    <col min="1288" max="1288" width="3.85546875" style="2" customWidth="1"/>
    <col min="1289" max="1290" width="6.42578125" style="2" customWidth="1"/>
    <col min="1291" max="1291" width="8.42578125" style="2" customWidth="1"/>
    <col min="1292" max="1292" width="0" style="2" hidden="1" customWidth="1"/>
    <col min="1293" max="1294" width="8.140625" style="2" customWidth="1"/>
    <col min="1295" max="1295" width="5.85546875" style="2" customWidth="1"/>
    <col min="1296" max="1296" width="3.140625" style="2" customWidth="1"/>
    <col min="1297" max="1297" width="3" style="2" customWidth="1"/>
    <col min="1298" max="1298" width="9.42578125" style="2" customWidth="1"/>
    <col min="1299" max="1539" width="9.140625" style="2"/>
    <col min="1540" max="1540" width="7.42578125" style="2" customWidth="1"/>
    <col min="1541" max="1541" width="7.140625" style="2" customWidth="1"/>
    <col min="1542" max="1542" width="7" style="2" customWidth="1"/>
    <col min="1543" max="1543" width="4" style="2" customWidth="1"/>
    <col min="1544" max="1544" width="3.85546875" style="2" customWidth="1"/>
    <col min="1545" max="1546" width="6.42578125" style="2" customWidth="1"/>
    <col min="1547" max="1547" width="8.42578125" style="2" customWidth="1"/>
    <col min="1548" max="1548" width="0" style="2" hidden="1" customWidth="1"/>
    <col min="1549" max="1550" width="8.140625" style="2" customWidth="1"/>
    <col min="1551" max="1551" width="5.85546875" style="2" customWidth="1"/>
    <col min="1552" max="1552" width="3.140625" style="2" customWidth="1"/>
    <col min="1553" max="1553" width="3" style="2" customWidth="1"/>
    <col min="1554" max="1554" width="9.42578125" style="2" customWidth="1"/>
    <col min="1555" max="1795" width="9.140625" style="2"/>
    <col min="1796" max="1796" width="7.42578125" style="2" customWidth="1"/>
    <col min="1797" max="1797" width="7.140625" style="2" customWidth="1"/>
    <col min="1798" max="1798" width="7" style="2" customWidth="1"/>
    <col min="1799" max="1799" width="4" style="2" customWidth="1"/>
    <col min="1800" max="1800" width="3.85546875" style="2" customWidth="1"/>
    <col min="1801" max="1802" width="6.42578125" style="2" customWidth="1"/>
    <col min="1803" max="1803" width="8.42578125" style="2" customWidth="1"/>
    <col min="1804" max="1804" width="0" style="2" hidden="1" customWidth="1"/>
    <col min="1805" max="1806" width="8.140625" style="2" customWidth="1"/>
    <col min="1807" max="1807" width="5.85546875" style="2" customWidth="1"/>
    <col min="1808" max="1808" width="3.140625" style="2" customWidth="1"/>
    <col min="1809" max="1809" width="3" style="2" customWidth="1"/>
    <col min="1810" max="1810" width="9.42578125" style="2" customWidth="1"/>
    <col min="1811" max="2051" width="9.140625" style="2"/>
    <col min="2052" max="2052" width="7.42578125" style="2" customWidth="1"/>
    <col min="2053" max="2053" width="7.140625" style="2" customWidth="1"/>
    <col min="2054" max="2054" width="7" style="2" customWidth="1"/>
    <col min="2055" max="2055" width="4" style="2" customWidth="1"/>
    <col min="2056" max="2056" width="3.85546875" style="2" customWidth="1"/>
    <col min="2057" max="2058" width="6.42578125" style="2" customWidth="1"/>
    <col min="2059" max="2059" width="8.42578125" style="2" customWidth="1"/>
    <col min="2060" max="2060" width="0" style="2" hidden="1" customWidth="1"/>
    <col min="2061" max="2062" width="8.140625" style="2" customWidth="1"/>
    <col min="2063" max="2063" width="5.85546875" style="2" customWidth="1"/>
    <col min="2064" max="2064" width="3.140625" style="2" customWidth="1"/>
    <col min="2065" max="2065" width="3" style="2" customWidth="1"/>
    <col min="2066" max="2066" width="9.42578125" style="2" customWidth="1"/>
    <col min="2067" max="2307" width="9.140625" style="2"/>
    <col min="2308" max="2308" width="7.42578125" style="2" customWidth="1"/>
    <col min="2309" max="2309" width="7.140625" style="2" customWidth="1"/>
    <col min="2310" max="2310" width="7" style="2" customWidth="1"/>
    <col min="2311" max="2311" width="4" style="2" customWidth="1"/>
    <col min="2312" max="2312" width="3.85546875" style="2" customWidth="1"/>
    <col min="2313" max="2314" width="6.42578125" style="2" customWidth="1"/>
    <col min="2315" max="2315" width="8.42578125" style="2" customWidth="1"/>
    <col min="2316" max="2316" width="0" style="2" hidden="1" customWidth="1"/>
    <col min="2317" max="2318" width="8.140625" style="2" customWidth="1"/>
    <col min="2319" max="2319" width="5.85546875" style="2" customWidth="1"/>
    <col min="2320" max="2320" width="3.140625" style="2" customWidth="1"/>
    <col min="2321" max="2321" width="3" style="2" customWidth="1"/>
    <col min="2322" max="2322" width="9.42578125" style="2" customWidth="1"/>
    <col min="2323" max="2563" width="9.140625" style="2"/>
    <col min="2564" max="2564" width="7.42578125" style="2" customWidth="1"/>
    <col min="2565" max="2565" width="7.140625" style="2" customWidth="1"/>
    <col min="2566" max="2566" width="7" style="2" customWidth="1"/>
    <col min="2567" max="2567" width="4" style="2" customWidth="1"/>
    <col min="2568" max="2568" width="3.85546875" style="2" customWidth="1"/>
    <col min="2569" max="2570" width="6.42578125" style="2" customWidth="1"/>
    <col min="2571" max="2571" width="8.42578125" style="2" customWidth="1"/>
    <col min="2572" max="2572" width="0" style="2" hidden="1" customWidth="1"/>
    <col min="2573" max="2574" width="8.140625" style="2" customWidth="1"/>
    <col min="2575" max="2575" width="5.85546875" style="2" customWidth="1"/>
    <col min="2576" max="2576" width="3.140625" style="2" customWidth="1"/>
    <col min="2577" max="2577" width="3" style="2" customWidth="1"/>
    <col min="2578" max="2578" width="9.42578125" style="2" customWidth="1"/>
    <col min="2579" max="2819" width="9.140625" style="2"/>
    <col min="2820" max="2820" width="7.42578125" style="2" customWidth="1"/>
    <col min="2821" max="2821" width="7.140625" style="2" customWidth="1"/>
    <col min="2822" max="2822" width="7" style="2" customWidth="1"/>
    <col min="2823" max="2823" width="4" style="2" customWidth="1"/>
    <col min="2824" max="2824" width="3.85546875" style="2" customWidth="1"/>
    <col min="2825" max="2826" width="6.42578125" style="2" customWidth="1"/>
    <col min="2827" max="2827" width="8.42578125" style="2" customWidth="1"/>
    <col min="2828" max="2828" width="0" style="2" hidden="1" customWidth="1"/>
    <col min="2829" max="2830" width="8.140625" style="2" customWidth="1"/>
    <col min="2831" max="2831" width="5.85546875" style="2" customWidth="1"/>
    <col min="2832" max="2832" width="3.140625" style="2" customWidth="1"/>
    <col min="2833" max="2833" width="3" style="2" customWidth="1"/>
    <col min="2834" max="2834" width="9.42578125" style="2" customWidth="1"/>
    <col min="2835" max="3075" width="9.140625" style="2"/>
    <col min="3076" max="3076" width="7.42578125" style="2" customWidth="1"/>
    <col min="3077" max="3077" width="7.140625" style="2" customWidth="1"/>
    <col min="3078" max="3078" width="7" style="2" customWidth="1"/>
    <col min="3079" max="3079" width="4" style="2" customWidth="1"/>
    <col min="3080" max="3080" width="3.85546875" style="2" customWidth="1"/>
    <col min="3081" max="3082" width="6.42578125" style="2" customWidth="1"/>
    <col min="3083" max="3083" width="8.42578125" style="2" customWidth="1"/>
    <col min="3084" max="3084" width="0" style="2" hidden="1" customWidth="1"/>
    <col min="3085" max="3086" width="8.140625" style="2" customWidth="1"/>
    <col min="3087" max="3087" width="5.85546875" style="2" customWidth="1"/>
    <col min="3088" max="3088" width="3.140625" style="2" customWidth="1"/>
    <col min="3089" max="3089" width="3" style="2" customWidth="1"/>
    <col min="3090" max="3090" width="9.42578125" style="2" customWidth="1"/>
    <col min="3091" max="3331" width="9.140625" style="2"/>
    <col min="3332" max="3332" width="7.42578125" style="2" customWidth="1"/>
    <col min="3333" max="3333" width="7.140625" style="2" customWidth="1"/>
    <col min="3334" max="3334" width="7" style="2" customWidth="1"/>
    <col min="3335" max="3335" width="4" style="2" customWidth="1"/>
    <col min="3336" max="3336" width="3.85546875" style="2" customWidth="1"/>
    <col min="3337" max="3338" width="6.42578125" style="2" customWidth="1"/>
    <col min="3339" max="3339" width="8.42578125" style="2" customWidth="1"/>
    <col min="3340" max="3340" width="0" style="2" hidden="1" customWidth="1"/>
    <col min="3341" max="3342" width="8.140625" style="2" customWidth="1"/>
    <col min="3343" max="3343" width="5.85546875" style="2" customWidth="1"/>
    <col min="3344" max="3344" width="3.140625" style="2" customWidth="1"/>
    <col min="3345" max="3345" width="3" style="2" customWidth="1"/>
    <col min="3346" max="3346" width="9.42578125" style="2" customWidth="1"/>
    <col min="3347" max="3587" width="9.140625" style="2"/>
    <col min="3588" max="3588" width="7.42578125" style="2" customWidth="1"/>
    <col min="3589" max="3589" width="7.140625" style="2" customWidth="1"/>
    <col min="3590" max="3590" width="7" style="2" customWidth="1"/>
    <col min="3591" max="3591" width="4" style="2" customWidth="1"/>
    <col min="3592" max="3592" width="3.85546875" style="2" customWidth="1"/>
    <col min="3593" max="3594" width="6.42578125" style="2" customWidth="1"/>
    <col min="3595" max="3595" width="8.42578125" style="2" customWidth="1"/>
    <col min="3596" max="3596" width="0" style="2" hidden="1" customWidth="1"/>
    <col min="3597" max="3598" width="8.140625" style="2" customWidth="1"/>
    <col min="3599" max="3599" width="5.85546875" style="2" customWidth="1"/>
    <col min="3600" max="3600" width="3.140625" style="2" customWidth="1"/>
    <col min="3601" max="3601" width="3" style="2" customWidth="1"/>
    <col min="3602" max="3602" width="9.42578125" style="2" customWidth="1"/>
    <col min="3603" max="3843" width="9.140625" style="2"/>
    <col min="3844" max="3844" width="7.42578125" style="2" customWidth="1"/>
    <col min="3845" max="3845" width="7.140625" style="2" customWidth="1"/>
    <col min="3846" max="3846" width="7" style="2" customWidth="1"/>
    <col min="3847" max="3847" width="4" style="2" customWidth="1"/>
    <col min="3848" max="3848" width="3.85546875" style="2" customWidth="1"/>
    <col min="3849" max="3850" width="6.42578125" style="2" customWidth="1"/>
    <col min="3851" max="3851" width="8.42578125" style="2" customWidth="1"/>
    <col min="3852" max="3852" width="0" style="2" hidden="1" customWidth="1"/>
    <col min="3853" max="3854" width="8.140625" style="2" customWidth="1"/>
    <col min="3855" max="3855" width="5.85546875" style="2" customWidth="1"/>
    <col min="3856" max="3856" width="3.140625" style="2" customWidth="1"/>
    <col min="3857" max="3857" width="3" style="2" customWidth="1"/>
    <col min="3858" max="3858" width="9.42578125" style="2" customWidth="1"/>
    <col min="3859" max="4099" width="9.140625" style="2"/>
    <col min="4100" max="4100" width="7.42578125" style="2" customWidth="1"/>
    <col min="4101" max="4101" width="7.140625" style="2" customWidth="1"/>
    <col min="4102" max="4102" width="7" style="2" customWidth="1"/>
    <col min="4103" max="4103" width="4" style="2" customWidth="1"/>
    <col min="4104" max="4104" width="3.85546875" style="2" customWidth="1"/>
    <col min="4105" max="4106" width="6.42578125" style="2" customWidth="1"/>
    <col min="4107" max="4107" width="8.42578125" style="2" customWidth="1"/>
    <col min="4108" max="4108" width="0" style="2" hidden="1" customWidth="1"/>
    <col min="4109" max="4110" width="8.140625" style="2" customWidth="1"/>
    <col min="4111" max="4111" width="5.85546875" style="2" customWidth="1"/>
    <col min="4112" max="4112" width="3.140625" style="2" customWidth="1"/>
    <col min="4113" max="4113" width="3" style="2" customWidth="1"/>
    <col min="4114" max="4114" width="9.42578125" style="2" customWidth="1"/>
    <col min="4115" max="4355" width="9.140625" style="2"/>
    <col min="4356" max="4356" width="7.42578125" style="2" customWidth="1"/>
    <col min="4357" max="4357" width="7.140625" style="2" customWidth="1"/>
    <col min="4358" max="4358" width="7" style="2" customWidth="1"/>
    <col min="4359" max="4359" width="4" style="2" customWidth="1"/>
    <col min="4360" max="4360" width="3.85546875" style="2" customWidth="1"/>
    <col min="4361" max="4362" width="6.42578125" style="2" customWidth="1"/>
    <col min="4363" max="4363" width="8.42578125" style="2" customWidth="1"/>
    <col min="4364" max="4364" width="0" style="2" hidden="1" customWidth="1"/>
    <col min="4365" max="4366" width="8.140625" style="2" customWidth="1"/>
    <col min="4367" max="4367" width="5.85546875" style="2" customWidth="1"/>
    <col min="4368" max="4368" width="3.140625" style="2" customWidth="1"/>
    <col min="4369" max="4369" width="3" style="2" customWidth="1"/>
    <col min="4370" max="4370" width="9.42578125" style="2" customWidth="1"/>
    <col min="4371" max="4611" width="9.140625" style="2"/>
    <col min="4612" max="4612" width="7.42578125" style="2" customWidth="1"/>
    <col min="4613" max="4613" width="7.140625" style="2" customWidth="1"/>
    <col min="4614" max="4614" width="7" style="2" customWidth="1"/>
    <col min="4615" max="4615" width="4" style="2" customWidth="1"/>
    <col min="4616" max="4616" width="3.85546875" style="2" customWidth="1"/>
    <col min="4617" max="4618" width="6.42578125" style="2" customWidth="1"/>
    <col min="4619" max="4619" width="8.42578125" style="2" customWidth="1"/>
    <col min="4620" max="4620" width="0" style="2" hidden="1" customWidth="1"/>
    <col min="4621" max="4622" width="8.140625" style="2" customWidth="1"/>
    <col min="4623" max="4623" width="5.85546875" style="2" customWidth="1"/>
    <col min="4624" max="4624" width="3.140625" style="2" customWidth="1"/>
    <col min="4625" max="4625" width="3" style="2" customWidth="1"/>
    <col min="4626" max="4626" width="9.42578125" style="2" customWidth="1"/>
    <col min="4627" max="4867" width="9.140625" style="2"/>
    <col min="4868" max="4868" width="7.42578125" style="2" customWidth="1"/>
    <col min="4869" max="4869" width="7.140625" style="2" customWidth="1"/>
    <col min="4870" max="4870" width="7" style="2" customWidth="1"/>
    <col min="4871" max="4871" width="4" style="2" customWidth="1"/>
    <col min="4872" max="4872" width="3.85546875" style="2" customWidth="1"/>
    <col min="4873" max="4874" width="6.42578125" style="2" customWidth="1"/>
    <col min="4875" max="4875" width="8.42578125" style="2" customWidth="1"/>
    <col min="4876" max="4876" width="0" style="2" hidden="1" customWidth="1"/>
    <col min="4877" max="4878" width="8.140625" style="2" customWidth="1"/>
    <col min="4879" max="4879" width="5.85546875" style="2" customWidth="1"/>
    <col min="4880" max="4880" width="3.140625" style="2" customWidth="1"/>
    <col min="4881" max="4881" width="3" style="2" customWidth="1"/>
    <col min="4882" max="4882" width="9.42578125" style="2" customWidth="1"/>
    <col min="4883" max="5123" width="9.140625" style="2"/>
    <col min="5124" max="5124" width="7.42578125" style="2" customWidth="1"/>
    <col min="5125" max="5125" width="7.140625" style="2" customWidth="1"/>
    <col min="5126" max="5126" width="7" style="2" customWidth="1"/>
    <col min="5127" max="5127" width="4" style="2" customWidth="1"/>
    <col min="5128" max="5128" width="3.85546875" style="2" customWidth="1"/>
    <col min="5129" max="5130" width="6.42578125" style="2" customWidth="1"/>
    <col min="5131" max="5131" width="8.42578125" style="2" customWidth="1"/>
    <col min="5132" max="5132" width="0" style="2" hidden="1" customWidth="1"/>
    <col min="5133" max="5134" width="8.140625" style="2" customWidth="1"/>
    <col min="5135" max="5135" width="5.85546875" style="2" customWidth="1"/>
    <col min="5136" max="5136" width="3.140625" style="2" customWidth="1"/>
    <col min="5137" max="5137" width="3" style="2" customWidth="1"/>
    <col min="5138" max="5138" width="9.42578125" style="2" customWidth="1"/>
    <col min="5139" max="5379" width="9.140625" style="2"/>
    <col min="5380" max="5380" width="7.42578125" style="2" customWidth="1"/>
    <col min="5381" max="5381" width="7.140625" style="2" customWidth="1"/>
    <col min="5382" max="5382" width="7" style="2" customWidth="1"/>
    <col min="5383" max="5383" width="4" style="2" customWidth="1"/>
    <col min="5384" max="5384" width="3.85546875" style="2" customWidth="1"/>
    <col min="5385" max="5386" width="6.42578125" style="2" customWidth="1"/>
    <col min="5387" max="5387" width="8.42578125" style="2" customWidth="1"/>
    <col min="5388" max="5388" width="0" style="2" hidden="1" customWidth="1"/>
    <col min="5389" max="5390" width="8.140625" style="2" customWidth="1"/>
    <col min="5391" max="5391" width="5.85546875" style="2" customWidth="1"/>
    <col min="5392" max="5392" width="3.140625" style="2" customWidth="1"/>
    <col min="5393" max="5393" width="3" style="2" customWidth="1"/>
    <col min="5394" max="5394" width="9.42578125" style="2" customWidth="1"/>
    <col min="5395" max="5635" width="9.140625" style="2"/>
    <col min="5636" max="5636" width="7.42578125" style="2" customWidth="1"/>
    <col min="5637" max="5637" width="7.140625" style="2" customWidth="1"/>
    <col min="5638" max="5638" width="7" style="2" customWidth="1"/>
    <col min="5639" max="5639" width="4" style="2" customWidth="1"/>
    <col min="5640" max="5640" width="3.85546875" style="2" customWidth="1"/>
    <col min="5641" max="5642" width="6.42578125" style="2" customWidth="1"/>
    <col min="5643" max="5643" width="8.42578125" style="2" customWidth="1"/>
    <col min="5644" max="5644" width="0" style="2" hidden="1" customWidth="1"/>
    <col min="5645" max="5646" width="8.140625" style="2" customWidth="1"/>
    <col min="5647" max="5647" width="5.85546875" style="2" customWidth="1"/>
    <col min="5648" max="5648" width="3.140625" style="2" customWidth="1"/>
    <col min="5649" max="5649" width="3" style="2" customWidth="1"/>
    <col min="5650" max="5650" width="9.42578125" style="2" customWidth="1"/>
    <col min="5651" max="5891" width="9.140625" style="2"/>
    <col min="5892" max="5892" width="7.42578125" style="2" customWidth="1"/>
    <col min="5893" max="5893" width="7.140625" style="2" customWidth="1"/>
    <col min="5894" max="5894" width="7" style="2" customWidth="1"/>
    <col min="5895" max="5895" width="4" style="2" customWidth="1"/>
    <col min="5896" max="5896" width="3.85546875" style="2" customWidth="1"/>
    <col min="5897" max="5898" width="6.42578125" style="2" customWidth="1"/>
    <col min="5899" max="5899" width="8.42578125" style="2" customWidth="1"/>
    <col min="5900" max="5900" width="0" style="2" hidden="1" customWidth="1"/>
    <col min="5901" max="5902" width="8.140625" style="2" customWidth="1"/>
    <col min="5903" max="5903" width="5.85546875" style="2" customWidth="1"/>
    <col min="5904" max="5904" width="3.140625" style="2" customWidth="1"/>
    <col min="5905" max="5905" width="3" style="2" customWidth="1"/>
    <col min="5906" max="5906" width="9.42578125" style="2" customWidth="1"/>
    <col min="5907" max="6147" width="9.140625" style="2"/>
    <col min="6148" max="6148" width="7.42578125" style="2" customWidth="1"/>
    <col min="6149" max="6149" width="7.140625" style="2" customWidth="1"/>
    <col min="6150" max="6150" width="7" style="2" customWidth="1"/>
    <col min="6151" max="6151" width="4" style="2" customWidth="1"/>
    <col min="6152" max="6152" width="3.85546875" style="2" customWidth="1"/>
    <col min="6153" max="6154" width="6.42578125" style="2" customWidth="1"/>
    <col min="6155" max="6155" width="8.42578125" style="2" customWidth="1"/>
    <col min="6156" max="6156" width="0" style="2" hidden="1" customWidth="1"/>
    <col min="6157" max="6158" width="8.140625" style="2" customWidth="1"/>
    <col min="6159" max="6159" width="5.85546875" style="2" customWidth="1"/>
    <col min="6160" max="6160" width="3.140625" style="2" customWidth="1"/>
    <col min="6161" max="6161" width="3" style="2" customWidth="1"/>
    <col min="6162" max="6162" width="9.42578125" style="2" customWidth="1"/>
    <col min="6163" max="6403" width="9.140625" style="2"/>
    <col min="6404" max="6404" width="7.42578125" style="2" customWidth="1"/>
    <col min="6405" max="6405" width="7.140625" style="2" customWidth="1"/>
    <col min="6406" max="6406" width="7" style="2" customWidth="1"/>
    <col min="6407" max="6407" width="4" style="2" customWidth="1"/>
    <col min="6408" max="6408" width="3.85546875" style="2" customWidth="1"/>
    <col min="6409" max="6410" width="6.42578125" style="2" customWidth="1"/>
    <col min="6411" max="6411" width="8.42578125" style="2" customWidth="1"/>
    <col min="6412" max="6412" width="0" style="2" hidden="1" customWidth="1"/>
    <col min="6413" max="6414" width="8.140625" style="2" customWidth="1"/>
    <col min="6415" max="6415" width="5.85546875" style="2" customWidth="1"/>
    <col min="6416" max="6416" width="3.140625" style="2" customWidth="1"/>
    <col min="6417" max="6417" width="3" style="2" customWidth="1"/>
    <col min="6418" max="6418" width="9.42578125" style="2" customWidth="1"/>
    <col min="6419" max="6659" width="9.140625" style="2"/>
    <col min="6660" max="6660" width="7.42578125" style="2" customWidth="1"/>
    <col min="6661" max="6661" width="7.140625" style="2" customWidth="1"/>
    <col min="6662" max="6662" width="7" style="2" customWidth="1"/>
    <col min="6663" max="6663" width="4" style="2" customWidth="1"/>
    <col min="6664" max="6664" width="3.85546875" style="2" customWidth="1"/>
    <col min="6665" max="6666" width="6.42578125" style="2" customWidth="1"/>
    <col min="6667" max="6667" width="8.42578125" style="2" customWidth="1"/>
    <col min="6668" max="6668" width="0" style="2" hidden="1" customWidth="1"/>
    <col min="6669" max="6670" width="8.140625" style="2" customWidth="1"/>
    <col min="6671" max="6671" width="5.85546875" style="2" customWidth="1"/>
    <col min="6672" max="6672" width="3.140625" style="2" customWidth="1"/>
    <col min="6673" max="6673" width="3" style="2" customWidth="1"/>
    <col min="6674" max="6674" width="9.42578125" style="2" customWidth="1"/>
    <col min="6675" max="6915" width="9.140625" style="2"/>
    <col min="6916" max="6916" width="7.42578125" style="2" customWidth="1"/>
    <col min="6917" max="6917" width="7.140625" style="2" customWidth="1"/>
    <col min="6918" max="6918" width="7" style="2" customWidth="1"/>
    <col min="6919" max="6919" width="4" style="2" customWidth="1"/>
    <col min="6920" max="6920" width="3.85546875" style="2" customWidth="1"/>
    <col min="6921" max="6922" width="6.42578125" style="2" customWidth="1"/>
    <col min="6923" max="6923" width="8.42578125" style="2" customWidth="1"/>
    <col min="6924" max="6924" width="0" style="2" hidden="1" customWidth="1"/>
    <col min="6925" max="6926" width="8.140625" style="2" customWidth="1"/>
    <col min="6927" max="6927" width="5.85546875" style="2" customWidth="1"/>
    <col min="6928" max="6928" width="3.140625" style="2" customWidth="1"/>
    <col min="6929" max="6929" width="3" style="2" customWidth="1"/>
    <col min="6930" max="6930" width="9.42578125" style="2" customWidth="1"/>
    <col min="6931" max="7171" width="9.140625" style="2"/>
    <col min="7172" max="7172" width="7.42578125" style="2" customWidth="1"/>
    <col min="7173" max="7173" width="7.140625" style="2" customWidth="1"/>
    <col min="7174" max="7174" width="7" style="2" customWidth="1"/>
    <col min="7175" max="7175" width="4" style="2" customWidth="1"/>
    <col min="7176" max="7176" width="3.85546875" style="2" customWidth="1"/>
    <col min="7177" max="7178" width="6.42578125" style="2" customWidth="1"/>
    <col min="7179" max="7179" width="8.42578125" style="2" customWidth="1"/>
    <col min="7180" max="7180" width="0" style="2" hidden="1" customWidth="1"/>
    <col min="7181" max="7182" width="8.140625" style="2" customWidth="1"/>
    <col min="7183" max="7183" width="5.85546875" style="2" customWidth="1"/>
    <col min="7184" max="7184" width="3.140625" style="2" customWidth="1"/>
    <col min="7185" max="7185" width="3" style="2" customWidth="1"/>
    <col min="7186" max="7186" width="9.42578125" style="2" customWidth="1"/>
    <col min="7187" max="7427" width="9.140625" style="2"/>
    <col min="7428" max="7428" width="7.42578125" style="2" customWidth="1"/>
    <col min="7429" max="7429" width="7.140625" style="2" customWidth="1"/>
    <col min="7430" max="7430" width="7" style="2" customWidth="1"/>
    <col min="7431" max="7431" width="4" style="2" customWidth="1"/>
    <col min="7432" max="7432" width="3.85546875" style="2" customWidth="1"/>
    <col min="7433" max="7434" width="6.42578125" style="2" customWidth="1"/>
    <col min="7435" max="7435" width="8.42578125" style="2" customWidth="1"/>
    <col min="7436" max="7436" width="0" style="2" hidden="1" customWidth="1"/>
    <col min="7437" max="7438" width="8.140625" style="2" customWidth="1"/>
    <col min="7439" max="7439" width="5.85546875" style="2" customWidth="1"/>
    <col min="7440" max="7440" width="3.140625" style="2" customWidth="1"/>
    <col min="7441" max="7441" width="3" style="2" customWidth="1"/>
    <col min="7442" max="7442" width="9.42578125" style="2" customWidth="1"/>
    <col min="7443" max="7683" width="9.140625" style="2"/>
    <col min="7684" max="7684" width="7.42578125" style="2" customWidth="1"/>
    <col min="7685" max="7685" width="7.140625" style="2" customWidth="1"/>
    <col min="7686" max="7686" width="7" style="2" customWidth="1"/>
    <col min="7687" max="7687" width="4" style="2" customWidth="1"/>
    <col min="7688" max="7688" width="3.85546875" style="2" customWidth="1"/>
    <col min="7689" max="7690" width="6.42578125" style="2" customWidth="1"/>
    <col min="7691" max="7691" width="8.42578125" style="2" customWidth="1"/>
    <col min="7692" max="7692" width="0" style="2" hidden="1" customWidth="1"/>
    <col min="7693" max="7694" width="8.140625" style="2" customWidth="1"/>
    <col min="7695" max="7695" width="5.85546875" style="2" customWidth="1"/>
    <col min="7696" max="7696" width="3.140625" style="2" customWidth="1"/>
    <col min="7697" max="7697" width="3" style="2" customWidth="1"/>
    <col min="7698" max="7698" width="9.42578125" style="2" customWidth="1"/>
    <col min="7699" max="7939" width="9.140625" style="2"/>
    <col min="7940" max="7940" width="7.42578125" style="2" customWidth="1"/>
    <col min="7941" max="7941" width="7.140625" style="2" customWidth="1"/>
    <col min="7942" max="7942" width="7" style="2" customWidth="1"/>
    <col min="7943" max="7943" width="4" style="2" customWidth="1"/>
    <col min="7944" max="7944" width="3.85546875" style="2" customWidth="1"/>
    <col min="7945" max="7946" width="6.42578125" style="2" customWidth="1"/>
    <col min="7947" max="7947" width="8.42578125" style="2" customWidth="1"/>
    <col min="7948" max="7948" width="0" style="2" hidden="1" customWidth="1"/>
    <col min="7949" max="7950" width="8.140625" style="2" customWidth="1"/>
    <col min="7951" max="7951" width="5.85546875" style="2" customWidth="1"/>
    <col min="7952" max="7952" width="3.140625" style="2" customWidth="1"/>
    <col min="7953" max="7953" width="3" style="2" customWidth="1"/>
    <col min="7954" max="7954" width="9.42578125" style="2" customWidth="1"/>
    <col min="7955" max="8195" width="9.140625" style="2"/>
    <col min="8196" max="8196" width="7.42578125" style="2" customWidth="1"/>
    <col min="8197" max="8197" width="7.140625" style="2" customWidth="1"/>
    <col min="8198" max="8198" width="7" style="2" customWidth="1"/>
    <col min="8199" max="8199" width="4" style="2" customWidth="1"/>
    <col min="8200" max="8200" width="3.85546875" style="2" customWidth="1"/>
    <col min="8201" max="8202" width="6.42578125" style="2" customWidth="1"/>
    <col min="8203" max="8203" width="8.42578125" style="2" customWidth="1"/>
    <col min="8204" max="8204" width="0" style="2" hidden="1" customWidth="1"/>
    <col min="8205" max="8206" width="8.140625" style="2" customWidth="1"/>
    <col min="8207" max="8207" width="5.85546875" style="2" customWidth="1"/>
    <col min="8208" max="8208" width="3.140625" style="2" customWidth="1"/>
    <col min="8209" max="8209" width="3" style="2" customWidth="1"/>
    <col min="8210" max="8210" width="9.42578125" style="2" customWidth="1"/>
    <col min="8211" max="8451" width="9.140625" style="2"/>
    <col min="8452" max="8452" width="7.42578125" style="2" customWidth="1"/>
    <col min="8453" max="8453" width="7.140625" style="2" customWidth="1"/>
    <col min="8454" max="8454" width="7" style="2" customWidth="1"/>
    <col min="8455" max="8455" width="4" style="2" customWidth="1"/>
    <col min="8456" max="8456" width="3.85546875" style="2" customWidth="1"/>
    <col min="8457" max="8458" width="6.42578125" style="2" customWidth="1"/>
    <col min="8459" max="8459" width="8.42578125" style="2" customWidth="1"/>
    <col min="8460" max="8460" width="0" style="2" hidden="1" customWidth="1"/>
    <col min="8461" max="8462" width="8.140625" style="2" customWidth="1"/>
    <col min="8463" max="8463" width="5.85546875" style="2" customWidth="1"/>
    <col min="8464" max="8464" width="3.140625" style="2" customWidth="1"/>
    <col min="8465" max="8465" width="3" style="2" customWidth="1"/>
    <col min="8466" max="8466" width="9.42578125" style="2" customWidth="1"/>
    <col min="8467" max="8707" width="9.140625" style="2"/>
    <col min="8708" max="8708" width="7.42578125" style="2" customWidth="1"/>
    <col min="8709" max="8709" width="7.140625" style="2" customWidth="1"/>
    <col min="8710" max="8710" width="7" style="2" customWidth="1"/>
    <col min="8711" max="8711" width="4" style="2" customWidth="1"/>
    <col min="8712" max="8712" width="3.85546875" style="2" customWidth="1"/>
    <col min="8713" max="8714" width="6.42578125" style="2" customWidth="1"/>
    <col min="8715" max="8715" width="8.42578125" style="2" customWidth="1"/>
    <col min="8716" max="8716" width="0" style="2" hidden="1" customWidth="1"/>
    <col min="8717" max="8718" width="8.140625" style="2" customWidth="1"/>
    <col min="8719" max="8719" width="5.85546875" style="2" customWidth="1"/>
    <col min="8720" max="8720" width="3.140625" style="2" customWidth="1"/>
    <col min="8721" max="8721" width="3" style="2" customWidth="1"/>
    <col min="8722" max="8722" width="9.42578125" style="2" customWidth="1"/>
    <col min="8723" max="8963" width="9.140625" style="2"/>
    <col min="8964" max="8964" width="7.42578125" style="2" customWidth="1"/>
    <col min="8965" max="8965" width="7.140625" style="2" customWidth="1"/>
    <col min="8966" max="8966" width="7" style="2" customWidth="1"/>
    <col min="8967" max="8967" width="4" style="2" customWidth="1"/>
    <col min="8968" max="8968" width="3.85546875" style="2" customWidth="1"/>
    <col min="8969" max="8970" width="6.42578125" style="2" customWidth="1"/>
    <col min="8971" max="8971" width="8.42578125" style="2" customWidth="1"/>
    <col min="8972" max="8972" width="0" style="2" hidden="1" customWidth="1"/>
    <col min="8973" max="8974" width="8.140625" style="2" customWidth="1"/>
    <col min="8975" max="8975" width="5.85546875" style="2" customWidth="1"/>
    <col min="8976" max="8976" width="3.140625" style="2" customWidth="1"/>
    <col min="8977" max="8977" width="3" style="2" customWidth="1"/>
    <col min="8978" max="8978" width="9.42578125" style="2" customWidth="1"/>
    <col min="8979" max="9219" width="9.140625" style="2"/>
    <col min="9220" max="9220" width="7.42578125" style="2" customWidth="1"/>
    <col min="9221" max="9221" width="7.140625" style="2" customWidth="1"/>
    <col min="9222" max="9222" width="7" style="2" customWidth="1"/>
    <col min="9223" max="9223" width="4" style="2" customWidth="1"/>
    <col min="9224" max="9224" width="3.85546875" style="2" customWidth="1"/>
    <col min="9225" max="9226" width="6.42578125" style="2" customWidth="1"/>
    <col min="9227" max="9227" width="8.42578125" style="2" customWidth="1"/>
    <col min="9228" max="9228" width="0" style="2" hidden="1" customWidth="1"/>
    <col min="9229" max="9230" width="8.140625" style="2" customWidth="1"/>
    <col min="9231" max="9231" width="5.85546875" style="2" customWidth="1"/>
    <col min="9232" max="9232" width="3.140625" style="2" customWidth="1"/>
    <col min="9233" max="9233" width="3" style="2" customWidth="1"/>
    <col min="9234" max="9234" width="9.42578125" style="2" customWidth="1"/>
    <col min="9235" max="9475" width="9.140625" style="2"/>
    <col min="9476" max="9476" width="7.42578125" style="2" customWidth="1"/>
    <col min="9477" max="9477" width="7.140625" style="2" customWidth="1"/>
    <col min="9478" max="9478" width="7" style="2" customWidth="1"/>
    <col min="9479" max="9479" width="4" style="2" customWidth="1"/>
    <col min="9480" max="9480" width="3.85546875" style="2" customWidth="1"/>
    <col min="9481" max="9482" width="6.42578125" style="2" customWidth="1"/>
    <col min="9483" max="9483" width="8.42578125" style="2" customWidth="1"/>
    <col min="9484" max="9484" width="0" style="2" hidden="1" customWidth="1"/>
    <col min="9485" max="9486" width="8.140625" style="2" customWidth="1"/>
    <col min="9487" max="9487" width="5.85546875" style="2" customWidth="1"/>
    <col min="9488" max="9488" width="3.140625" style="2" customWidth="1"/>
    <col min="9489" max="9489" width="3" style="2" customWidth="1"/>
    <col min="9490" max="9490" width="9.42578125" style="2" customWidth="1"/>
    <col min="9491" max="9731" width="9.140625" style="2"/>
    <col min="9732" max="9732" width="7.42578125" style="2" customWidth="1"/>
    <col min="9733" max="9733" width="7.140625" style="2" customWidth="1"/>
    <col min="9734" max="9734" width="7" style="2" customWidth="1"/>
    <col min="9735" max="9735" width="4" style="2" customWidth="1"/>
    <col min="9736" max="9736" width="3.85546875" style="2" customWidth="1"/>
    <col min="9737" max="9738" width="6.42578125" style="2" customWidth="1"/>
    <col min="9739" max="9739" width="8.42578125" style="2" customWidth="1"/>
    <col min="9740" max="9740" width="0" style="2" hidden="1" customWidth="1"/>
    <col min="9741" max="9742" width="8.140625" style="2" customWidth="1"/>
    <col min="9743" max="9743" width="5.85546875" style="2" customWidth="1"/>
    <col min="9744" max="9744" width="3.140625" style="2" customWidth="1"/>
    <col min="9745" max="9745" width="3" style="2" customWidth="1"/>
    <col min="9746" max="9746" width="9.42578125" style="2" customWidth="1"/>
    <col min="9747" max="9987" width="9.140625" style="2"/>
    <col min="9988" max="9988" width="7.42578125" style="2" customWidth="1"/>
    <col min="9989" max="9989" width="7.140625" style="2" customWidth="1"/>
    <col min="9990" max="9990" width="7" style="2" customWidth="1"/>
    <col min="9991" max="9991" width="4" style="2" customWidth="1"/>
    <col min="9992" max="9992" width="3.85546875" style="2" customWidth="1"/>
    <col min="9993" max="9994" width="6.42578125" style="2" customWidth="1"/>
    <col min="9995" max="9995" width="8.42578125" style="2" customWidth="1"/>
    <col min="9996" max="9996" width="0" style="2" hidden="1" customWidth="1"/>
    <col min="9997" max="9998" width="8.140625" style="2" customWidth="1"/>
    <col min="9999" max="9999" width="5.85546875" style="2" customWidth="1"/>
    <col min="10000" max="10000" width="3.140625" style="2" customWidth="1"/>
    <col min="10001" max="10001" width="3" style="2" customWidth="1"/>
    <col min="10002" max="10002" width="9.42578125" style="2" customWidth="1"/>
    <col min="10003" max="10243" width="9.140625" style="2"/>
    <col min="10244" max="10244" width="7.42578125" style="2" customWidth="1"/>
    <col min="10245" max="10245" width="7.140625" style="2" customWidth="1"/>
    <col min="10246" max="10246" width="7" style="2" customWidth="1"/>
    <col min="10247" max="10247" width="4" style="2" customWidth="1"/>
    <col min="10248" max="10248" width="3.85546875" style="2" customWidth="1"/>
    <col min="10249" max="10250" width="6.42578125" style="2" customWidth="1"/>
    <col min="10251" max="10251" width="8.42578125" style="2" customWidth="1"/>
    <col min="10252" max="10252" width="0" style="2" hidden="1" customWidth="1"/>
    <col min="10253" max="10254" width="8.140625" style="2" customWidth="1"/>
    <col min="10255" max="10255" width="5.85546875" style="2" customWidth="1"/>
    <col min="10256" max="10256" width="3.140625" style="2" customWidth="1"/>
    <col min="10257" max="10257" width="3" style="2" customWidth="1"/>
    <col min="10258" max="10258" width="9.42578125" style="2" customWidth="1"/>
    <col min="10259" max="10499" width="9.140625" style="2"/>
    <col min="10500" max="10500" width="7.42578125" style="2" customWidth="1"/>
    <col min="10501" max="10501" width="7.140625" style="2" customWidth="1"/>
    <col min="10502" max="10502" width="7" style="2" customWidth="1"/>
    <col min="10503" max="10503" width="4" style="2" customWidth="1"/>
    <col min="10504" max="10504" width="3.85546875" style="2" customWidth="1"/>
    <col min="10505" max="10506" width="6.42578125" style="2" customWidth="1"/>
    <col min="10507" max="10507" width="8.42578125" style="2" customWidth="1"/>
    <col min="10508" max="10508" width="0" style="2" hidden="1" customWidth="1"/>
    <col min="10509" max="10510" width="8.140625" style="2" customWidth="1"/>
    <col min="10511" max="10511" width="5.85546875" style="2" customWidth="1"/>
    <col min="10512" max="10512" width="3.140625" style="2" customWidth="1"/>
    <col min="10513" max="10513" width="3" style="2" customWidth="1"/>
    <col min="10514" max="10514" width="9.42578125" style="2" customWidth="1"/>
    <col min="10515" max="10755" width="9.140625" style="2"/>
    <col min="10756" max="10756" width="7.42578125" style="2" customWidth="1"/>
    <col min="10757" max="10757" width="7.140625" style="2" customWidth="1"/>
    <col min="10758" max="10758" width="7" style="2" customWidth="1"/>
    <col min="10759" max="10759" width="4" style="2" customWidth="1"/>
    <col min="10760" max="10760" width="3.85546875" style="2" customWidth="1"/>
    <col min="10761" max="10762" width="6.42578125" style="2" customWidth="1"/>
    <col min="10763" max="10763" width="8.42578125" style="2" customWidth="1"/>
    <col min="10764" max="10764" width="0" style="2" hidden="1" customWidth="1"/>
    <col min="10765" max="10766" width="8.140625" style="2" customWidth="1"/>
    <col min="10767" max="10767" width="5.85546875" style="2" customWidth="1"/>
    <col min="10768" max="10768" width="3.140625" style="2" customWidth="1"/>
    <col min="10769" max="10769" width="3" style="2" customWidth="1"/>
    <col min="10770" max="10770" width="9.42578125" style="2" customWidth="1"/>
    <col min="10771" max="11011" width="9.140625" style="2"/>
    <col min="11012" max="11012" width="7.42578125" style="2" customWidth="1"/>
    <col min="11013" max="11013" width="7.140625" style="2" customWidth="1"/>
    <col min="11014" max="11014" width="7" style="2" customWidth="1"/>
    <col min="11015" max="11015" width="4" style="2" customWidth="1"/>
    <col min="11016" max="11016" width="3.85546875" style="2" customWidth="1"/>
    <col min="11017" max="11018" width="6.42578125" style="2" customWidth="1"/>
    <col min="11019" max="11019" width="8.42578125" style="2" customWidth="1"/>
    <col min="11020" max="11020" width="0" style="2" hidden="1" customWidth="1"/>
    <col min="11021" max="11022" width="8.140625" style="2" customWidth="1"/>
    <col min="11023" max="11023" width="5.85546875" style="2" customWidth="1"/>
    <col min="11024" max="11024" width="3.140625" style="2" customWidth="1"/>
    <col min="11025" max="11025" width="3" style="2" customWidth="1"/>
    <col min="11026" max="11026" width="9.42578125" style="2" customWidth="1"/>
    <col min="11027" max="11267" width="9.140625" style="2"/>
    <col min="11268" max="11268" width="7.42578125" style="2" customWidth="1"/>
    <col min="11269" max="11269" width="7.140625" style="2" customWidth="1"/>
    <col min="11270" max="11270" width="7" style="2" customWidth="1"/>
    <col min="11271" max="11271" width="4" style="2" customWidth="1"/>
    <col min="11272" max="11272" width="3.85546875" style="2" customWidth="1"/>
    <col min="11273" max="11274" width="6.42578125" style="2" customWidth="1"/>
    <col min="11275" max="11275" width="8.42578125" style="2" customWidth="1"/>
    <col min="11276" max="11276" width="0" style="2" hidden="1" customWidth="1"/>
    <col min="11277" max="11278" width="8.140625" style="2" customWidth="1"/>
    <col min="11279" max="11279" width="5.85546875" style="2" customWidth="1"/>
    <col min="11280" max="11280" width="3.140625" style="2" customWidth="1"/>
    <col min="11281" max="11281" width="3" style="2" customWidth="1"/>
    <col min="11282" max="11282" width="9.42578125" style="2" customWidth="1"/>
    <col min="11283" max="11523" width="9.140625" style="2"/>
    <col min="11524" max="11524" width="7.42578125" style="2" customWidth="1"/>
    <col min="11525" max="11525" width="7.140625" style="2" customWidth="1"/>
    <col min="11526" max="11526" width="7" style="2" customWidth="1"/>
    <col min="11527" max="11527" width="4" style="2" customWidth="1"/>
    <col min="11528" max="11528" width="3.85546875" style="2" customWidth="1"/>
    <col min="11529" max="11530" width="6.42578125" style="2" customWidth="1"/>
    <col min="11531" max="11531" width="8.42578125" style="2" customWidth="1"/>
    <col min="11532" max="11532" width="0" style="2" hidden="1" customWidth="1"/>
    <col min="11533" max="11534" width="8.140625" style="2" customWidth="1"/>
    <col min="11535" max="11535" width="5.85546875" style="2" customWidth="1"/>
    <col min="11536" max="11536" width="3.140625" style="2" customWidth="1"/>
    <col min="11537" max="11537" width="3" style="2" customWidth="1"/>
    <col min="11538" max="11538" width="9.42578125" style="2" customWidth="1"/>
    <col min="11539" max="11779" width="9.140625" style="2"/>
    <col min="11780" max="11780" width="7.42578125" style="2" customWidth="1"/>
    <col min="11781" max="11781" width="7.140625" style="2" customWidth="1"/>
    <col min="11782" max="11782" width="7" style="2" customWidth="1"/>
    <col min="11783" max="11783" width="4" style="2" customWidth="1"/>
    <col min="11784" max="11784" width="3.85546875" style="2" customWidth="1"/>
    <col min="11785" max="11786" width="6.42578125" style="2" customWidth="1"/>
    <col min="11787" max="11787" width="8.42578125" style="2" customWidth="1"/>
    <col min="11788" max="11788" width="0" style="2" hidden="1" customWidth="1"/>
    <col min="11789" max="11790" width="8.140625" style="2" customWidth="1"/>
    <col min="11791" max="11791" width="5.85546875" style="2" customWidth="1"/>
    <col min="11792" max="11792" width="3.140625" style="2" customWidth="1"/>
    <col min="11793" max="11793" width="3" style="2" customWidth="1"/>
    <col min="11794" max="11794" width="9.42578125" style="2" customWidth="1"/>
    <col min="11795" max="12035" width="9.140625" style="2"/>
    <col min="12036" max="12036" width="7.42578125" style="2" customWidth="1"/>
    <col min="12037" max="12037" width="7.140625" style="2" customWidth="1"/>
    <col min="12038" max="12038" width="7" style="2" customWidth="1"/>
    <col min="12039" max="12039" width="4" style="2" customWidth="1"/>
    <col min="12040" max="12040" width="3.85546875" style="2" customWidth="1"/>
    <col min="12041" max="12042" width="6.42578125" style="2" customWidth="1"/>
    <col min="12043" max="12043" width="8.42578125" style="2" customWidth="1"/>
    <col min="12044" max="12044" width="0" style="2" hidden="1" customWidth="1"/>
    <col min="12045" max="12046" width="8.140625" style="2" customWidth="1"/>
    <col min="12047" max="12047" width="5.85546875" style="2" customWidth="1"/>
    <col min="12048" max="12048" width="3.140625" style="2" customWidth="1"/>
    <col min="12049" max="12049" width="3" style="2" customWidth="1"/>
    <col min="12050" max="12050" width="9.42578125" style="2" customWidth="1"/>
    <col min="12051" max="12291" width="9.140625" style="2"/>
    <col min="12292" max="12292" width="7.42578125" style="2" customWidth="1"/>
    <col min="12293" max="12293" width="7.140625" style="2" customWidth="1"/>
    <col min="12294" max="12294" width="7" style="2" customWidth="1"/>
    <col min="12295" max="12295" width="4" style="2" customWidth="1"/>
    <col min="12296" max="12296" width="3.85546875" style="2" customWidth="1"/>
    <col min="12297" max="12298" width="6.42578125" style="2" customWidth="1"/>
    <col min="12299" max="12299" width="8.42578125" style="2" customWidth="1"/>
    <col min="12300" max="12300" width="0" style="2" hidden="1" customWidth="1"/>
    <col min="12301" max="12302" width="8.140625" style="2" customWidth="1"/>
    <col min="12303" max="12303" width="5.85546875" style="2" customWidth="1"/>
    <col min="12304" max="12304" width="3.140625" style="2" customWidth="1"/>
    <col min="12305" max="12305" width="3" style="2" customWidth="1"/>
    <col min="12306" max="12306" width="9.42578125" style="2" customWidth="1"/>
    <col min="12307" max="12547" width="9.140625" style="2"/>
    <col min="12548" max="12548" width="7.42578125" style="2" customWidth="1"/>
    <col min="12549" max="12549" width="7.140625" style="2" customWidth="1"/>
    <col min="12550" max="12550" width="7" style="2" customWidth="1"/>
    <col min="12551" max="12551" width="4" style="2" customWidth="1"/>
    <col min="12552" max="12552" width="3.85546875" style="2" customWidth="1"/>
    <col min="12553" max="12554" width="6.42578125" style="2" customWidth="1"/>
    <col min="12555" max="12555" width="8.42578125" style="2" customWidth="1"/>
    <col min="12556" max="12556" width="0" style="2" hidden="1" customWidth="1"/>
    <col min="12557" max="12558" width="8.140625" style="2" customWidth="1"/>
    <col min="12559" max="12559" width="5.85546875" style="2" customWidth="1"/>
    <col min="12560" max="12560" width="3.140625" style="2" customWidth="1"/>
    <col min="12561" max="12561" width="3" style="2" customWidth="1"/>
    <col min="12562" max="12562" width="9.42578125" style="2" customWidth="1"/>
    <col min="12563" max="12803" width="9.140625" style="2"/>
    <col min="12804" max="12804" width="7.42578125" style="2" customWidth="1"/>
    <col min="12805" max="12805" width="7.140625" style="2" customWidth="1"/>
    <col min="12806" max="12806" width="7" style="2" customWidth="1"/>
    <col min="12807" max="12807" width="4" style="2" customWidth="1"/>
    <col min="12808" max="12808" width="3.85546875" style="2" customWidth="1"/>
    <col min="12809" max="12810" width="6.42578125" style="2" customWidth="1"/>
    <col min="12811" max="12811" width="8.42578125" style="2" customWidth="1"/>
    <col min="12812" max="12812" width="0" style="2" hidden="1" customWidth="1"/>
    <col min="12813" max="12814" width="8.140625" style="2" customWidth="1"/>
    <col min="12815" max="12815" width="5.85546875" style="2" customWidth="1"/>
    <col min="12816" max="12816" width="3.140625" style="2" customWidth="1"/>
    <col min="12817" max="12817" width="3" style="2" customWidth="1"/>
    <col min="12818" max="12818" width="9.42578125" style="2" customWidth="1"/>
    <col min="12819" max="13059" width="9.140625" style="2"/>
    <col min="13060" max="13060" width="7.42578125" style="2" customWidth="1"/>
    <col min="13061" max="13061" width="7.140625" style="2" customWidth="1"/>
    <col min="13062" max="13062" width="7" style="2" customWidth="1"/>
    <col min="13063" max="13063" width="4" style="2" customWidth="1"/>
    <col min="13064" max="13064" width="3.85546875" style="2" customWidth="1"/>
    <col min="13065" max="13066" width="6.42578125" style="2" customWidth="1"/>
    <col min="13067" max="13067" width="8.42578125" style="2" customWidth="1"/>
    <col min="13068" max="13068" width="0" style="2" hidden="1" customWidth="1"/>
    <col min="13069" max="13070" width="8.140625" style="2" customWidth="1"/>
    <col min="13071" max="13071" width="5.85546875" style="2" customWidth="1"/>
    <col min="13072" max="13072" width="3.140625" style="2" customWidth="1"/>
    <col min="13073" max="13073" width="3" style="2" customWidth="1"/>
    <col min="13074" max="13074" width="9.42578125" style="2" customWidth="1"/>
    <col min="13075" max="13315" width="9.140625" style="2"/>
    <col min="13316" max="13316" width="7.42578125" style="2" customWidth="1"/>
    <col min="13317" max="13317" width="7.140625" style="2" customWidth="1"/>
    <col min="13318" max="13318" width="7" style="2" customWidth="1"/>
    <col min="13319" max="13319" width="4" style="2" customWidth="1"/>
    <col min="13320" max="13320" width="3.85546875" style="2" customWidth="1"/>
    <col min="13321" max="13322" width="6.42578125" style="2" customWidth="1"/>
    <col min="13323" max="13323" width="8.42578125" style="2" customWidth="1"/>
    <col min="13324" max="13324" width="0" style="2" hidden="1" customWidth="1"/>
    <col min="13325" max="13326" width="8.140625" style="2" customWidth="1"/>
    <col min="13327" max="13327" width="5.85546875" style="2" customWidth="1"/>
    <col min="13328" max="13328" width="3.140625" style="2" customWidth="1"/>
    <col min="13329" max="13329" width="3" style="2" customWidth="1"/>
    <col min="13330" max="13330" width="9.42578125" style="2" customWidth="1"/>
    <col min="13331" max="13571" width="9.140625" style="2"/>
    <col min="13572" max="13572" width="7.42578125" style="2" customWidth="1"/>
    <col min="13573" max="13573" width="7.140625" style="2" customWidth="1"/>
    <col min="13574" max="13574" width="7" style="2" customWidth="1"/>
    <col min="13575" max="13575" width="4" style="2" customWidth="1"/>
    <col min="13576" max="13576" width="3.85546875" style="2" customWidth="1"/>
    <col min="13577" max="13578" width="6.42578125" style="2" customWidth="1"/>
    <col min="13579" max="13579" width="8.42578125" style="2" customWidth="1"/>
    <col min="13580" max="13580" width="0" style="2" hidden="1" customWidth="1"/>
    <col min="13581" max="13582" width="8.140625" style="2" customWidth="1"/>
    <col min="13583" max="13583" width="5.85546875" style="2" customWidth="1"/>
    <col min="13584" max="13584" width="3.140625" style="2" customWidth="1"/>
    <col min="13585" max="13585" width="3" style="2" customWidth="1"/>
    <col min="13586" max="13586" width="9.42578125" style="2" customWidth="1"/>
    <col min="13587" max="13827" width="9.140625" style="2"/>
    <col min="13828" max="13828" width="7.42578125" style="2" customWidth="1"/>
    <col min="13829" max="13829" width="7.140625" style="2" customWidth="1"/>
    <col min="13830" max="13830" width="7" style="2" customWidth="1"/>
    <col min="13831" max="13831" width="4" style="2" customWidth="1"/>
    <col min="13832" max="13832" width="3.85546875" style="2" customWidth="1"/>
    <col min="13833" max="13834" width="6.42578125" style="2" customWidth="1"/>
    <col min="13835" max="13835" width="8.42578125" style="2" customWidth="1"/>
    <col min="13836" max="13836" width="0" style="2" hidden="1" customWidth="1"/>
    <col min="13837" max="13838" width="8.140625" style="2" customWidth="1"/>
    <col min="13839" max="13839" width="5.85546875" style="2" customWidth="1"/>
    <col min="13840" max="13840" width="3.140625" style="2" customWidth="1"/>
    <col min="13841" max="13841" width="3" style="2" customWidth="1"/>
    <col min="13842" max="13842" width="9.42578125" style="2" customWidth="1"/>
    <col min="13843" max="14083" width="9.140625" style="2"/>
    <col min="14084" max="14084" width="7.42578125" style="2" customWidth="1"/>
    <col min="14085" max="14085" width="7.140625" style="2" customWidth="1"/>
    <col min="14086" max="14086" width="7" style="2" customWidth="1"/>
    <col min="14087" max="14087" width="4" style="2" customWidth="1"/>
    <col min="14088" max="14088" width="3.85546875" style="2" customWidth="1"/>
    <col min="14089" max="14090" width="6.42578125" style="2" customWidth="1"/>
    <col min="14091" max="14091" width="8.42578125" style="2" customWidth="1"/>
    <col min="14092" max="14092" width="0" style="2" hidden="1" customWidth="1"/>
    <col min="14093" max="14094" width="8.140625" style="2" customWidth="1"/>
    <col min="14095" max="14095" width="5.85546875" style="2" customWidth="1"/>
    <col min="14096" max="14096" width="3.140625" style="2" customWidth="1"/>
    <col min="14097" max="14097" width="3" style="2" customWidth="1"/>
    <col min="14098" max="14098" width="9.42578125" style="2" customWidth="1"/>
    <col min="14099" max="14339" width="9.140625" style="2"/>
    <col min="14340" max="14340" width="7.42578125" style="2" customWidth="1"/>
    <col min="14341" max="14341" width="7.140625" style="2" customWidth="1"/>
    <col min="14342" max="14342" width="7" style="2" customWidth="1"/>
    <col min="14343" max="14343" width="4" style="2" customWidth="1"/>
    <col min="14344" max="14344" width="3.85546875" style="2" customWidth="1"/>
    <col min="14345" max="14346" width="6.42578125" style="2" customWidth="1"/>
    <col min="14347" max="14347" width="8.42578125" style="2" customWidth="1"/>
    <col min="14348" max="14348" width="0" style="2" hidden="1" customWidth="1"/>
    <col min="14349" max="14350" width="8.140625" style="2" customWidth="1"/>
    <col min="14351" max="14351" width="5.85546875" style="2" customWidth="1"/>
    <col min="14352" max="14352" width="3.140625" style="2" customWidth="1"/>
    <col min="14353" max="14353" width="3" style="2" customWidth="1"/>
    <col min="14354" max="14354" width="9.42578125" style="2" customWidth="1"/>
    <col min="14355" max="14595" width="9.140625" style="2"/>
    <col min="14596" max="14596" width="7.42578125" style="2" customWidth="1"/>
    <col min="14597" max="14597" width="7.140625" style="2" customWidth="1"/>
    <col min="14598" max="14598" width="7" style="2" customWidth="1"/>
    <col min="14599" max="14599" width="4" style="2" customWidth="1"/>
    <col min="14600" max="14600" width="3.85546875" style="2" customWidth="1"/>
    <col min="14601" max="14602" width="6.42578125" style="2" customWidth="1"/>
    <col min="14603" max="14603" width="8.42578125" style="2" customWidth="1"/>
    <col min="14604" max="14604" width="0" style="2" hidden="1" customWidth="1"/>
    <col min="14605" max="14606" width="8.140625" style="2" customWidth="1"/>
    <col min="14607" max="14607" width="5.85546875" style="2" customWidth="1"/>
    <col min="14608" max="14608" width="3.140625" style="2" customWidth="1"/>
    <col min="14609" max="14609" width="3" style="2" customWidth="1"/>
    <col min="14610" max="14610" width="9.42578125" style="2" customWidth="1"/>
    <col min="14611" max="14851" width="9.140625" style="2"/>
    <col min="14852" max="14852" width="7.42578125" style="2" customWidth="1"/>
    <col min="14853" max="14853" width="7.140625" style="2" customWidth="1"/>
    <col min="14854" max="14854" width="7" style="2" customWidth="1"/>
    <col min="14855" max="14855" width="4" style="2" customWidth="1"/>
    <col min="14856" max="14856" width="3.85546875" style="2" customWidth="1"/>
    <col min="14857" max="14858" width="6.42578125" style="2" customWidth="1"/>
    <col min="14859" max="14859" width="8.42578125" style="2" customWidth="1"/>
    <col min="14860" max="14860" width="0" style="2" hidden="1" customWidth="1"/>
    <col min="14861" max="14862" width="8.140625" style="2" customWidth="1"/>
    <col min="14863" max="14863" width="5.85546875" style="2" customWidth="1"/>
    <col min="14864" max="14864" width="3.140625" style="2" customWidth="1"/>
    <col min="14865" max="14865" width="3" style="2" customWidth="1"/>
    <col min="14866" max="14866" width="9.42578125" style="2" customWidth="1"/>
    <col min="14867" max="15107" width="9.140625" style="2"/>
    <col min="15108" max="15108" width="7.42578125" style="2" customWidth="1"/>
    <col min="15109" max="15109" width="7.140625" style="2" customWidth="1"/>
    <col min="15110" max="15110" width="7" style="2" customWidth="1"/>
    <col min="15111" max="15111" width="4" style="2" customWidth="1"/>
    <col min="15112" max="15112" width="3.85546875" style="2" customWidth="1"/>
    <col min="15113" max="15114" width="6.42578125" style="2" customWidth="1"/>
    <col min="15115" max="15115" width="8.42578125" style="2" customWidth="1"/>
    <col min="15116" max="15116" width="0" style="2" hidden="1" customWidth="1"/>
    <col min="15117" max="15118" width="8.140625" style="2" customWidth="1"/>
    <col min="15119" max="15119" width="5.85546875" style="2" customWidth="1"/>
    <col min="15120" max="15120" width="3.140625" style="2" customWidth="1"/>
    <col min="15121" max="15121" width="3" style="2" customWidth="1"/>
    <col min="15122" max="15122" width="9.42578125" style="2" customWidth="1"/>
    <col min="15123" max="15363" width="9.140625" style="2"/>
    <col min="15364" max="15364" width="7.42578125" style="2" customWidth="1"/>
    <col min="15365" max="15365" width="7.140625" style="2" customWidth="1"/>
    <col min="15366" max="15366" width="7" style="2" customWidth="1"/>
    <col min="15367" max="15367" width="4" style="2" customWidth="1"/>
    <col min="15368" max="15368" width="3.85546875" style="2" customWidth="1"/>
    <col min="15369" max="15370" width="6.42578125" style="2" customWidth="1"/>
    <col min="15371" max="15371" width="8.42578125" style="2" customWidth="1"/>
    <col min="15372" max="15372" width="0" style="2" hidden="1" customWidth="1"/>
    <col min="15373" max="15374" width="8.140625" style="2" customWidth="1"/>
    <col min="15375" max="15375" width="5.85546875" style="2" customWidth="1"/>
    <col min="15376" max="15376" width="3.140625" style="2" customWidth="1"/>
    <col min="15377" max="15377" width="3" style="2" customWidth="1"/>
    <col min="15378" max="15378" width="9.42578125" style="2" customWidth="1"/>
    <col min="15379" max="15619" width="9.140625" style="2"/>
    <col min="15620" max="15620" width="7.42578125" style="2" customWidth="1"/>
    <col min="15621" max="15621" width="7.140625" style="2" customWidth="1"/>
    <col min="15622" max="15622" width="7" style="2" customWidth="1"/>
    <col min="15623" max="15623" width="4" style="2" customWidth="1"/>
    <col min="15624" max="15624" width="3.85546875" style="2" customWidth="1"/>
    <col min="15625" max="15626" width="6.42578125" style="2" customWidth="1"/>
    <col min="15627" max="15627" width="8.42578125" style="2" customWidth="1"/>
    <col min="15628" max="15628" width="0" style="2" hidden="1" customWidth="1"/>
    <col min="15629" max="15630" width="8.140625" style="2" customWidth="1"/>
    <col min="15631" max="15631" width="5.85546875" style="2" customWidth="1"/>
    <col min="15632" max="15632" width="3.140625" style="2" customWidth="1"/>
    <col min="15633" max="15633" width="3" style="2" customWidth="1"/>
    <col min="15634" max="15634" width="9.42578125" style="2" customWidth="1"/>
    <col min="15635" max="15875" width="9.140625" style="2"/>
    <col min="15876" max="15876" width="7.42578125" style="2" customWidth="1"/>
    <col min="15877" max="15877" width="7.140625" style="2" customWidth="1"/>
    <col min="15878" max="15878" width="7" style="2" customWidth="1"/>
    <col min="15879" max="15879" width="4" style="2" customWidth="1"/>
    <col min="15880" max="15880" width="3.85546875" style="2" customWidth="1"/>
    <col min="15881" max="15882" width="6.42578125" style="2" customWidth="1"/>
    <col min="15883" max="15883" width="8.42578125" style="2" customWidth="1"/>
    <col min="15884" max="15884" width="0" style="2" hidden="1" customWidth="1"/>
    <col min="15885" max="15886" width="8.140625" style="2" customWidth="1"/>
    <col min="15887" max="15887" width="5.85546875" style="2" customWidth="1"/>
    <col min="15888" max="15888" width="3.140625" style="2" customWidth="1"/>
    <col min="15889" max="15889" width="3" style="2" customWidth="1"/>
    <col min="15890" max="15890" width="9.42578125" style="2" customWidth="1"/>
    <col min="15891" max="16131" width="9.140625" style="2"/>
    <col min="16132" max="16132" width="7.42578125" style="2" customWidth="1"/>
    <col min="16133" max="16133" width="7.140625" style="2" customWidth="1"/>
    <col min="16134" max="16134" width="7" style="2" customWidth="1"/>
    <col min="16135" max="16135" width="4" style="2" customWidth="1"/>
    <col min="16136" max="16136" width="3.85546875" style="2" customWidth="1"/>
    <col min="16137" max="16138" width="6.42578125" style="2" customWidth="1"/>
    <col min="16139" max="16139" width="8.42578125" style="2" customWidth="1"/>
    <col min="16140" max="16140" width="0" style="2" hidden="1" customWidth="1"/>
    <col min="16141" max="16142" width="8.140625" style="2" customWidth="1"/>
    <col min="16143" max="16143" width="5.85546875" style="2" customWidth="1"/>
    <col min="16144" max="16144" width="3.140625" style="2" customWidth="1"/>
    <col min="16145" max="16145" width="3" style="2" customWidth="1"/>
    <col min="16146" max="16146" width="9.42578125" style="2" customWidth="1"/>
    <col min="16147" max="16384" width="9.140625" style="2"/>
  </cols>
  <sheetData>
    <row r="1" spans="1:33" x14ac:dyDescent="0.2">
      <c r="W1" s="285">
        <v>46221</v>
      </c>
    </row>
    <row r="2" spans="1:33" ht="23.25" x14ac:dyDescent="0.35">
      <c r="A2" s="547" t="s">
        <v>0</v>
      </c>
      <c r="B2" s="548"/>
      <c r="C2" s="548"/>
      <c r="D2" s="548"/>
      <c r="E2" s="548"/>
      <c r="F2" s="548"/>
      <c r="G2" s="548"/>
      <c r="H2" s="548"/>
      <c r="I2" s="548"/>
      <c r="J2" s="548"/>
      <c r="K2" s="548"/>
      <c r="L2" s="548"/>
      <c r="M2" s="548"/>
      <c r="N2" s="548"/>
      <c r="O2" s="548"/>
      <c r="P2" s="548"/>
      <c r="Q2" s="548"/>
      <c r="R2" s="549"/>
    </row>
    <row r="3" spans="1:33" ht="6.75" customHeight="1" thickBot="1" x14ac:dyDescent="0.35">
      <c r="A3" s="275"/>
      <c r="B3" s="274"/>
      <c r="C3" s="274"/>
      <c r="D3" s="274"/>
      <c r="E3" s="274"/>
      <c r="F3" s="274"/>
      <c r="G3" s="274"/>
      <c r="H3" s="274"/>
      <c r="I3" s="274"/>
      <c r="J3" s="274"/>
      <c r="K3" s="274"/>
      <c r="L3" s="274"/>
      <c r="M3" s="274"/>
      <c r="N3" s="273"/>
      <c r="O3" s="273"/>
      <c r="P3" s="273"/>
      <c r="Q3" s="273"/>
      <c r="R3" s="272"/>
    </row>
    <row r="4" spans="1:33" ht="6" customHeight="1" x14ac:dyDescent="0.3">
      <c r="A4" s="271"/>
      <c r="B4" s="270"/>
      <c r="C4" s="270"/>
      <c r="D4" s="270"/>
      <c r="E4" s="270"/>
      <c r="F4" s="270"/>
      <c r="G4" s="270"/>
      <c r="H4" s="270"/>
      <c r="I4" s="270"/>
      <c r="J4" s="270"/>
      <c r="K4" s="270"/>
      <c r="L4" s="270"/>
      <c r="M4" s="270"/>
      <c r="N4" s="269"/>
      <c r="O4" s="269"/>
      <c r="P4" s="269"/>
      <c r="Q4" s="269"/>
      <c r="R4" s="268"/>
    </row>
    <row r="5" spans="1:33" ht="12.75" customHeight="1" x14ac:dyDescent="0.2">
      <c r="A5" s="266"/>
      <c r="N5" s="267" t="s">
        <v>1</v>
      </c>
      <c r="O5" s="550">
        <v>46237</v>
      </c>
      <c r="P5" s="550"/>
      <c r="R5" s="196"/>
    </row>
    <row r="6" spans="1:33" ht="5.25" customHeight="1" x14ac:dyDescent="0.2">
      <c r="A6" s="266"/>
      <c r="R6" s="196"/>
    </row>
    <row r="7" spans="1:33" ht="15" customHeight="1" x14ac:dyDescent="0.2">
      <c r="A7" s="256" t="s">
        <v>3</v>
      </c>
      <c r="B7" s="111" t="s">
        <v>4</v>
      </c>
      <c r="C7" s="265" t="s">
        <v>5</v>
      </c>
      <c r="D7" s="111" t="s">
        <v>6</v>
      </c>
      <c r="E7" s="551" t="s">
        <v>7</v>
      </c>
      <c r="F7" s="551"/>
      <c r="G7" s="264" t="s">
        <v>8</v>
      </c>
      <c r="H7" s="263" t="s">
        <v>9</v>
      </c>
      <c r="I7" s="552" t="s">
        <v>10</v>
      </c>
      <c r="J7" s="552" t="s">
        <v>11</v>
      </c>
      <c r="K7" s="552" t="s">
        <v>12</v>
      </c>
      <c r="L7" s="552" t="s">
        <v>13</v>
      </c>
      <c r="M7" s="552" t="s">
        <v>14</v>
      </c>
      <c r="N7" s="552" t="s">
        <v>15</v>
      </c>
      <c r="O7" s="554" t="s">
        <v>16</v>
      </c>
      <c r="P7" s="555"/>
      <c r="Q7" s="536" t="s">
        <v>17</v>
      </c>
      <c r="R7" s="537"/>
    </row>
    <row r="8" spans="1:33" ht="15" customHeight="1" x14ac:dyDescent="0.2">
      <c r="A8" s="256" t="s">
        <v>18</v>
      </c>
      <c r="B8" s="261" t="s">
        <v>19</v>
      </c>
      <c r="C8" s="262" t="s">
        <v>20</v>
      </c>
      <c r="D8" s="261" t="s">
        <v>21</v>
      </c>
      <c r="E8" s="538" t="s">
        <v>22</v>
      </c>
      <c r="F8" s="539"/>
      <c r="G8" s="260" t="s">
        <v>23</v>
      </c>
      <c r="H8" s="259" t="s">
        <v>24</v>
      </c>
      <c r="I8" s="553"/>
      <c r="J8" s="553"/>
      <c r="K8" s="553"/>
      <c r="L8" s="553"/>
      <c r="M8" s="553"/>
      <c r="N8" s="553"/>
      <c r="O8" s="556"/>
      <c r="P8" s="557"/>
      <c r="Q8" s="536"/>
      <c r="R8" s="537"/>
    </row>
    <row r="9" spans="1:33" ht="15" customHeight="1" x14ac:dyDescent="0.2">
      <c r="A9" s="256" t="s">
        <v>25</v>
      </c>
      <c r="B9" s="252">
        <f>W15</f>
        <v>16.340000152587891</v>
      </c>
      <c r="C9" s="255">
        <f>W16</f>
        <v>168</v>
      </c>
      <c r="D9" s="254">
        <f>W17</f>
        <v>88.099998474121094</v>
      </c>
      <c r="E9" s="540">
        <f>W18</f>
        <v>122</v>
      </c>
      <c r="F9" s="541"/>
      <c r="G9" s="253">
        <f>W19</f>
        <v>0.75</v>
      </c>
      <c r="H9" s="258">
        <f>W26</f>
        <v>70.800003051757813</v>
      </c>
      <c r="I9" s="252">
        <f>W20</f>
        <v>99</v>
      </c>
      <c r="J9" s="251" t="s">
        <v>26</v>
      </c>
      <c r="K9" s="257"/>
      <c r="L9" s="249" t="s">
        <v>69</v>
      </c>
      <c r="M9" s="249" t="s">
        <v>105</v>
      </c>
      <c r="N9" s="249"/>
      <c r="O9" s="542">
        <f>W21</f>
        <v>5.8385086059570313</v>
      </c>
      <c r="P9" s="543"/>
      <c r="Q9" s="542">
        <f>W22</f>
        <v>104.56150817871094</v>
      </c>
      <c r="R9" s="544"/>
    </row>
    <row r="10" spans="1:33" ht="15" customHeight="1" x14ac:dyDescent="0.2">
      <c r="A10" s="256" t="s">
        <v>25</v>
      </c>
      <c r="B10" s="252">
        <f>X15</f>
        <v>14.899999618530273</v>
      </c>
      <c r="C10" s="255">
        <f>X16</f>
        <v>155</v>
      </c>
      <c r="D10" s="254">
        <f>X17</f>
        <v>87.900001525878906</v>
      </c>
      <c r="E10" s="540">
        <f>X18</f>
        <v>126</v>
      </c>
      <c r="F10" s="545"/>
      <c r="G10" s="253">
        <f>X19</f>
        <v>0.75</v>
      </c>
      <c r="H10" s="253"/>
      <c r="I10" s="252">
        <f>X20</f>
        <v>99</v>
      </c>
      <c r="J10" s="251" t="s">
        <v>27</v>
      </c>
      <c r="K10" s="250"/>
      <c r="L10" s="249"/>
      <c r="M10" s="249"/>
      <c r="N10" s="249"/>
      <c r="O10" s="542">
        <f>X21</f>
        <v>8.7885417938232422</v>
      </c>
      <c r="P10" s="543"/>
      <c r="Q10" s="542">
        <f>X22</f>
        <v>127.34267425537109</v>
      </c>
      <c r="R10" s="546"/>
    </row>
    <row r="11" spans="1:33" ht="5.25" customHeight="1" thickBot="1" x14ac:dyDescent="0.25">
      <c r="A11" s="248"/>
      <c r="B11" s="246"/>
      <c r="C11" s="246"/>
      <c r="D11" s="246"/>
      <c r="E11" s="246"/>
      <c r="F11" s="246"/>
      <c r="G11" s="246"/>
      <c r="H11" s="246"/>
      <c r="I11" s="247"/>
      <c r="J11" s="247"/>
      <c r="K11" s="247"/>
      <c r="L11" s="246"/>
      <c r="M11" s="246"/>
      <c r="N11" s="246"/>
      <c r="O11" s="246"/>
      <c r="P11" s="246"/>
      <c r="Q11" s="246"/>
      <c r="R11" s="245"/>
    </row>
    <row r="12" spans="1:33" ht="15" customHeight="1" x14ac:dyDescent="0.25">
      <c r="A12" s="244" t="s">
        <v>28</v>
      </c>
      <c r="B12" s="243"/>
      <c r="C12" s="243"/>
      <c r="D12" s="243"/>
      <c r="E12" s="243"/>
      <c r="F12" s="243"/>
      <c r="G12" s="243"/>
      <c r="H12" s="243"/>
      <c r="I12" s="243"/>
      <c r="J12" s="243"/>
      <c r="K12" s="243"/>
      <c r="L12" s="242"/>
      <c r="M12" s="242"/>
      <c r="N12" s="242"/>
      <c r="O12" s="242"/>
      <c r="P12" s="242"/>
      <c r="Q12" s="242"/>
      <c r="R12" s="241"/>
    </row>
    <row r="13" spans="1:33" ht="15" customHeight="1" thickBot="1" x14ac:dyDescent="0.25">
      <c r="A13" s="165" t="s">
        <v>11</v>
      </c>
      <c r="B13" s="381" t="s">
        <v>29</v>
      </c>
      <c r="C13" s="382"/>
      <c r="D13" s="382"/>
      <c r="E13" s="382"/>
      <c r="F13" s="382"/>
      <c r="G13" s="382"/>
      <c r="H13" s="382"/>
      <c r="I13" s="382"/>
      <c r="J13" s="382"/>
      <c r="K13" s="382"/>
      <c r="L13" s="382"/>
      <c r="M13" s="382"/>
      <c r="N13" s="382"/>
      <c r="O13" s="382"/>
      <c r="P13" s="382"/>
      <c r="Q13" s="382"/>
      <c r="R13" s="383"/>
      <c r="W13" s="240">
        <f>O5+7/24</f>
        <v>46237.291666666664</v>
      </c>
      <c r="X13" s="240">
        <f>W14</f>
        <v>46237.791666666664</v>
      </c>
      <c r="AG13" s="2" t="s">
        <v>30</v>
      </c>
    </row>
    <row r="14" spans="1:33" s="28" customFormat="1" ht="15" customHeight="1" thickBot="1" x14ac:dyDescent="0.25">
      <c r="A14" s="14"/>
      <c r="B14" s="496"/>
      <c r="C14" s="497"/>
      <c r="D14" s="497"/>
      <c r="E14" s="497"/>
      <c r="F14" s="497"/>
      <c r="G14" s="497"/>
      <c r="H14" s="497"/>
      <c r="I14" s="497"/>
      <c r="J14" s="497"/>
      <c r="K14" s="497"/>
      <c r="L14" s="497"/>
      <c r="M14" s="498"/>
      <c r="N14" s="499" t="s">
        <v>31</v>
      </c>
      <c r="O14" s="500"/>
      <c r="P14" s="500"/>
      <c r="Q14" s="500"/>
      <c r="R14" s="501"/>
      <c r="W14" s="239">
        <f>W13+0.5</f>
        <v>46237.791666666664</v>
      </c>
      <c r="X14" s="239">
        <f>X13+0.5</f>
        <v>46238.291666666664</v>
      </c>
      <c r="AD14" s="2"/>
    </row>
    <row r="15" spans="1:33" s="28" customFormat="1" ht="15" customHeight="1" x14ac:dyDescent="0.2">
      <c r="A15" s="14">
        <v>0.33333333333333331</v>
      </c>
      <c r="B15" s="496" t="s">
        <v>189</v>
      </c>
      <c r="C15" s="497"/>
      <c r="D15" s="497"/>
      <c r="E15" s="497"/>
      <c r="F15" s="497"/>
      <c r="G15" s="497"/>
      <c r="H15" s="497"/>
      <c r="I15" s="497"/>
      <c r="J15" s="497"/>
      <c r="K15" s="497"/>
      <c r="L15" s="497"/>
      <c r="M15" s="498"/>
      <c r="N15" s="235" t="s">
        <v>32</v>
      </c>
      <c r="O15" s="238" t="s">
        <v>18</v>
      </c>
      <c r="P15" s="532">
        <v>0.75</v>
      </c>
      <c r="Q15" s="533"/>
      <c r="R15" s="237">
        <v>0.25</v>
      </c>
      <c r="U15" s="224" t="s">
        <v>4</v>
      </c>
      <c r="V15" s="223" t="s">
        <v>33</v>
      </c>
      <c r="W15" s="182">
        <f>_xll.PITimeDat('03'!$V15,'03'!W$14,"","interpolated")</f>
        <v>16.340000152587891</v>
      </c>
      <c r="X15" s="182">
        <f>_xll.PITimeDat('03'!$V15,'03'!X$14,"","interpolated")</f>
        <v>14.899999618530273</v>
      </c>
      <c r="Y15" s="534" t="s">
        <v>34</v>
      </c>
      <c r="Z15" s="535"/>
      <c r="AA15" s="535"/>
      <c r="AB15" s="535"/>
      <c r="AC15" s="200" t="s">
        <v>13</v>
      </c>
      <c r="AD15" s="236" t="s">
        <v>35</v>
      </c>
      <c r="AE15" s="236" t="s">
        <v>36</v>
      </c>
    </row>
    <row r="16" spans="1:33" s="28" customFormat="1" ht="15.75" x14ac:dyDescent="0.2">
      <c r="A16" s="14">
        <v>0.4548611111111111</v>
      </c>
      <c r="B16" s="496" t="s">
        <v>190</v>
      </c>
      <c r="C16" s="497"/>
      <c r="D16" s="497"/>
      <c r="E16" s="497"/>
      <c r="F16" s="497"/>
      <c r="G16" s="497"/>
      <c r="H16" s="497"/>
      <c r="I16" s="497"/>
      <c r="J16" s="497"/>
      <c r="K16" s="497"/>
      <c r="L16" s="497"/>
      <c r="M16" s="498"/>
      <c r="N16" s="235" t="s">
        <v>37</v>
      </c>
      <c r="O16" s="234"/>
      <c r="P16" s="524">
        <f>W31</f>
        <v>4510</v>
      </c>
      <c r="Q16" s="525"/>
      <c r="R16" s="233">
        <f>X31</f>
        <v>4270</v>
      </c>
      <c r="U16" s="224" t="s">
        <v>5</v>
      </c>
      <c r="V16" s="223" t="s">
        <v>38</v>
      </c>
      <c r="W16" s="182">
        <f>_xll.PITimeDat('03'!$V16,'03'!W$14,"","interpolated")</f>
        <v>168</v>
      </c>
      <c r="X16" s="182">
        <f>_xll.PITimeDat('03'!$V16,'03'!X$14,"","interpolated")</f>
        <v>155</v>
      </c>
      <c r="Y16" s="526" t="s">
        <v>39</v>
      </c>
      <c r="Z16" s="526"/>
      <c r="AA16" s="526" t="s">
        <v>40</v>
      </c>
      <c r="AB16" s="526"/>
      <c r="AC16" s="216" t="s">
        <v>41</v>
      </c>
      <c r="AD16" s="201">
        <v>0</v>
      </c>
      <c r="AE16" s="220"/>
    </row>
    <row r="17" spans="1:35" s="28" customFormat="1" ht="16.5" thickBot="1" x14ac:dyDescent="0.25">
      <c r="A17" s="14">
        <v>0.4548611111111111</v>
      </c>
      <c r="B17" s="28" t="s">
        <v>191</v>
      </c>
      <c r="N17" s="232" t="s">
        <v>42</v>
      </c>
      <c r="O17" s="231"/>
      <c r="P17" s="527">
        <f>W32</f>
        <v>7.6999998092651367</v>
      </c>
      <c r="Q17" s="528"/>
      <c r="R17" s="230">
        <f>X32</f>
        <v>8.8999996185302734</v>
      </c>
      <c r="U17" s="224" t="s">
        <v>6</v>
      </c>
      <c r="V17" s="223" t="s">
        <v>43</v>
      </c>
      <c r="W17" s="182">
        <f>_xll.PITimeDat('03'!$V17,'03'!W$14,"","interpolated")</f>
        <v>88.099998474121094</v>
      </c>
      <c r="X17" s="182">
        <f>_xll.PITimeDat('03'!$V17,'03'!X$14,"","interpolated")</f>
        <v>87.900001525878906</v>
      </c>
      <c r="Y17" s="201" t="s">
        <v>44</v>
      </c>
      <c r="Z17" s="201" t="s">
        <v>45</v>
      </c>
      <c r="AA17" s="229" t="s">
        <v>44</v>
      </c>
      <c r="AB17" s="229" t="s">
        <v>46</v>
      </c>
      <c r="AC17" s="228" t="s">
        <v>47</v>
      </c>
      <c r="AD17" s="20">
        <v>1</v>
      </c>
      <c r="AE17" s="220" t="s">
        <v>48</v>
      </c>
    </row>
    <row r="18" spans="1:35" s="33" customFormat="1" ht="16.5" thickBot="1" x14ac:dyDescent="0.25">
      <c r="A18" s="14">
        <v>0.69305555555555554</v>
      </c>
      <c r="B18" s="215" t="s">
        <v>192</v>
      </c>
      <c r="C18" s="214"/>
      <c r="D18" s="214"/>
      <c r="E18" s="214"/>
      <c r="F18" s="214"/>
      <c r="G18" s="214"/>
      <c r="H18" s="214"/>
      <c r="I18" s="214"/>
      <c r="J18" s="214"/>
      <c r="K18" s="214"/>
      <c r="L18" s="214"/>
      <c r="M18" s="213"/>
      <c r="N18" s="529" t="s">
        <v>49</v>
      </c>
      <c r="O18" s="530"/>
      <c r="P18" s="530"/>
      <c r="Q18" s="530"/>
      <c r="R18" s="531"/>
      <c r="U18" s="224" t="s">
        <v>50</v>
      </c>
      <c r="V18" s="223" t="s">
        <v>51</v>
      </c>
      <c r="W18" s="182">
        <f>_xll.PITimeDat('03'!$V18,'03'!W$14,"","interpolated")</f>
        <v>122</v>
      </c>
      <c r="X18" s="182">
        <f>_xll.PITimeDat('03'!$V18,'03'!X$14,"","interpolated")</f>
        <v>126</v>
      </c>
      <c r="Y18" s="226" t="s">
        <v>52</v>
      </c>
      <c r="Z18" s="227" t="s">
        <v>53</v>
      </c>
      <c r="AA18" s="226" t="s">
        <v>52</v>
      </c>
      <c r="AB18" s="52" t="s">
        <v>54</v>
      </c>
      <c r="AC18" s="209" t="s">
        <v>55</v>
      </c>
      <c r="AD18" s="226">
        <v>2</v>
      </c>
      <c r="AE18" s="225" t="s">
        <v>56</v>
      </c>
    </row>
    <row r="19" spans="1:35" s="28" customFormat="1" ht="15.75" x14ac:dyDescent="0.2">
      <c r="A19" s="14"/>
      <c r="B19" s="496"/>
      <c r="C19" s="497"/>
      <c r="D19" s="497"/>
      <c r="E19" s="497"/>
      <c r="F19" s="497"/>
      <c r="G19" s="497"/>
      <c r="H19" s="497"/>
      <c r="I19" s="497"/>
      <c r="J19" s="497"/>
      <c r="K19" s="497"/>
      <c r="L19" s="497"/>
      <c r="M19" s="498"/>
      <c r="N19" s="511" t="s">
        <v>57</v>
      </c>
      <c r="O19" s="512"/>
      <c r="P19" s="513" t="s">
        <v>58</v>
      </c>
      <c r="Q19" s="514"/>
      <c r="R19" s="515"/>
      <c r="U19" s="224" t="s">
        <v>8</v>
      </c>
      <c r="V19" s="223" t="s">
        <v>59</v>
      </c>
      <c r="W19" s="182">
        <f>_xll.PITimeDat('03'!$V19,'03'!W$14,"","interpolated")</f>
        <v>0.75</v>
      </c>
      <c r="X19" s="182">
        <f>_xll.PITimeDat('03'!$V19,'03'!X$14,"","interpolated")</f>
        <v>0.75</v>
      </c>
      <c r="Y19" s="20" t="s">
        <v>60</v>
      </c>
      <c r="Z19" s="20"/>
      <c r="AA19" s="20" t="s">
        <v>60</v>
      </c>
      <c r="AB19" s="221" t="s">
        <v>61</v>
      </c>
      <c r="AC19" s="209" t="s">
        <v>62</v>
      </c>
      <c r="AD19" s="20">
        <v>3</v>
      </c>
      <c r="AE19" s="220" t="s">
        <v>63</v>
      </c>
    </row>
    <row r="20" spans="1:35" s="28" customFormat="1" ht="16.5" thickBot="1" x14ac:dyDescent="0.35">
      <c r="A20" s="14"/>
      <c r="B20" s="516" t="s">
        <v>64</v>
      </c>
      <c r="C20" s="517"/>
      <c r="D20" s="517"/>
      <c r="E20" s="517"/>
      <c r="F20" s="517"/>
      <c r="G20" s="517"/>
      <c r="H20" s="517"/>
      <c r="I20" s="517"/>
      <c r="J20" s="517"/>
      <c r="K20" s="517"/>
      <c r="L20" s="517"/>
      <c r="M20" s="518"/>
      <c r="N20" s="519">
        <v>8</v>
      </c>
      <c r="O20" s="520"/>
      <c r="P20" s="521"/>
      <c r="Q20" s="522"/>
      <c r="R20" s="523"/>
      <c r="U20" s="222" t="s">
        <v>65</v>
      </c>
      <c r="V20" s="218" t="s">
        <v>66</v>
      </c>
      <c r="W20" s="182">
        <f>_xll.PITimeDat('03'!$V20,'03'!W$14,"","interpolated")</f>
        <v>99</v>
      </c>
      <c r="X20" s="182">
        <f>_xll.PITimeDat('03'!$V20,'03'!X$14,"","interpolated")</f>
        <v>99</v>
      </c>
      <c r="Y20" s="20"/>
      <c r="Z20" s="20"/>
      <c r="AA20" s="20" t="s">
        <v>67</v>
      </c>
      <c r="AB20" s="221" t="s">
        <v>68</v>
      </c>
      <c r="AC20" s="204" t="s">
        <v>69</v>
      </c>
      <c r="AD20" s="20">
        <v>4</v>
      </c>
      <c r="AE20" s="220"/>
    </row>
    <row r="21" spans="1:35" s="28" customFormat="1" ht="16.5" thickBot="1" x14ac:dyDescent="0.25">
      <c r="A21" s="14"/>
      <c r="B21" s="496"/>
      <c r="C21" s="497"/>
      <c r="D21" s="497"/>
      <c r="E21" s="497"/>
      <c r="F21" s="497"/>
      <c r="G21" s="497"/>
      <c r="H21" s="497"/>
      <c r="I21" s="497"/>
      <c r="J21" s="497"/>
      <c r="K21" s="497"/>
      <c r="L21" s="497"/>
      <c r="M21" s="498"/>
      <c r="N21" s="499" t="s">
        <v>70</v>
      </c>
      <c r="O21" s="500"/>
      <c r="P21" s="500"/>
      <c r="Q21" s="500"/>
      <c r="R21" s="501"/>
      <c r="V21" s="218" t="s">
        <v>71</v>
      </c>
      <c r="W21" s="182">
        <f>_xll.PITimeDat('03'!$V21,'03'!W$14,"","interpolated")</f>
        <v>5.8385086059570313</v>
      </c>
      <c r="X21" s="182">
        <f>_xll.PITimeDat('03'!$V21,'03'!X$14,"","interpolated")</f>
        <v>8.7885417938232422</v>
      </c>
      <c r="Y21" s="20"/>
      <c r="Z21" s="20"/>
      <c r="AA21" s="20"/>
      <c r="AB21" s="221" t="s">
        <v>72</v>
      </c>
      <c r="AC21" s="209"/>
      <c r="AD21" s="20">
        <v>5</v>
      </c>
      <c r="AE21" s="220"/>
    </row>
    <row r="22" spans="1:35" s="28" customFormat="1" ht="15.75" x14ac:dyDescent="0.2">
      <c r="A22" s="14">
        <v>0.81597222222222221</v>
      </c>
      <c r="B22" s="496" t="s">
        <v>193</v>
      </c>
      <c r="C22" s="497"/>
      <c r="D22" s="497"/>
      <c r="E22" s="497"/>
      <c r="F22" s="497"/>
      <c r="G22" s="497"/>
      <c r="H22" s="497"/>
      <c r="I22" s="497"/>
      <c r="J22" s="497"/>
      <c r="K22" s="497"/>
      <c r="L22" s="497"/>
      <c r="M22" s="498"/>
      <c r="N22" s="502">
        <v>1322</v>
      </c>
      <c r="O22" s="503"/>
      <c r="P22" s="503"/>
      <c r="Q22" s="503"/>
      <c r="R22" s="504"/>
      <c r="V22" s="218" t="s">
        <v>73</v>
      </c>
      <c r="W22" s="182">
        <f>_xll.PITimeDat('03'!$V22,'03'!W$14,"","interpolated")</f>
        <v>104.56150817871094</v>
      </c>
      <c r="X22" s="182">
        <f>_xll.PITimeDat('03'!$V22,'03'!X$14,"","interpolated")</f>
        <v>127.34267425537109</v>
      </c>
      <c r="Y22" s="20"/>
      <c r="Z22" s="20"/>
      <c r="AA22" s="20"/>
      <c r="AB22" s="221" t="s">
        <v>67</v>
      </c>
      <c r="AC22" s="216"/>
      <c r="AD22" s="20">
        <v>6</v>
      </c>
      <c r="AE22" s="220"/>
    </row>
    <row r="23" spans="1:35" s="28" customFormat="1" ht="15.75" x14ac:dyDescent="0.2">
      <c r="A23" s="14">
        <v>0.95138888888888884</v>
      </c>
      <c r="B23" s="496" t="s">
        <v>194</v>
      </c>
      <c r="C23" s="497"/>
      <c r="D23" s="497"/>
      <c r="E23" s="497"/>
      <c r="F23" s="497"/>
      <c r="G23" s="497"/>
      <c r="H23" s="497"/>
      <c r="I23" s="497"/>
      <c r="J23" s="497"/>
      <c r="K23" s="497"/>
      <c r="L23" s="497"/>
      <c r="M23" s="498"/>
      <c r="N23" s="505"/>
      <c r="O23" s="506"/>
      <c r="P23" s="506"/>
      <c r="Q23" s="506"/>
      <c r="R23" s="507"/>
      <c r="V23" s="218"/>
      <c r="W23" s="182"/>
      <c r="X23" s="182"/>
      <c r="Y23" s="163"/>
      <c r="Z23" s="163"/>
      <c r="AA23" s="163"/>
      <c r="AB23" s="217"/>
      <c r="AC23" s="216"/>
      <c r="AD23" s="20"/>
      <c r="AE23" s="219"/>
    </row>
    <row r="24" spans="1:35" s="28" customFormat="1" ht="15.75" x14ac:dyDescent="0.2">
      <c r="A24" s="14"/>
      <c r="B24" s="496"/>
      <c r="C24" s="497"/>
      <c r="D24" s="497"/>
      <c r="E24" s="497"/>
      <c r="F24" s="497"/>
      <c r="G24" s="497"/>
      <c r="H24" s="497"/>
      <c r="I24" s="497"/>
      <c r="J24" s="497"/>
      <c r="K24" s="497"/>
      <c r="L24" s="497"/>
      <c r="M24" s="498"/>
      <c r="N24" s="505"/>
      <c r="O24" s="506"/>
      <c r="P24" s="506"/>
      <c r="Q24" s="506"/>
      <c r="R24" s="507"/>
      <c r="V24" s="218"/>
      <c r="W24" s="182"/>
      <c r="X24" s="182"/>
      <c r="Y24" s="163"/>
      <c r="Z24" s="163"/>
      <c r="AA24" s="163"/>
      <c r="AB24" s="217"/>
      <c r="AC24" s="216"/>
      <c r="AD24" s="20"/>
      <c r="AE24" s="2"/>
    </row>
    <row r="25" spans="1:35" s="28" customFormat="1" ht="15.75" x14ac:dyDescent="0.2">
      <c r="A25" s="14"/>
      <c r="N25" s="505"/>
      <c r="O25" s="506"/>
      <c r="P25" s="506"/>
      <c r="Q25" s="506"/>
      <c r="R25" s="507"/>
      <c r="V25" s="218"/>
      <c r="W25" s="182"/>
      <c r="X25" s="182"/>
      <c r="Y25" s="163"/>
      <c r="Z25" s="163"/>
      <c r="AA25" s="163"/>
      <c r="AB25" s="217"/>
      <c r="AC25" s="216"/>
      <c r="AD25" s="20"/>
      <c r="AE25" s="2"/>
    </row>
    <row r="26" spans="1:35" s="28" customFormat="1" ht="16.5" thickBot="1" x14ac:dyDescent="0.3">
      <c r="A26" s="14"/>
      <c r="B26" s="496"/>
      <c r="C26" s="497"/>
      <c r="D26" s="497"/>
      <c r="E26" s="497"/>
      <c r="F26" s="497"/>
      <c r="G26" s="497"/>
      <c r="H26" s="497"/>
      <c r="I26" s="497"/>
      <c r="J26" s="497"/>
      <c r="K26" s="497"/>
      <c r="L26" s="497"/>
      <c r="M26" s="498"/>
      <c r="N26" s="508"/>
      <c r="O26" s="509"/>
      <c r="P26" s="509"/>
      <c r="Q26" s="509"/>
      <c r="R26" s="510"/>
      <c r="U26" s="212" t="s">
        <v>9</v>
      </c>
      <c r="V26" s="211" t="s">
        <v>74</v>
      </c>
      <c r="W26" s="182">
        <f>_xll.PITimeDat('03'!$V26,'03'!W$14,"","interpolated")</f>
        <v>70.800003051757813</v>
      </c>
      <c r="X26" s="182">
        <f>_xll.PITimeDat('03'!$V26,'03'!X$14,"","interpolated")</f>
        <v>70.599998474121094</v>
      </c>
      <c r="Y26" s="210"/>
      <c r="Z26" s="210"/>
      <c r="AA26" s="210"/>
      <c r="AB26" s="210"/>
      <c r="AC26" s="209"/>
      <c r="AD26" s="20">
        <v>7</v>
      </c>
      <c r="AG26" s="108"/>
    </row>
    <row r="27" spans="1:35" ht="15.75" customHeight="1" thickBot="1" x14ac:dyDescent="0.25">
      <c r="A27" s="484" t="s">
        <v>75</v>
      </c>
      <c r="B27" s="485"/>
      <c r="C27" s="485"/>
      <c r="D27" s="485"/>
      <c r="E27" s="485"/>
      <c r="F27" s="485"/>
      <c r="G27" s="485"/>
      <c r="H27" s="485"/>
      <c r="I27" s="485"/>
      <c r="J27" s="485"/>
      <c r="K27" s="485"/>
      <c r="L27" s="485"/>
      <c r="M27" s="486"/>
      <c r="N27" s="487" t="s">
        <v>76</v>
      </c>
      <c r="O27" s="488"/>
      <c r="P27" s="488" t="s">
        <v>77</v>
      </c>
      <c r="Q27" s="488"/>
      <c r="R27" s="489"/>
      <c r="Y27" s="17"/>
      <c r="Z27" s="17"/>
      <c r="AA27" s="17"/>
      <c r="AB27" s="17"/>
      <c r="AC27" s="209"/>
      <c r="AD27" s="20">
        <v>8</v>
      </c>
    </row>
    <row r="28" spans="1:35" ht="15.75" customHeight="1" x14ac:dyDescent="0.2">
      <c r="A28" s="490" t="s">
        <v>78</v>
      </c>
      <c r="B28" s="491"/>
      <c r="C28" s="491"/>
      <c r="D28" s="491"/>
      <c r="E28" s="491"/>
      <c r="F28" s="491"/>
      <c r="G28" s="491"/>
      <c r="H28" s="491"/>
      <c r="I28" s="491"/>
      <c r="J28" s="491"/>
      <c r="K28" s="491"/>
      <c r="L28" s="491"/>
      <c r="M28" s="492"/>
      <c r="N28" s="405" t="s">
        <v>79</v>
      </c>
      <c r="O28" s="493"/>
      <c r="P28" s="494">
        <v>690</v>
      </c>
      <c r="Q28" s="495"/>
      <c r="R28" s="406"/>
      <c r="Y28" s="17"/>
      <c r="Z28" s="17"/>
      <c r="AA28" s="17"/>
      <c r="AB28" s="17"/>
      <c r="AC28" s="209"/>
      <c r="AD28" s="20"/>
    </row>
    <row r="29" spans="1:35" ht="15.75" customHeight="1" x14ac:dyDescent="0.2">
      <c r="A29" s="469" t="s">
        <v>80</v>
      </c>
      <c r="B29" s="470"/>
      <c r="C29" s="470"/>
      <c r="D29" s="470"/>
      <c r="E29" s="470"/>
      <c r="F29" s="470"/>
      <c r="G29" s="470"/>
      <c r="H29" s="470"/>
      <c r="I29" s="470"/>
      <c r="J29" s="470"/>
      <c r="K29" s="470"/>
      <c r="L29" s="470"/>
      <c r="M29" s="471"/>
      <c r="N29" s="472"/>
      <c r="O29" s="473"/>
      <c r="P29" s="474"/>
      <c r="Q29" s="475"/>
      <c r="R29" s="387"/>
      <c r="Y29" s="17"/>
      <c r="Z29" s="17"/>
      <c r="AA29" s="17"/>
      <c r="AB29" s="17"/>
      <c r="AC29" s="209"/>
      <c r="AD29" s="20"/>
    </row>
    <row r="30" spans="1:35" ht="15.75" customHeight="1" thickBot="1" x14ac:dyDescent="0.25">
      <c r="A30" s="476"/>
      <c r="B30" s="477"/>
      <c r="C30" s="477"/>
      <c r="D30" s="477"/>
      <c r="E30" s="477"/>
      <c r="F30" s="477"/>
      <c r="G30" s="477"/>
      <c r="H30" s="477"/>
      <c r="I30" s="477"/>
      <c r="J30" s="477"/>
      <c r="K30" s="477"/>
      <c r="L30" s="477"/>
      <c r="M30" s="478"/>
      <c r="N30" s="479" t="s">
        <v>68</v>
      </c>
      <c r="O30" s="480"/>
      <c r="P30" s="481">
        <v>820.8</v>
      </c>
      <c r="Q30" s="482"/>
      <c r="R30" s="483"/>
      <c r="Y30" s="17"/>
      <c r="Z30" s="17"/>
      <c r="AA30" s="17"/>
      <c r="AB30" s="17"/>
      <c r="AC30" s="209"/>
      <c r="AD30" s="20"/>
    </row>
    <row r="31" spans="1:35" ht="17.25" x14ac:dyDescent="0.25">
      <c r="A31" s="287"/>
      <c r="B31" s="202" t="s">
        <v>81</v>
      </c>
      <c r="C31" s="202"/>
      <c r="D31" s="202"/>
      <c r="E31" s="202"/>
      <c r="G31" s="28"/>
      <c r="H31" s="28"/>
      <c r="I31" s="28"/>
      <c r="J31" s="28"/>
      <c r="K31" s="28"/>
      <c r="L31" s="28"/>
      <c r="M31" s="28"/>
      <c r="N31" s="463" t="str">
        <f>IF($A31&lt;&gt;"","[ทำแล้ว] "&amp;TEXT($A31,"hh:mm"),IF($AJ31&lt;&gt;"","[ค้าง] "&amp;$AJ31,IF($AH31=TRUE,"[วันนี้] ถึงกำหนดวันนี้","")))</f>
        <v/>
      </c>
      <c r="O31" s="464"/>
      <c r="P31" s="464"/>
      <c r="Q31" s="464"/>
      <c r="R31" s="465"/>
      <c r="T31" s="208" t="s">
        <v>82</v>
      </c>
      <c r="U31" s="207" t="s">
        <v>4</v>
      </c>
      <c r="V31" s="206" t="s">
        <v>83</v>
      </c>
      <c r="W31" s="182">
        <f>_xll.PITimeDat('03'!$V31,'03'!W$14,"","interpolated")</f>
        <v>4510</v>
      </c>
      <c r="X31" s="182">
        <f>_xll.PITimeDat('03'!$V31,'03'!X$14,"","interpolated")</f>
        <v>4270</v>
      </c>
      <c r="Y31" s="17"/>
      <c r="Z31" s="17"/>
      <c r="AA31" s="17"/>
      <c r="AB31" s="17"/>
      <c r="AC31" s="204"/>
      <c r="AD31" s="20">
        <v>9</v>
      </c>
      <c r="AH31" t="b">
        <f>IF(TaskRules!$C$2="D",ISNUMBER(MATCH(DAY($O$5),TaskRules!$D$2:$I$2,0)),ISNUMBER(MATCH(WEEKDAY($O$5),TaskRules!$D$2:$I$2,0)))</f>
        <v>0</v>
      </c>
      <c r="AI31" t="b">
        <f>A31&lt;&gt;""</f>
        <v>0</v>
      </c>
    </row>
    <row r="32" spans="1:35" s="28" customFormat="1" ht="17.25" x14ac:dyDescent="0.25">
      <c r="A32" s="98"/>
      <c r="B32" s="202" t="s">
        <v>84</v>
      </c>
      <c r="C32" s="202"/>
      <c r="D32" s="202"/>
      <c r="E32" s="202"/>
      <c r="F32" s="202"/>
      <c r="N32" s="452" t="str">
        <f t="shared" ref="N32:N38" si="0">IF($A32&lt;&gt;"","[ทำแล้ว] "&amp;TEXT($A32,"hh:mm"),IF($AJ32&lt;&gt;"","[ค้าง] "&amp;$AJ32,IF($AH32=TRUE,"[วันนี้] ถึงกำหนดวันนี้","")))</f>
        <v/>
      </c>
      <c r="O32" s="453"/>
      <c r="P32" s="453"/>
      <c r="Q32" s="453"/>
      <c r="R32" s="454"/>
      <c r="T32" s="208" t="s">
        <v>82</v>
      </c>
      <c r="U32" s="207" t="s">
        <v>6</v>
      </c>
      <c r="V32" s="206" t="s">
        <v>85</v>
      </c>
      <c r="W32" s="205">
        <f>_xll.PITimeDat('03'!$V32,'03'!W$14,"","interpolated")</f>
        <v>7.6999998092651367</v>
      </c>
      <c r="X32" s="182">
        <f>_xll.PITimeDat('03'!$V32,'03'!X$14,"","interpolated")</f>
        <v>8.8999996185302734</v>
      </c>
      <c r="Y32" s="2"/>
      <c r="AC32" s="204"/>
      <c r="AD32" s="62">
        <v>10</v>
      </c>
      <c r="AH32" t="b">
        <f>IF(TaskRules!$C$3="D",ISNUMBER(MATCH(DAY($O$5),TaskRules!$D$3:$I$3,0)),ISNUMBER(MATCH(WEEKDAY($O$5),TaskRules!$D$3:$I$3,0)))</f>
        <v>0</v>
      </c>
      <c r="AI32" t="b">
        <f t="shared" ref="AI32:AI38" si="1">A32&lt;&gt;""</f>
        <v>0</v>
      </c>
    </row>
    <row r="33" spans="1:35" s="1" customFormat="1" ht="15" customHeight="1" x14ac:dyDescent="0.25">
      <c r="A33" s="98"/>
      <c r="B33" s="183" t="s">
        <v>86</v>
      </c>
      <c r="N33" s="466" t="str">
        <f t="shared" si="0"/>
        <v/>
      </c>
      <c r="O33" s="467"/>
      <c r="P33" s="467"/>
      <c r="Q33" s="467"/>
      <c r="R33" s="468"/>
      <c r="V33" s="183"/>
      <c r="AD33" s="20">
        <v>11</v>
      </c>
      <c r="AH33" t="b">
        <f>IF(TaskRules!$C$4="D",ISNUMBER(MATCH(DAY($O$5),TaskRules!$D$4:$I$4,0)),ISNUMBER(MATCH(WEEKDAY($O$5),TaskRules!$D$4:$I$4,0)))</f>
        <v>0</v>
      </c>
      <c r="AI33" t="b">
        <f t="shared" si="1"/>
        <v>0</v>
      </c>
    </row>
    <row r="34" spans="1:35" ht="15.75" thickBot="1" x14ac:dyDescent="0.3">
      <c r="A34" s="98"/>
      <c r="B34" s="203" t="s">
        <v>87</v>
      </c>
      <c r="C34" s="202"/>
      <c r="D34" s="202"/>
      <c r="E34" s="202"/>
      <c r="F34" s="202"/>
      <c r="G34" s="202"/>
      <c r="H34" s="202"/>
      <c r="I34" s="202"/>
      <c r="J34" s="202"/>
      <c r="K34" s="95"/>
      <c r="L34" s="1"/>
      <c r="M34" s="1"/>
      <c r="N34" s="374" t="str">
        <f t="shared" si="0"/>
        <v/>
      </c>
      <c r="O34" s="389"/>
      <c r="P34" s="389"/>
      <c r="Q34" s="389"/>
      <c r="R34" s="375"/>
      <c r="AC34" s="200" t="s">
        <v>14</v>
      </c>
      <c r="AD34" s="62">
        <v>14</v>
      </c>
      <c r="AH34" t="b">
        <f>IF(TaskRules!$C$5="D",ISNUMBER(MATCH(DAY($O$5),TaskRules!$D$5:$I$5,0)),ISNUMBER(MATCH(WEEKDAY($O$5),TaskRules!$D$5:$I$5,0)))</f>
        <v>0</v>
      </c>
      <c r="AI34" t="b">
        <f t="shared" si="1"/>
        <v>0</v>
      </c>
    </row>
    <row r="35" spans="1:35" ht="15" customHeight="1" x14ac:dyDescent="0.25">
      <c r="A35" s="98"/>
      <c r="B35" s="183" t="s">
        <v>88</v>
      </c>
      <c r="F35" s="28"/>
      <c r="G35" s="28"/>
      <c r="I35" s="28"/>
      <c r="J35" s="28"/>
      <c r="L35" s="28"/>
      <c r="M35" s="145"/>
      <c r="N35" s="374" t="str">
        <f t="shared" si="0"/>
        <v/>
      </c>
      <c r="O35" s="389"/>
      <c r="P35" s="389"/>
      <c r="Q35" s="389"/>
      <c r="R35" s="375"/>
      <c r="AC35" s="195" t="s">
        <v>41</v>
      </c>
      <c r="AD35" s="20"/>
      <c r="AH35" t="b">
        <f>IF(TaskRules!$C$6="D",ISNUMBER(MATCH(DAY($O$5),TaskRules!$D$6:$I$6,0)),ISNUMBER(MATCH(WEEKDAY($O$5),TaskRules!$D$6:$I$6,0)))</f>
        <v>0</v>
      </c>
      <c r="AI35" t="b">
        <f t="shared" si="1"/>
        <v>0</v>
      </c>
    </row>
    <row r="36" spans="1:35" ht="15" customHeight="1" x14ac:dyDescent="0.25">
      <c r="A36" s="199"/>
      <c r="B36" s="105" t="s">
        <v>89</v>
      </c>
      <c r="C36" s="1"/>
      <c r="D36" s="1"/>
      <c r="E36" s="1"/>
      <c r="H36" s="1"/>
      <c r="J36" s="1"/>
      <c r="N36" s="374" t="str">
        <f t="shared" si="0"/>
        <v/>
      </c>
      <c r="O36" s="389"/>
      <c r="P36" s="389"/>
      <c r="Q36" s="389"/>
      <c r="R36" s="375"/>
      <c r="AC36" s="195"/>
      <c r="AD36" s="20"/>
      <c r="AH36" t="b">
        <f>IF(TaskRules!$C$7="D",ISNUMBER(MATCH(DAY($O$5),TaskRules!$D$7:$I$7,0)),ISNUMBER(MATCH(WEEKDAY($O$5),TaskRules!$D$7:$I$7,0)))</f>
        <v>0</v>
      </c>
      <c r="AI36" t="b">
        <f t="shared" si="1"/>
        <v>0</v>
      </c>
    </row>
    <row r="37" spans="1:35" ht="15" customHeight="1" x14ac:dyDescent="0.25">
      <c r="A37" s="198"/>
      <c r="B37" s="197" t="s">
        <v>90</v>
      </c>
      <c r="C37" s="100"/>
      <c r="D37" s="100"/>
      <c r="E37" s="100"/>
      <c r="F37" s="1"/>
      <c r="G37" s="1"/>
      <c r="H37" s="1"/>
      <c r="I37" s="1"/>
      <c r="L37" s="1"/>
      <c r="M37" s="99"/>
      <c r="N37" s="452" t="str">
        <f t="shared" si="0"/>
        <v/>
      </c>
      <c r="O37" s="453"/>
      <c r="P37" s="453"/>
      <c r="Q37" s="453"/>
      <c r="R37" s="454"/>
      <c r="AC37" s="195"/>
      <c r="AD37" s="20"/>
      <c r="AH37" t="b">
        <f>IF(TaskRules!$C$8="D",ISNUMBER(MATCH(DAY($O$5),TaskRules!$D$8:$I$8,0)),ISNUMBER(MATCH(WEEKDAY($O$5),TaskRules!$D$8:$I$8,0)))</f>
        <v>0</v>
      </c>
      <c r="AI37" t="b">
        <f t="shared" si="1"/>
        <v>0</v>
      </c>
    </row>
    <row r="38" spans="1:35" ht="15.75" thickBot="1" x14ac:dyDescent="0.3">
      <c r="A38" s="283"/>
      <c r="B38" s="284" t="s">
        <v>91</v>
      </c>
      <c r="C38" s="96"/>
      <c r="D38" s="96"/>
      <c r="E38" s="96"/>
      <c r="F38" s="96"/>
      <c r="G38" s="96"/>
      <c r="H38" s="96"/>
      <c r="I38" s="96"/>
      <c r="J38" s="96"/>
      <c r="K38" s="96"/>
      <c r="L38" s="96"/>
      <c r="M38" s="96"/>
      <c r="N38" s="376" t="str">
        <f t="shared" si="0"/>
        <v/>
      </c>
      <c r="O38" s="377"/>
      <c r="P38" s="377"/>
      <c r="Q38" s="377"/>
      <c r="R38" s="378"/>
      <c r="AB38" s="189"/>
      <c r="AC38" s="194" t="s">
        <v>92</v>
      </c>
      <c r="AD38" s="20">
        <v>16</v>
      </c>
      <c r="AH38" t="b">
        <f>IF(TaskRules!$C$9="D",ISNUMBER(MATCH(DAY($O$5),TaskRules!$D$9:$I$9,0)),ISNUMBER(MATCH(WEEKDAY($O$5),TaskRules!$D$9:$I$9,0)))</f>
        <v>0</v>
      </c>
      <c r="AI38" t="b">
        <f t="shared" si="1"/>
        <v>0</v>
      </c>
    </row>
    <row r="39" spans="1:35" ht="15" x14ac:dyDescent="0.25">
      <c r="A39" s="193" t="s">
        <v>93</v>
      </c>
      <c r="B39" s="192"/>
      <c r="C39" s="192"/>
      <c r="D39" s="192"/>
      <c r="E39" s="192"/>
      <c r="F39" s="192"/>
      <c r="G39" s="191"/>
      <c r="H39" s="191"/>
      <c r="I39" s="191"/>
      <c r="J39" s="191"/>
      <c r="K39" s="191"/>
      <c r="L39" s="191"/>
      <c r="M39" s="191"/>
      <c r="N39" s="191"/>
      <c r="O39" s="191"/>
      <c r="P39" s="191"/>
      <c r="Q39" s="191"/>
      <c r="R39" s="190"/>
      <c r="AB39" s="189"/>
      <c r="AC39" s="2" t="s">
        <v>94</v>
      </c>
      <c r="AD39" s="20">
        <v>17</v>
      </c>
    </row>
    <row r="40" spans="1:35" s="28" customFormat="1" ht="15" customHeight="1" x14ac:dyDescent="0.2">
      <c r="A40" s="455" t="s">
        <v>95</v>
      </c>
      <c r="B40" s="456"/>
      <c r="C40" s="456"/>
      <c r="D40" s="456"/>
      <c r="E40" s="456"/>
      <c r="F40" s="457"/>
      <c r="G40" s="458"/>
      <c r="H40" s="456"/>
      <c r="I40" s="456"/>
      <c r="J40" s="456"/>
      <c r="K40" s="456"/>
      <c r="L40" s="456"/>
      <c r="M40" s="457"/>
      <c r="N40" s="458" t="s">
        <v>96</v>
      </c>
      <c r="O40" s="456"/>
      <c r="P40" s="456"/>
      <c r="Q40" s="456"/>
      <c r="R40" s="459"/>
      <c r="AB40" s="108"/>
      <c r="AC40" s="28" t="s">
        <v>97</v>
      </c>
      <c r="AD40" s="62">
        <v>18</v>
      </c>
    </row>
    <row r="41" spans="1:35" s="1" customFormat="1" ht="15" customHeight="1" x14ac:dyDescent="0.2">
      <c r="A41" s="188">
        <v>1</v>
      </c>
      <c r="B41" s="187" t="s">
        <v>98</v>
      </c>
      <c r="C41" s="108"/>
      <c r="D41" s="108"/>
      <c r="E41" s="108"/>
      <c r="F41" s="186"/>
      <c r="G41" s="108"/>
      <c r="H41" s="108"/>
      <c r="I41" s="108"/>
      <c r="J41" s="108"/>
      <c r="K41" s="108"/>
      <c r="L41" s="108"/>
      <c r="M41" s="108"/>
      <c r="N41" s="185"/>
      <c r="O41" s="108"/>
      <c r="P41" s="108"/>
      <c r="Q41" s="108"/>
      <c r="R41" s="184"/>
      <c r="T41" s="1" t="s">
        <v>99</v>
      </c>
      <c r="U41" s="183" t="s">
        <v>100</v>
      </c>
      <c r="V41" s="183"/>
      <c r="W41" s="182">
        <f>_xll.PITimeDat('03'!$U41,'03'!W$14,"","interpolated")</f>
        <v>9.5</v>
      </c>
      <c r="X41" s="182">
        <f>_xll.PITimeDat('03'!$U41,'03'!X$14,"","interpolated")</f>
        <v>9.3999996185302734</v>
      </c>
      <c r="AB41" s="126"/>
      <c r="AC41" s="28" t="s">
        <v>101</v>
      </c>
      <c r="AD41" s="20">
        <v>19</v>
      </c>
    </row>
    <row r="42" spans="1:35" s="1" customFormat="1" ht="15" customHeight="1" x14ac:dyDescent="0.2">
      <c r="A42" s="181">
        <v>2</v>
      </c>
      <c r="B42" s="102" t="s">
        <v>102</v>
      </c>
      <c r="C42" s="126"/>
      <c r="D42" s="126"/>
      <c r="E42" s="126"/>
      <c r="F42" s="180"/>
      <c r="G42" s="126"/>
      <c r="H42" s="126"/>
      <c r="I42" s="126"/>
      <c r="J42" s="126"/>
      <c r="K42" s="126"/>
      <c r="L42" s="126"/>
      <c r="M42" s="126"/>
      <c r="N42" s="179"/>
      <c r="O42" s="126"/>
      <c r="P42" s="126"/>
      <c r="Q42" s="126"/>
      <c r="R42" s="120"/>
      <c r="T42" s="1" t="s">
        <v>103</v>
      </c>
      <c r="U42" s="183" t="s">
        <v>104</v>
      </c>
      <c r="V42" s="183"/>
      <c r="W42" s="182">
        <f>_xll.PITimeDat('03'!$U42,'03'!W$14,"","interpolated")</f>
        <v>29</v>
      </c>
      <c r="X42" s="182">
        <f>_xll.PITimeDat('03'!$U42,'03'!X$14,"","interpolated")</f>
        <v>37</v>
      </c>
      <c r="AC42" s="1" t="s">
        <v>105</v>
      </c>
      <c r="AD42" s="20">
        <v>20</v>
      </c>
    </row>
    <row r="43" spans="1:35" s="1" customFormat="1" ht="15" customHeight="1" x14ac:dyDescent="0.2">
      <c r="A43" s="181">
        <v>3</v>
      </c>
      <c r="B43" s="102" t="s">
        <v>106</v>
      </c>
      <c r="C43" s="126"/>
      <c r="D43" s="126"/>
      <c r="E43" s="126"/>
      <c r="F43" s="180"/>
      <c r="G43" s="126"/>
      <c r="H43" s="126"/>
      <c r="I43" s="126"/>
      <c r="J43" s="126"/>
      <c r="K43" s="126"/>
      <c r="L43" s="126"/>
      <c r="M43" s="126"/>
      <c r="N43" s="179"/>
      <c r="O43" s="126"/>
      <c r="P43" s="126"/>
      <c r="Q43" s="126"/>
      <c r="R43" s="120"/>
      <c r="AD43" s="20">
        <v>21</v>
      </c>
    </row>
    <row r="44" spans="1:35" ht="15" customHeight="1" x14ac:dyDescent="0.2">
      <c r="A44" s="181">
        <v>4</v>
      </c>
      <c r="B44" s="102" t="s">
        <v>107</v>
      </c>
      <c r="C44" s="126"/>
      <c r="D44" s="126"/>
      <c r="E44" s="126"/>
      <c r="F44" s="180"/>
      <c r="G44" s="126"/>
      <c r="H44" s="126"/>
      <c r="I44" s="126"/>
      <c r="J44" s="126"/>
      <c r="K44" s="126"/>
      <c r="L44" s="126"/>
      <c r="M44" s="126"/>
      <c r="N44" s="179"/>
      <c r="O44" s="126"/>
      <c r="P44" s="126"/>
      <c r="Q44" s="126"/>
      <c r="R44" s="120"/>
      <c r="AD44" s="20">
        <v>22</v>
      </c>
    </row>
    <row r="45" spans="1:35" ht="15" customHeight="1" thickBot="1" x14ac:dyDescent="0.25">
      <c r="A45" s="178">
        <v>5</v>
      </c>
      <c r="B45" s="95" t="s">
        <v>108</v>
      </c>
      <c r="C45" s="95"/>
      <c r="D45" s="95"/>
      <c r="E45" s="95"/>
      <c r="F45" s="177"/>
      <c r="G45" s="95"/>
      <c r="H45" s="95"/>
      <c r="I45" s="95"/>
      <c r="J45" s="95"/>
      <c r="K45" s="95"/>
      <c r="L45" s="95"/>
      <c r="M45" s="95"/>
      <c r="N45" s="97"/>
      <c r="O45" s="95"/>
      <c r="P45" s="95"/>
      <c r="Q45" s="95"/>
      <c r="R45" s="94"/>
      <c r="AD45" s="20">
        <v>23</v>
      </c>
    </row>
    <row r="46" spans="1:35" s="17" customFormat="1" ht="15" customHeight="1" x14ac:dyDescent="0.25">
      <c r="A46" s="460" t="s">
        <v>109</v>
      </c>
      <c r="B46" s="461"/>
      <c r="C46" s="461"/>
      <c r="D46" s="461"/>
      <c r="E46" s="461"/>
      <c r="F46" s="461"/>
      <c r="G46" s="461"/>
      <c r="H46" s="461"/>
      <c r="I46" s="461"/>
      <c r="J46" s="461"/>
      <c r="K46" s="461"/>
      <c r="L46" s="461"/>
      <c r="M46" s="461"/>
      <c r="N46" s="461"/>
      <c r="O46" s="461"/>
      <c r="P46" s="461"/>
      <c r="Q46" s="461"/>
      <c r="R46" s="462"/>
      <c r="AD46" s="20">
        <v>24</v>
      </c>
    </row>
    <row r="47" spans="1:35" ht="15" customHeight="1" x14ac:dyDescent="0.2">
      <c r="A47" s="444" t="s">
        <v>110</v>
      </c>
      <c r="B47" s="445"/>
      <c r="C47" s="445"/>
      <c r="D47" s="175">
        <v>0</v>
      </c>
      <c r="E47" s="176"/>
      <c r="F47" s="446" t="s">
        <v>111</v>
      </c>
      <c r="G47" s="445"/>
      <c r="H47" s="445"/>
      <c r="I47" s="445"/>
      <c r="J47" s="175">
        <v>0</v>
      </c>
      <c r="K47" s="174"/>
      <c r="L47" s="446" t="s">
        <v>112</v>
      </c>
      <c r="M47" s="445"/>
      <c r="N47" s="445"/>
      <c r="O47" s="445"/>
      <c r="P47" s="445"/>
      <c r="Q47" s="445"/>
      <c r="R47" s="173">
        <v>0</v>
      </c>
      <c r="AD47" s="62">
        <v>25</v>
      </c>
    </row>
    <row r="48" spans="1:35" ht="18.75" customHeight="1" thickBot="1" x14ac:dyDescent="0.3">
      <c r="A48" s="447" t="s">
        <v>113</v>
      </c>
      <c r="B48" s="448"/>
      <c r="C48" s="448"/>
      <c r="D48" s="170">
        <v>0</v>
      </c>
      <c r="E48" s="172"/>
      <c r="F48" s="449" t="s">
        <v>114</v>
      </c>
      <c r="G48" s="448"/>
      <c r="H48" s="448"/>
      <c r="I48" s="448"/>
      <c r="J48" s="170">
        <v>0</v>
      </c>
      <c r="K48" s="171"/>
      <c r="L48" s="450" t="s">
        <v>115</v>
      </c>
      <c r="M48" s="451"/>
      <c r="N48" s="451"/>
      <c r="O48" s="451"/>
      <c r="P48" s="451"/>
      <c r="Q48" s="451"/>
      <c r="R48" s="288">
        <f t="array" aca="1" ref="R48" ca="1">_xll.PICurrVal("\\gcmppisvr\1-PTA.2M.1PD2500.PV",0,"")</f>
        <v>0.23490093648433685</v>
      </c>
      <c r="AD48" s="20">
        <v>26</v>
      </c>
    </row>
    <row r="49" spans="1:32" ht="15" customHeight="1" x14ac:dyDescent="0.25">
      <c r="A49" s="169" t="s">
        <v>116</v>
      </c>
      <c r="B49" s="168"/>
      <c r="C49" s="168"/>
      <c r="D49" s="168"/>
      <c r="E49" s="168"/>
      <c r="F49" s="168"/>
      <c r="G49" s="168"/>
      <c r="H49" s="168"/>
      <c r="I49" s="168"/>
      <c r="J49" s="168"/>
      <c r="K49" s="168"/>
      <c r="L49" s="167"/>
      <c r="M49" s="167"/>
      <c r="N49" s="167"/>
      <c r="O49" s="167"/>
      <c r="P49" s="167"/>
      <c r="Q49" s="167"/>
      <c r="R49" s="166"/>
      <c r="AD49" s="20">
        <v>27</v>
      </c>
    </row>
    <row r="50" spans="1:32" s="28" customFormat="1" ht="15" customHeight="1" x14ac:dyDescent="0.2">
      <c r="A50" s="165" t="s">
        <v>11</v>
      </c>
      <c r="B50" s="381" t="s">
        <v>39</v>
      </c>
      <c r="C50" s="382"/>
      <c r="D50" s="443"/>
      <c r="E50" s="381" t="s">
        <v>40</v>
      </c>
      <c r="F50" s="382"/>
      <c r="G50" s="382"/>
      <c r="H50" s="382"/>
      <c r="I50" s="382"/>
      <c r="J50" s="382"/>
      <c r="K50" s="443"/>
      <c r="L50" s="381" t="s">
        <v>29</v>
      </c>
      <c r="M50" s="382"/>
      <c r="N50" s="382"/>
      <c r="O50" s="382"/>
      <c r="P50" s="382"/>
      <c r="Q50" s="382"/>
      <c r="R50" s="383"/>
      <c r="T50" s="108"/>
      <c r="U50" s="108"/>
      <c r="V50" s="108"/>
      <c r="AD50" s="20">
        <v>28</v>
      </c>
    </row>
    <row r="51" spans="1:32" s="1" customFormat="1" ht="15" customHeight="1" x14ac:dyDescent="0.2">
      <c r="A51" s="162"/>
      <c r="B51" s="161"/>
      <c r="C51" s="160"/>
      <c r="D51" s="159"/>
      <c r="E51" s="347"/>
      <c r="F51" s="433"/>
      <c r="G51" s="434"/>
      <c r="H51" s="434"/>
      <c r="I51" s="434"/>
      <c r="J51" s="155"/>
      <c r="K51" s="158"/>
      <c r="L51" s="435"/>
      <c r="M51" s="441"/>
      <c r="N51" s="441"/>
      <c r="O51" s="441"/>
      <c r="P51" s="441"/>
      <c r="Q51" s="441"/>
      <c r="R51" s="442"/>
      <c r="T51" s="126"/>
      <c r="U51" s="164"/>
      <c r="V51" s="126"/>
      <c r="AD51" s="62">
        <v>29</v>
      </c>
      <c r="AF51" s="1" t="s">
        <v>117</v>
      </c>
    </row>
    <row r="52" spans="1:32" s="1" customFormat="1" ht="15" customHeight="1" x14ac:dyDescent="0.2">
      <c r="A52" s="162">
        <v>0.5</v>
      </c>
      <c r="B52" s="161" t="s">
        <v>44</v>
      </c>
      <c r="C52" s="160" t="s">
        <v>45</v>
      </c>
      <c r="D52" s="159" t="s">
        <v>52</v>
      </c>
      <c r="E52" s="347" t="s">
        <v>44</v>
      </c>
      <c r="F52" s="433"/>
      <c r="G52" s="434" t="s">
        <v>45</v>
      </c>
      <c r="H52" s="434"/>
      <c r="I52" s="434"/>
      <c r="J52" s="155" t="s">
        <v>46</v>
      </c>
      <c r="K52" s="158"/>
      <c r="L52" s="435"/>
      <c r="M52" s="441"/>
      <c r="N52" s="441"/>
      <c r="O52" s="441"/>
      <c r="P52" s="441"/>
      <c r="Q52" s="441"/>
      <c r="R52" s="442"/>
      <c r="T52" s="126"/>
      <c r="U52" s="164"/>
      <c r="V52" s="126"/>
      <c r="AD52" s="163"/>
    </row>
    <row r="53" spans="1:32" s="1" customFormat="1" ht="15" customHeight="1" x14ac:dyDescent="0.2">
      <c r="A53" s="162">
        <v>0.60486111111111107</v>
      </c>
      <c r="B53" s="79"/>
      <c r="C53" s="156"/>
      <c r="D53" s="78"/>
      <c r="E53" s="347" t="s">
        <v>44</v>
      </c>
      <c r="F53" s="433"/>
      <c r="G53" s="434" t="s">
        <v>45</v>
      </c>
      <c r="H53" s="434"/>
      <c r="I53" s="434"/>
      <c r="J53" s="155" t="s">
        <v>68</v>
      </c>
      <c r="K53" s="158"/>
      <c r="L53" s="435" t="s">
        <v>166</v>
      </c>
      <c r="M53" s="441"/>
      <c r="N53" s="441"/>
      <c r="O53" s="441"/>
      <c r="P53" s="441"/>
      <c r="Q53" s="441"/>
      <c r="R53" s="442"/>
      <c r="T53" s="126"/>
      <c r="U53" s="126"/>
      <c r="V53" s="126"/>
      <c r="AD53" s="20">
        <v>30</v>
      </c>
    </row>
    <row r="54" spans="1:32" s="1" customFormat="1" ht="15" customHeight="1" x14ac:dyDescent="0.2">
      <c r="A54" s="162">
        <v>0.75</v>
      </c>
      <c r="B54" s="161" t="s">
        <v>52</v>
      </c>
      <c r="C54" s="160" t="s">
        <v>45</v>
      </c>
      <c r="D54" s="159" t="s">
        <v>44</v>
      </c>
      <c r="E54" s="347" t="s">
        <v>52</v>
      </c>
      <c r="F54" s="433"/>
      <c r="G54" s="434" t="s">
        <v>45</v>
      </c>
      <c r="H54" s="434"/>
      <c r="I54" s="434"/>
      <c r="J54" s="155" t="s">
        <v>46</v>
      </c>
      <c r="K54" s="158"/>
      <c r="L54" s="435"/>
      <c r="M54" s="441"/>
      <c r="N54" s="441"/>
      <c r="O54" s="441"/>
      <c r="P54" s="441"/>
      <c r="Q54" s="441"/>
      <c r="R54" s="442"/>
      <c r="T54" s="108"/>
      <c r="U54" s="108"/>
      <c r="V54" s="108"/>
      <c r="AD54" s="20">
        <v>31</v>
      </c>
    </row>
    <row r="55" spans="1:32" s="1" customFormat="1" ht="15" customHeight="1" x14ac:dyDescent="0.2">
      <c r="A55" s="162">
        <v>0.93125000000000002</v>
      </c>
      <c r="B55" s="161"/>
      <c r="C55" s="160"/>
      <c r="D55" s="159"/>
      <c r="E55" s="438" t="s">
        <v>52</v>
      </c>
      <c r="F55" s="439"/>
      <c r="G55" s="440" t="s">
        <v>45</v>
      </c>
      <c r="H55" s="440"/>
      <c r="I55" s="440"/>
      <c r="J55" s="155" t="s">
        <v>68</v>
      </c>
      <c r="K55" s="158"/>
      <c r="L55" s="435"/>
      <c r="M55" s="441"/>
      <c r="N55" s="441"/>
      <c r="O55" s="441"/>
      <c r="P55" s="441"/>
      <c r="Q55" s="441"/>
      <c r="R55" s="442"/>
      <c r="T55" s="126"/>
      <c r="U55" s="126"/>
      <c r="V55" s="126"/>
      <c r="AD55" s="20">
        <v>32</v>
      </c>
    </row>
    <row r="56" spans="1:32" s="1" customFormat="1" ht="15" customHeight="1" x14ac:dyDescent="0.2">
      <c r="A56" s="157">
        <v>0</v>
      </c>
      <c r="B56" s="79" t="s">
        <v>44</v>
      </c>
      <c r="C56" s="156" t="s">
        <v>45</v>
      </c>
      <c r="D56" s="78" t="s">
        <v>52</v>
      </c>
      <c r="E56" s="438" t="s">
        <v>44</v>
      </c>
      <c r="F56" s="439"/>
      <c r="G56" s="440" t="s">
        <v>45</v>
      </c>
      <c r="H56" s="440"/>
      <c r="I56" s="440"/>
      <c r="J56" s="155" t="s">
        <v>68</v>
      </c>
      <c r="K56" s="158"/>
      <c r="L56" s="435"/>
      <c r="M56" s="441"/>
      <c r="N56" s="441"/>
      <c r="O56" s="441"/>
      <c r="P56" s="441"/>
      <c r="Q56" s="441"/>
      <c r="R56" s="442"/>
      <c r="T56" s="126"/>
      <c r="U56" s="126"/>
      <c r="V56" s="126"/>
      <c r="AD56" s="62">
        <v>33</v>
      </c>
    </row>
    <row r="57" spans="1:32" s="1" customFormat="1" ht="15" customHeight="1" x14ac:dyDescent="0.2">
      <c r="A57" s="162">
        <v>0.25</v>
      </c>
      <c r="B57" s="161" t="s">
        <v>52</v>
      </c>
      <c r="C57" s="160" t="s">
        <v>45</v>
      </c>
      <c r="D57" s="159" t="s">
        <v>44</v>
      </c>
      <c r="E57" s="347" t="s">
        <v>52</v>
      </c>
      <c r="F57" s="433"/>
      <c r="G57" s="434" t="s">
        <v>45</v>
      </c>
      <c r="H57" s="434"/>
      <c r="I57" s="434"/>
      <c r="J57" s="155" t="s">
        <v>46</v>
      </c>
      <c r="K57" s="158"/>
      <c r="L57" s="435"/>
      <c r="M57" s="441"/>
      <c r="N57" s="441"/>
      <c r="O57" s="441"/>
      <c r="P57" s="441"/>
      <c r="Q57" s="441"/>
      <c r="R57" s="442"/>
      <c r="T57" s="108"/>
      <c r="U57" s="108"/>
      <c r="V57" s="108"/>
      <c r="AD57" s="20">
        <v>34</v>
      </c>
    </row>
    <row r="58" spans="1:32" s="1" customFormat="1" ht="15" customHeight="1" x14ac:dyDescent="0.2">
      <c r="A58" s="157"/>
      <c r="B58" s="79"/>
      <c r="C58" s="156"/>
      <c r="D58" s="78"/>
      <c r="E58" s="347"/>
      <c r="F58" s="433"/>
      <c r="G58" s="434"/>
      <c r="H58" s="434"/>
      <c r="I58" s="434"/>
      <c r="J58" s="155"/>
      <c r="K58" s="154"/>
      <c r="L58" s="435"/>
      <c r="M58" s="320"/>
      <c r="N58" s="320"/>
      <c r="O58" s="320"/>
      <c r="P58" s="320"/>
      <c r="Q58" s="320"/>
      <c r="R58" s="436"/>
      <c r="T58" s="126"/>
      <c r="U58" s="126"/>
      <c r="V58" s="126"/>
      <c r="AD58" s="20">
        <v>35</v>
      </c>
    </row>
    <row r="59" spans="1:32" s="1" customFormat="1" ht="15" customHeight="1" x14ac:dyDescent="0.2">
      <c r="A59" s="157"/>
      <c r="B59" s="79"/>
      <c r="C59" s="156"/>
      <c r="D59" s="78"/>
      <c r="E59" s="347"/>
      <c r="F59" s="433"/>
      <c r="G59" s="434"/>
      <c r="H59" s="434"/>
      <c r="I59" s="434"/>
      <c r="J59" s="155"/>
      <c r="K59" s="154"/>
      <c r="L59" s="437"/>
      <c r="M59" s="300"/>
      <c r="N59" s="300"/>
      <c r="O59" s="300"/>
      <c r="P59" s="300"/>
      <c r="Q59" s="300"/>
      <c r="R59" s="301"/>
      <c r="T59" s="126"/>
      <c r="U59" s="126"/>
      <c r="V59" s="126"/>
      <c r="AD59" s="20">
        <v>36</v>
      </c>
    </row>
    <row r="60" spans="1:32" ht="22.5" customHeight="1" thickBot="1" x14ac:dyDescent="0.25">
      <c r="A60" s="153"/>
      <c r="B60" s="151"/>
      <c r="C60" s="150"/>
      <c r="D60" s="152"/>
      <c r="E60" s="409"/>
      <c r="F60" s="410"/>
      <c r="G60" s="411"/>
      <c r="H60" s="411"/>
      <c r="I60" s="411"/>
      <c r="J60" s="149"/>
      <c r="K60" s="148"/>
      <c r="L60" s="412"/>
      <c r="M60" s="413"/>
      <c r="N60" s="413"/>
      <c r="O60" s="413"/>
      <c r="P60" s="413"/>
      <c r="Q60" s="413"/>
      <c r="R60" s="414"/>
      <c r="AD60" s="20">
        <v>38</v>
      </c>
    </row>
    <row r="61" spans="1:32" s="28" customFormat="1" ht="14.25" customHeight="1" thickBot="1" x14ac:dyDescent="0.25">
      <c r="A61" s="415" t="s">
        <v>118</v>
      </c>
      <c r="B61" s="416"/>
      <c r="C61" s="416"/>
      <c r="D61" s="416"/>
      <c r="E61" s="416"/>
      <c r="F61" s="416"/>
      <c r="G61" s="416"/>
      <c r="H61" s="416"/>
      <c r="I61" s="416"/>
      <c r="J61" s="416"/>
      <c r="K61" s="416"/>
      <c r="L61" s="416"/>
      <c r="M61" s="416"/>
      <c r="N61" s="416"/>
      <c r="O61" s="416"/>
      <c r="P61" s="416"/>
      <c r="Q61" s="416"/>
      <c r="R61" s="417"/>
      <c r="AD61" s="62">
        <v>39</v>
      </c>
    </row>
    <row r="62" spans="1:32" s="28" customFormat="1" ht="15" customHeight="1" thickBot="1" x14ac:dyDescent="0.3">
      <c r="A62" s="418" t="s">
        <v>119</v>
      </c>
      <c r="B62" s="419"/>
      <c r="C62" s="418" t="s">
        <v>120</v>
      </c>
      <c r="D62" s="422"/>
      <c r="E62" s="422"/>
      <c r="F62" s="422"/>
      <c r="G62" s="422"/>
      <c r="H62" s="422"/>
      <c r="I62" s="422"/>
      <c r="J62" s="422"/>
      <c r="K62" s="422"/>
      <c r="L62" s="422"/>
      <c r="M62" s="419"/>
      <c r="N62" s="424" t="s">
        <v>121</v>
      </c>
      <c r="O62" s="425"/>
      <c r="P62" s="426"/>
      <c r="Q62" s="427" t="s">
        <v>36</v>
      </c>
      <c r="R62" s="428"/>
      <c r="AD62" s="20">
        <v>40</v>
      </c>
    </row>
    <row r="63" spans="1:32" s="28" customFormat="1" ht="15" customHeight="1" thickBot="1" x14ac:dyDescent="0.25">
      <c r="A63" s="420"/>
      <c r="B63" s="421"/>
      <c r="C63" s="420"/>
      <c r="D63" s="423"/>
      <c r="E63" s="423"/>
      <c r="F63" s="423"/>
      <c r="G63" s="423"/>
      <c r="H63" s="423"/>
      <c r="I63" s="423"/>
      <c r="J63" s="423"/>
      <c r="K63" s="423"/>
      <c r="L63" s="423"/>
      <c r="M63" s="421"/>
      <c r="N63" s="147" t="s">
        <v>122</v>
      </c>
      <c r="O63" s="431" t="s">
        <v>123</v>
      </c>
      <c r="P63" s="432"/>
      <c r="Q63" s="429"/>
      <c r="R63" s="430"/>
      <c r="AD63" s="20">
        <v>41</v>
      </c>
    </row>
    <row r="64" spans="1:32" s="28" customFormat="1" ht="15" customHeight="1" x14ac:dyDescent="0.2">
      <c r="A64" s="403"/>
      <c r="B64" s="404"/>
      <c r="C64" s="396"/>
      <c r="D64" s="297"/>
      <c r="E64" s="297"/>
      <c r="F64" s="297"/>
      <c r="G64" s="297"/>
      <c r="H64" s="297"/>
      <c r="I64" s="297"/>
      <c r="J64" s="297"/>
      <c r="K64" s="297"/>
      <c r="L64" s="297"/>
      <c r="M64" s="298"/>
      <c r="N64" s="146"/>
      <c r="O64" s="405"/>
      <c r="P64" s="406"/>
      <c r="R64" s="145"/>
      <c r="AD64" s="20">
        <v>42</v>
      </c>
    </row>
    <row r="65" spans="1:30" s="28" customFormat="1" ht="15" customHeight="1" x14ac:dyDescent="0.2">
      <c r="A65" s="407"/>
      <c r="B65" s="395"/>
      <c r="C65" s="396"/>
      <c r="D65" s="397"/>
      <c r="E65" s="397"/>
      <c r="F65" s="397"/>
      <c r="G65" s="397"/>
      <c r="H65" s="397"/>
      <c r="I65" s="397"/>
      <c r="J65" s="397"/>
      <c r="K65" s="397"/>
      <c r="L65" s="397"/>
      <c r="M65" s="408"/>
      <c r="N65" s="133"/>
      <c r="O65" s="386"/>
      <c r="P65" s="387"/>
      <c r="Q65" s="374"/>
      <c r="R65" s="375"/>
      <c r="AD65" s="62">
        <v>43</v>
      </c>
    </row>
    <row r="66" spans="1:30" s="28" customFormat="1" ht="15" customHeight="1" x14ac:dyDescent="0.2">
      <c r="A66" s="394"/>
      <c r="B66" s="395"/>
      <c r="C66" s="396"/>
      <c r="D66" s="397"/>
      <c r="E66" s="397"/>
      <c r="F66" s="397"/>
      <c r="G66" s="397"/>
      <c r="H66" s="397"/>
      <c r="I66" s="397"/>
      <c r="J66" s="59"/>
      <c r="K66" s="59"/>
      <c r="L66" s="59"/>
      <c r="M66" s="144"/>
      <c r="N66" s="143"/>
      <c r="O66" s="386"/>
      <c r="P66" s="387"/>
      <c r="Q66" s="374"/>
      <c r="R66" s="375"/>
      <c r="AD66" s="20">
        <v>44</v>
      </c>
    </row>
    <row r="67" spans="1:30" s="1" customFormat="1" ht="15" customHeight="1" x14ac:dyDescent="0.2">
      <c r="A67" s="398"/>
      <c r="B67" s="399"/>
      <c r="C67" s="400"/>
      <c r="D67" s="401"/>
      <c r="E67" s="401"/>
      <c r="F67" s="401"/>
      <c r="G67" s="401"/>
      <c r="H67" s="401"/>
      <c r="I67" s="401"/>
      <c r="J67" s="401"/>
      <c r="K67" s="401"/>
      <c r="L67" s="401"/>
      <c r="M67" s="402"/>
      <c r="N67" s="143"/>
      <c r="O67" s="386"/>
      <c r="P67" s="387"/>
      <c r="Q67" s="374"/>
      <c r="R67" s="375"/>
      <c r="AD67" s="20">
        <v>45</v>
      </c>
    </row>
    <row r="68" spans="1:30" s="28" customFormat="1" ht="15" customHeight="1" x14ac:dyDescent="0.2">
      <c r="A68" s="393"/>
      <c r="B68" s="385"/>
      <c r="C68" s="142"/>
      <c r="D68" s="131"/>
      <c r="E68" s="135"/>
      <c r="F68" s="135"/>
      <c r="G68" s="135"/>
      <c r="H68" s="135"/>
      <c r="I68" s="135"/>
      <c r="J68" s="135"/>
      <c r="K68" s="135"/>
      <c r="L68" s="135"/>
      <c r="M68" s="141"/>
      <c r="N68" s="137"/>
      <c r="O68" s="386"/>
      <c r="P68" s="387"/>
      <c r="Q68" s="374"/>
      <c r="R68" s="375"/>
      <c r="AD68" s="20">
        <v>46</v>
      </c>
    </row>
    <row r="69" spans="1:30" s="28" customFormat="1" ht="15" customHeight="1" x14ac:dyDescent="0.2">
      <c r="A69" s="384"/>
      <c r="B69" s="385"/>
      <c r="C69" s="140"/>
      <c r="D69" s="139"/>
      <c r="E69" s="135"/>
      <c r="F69" s="135"/>
      <c r="G69" s="138"/>
      <c r="H69" s="135"/>
      <c r="I69" s="135"/>
      <c r="J69" s="135"/>
      <c r="K69" s="135"/>
      <c r="L69" s="135"/>
      <c r="M69" s="130"/>
      <c r="N69" s="137"/>
      <c r="O69" s="386"/>
      <c r="P69" s="387"/>
      <c r="Q69" s="374"/>
      <c r="R69" s="375"/>
      <c r="AD69" s="20"/>
    </row>
    <row r="70" spans="1:30" s="28" customFormat="1" ht="15" customHeight="1" x14ac:dyDescent="0.2">
      <c r="A70" s="384"/>
      <c r="B70" s="385"/>
      <c r="C70" s="132"/>
      <c r="D70" s="136"/>
      <c r="E70" s="135"/>
      <c r="F70" s="135"/>
      <c r="G70" s="135"/>
      <c r="H70" s="135"/>
      <c r="I70" s="135"/>
      <c r="J70" s="135"/>
      <c r="K70" s="135"/>
      <c r="L70" s="135"/>
      <c r="M70" s="130"/>
      <c r="N70" s="134"/>
      <c r="O70" s="386"/>
      <c r="P70" s="387"/>
      <c r="Q70" s="374"/>
      <c r="R70" s="375"/>
      <c r="AD70" s="20"/>
    </row>
    <row r="71" spans="1:30" s="28" customFormat="1" ht="15" customHeight="1" thickBot="1" x14ac:dyDescent="0.25">
      <c r="A71" s="388"/>
      <c r="B71" s="385"/>
      <c r="C71" s="132"/>
      <c r="D71" s="23"/>
      <c r="E71" s="131"/>
      <c r="F71" s="131"/>
      <c r="G71" s="131"/>
      <c r="H71" s="131"/>
      <c r="I71" s="131"/>
      <c r="J71" s="131"/>
      <c r="K71" s="131"/>
      <c r="L71" s="131"/>
      <c r="M71" s="130"/>
      <c r="N71" s="129"/>
      <c r="O71" s="128"/>
      <c r="P71" s="127"/>
      <c r="Q71" s="374"/>
      <c r="R71" s="375"/>
      <c r="AD71" s="20"/>
    </row>
    <row r="72" spans="1:30" s="28" customFormat="1" ht="15" customHeight="1" x14ac:dyDescent="0.25">
      <c r="A72" s="389"/>
      <c r="B72" s="375"/>
      <c r="C72" s="125"/>
      <c r="E72" s="124"/>
      <c r="F72" s="124"/>
      <c r="G72" s="124"/>
      <c r="H72" s="124"/>
      <c r="I72" s="124"/>
      <c r="J72" s="124"/>
      <c r="K72" s="124"/>
      <c r="L72" s="124"/>
      <c r="M72" s="390" t="s">
        <v>124</v>
      </c>
      <c r="N72" s="391"/>
      <c r="O72" s="391"/>
      <c r="P72" s="392"/>
      <c r="Q72" s="374"/>
      <c r="R72" s="375"/>
      <c r="AD72" s="20">
        <v>47</v>
      </c>
    </row>
    <row r="73" spans="1:30" ht="15" customHeight="1" thickBot="1" x14ac:dyDescent="0.25">
      <c r="C73" s="123"/>
      <c r="E73" s="1"/>
      <c r="F73" s="1"/>
      <c r="G73" s="1"/>
      <c r="H73" s="1"/>
      <c r="I73" s="1"/>
      <c r="J73" s="1"/>
      <c r="K73" s="1"/>
      <c r="L73" s="99"/>
      <c r="M73" s="122" t="s">
        <v>125</v>
      </c>
      <c r="N73" s="121" t="s">
        <v>126</v>
      </c>
      <c r="O73" s="372" t="s">
        <v>127</v>
      </c>
      <c r="P73" s="373"/>
      <c r="Q73" s="374"/>
      <c r="R73" s="375"/>
      <c r="AD73" s="20">
        <v>48</v>
      </c>
    </row>
    <row r="74" spans="1:30" ht="19.5" customHeight="1" thickBot="1" x14ac:dyDescent="0.3">
      <c r="A74" s="119"/>
      <c r="B74" s="118"/>
      <c r="C74" s="376"/>
      <c r="D74" s="377"/>
      <c r="E74" s="377"/>
      <c r="F74" s="377"/>
      <c r="G74" s="377"/>
      <c r="H74" s="377"/>
      <c r="I74" s="377"/>
      <c r="J74" s="377"/>
      <c r="K74" s="377"/>
      <c r="L74" s="378"/>
      <c r="M74" s="117"/>
      <c r="N74" s="116">
        <v>0</v>
      </c>
      <c r="O74" s="379"/>
      <c r="P74" s="380"/>
      <c r="Q74" s="376"/>
      <c r="R74" s="378"/>
      <c r="AD74" s="62">
        <v>49</v>
      </c>
    </row>
    <row r="75" spans="1:30" ht="15" customHeight="1" x14ac:dyDescent="0.2">
      <c r="A75" s="115" t="s">
        <v>128</v>
      </c>
      <c r="B75" s="114"/>
      <c r="C75" s="114"/>
      <c r="D75" s="114"/>
      <c r="E75" s="114"/>
      <c r="F75" s="114"/>
      <c r="G75" s="114"/>
      <c r="H75" s="114"/>
      <c r="I75" s="114"/>
      <c r="J75" s="114"/>
      <c r="K75" s="114"/>
      <c r="L75" s="113"/>
      <c r="M75" s="113"/>
      <c r="N75" s="113"/>
      <c r="O75" s="113"/>
      <c r="P75" s="113"/>
      <c r="Q75" s="113"/>
      <c r="R75" s="112"/>
      <c r="AD75" s="20">
        <v>50</v>
      </c>
    </row>
    <row r="76" spans="1:30" s="45" customFormat="1" ht="15" customHeight="1" x14ac:dyDescent="0.2">
      <c r="A76" s="111" t="s">
        <v>11</v>
      </c>
      <c r="B76" s="381" t="s">
        <v>29</v>
      </c>
      <c r="C76" s="382"/>
      <c r="D76" s="382"/>
      <c r="E76" s="382"/>
      <c r="F76" s="382"/>
      <c r="G76" s="382"/>
      <c r="H76" s="382"/>
      <c r="I76" s="382"/>
      <c r="J76" s="382"/>
      <c r="K76" s="382"/>
      <c r="L76" s="382"/>
      <c r="M76" s="382"/>
      <c r="N76" s="382"/>
      <c r="O76" s="382"/>
      <c r="P76" s="382"/>
      <c r="Q76" s="382"/>
      <c r="R76" s="383"/>
      <c r="AD76" s="110">
        <v>51</v>
      </c>
    </row>
    <row r="77" spans="1:30" s="28" customFormat="1" ht="15" customHeight="1" x14ac:dyDescent="0.25">
      <c r="A77" s="14"/>
      <c r="B77" s="109"/>
      <c r="C77" s="35"/>
      <c r="D77" s="35"/>
      <c r="E77" s="35"/>
      <c r="F77" s="35"/>
      <c r="G77" s="35"/>
      <c r="H77" s="35"/>
      <c r="I77" s="35"/>
      <c r="J77" s="35"/>
      <c r="K77" s="48"/>
      <c r="L77" s="48"/>
      <c r="M77" s="48"/>
      <c r="N77" s="48"/>
      <c r="O77" s="48"/>
      <c r="P77" s="48"/>
      <c r="Q77" s="47"/>
      <c r="R77" s="38"/>
      <c r="AD77" s="20"/>
    </row>
    <row r="78" spans="1:30" s="28" customFormat="1" ht="15" customHeight="1" x14ac:dyDescent="0.25">
      <c r="A78" s="107">
        <v>0.47291666666666665</v>
      </c>
      <c r="B78" s="109" t="s">
        <v>195</v>
      </c>
      <c r="C78" s="35"/>
      <c r="D78" s="35"/>
      <c r="E78" s="35"/>
      <c r="F78" s="35"/>
      <c r="G78" s="35"/>
      <c r="H78" s="35"/>
      <c r="I78" s="35"/>
      <c r="J78" s="35"/>
      <c r="K78" s="49"/>
      <c r="L78" s="49"/>
      <c r="M78" s="49"/>
      <c r="N78" s="49"/>
      <c r="O78" s="49"/>
      <c r="P78" s="49"/>
      <c r="Q78" s="47"/>
      <c r="R78" s="38"/>
      <c r="AD78" s="108"/>
    </row>
    <row r="79" spans="1:30" s="28" customFormat="1" ht="15" customHeight="1" x14ac:dyDescent="0.25">
      <c r="A79" s="107"/>
      <c r="B79" s="109" t="s">
        <v>196</v>
      </c>
      <c r="C79" s="35"/>
      <c r="D79" s="35"/>
      <c r="E79" s="35"/>
      <c r="F79" s="35"/>
      <c r="G79" s="35"/>
      <c r="H79" s="35"/>
      <c r="I79" s="35"/>
      <c r="J79" s="35"/>
      <c r="K79" s="49"/>
      <c r="L79" s="49"/>
      <c r="M79" s="49"/>
      <c r="N79" s="49"/>
      <c r="O79" s="49"/>
      <c r="P79" s="49"/>
      <c r="Q79" s="47"/>
      <c r="R79" s="38"/>
      <c r="AD79" s="108"/>
    </row>
    <row r="80" spans="1:30" x14ac:dyDescent="0.2">
      <c r="A80" s="107"/>
      <c r="B80" s="109"/>
      <c r="C80" s="1"/>
      <c r="D80" s="35"/>
      <c r="E80" s="1"/>
      <c r="F80" s="1"/>
      <c r="G80" s="1"/>
      <c r="H80" s="1"/>
      <c r="I80" s="1"/>
      <c r="J80" s="1"/>
      <c r="K80" s="1"/>
      <c r="L80" s="1"/>
      <c r="M80" s="1"/>
      <c r="N80" s="1"/>
      <c r="O80" s="34"/>
      <c r="P80" s="39"/>
      <c r="Q80" s="39"/>
      <c r="R80" s="41"/>
    </row>
    <row r="81" spans="1:18" x14ac:dyDescent="0.2">
      <c r="A81" s="98">
        <v>0.58333333333333337</v>
      </c>
      <c r="B81" s="280" t="s">
        <v>197</v>
      </c>
      <c r="C81" s="1"/>
      <c r="D81" s="35"/>
      <c r="E81" s="1"/>
      <c r="F81" s="1"/>
      <c r="G81" s="1"/>
      <c r="H81" s="1"/>
      <c r="I81" s="1"/>
      <c r="J81" s="1"/>
      <c r="K81" s="1"/>
      <c r="L81" s="1"/>
      <c r="M81" s="1"/>
      <c r="N81" s="1"/>
      <c r="O81" s="100"/>
      <c r="Q81" s="1"/>
      <c r="R81" s="99"/>
    </row>
    <row r="82" spans="1:18" x14ac:dyDescent="0.2">
      <c r="A82" s="98"/>
      <c r="B82" s="102"/>
      <c r="C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00"/>
      <c r="Q82" s="1"/>
      <c r="R82" s="99"/>
    </row>
    <row r="83" spans="1:18" ht="15" x14ac:dyDescent="0.25">
      <c r="A83" s="98">
        <v>0.59027777777777779</v>
      </c>
      <c r="B83" s="102" t="s">
        <v>198</v>
      </c>
      <c r="C83" s="1"/>
      <c r="D83" s="1"/>
      <c r="E83" s="1"/>
      <c r="F83" s="1"/>
      <c r="G83" s="1"/>
      <c r="H83" s="1"/>
      <c r="I83" s="1"/>
      <c r="J83" s="106"/>
      <c r="K83" s="106"/>
      <c r="L83" s="1"/>
      <c r="M83" s="1"/>
      <c r="N83" s="1"/>
      <c r="O83" s="100"/>
      <c r="P83" s="100"/>
      <c r="Q83" s="1"/>
      <c r="R83" s="99"/>
    </row>
    <row r="84" spans="1:18" x14ac:dyDescent="0.2">
      <c r="A84" s="157"/>
      <c r="B84" s="280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00"/>
      <c r="Q84" s="1"/>
      <c r="R84" s="99"/>
    </row>
    <row r="85" spans="1:18" x14ac:dyDescent="0.2">
      <c r="A85" s="98"/>
      <c r="B85" s="102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00"/>
      <c r="P85" s="1"/>
      <c r="Q85" s="1"/>
      <c r="R85" s="99"/>
    </row>
    <row r="86" spans="1:18" x14ac:dyDescent="0.2">
      <c r="A86" s="98"/>
      <c r="B86" s="102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99"/>
    </row>
    <row r="87" spans="1:18" x14ac:dyDescent="0.2">
      <c r="A87" s="98"/>
      <c r="B87" s="102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00"/>
      <c r="Q87" s="1"/>
      <c r="R87" s="99"/>
    </row>
    <row r="88" spans="1:18" x14ac:dyDescent="0.2">
      <c r="A88" s="98"/>
      <c r="B88" s="280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00"/>
      <c r="Q88" s="1"/>
      <c r="R88" s="99"/>
    </row>
    <row r="89" spans="1:18" x14ac:dyDescent="0.2">
      <c r="A89" s="98"/>
      <c r="B89" s="102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00"/>
      <c r="P89" s="100"/>
      <c r="Q89" s="1"/>
      <c r="R89" s="99"/>
    </row>
    <row r="90" spans="1:18" x14ac:dyDescent="0.2">
      <c r="A90" s="98"/>
      <c r="B90" s="105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00"/>
      <c r="Q90" s="1"/>
      <c r="R90" s="99"/>
    </row>
    <row r="91" spans="1:18" x14ac:dyDescent="0.2">
      <c r="A91" s="98"/>
      <c r="B91" s="102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00"/>
      <c r="P91" s="100"/>
      <c r="Q91" s="1"/>
      <c r="R91" s="99"/>
    </row>
    <row r="92" spans="1:18" x14ac:dyDescent="0.2">
      <c r="A92" s="98"/>
      <c r="B92" s="282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00"/>
      <c r="Q92" s="1"/>
      <c r="R92" s="99"/>
    </row>
    <row r="93" spans="1:18" x14ac:dyDescent="0.2">
      <c r="A93" s="98"/>
      <c r="B93" s="102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00"/>
      <c r="P93" s="100"/>
      <c r="Q93" s="1"/>
      <c r="R93" s="99"/>
    </row>
    <row r="94" spans="1:18" x14ac:dyDescent="0.2">
      <c r="A94" s="98"/>
      <c r="B94" s="102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00"/>
      <c r="P94" s="100"/>
      <c r="Q94" s="1"/>
      <c r="R94" s="99"/>
    </row>
    <row r="95" spans="1:18" x14ac:dyDescent="0.2">
      <c r="A95" s="98"/>
      <c r="B95" s="102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00"/>
      <c r="P95" s="100"/>
      <c r="Q95" s="1"/>
      <c r="R95" s="99"/>
    </row>
    <row r="96" spans="1:18" x14ac:dyDescent="0.2">
      <c r="A96" s="98"/>
      <c r="B96" s="102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00"/>
      <c r="P96" s="100"/>
      <c r="Q96" s="1"/>
      <c r="R96" s="99"/>
    </row>
    <row r="97" spans="1:30" x14ac:dyDescent="0.2">
      <c r="A97" s="98"/>
      <c r="B97" s="28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00"/>
      <c r="P97" s="100"/>
      <c r="Q97" s="1"/>
      <c r="R97" s="99"/>
    </row>
    <row r="98" spans="1:30" x14ac:dyDescent="0.2">
      <c r="A98" s="98"/>
      <c r="B98" s="104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00"/>
      <c r="Q98" s="1"/>
      <c r="R98" s="99"/>
    </row>
    <row r="99" spans="1:30" x14ac:dyDescent="0.2">
      <c r="A99" s="98"/>
      <c r="B99" s="102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00"/>
      <c r="P99" s="1"/>
      <c r="Q99" s="1"/>
      <c r="R99" s="99"/>
    </row>
    <row r="100" spans="1:30" x14ac:dyDescent="0.2">
      <c r="A100" s="98"/>
      <c r="B100" s="102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99"/>
    </row>
    <row r="101" spans="1:30" x14ac:dyDescent="0.2">
      <c r="A101" s="98"/>
      <c r="B101" s="102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00"/>
      <c r="P101" s="1"/>
      <c r="Q101" s="1"/>
      <c r="R101" s="99"/>
    </row>
    <row r="102" spans="1:30" x14ac:dyDescent="0.2">
      <c r="A102" s="98"/>
      <c r="B102" s="102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R102" s="99"/>
    </row>
    <row r="103" spans="1:30" x14ac:dyDescent="0.2">
      <c r="A103" s="98"/>
      <c r="B103" s="102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00"/>
      <c r="P103" s="100"/>
      <c r="Q103" s="1"/>
      <c r="R103" s="99"/>
    </row>
    <row r="104" spans="1:30" ht="15" x14ac:dyDescent="0.25">
      <c r="A104" s="98"/>
      <c r="B104" s="103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00"/>
      <c r="Q104" s="1"/>
      <c r="R104" s="99"/>
    </row>
    <row r="105" spans="1:30" x14ac:dyDescent="0.2">
      <c r="A105" s="98"/>
      <c r="B105" s="19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00"/>
      <c r="P105" s="100"/>
      <c r="Q105" s="1"/>
      <c r="R105" s="99"/>
    </row>
    <row r="106" spans="1:30" ht="15" x14ac:dyDescent="0.25">
      <c r="A106" s="98"/>
      <c r="B106" s="101"/>
      <c r="C106" s="1"/>
      <c r="D106" s="1"/>
      <c r="E106" s="1"/>
      <c r="F106" s="1"/>
      <c r="G106" s="1"/>
      <c r="H106" s="1"/>
      <c r="I106" s="1"/>
      <c r="J106" s="1"/>
      <c r="K106" s="28"/>
      <c r="L106" s="1"/>
      <c r="M106" s="1"/>
      <c r="N106" s="1"/>
      <c r="O106" s="1"/>
      <c r="P106" s="100"/>
      <c r="Q106" s="1"/>
      <c r="R106" s="99"/>
    </row>
    <row r="107" spans="1:30" ht="13.5" thickBot="1" x14ac:dyDescent="0.25">
      <c r="A107" s="98"/>
      <c r="B107" s="97"/>
      <c r="C107" s="95"/>
      <c r="D107" s="95"/>
      <c r="E107" s="95"/>
      <c r="F107" s="95"/>
      <c r="G107" s="95"/>
      <c r="H107" s="95"/>
      <c r="I107" s="95"/>
      <c r="J107" s="95"/>
      <c r="K107" s="95"/>
      <c r="L107" s="95"/>
      <c r="M107" s="95"/>
      <c r="N107" s="95"/>
      <c r="O107" s="95"/>
      <c r="P107" s="96"/>
      <c r="Q107" s="95"/>
      <c r="R107" s="94"/>
    </row>
    <row r="108" spans="1:30" s="28" customFormat="1" ht="15" customHeight="1" thickBot="1" x14ac:dyDescent="0.25">
      <c r="B108" s="358" t="s">
        <v>129</v>
      </c>
      <c r="C108" s="359"/>
      <c r="D108" s="359"/>
      <c r="E108" s="359"/>
      <c r="F108" s="359"/>
      <c r="G108" s="359"/>
      <c r="H108" s="359"/>
      <c r="I108" s="359"/>
      <c r="J108" s="359"/>
      <c r="K108" s="360"/>
      <c r="L108" s="328" t="s">
        <v>130</v>
      </c>
      <c r="M108" s="329"/>
      <c r="N108" s="329"/>
      <c r="O108" s="329"/>
      <c r="P108" s="329"/>
      <c r="Q108" s="329"/>
      <c r="R108" s="330"/>
      <c r="AD108" s="20">
        <v>71</v>
      </c>
    </row>
    <row r="109" spans="1:30" s="28" customFormat="1" ht="15" customHeight="1" thickBot="1" x14ac:dyDescent="0.25">
      <c r="B109" s="93" t="s">
        <v>3</v>
      </c>
      <c r="C109" s="361" t="s">
        <v>11</v>
      </c>
      <c r="D109" s="362"/>
      <c r="E109" s="363" t="s">
        <v>18</v>
      </c>
      <c r="F109" s="364"/>
      <c r="G109" s="92" t="s">
        <v>131</v>
      </c>
      <c r="H109" s="365" t="s">
        <v>36</v>
      </c>
      <c r="I109" s="366"/>
      <c r="J109" s="366"/>
      <c r="K109" s="367"/>
      <c r="L109" s="328"/>
      <c r="M109" s="329"/>
      <c r="N109" s="329"/>
      <c r="O109" s="329"/>
      <c r="P109" s="329"/>
      <c r="Q109" s="329"/>
      <c r="R109" s="330"/>
      <c r="AD109" s="20">
        <v>72</v>
      </c>
    </row>
    <row r="110" spans="1:30" s="28" customFormat="1" ht="15" customHeight="1" thickBot="1" x14ac:dyDescent="0.3">
      <c r="B110" s="91" t="s">
        <v>99</v>
      </c>
      <c r="C110" s="341" t="s">
        <v>132</v>
      </c>
      <c r="D110" s="342"/>
      <c r="E110" s="368">
        <f>W41</f>
        <v>9.5</v>
      </c>
      <c r="F110" s="369"/>
      <c r="G110" s="77">
        <v>9.5</v>
      </c>
      <c r="H110" s="370"/>
      <c r="I110" s="371"/>
      <c r="J110" s="371"/>
      <c r="K110" s="90"/>
      <c r="L110" s="312" t="s">
        <v>133</v>
      </c>
      <c r="M110" s="313"/>
      <c r="N110" s="313"/>
      <c r="O110" s="313"/>
      <c r="P110" s="313"/>
      <c r="Q110" s="313"/>
      <c r="R110" s="314"/>
      <c r="AD110" s="62">
        <v>73</v>
      </c>
    </row>
    <row r="111" spans="1:30" s="28" customFormat="1" ht="15" customHeight="1" x14ac:dyDescent="0.2">
      <c r="B111" s="89"/>
      <c r="C111" s="347" t="s">
        <v>134</v>
      </c>
      <c r="D111" s="348"/>
      <c r="E111" s="353">
        <f>X41</f>
        <v>9.3999996185302734</v>
      </c>
      <c r="F111" s="354"/>
      <c r="G111" s="278">
        <v>9.4</v>
      </c>
      <c r="H111" s="351"/>
      <c r="I111" s="352"/>
      <c r="J111" s="352"/>
      <c r="K111" s="88"/>
      <c r="L111" s="316" t="s">
        <v>135</v>
      </c>
      <c r="M111" s="317"/>
      <c r="N111" s="317"/>
      <c r="O111" s="317"/>
      <c r="P111" s="317"/>
      <c r="Q111" s="317"/>
      <c r="R111" s="318"/>
      <c r="AD111" s="20">
        <v>74</v>
      </c>
    </row>
    <row r="112" spans="1:30" s="28" customFormat="1" ht="15" customHeight="1" thickBot="1" x14ac:dyDescent="0.25">
      <c r="B112" s="87"/>
      <c r="C112" s="86"/>
      <c r="D112" s="72"/>
      <c r="E112" s="355"/>
      <c r="F112" s="356"/>
      <c r="G112" s="85"/>
      <c r="H112" s="331"/>
      <c r="I112" s="357"/>
      <c r="J112" s="357"/>
      <c r="K112" s="84"/>
      <c r="L112" s="296" t="s">
        <v>136</v>
      </c>
      <c r="M112" s="297"/>
      <c r="N112" s="297"/>
      <c r="O112" s="297"/>
      <c r="P112" s="297"/>
      <c r="Q112" s="297"/>
      <c r="R112" s="298"/>
      <c r="AD112" s="20">
        <v>75</v>
      </c>
    </row>
    <row r="113" spans="1:33" s="28" customFormat="1" ht="15" customHeight="1" thickBot="1" x14ac:dyDescent="0.25">
      <c r="B113" s="83" t="s">
        <v>103</v>
      </c>
      <c r="C113" s="341" t="s">
        <v>132</v>
      </c>
      <c r="D113" s="342"/>
      <c r="E113" s="343">
        <f>W42</f>
        <v>29</v>
      </c>
      <c r="F113" s="344"/>
      <c r="G113" s="82">
        <v>29</v>
      </c>
      <c r="H113" s="345"/>
      <c r="I113" s="346"/>
      <c r="J113" s="346"/>
      <c r="K113" s="81"/>
      <c r="L113" s="13" t="s">
        <v>137</v>
      </c>
      <c r="M113" s="12"/>
      <c r="N113" s="12"/>
      <c r="O113" s="12" t="s">
        <v>138</v>
      </c>
      <c r="P113" s="12"/>
      <c r="Q113" s="12"/>
      <c r="R113" s="11"/>
      <c r="AD113" s="20"/>
    </row>
    <row r="114" spans="1:33" s="51" customFormat="1" ht="15" customHeight="1" x14ac:dyDescent="0.2">
      <c r="A114" s="75"/>
      <c r="B114" s="80"/>
      <c r="C114" s="347" t="s">
        <v>134</v>
      </c>
      <c r="D114" s="348"/>
      <c r="E114" s="349">
        <f>X42</f>
        <v>37</v>
      </c>
      <c r="F114" s="350"/>
      <c r="G114" s="279">
        <v>37</v>
      </c>
      <c r="H114" s="351"/>
      <c r="I114" s="352"/>
      <c r="J114" s="352"/>
      <c r="K114" s="76"/>
      <c r="L114" s="299" t="s">
        <v>139</v>
      </c>
      <c r="M114" s="300"/>
      <c r="N114" s="300"/>
      <c r="O114" s="300"/>
      <c r="P114" s="300"/>
      <c r="Q114" s="300"/>
      <c r="R114" s="301"/>
      <c r="AD114" s="52">
        <v>76</v>
      </c>
    </row>
    <row r="115" spans="1:33" s="51" customFormat="1" ht="15" customHeight="1" thickBot="1" x14ac:dyDescent="0.25">
      <c r="A115" s="75"/>
      <c r="B115" s="74"/>
      <c r="C115" s="73"/>
      <c r="D115" s="72"/>
      <c r="E115" s="331"/>
      <c r="F115" s="332"/>
      <c r="G115" s="71"/>
      <c r="H115" s="333"/>
      <c r="I115" s="334"/>
      <c r="J115" s="334"/>
      <c r="K115" s="70"/>
      <c r="L115" s="296" t="s">
        <v>140</v>
      </c>
      <c r="M115" s="297"/>
      <c r="N115" s="297"/>
      <c r="O115" s="297"/>
      <c r="P115" s="297"/>
      <c r="Q115" s="297"/>
      <c r="R115" s="298"/>
      <c r="AD115" s="69"/>
      <c r="AF115" s="68"/>
    </row>
    <row r="116" spans="1:33" s="28" customFormat="1" ht="15" customHeight="1" x14ac:dyDescent="0.25">
      <c r="A116" s="67"/>
      <c r="B116" s="66"/>
      <c r="C116" s="65"/>
      <c r="D116" s="65"/>
      <c r="E116" s="65"/>
      <c r="F116" s="65"/>
      <c r="G116" s="64"/>
      <c r="H116" s="63"/>
      <c r="I116" s="31"/>
      <c r="J116" s="31"/>
      <c r="K116" s="35"/>
      <c r="L116" s="13" t="s">
        <v>141</v>
      </c>
      <c r="M116" s="12"/>
      <c r="N116" s="12"/>
      <c r="O116" s="12" t="s">
        <v>142</v>
      </c>
      <c r="P116" s="12"/>
      <c r="Q116" s="12"/>
      <c r="R116" s="11"/>
      <c r="AD116" s="62">
        <v>77</v>
      </c>
    </row>
    <row r="117" spans="1:33" s="28" customFormat="1" ht="15" customHeight="1" x14ac:dyDescent="0.3">
      <c r="A117" s="14"/>
      <c r="B117" s="61"/>
      <c r="C117" s="60"/>
      <c r="D117" s="335" t="s">
        <v>143</v>
      </c>
      <c r="E117" s="336"/>
      <c r="F117" s="336"/>
      <c r="G117" s="337"/>
      <c r="H117" s="338" t="s">
        <v>144</v>
      </c>
      <c r="I117" s="339"/>
      <c r="J117" s="340"/>
      <c r="K117" s="59"/>
      <c r="L117" s="299" t="s">
        <v>145</v>
      </c>
      <c r="M117" s="300"/>
      <c r="N117" s="300"/>
      <c r="O117" s="300"/>
      <c r="P117" s="300"/>
      <c r="Q117" s="300"/>
      <c r="R117" s="301"/>
      <c r="AD117" s="20">
        <v>80</v>
      </c>
      <c r="AF117" s="58"/>
    </row>
    <row r="118" spans="1:33" s="51" customFormat="1" ht="15" customHeight="1" x14ac:dyDescent="0.25">
      <c r="A118" s="57"/>
      <c r="B118" s="295" t="s">
        <v>146</v>
      </c>
      <c r="C118" s="295"/>
      <c r="D118" s="306" t="s">
        <v>147</v>
      </c>
      <c r="E118" s="307"/>
      <c r="F118" s="307"/>
      <c r="G118" s="307"/>
      <c r="H118" s="309"/>
      <c r="I118" s="309"/>
      <c r="J118" s="309"/>
      <c r="K118" s="56"/>
      <c r="L118" s="13" t="s">
        <v>148</v>
      </c>
      <c r="M118" s="12"/>
      <c r="N118" s="12"/>
      <c r="O118" s="12"/>
      <c r="P118" s="12"/>
      <c r="Q118" s="12"/>
      <c r="R118" s="11"/>
      <c r="AD118" s="55">
        <v>81</v>
      </c>
    </row>
    <row r="119" spans="1:33" s="51" customFormat="1" ht="15" customHeight="1" thickBot="1" x14ac:dyDescent="0.35">
      <c r="A119" s="54"/>
      <c r="B119" s="558"/>
      <c r="C119" s="559"/>
      <c r="D119" s="559"/>
      <c r="E119" s="559"/>
      <c r="F119" s="559"/>
      <c r="G119" s="559"/>
      <c r="H119" s="559"/>
      <c r="I119" s="559"/>
      <c r="J119" s="559"/>
      <c r="K119" s="53"/>
      <c r="L119" s="6" t="s">
        <v>149</v>
      </c>
      <c r="M119" s="5"/>
      <c r="N119" s="5"/>
      <c r="O119" s="5" t="s">
        <v>150</v>
      </c>
      <c r="P119" s="5" t="s">
        <v>151</v>
      </c>
      <c r="Q119" s="5"/>
      <c r="R119" s="4"/>
      <c r="AD119" s="52">
        <v>82</v>
      </c>
      <c r="AF119" s="323"/>
      <c r="AG119" s="324"/>
    </row>
    <row r="120" spans="1:33" s="28" customFormat="1" ht="15" customHeight="1" x14ac:dyDescent="0.25">
      <c r="A120" s="14"/>
      <c r="B120" s="50"/>
      <c r="C120" s="35"/>
      <c r="D120" s="35"/>
      <c r="E120" s="35"/>
      <c r="F120" s="35"/>
      <c r="G120" s="35"/>
      <c r="H120" s="35"/>
      <c r="I120" s="35"/>
      <c r="J120" s="35"/>
      <c r="K120" s="49"/>
      <c r="L120" s="48"/>
      <c r="M120" s="48"/>
      <c r="N120" s="48"/>
      <c r="O120" s="48"/>
      <c r="P120" s="48"/>
      <c r="Q120" s="47"/>
      <c r="R120" s="38"/>
      <c r="AD120" s="20"/>
    </row>
    <row r="121" spans="1:33" s="28" customFormat="1" ht="15" customHeight="1" x14ac:dyDescent="0.25">
      <c r="A121" s="37">
        <v>0.80833333333333335</v>
      </c>
      <c r="B121" s="36" t="s">
        <v>199</v>
      </c>
      <c r="C121" s="35"/>
      <c r="D121" s="35"/>
      <c r="E121" s="35"/>
      <c r="F121" s="35"/>
      <c r="G121" s="35"/>
      <c r="H121" s="34"/>
      <c r="I121" s="34"/>
      <c r="J121" s="33"/>
      <c r="K121" s="29"/>
      <c r="L121" s="40"/>
      <c r="M121" s="40"/>
      <c r="N121" s="40"/>
      <c r="O121" s="39"/>
      <c r="P121" s="39"/>
      <c r="Q121" s="39"/>
      <c r="R121" s="38"/>
      <c r="AD121" s="20"/>
      <c r="AG121" s="45"/>
    </row>
    <row r="122" spans="1:33" s="28" customFormat="1" ht="15" customHeight="1" x14ac:dyDescent="0.25">
      <c r="A122" s="37"/>
      <c r="B122" s="43"/>
      <c r="C122" s="35"/>
      <c r="D122" s="35"/>
      <c r="E122" s="35"/>
      <c r="F122" s="35"/>
      <c r="G122" s="42"/>
      <c r="H122" s="34"/>
      <c r="I122" s="39"/>
      <c r="J122" s="39"/>
      <c r="K122" s="39"/>
      <c r="L122" s="39"/>
      <c r="M122" s="39"/>
      <c r="N122" s="39"/>
      <c r="O122" s="39"/>
      <c r="P122" s="39"/>
      <c r="Q122" s="39"/>
      <c r="R122" s="41"/>
      <c r="AD122" s="20"/>
      <c r="AF122" s="46"/>
      <c r="AG122" s="45"/>
    </row>
    <row r="123" spans="1:33" s="28" customFormat="1" ht="15" customHeight="1" x14ac:dyDescent="0.25">
      <c r="A123" s="37">
        <v>0.90625</v>
      </c>
      <c r="B123" s="43" t="s">
        <v>200</v>
      </c>
      <c r="C123" s="35"/>
      <c r="D123" s="35"/>
      <c r="E123" s="35"/>
      <c r="F123" s="35"/>
      <c r="G123" s="35"/>
      <c r="H123" s="34"/>
      <c r="I123" s="34"/>
      <c r="J123" s="33"/>
      <c r="K123" s="29"/>
      <c r="L123" s="40"/>
      <c r="M123" s="40"/>
      <c r="N123" s="40"/>
      <c r="O123" s="39"/>
      <c r="P123" s="39"/>
      <c r="Q123" s="39"/>
      <c r="R123" s="38"/>
      <c r="AD123" s="20"/>
      <c r="AF123" s="46"/>
      <c r="AG123" s="45"/>
    </row>
    <row r="124" spans="1:33" s="28" customFormat="1" ht="15" customHeight="1" x14ac:dyDescent="0.25">
      <c r="A124" s="37"/>
      <c r="B124" s="43"/>
      <c r="C124" s="35"/>
      <c r="D124" s="35"/>
      <c r="E124" s="35"/>
      <c r="F124" s="35"/>
      <c r="G124" s="35"/>
      <c r="H124" s="34"/>
      <c r="I124" s="34"/>
      <c r="J124" s="33"/>
      <c r="K124" s="29"/>
      <c r="L124" s="40"/>
      <c r="M124" s="40"/>
      <c r="N124" s="40"/>
      <c r="O124" s="39"/>
      <c r="P124" s="39"/>
      <c r="Q124" s="39"/>
      <c r="R124" s="38"/>
      <c r="AD124" s="20"/>
      <c r="AF124" s="46"/>
      <c r="AG124" s="45"/>
    </row>
    <row r="125" spans="1:33" s="28" customFormat="1" ht="15" customHeight="1" x14ac:dyDescent="0.25">
      <c r="A125" s="37"/>
      <c r="B125" s="43"/>
      <c r="C125" s="35"/>
      <c r="D125" s="35"/>
      <c r="E125" s="35"/>
      <c r="F125" s="35"/>
      <c r="G125" s="35"/>
      <c r="H125" s="34"/>
      <c r="I125" s="34"/>
      <c r="J125" s="45"/>
      <c r="K125" s="29"/>
      <c r="L125" s="40"/>
      <c r="M125" s="40"/>
      <c r="N125" s="40"/>
      <c r="O125" s="39"/>
      <c r="P125" s="39"/>
      <c r="Q125" s="39"/>
      <c r="R125" s="38"/>
      <c r="AD125" s="20"/>
      <c r="AF125" s="46"/>
      <c r="AG125" s="45"/>
    </row>
    <row r="126" spans="1:33" s="28" customFormat="1" ht="15" customHeight="1" x14ac:dyDescent="0.25">
      <c r="A126" s="37"/>
      <c r="B126" s="43"/>
      <c r="C126" s="35"/>
      <c r="D126" s="35"/>
      <c r="E126" s="35"/>
      <c r="F126" s="35"/>
      <c r="G126" s="35"/>
      <c r="H126" s="34"/>
      <c r="I126" s="34"/>
      <c r="J126" s="33"/>
      <c r="K126" s="29"/>
      <c r="L126" s="40"/>
      <c r="M126" s="40"/>
      <c r="N126" s="40"/>
      <c r="O126" s="39"/>
      <c r="P126" s="39"/>
      <c r="Q126" s="39"/>
      <c r="R126" s="38"/>
      <c r="AD126" s="20"/>
      <c r="AF126" s="46"/>
      <c r="AG126" s="45"/>
    </row>
    <row r="127" spans="1:33" s="28" customFormat="1" ht="15" customHeight="1" x14ac:dyDescent="0.25">
      <c r="A127" s="37"/>
      <c r="B127" s="43"/>
      <c r="C127" s="35"/>
      <c r="D127" s="35"/>
      <c r="E127" s="35"/>
      <c r="F127" s="35"/>
      <c r="G127" s="35"/>
      <c r="H127" s="34"/>
      <c r="I127" s="34"/>
      <c r="J127" s="33"/>
      <c r="K127" s="29"/>
      <c r="L127" s="40"/>
      <c r="M127" s="40"/>
      <c r="N127" s="40"/>
      <c r="O127" s="39"/>
      <c r="P127" s="39"/>
      <c r="Q127" s="39"/>
      <c r="R127" s="38"/>
      <c r="AD127" s="20"/>
      <c r="AF127" s="46"/>
      <c r="AG127" s="45"/>
    </row>
    <row r="128" spans="1:33" s="28" customFormat="1" ht="15" customHeight="1" x14ac:dyDescent="0.25">
      <c r="A128" s="37"/>
      <c r="B128" s="43"/>
      <c r="C128" s="35"/>
      <c r="D128" s="35"/>
      <c r="E128" s="35"/>
      <c r="F128" s="35"/>
      <c r="G128" s="35"/>
      <c r="H128" s="34"/>
      <c r="I128" s="34"/>
      <c r="J128" s="33"/>
      <c r="K128" s="29"/>
      <c r="L128" s="40"/>
      <c r="M128" s="40"/>
      <c r="N128" s="40"/>
      <c r="O128" s="39"/>
      <c r="P128" s="39"/>
      <c r="Q128" s="39"/>
      <c r="R128" s="38"/>
      <c r="AD128" s="20"/>
      <c r="AF128" s="46"/>
      <c r="AG128" s="45"/>
    </row>
    <row r="129" spans="1:33" s="28" customFormat="1" ht="15" customHeight="1" x14ac:dyDescent="0.25">
      <c r="A129" s="37"/>
      <c r="B129" s="43"/>
      <c r="C129" s="35"/>
      <c r="D129" s="35"/>
      <c r="E129" s="35"/>
      <c r="F129" s="35"/>
      <c r="G129" s="42"/>
      <c r="H129" s="34"/>
      <c r="I129" s="39"/>
      <c r="J129" s="39"/>
      <c r="K129" s="39"/>
      <c r="L129" s="39"/>
      <c r="M129" s="39"/>
      <c r="N129" s="39"/>
      <c r="O129" s="39"/>
      <c r="P129" s="39"/>
      <c r="Q129" s="39"/>
      <c r="R129" s="41"/>
      <c r="AD129" s="20"/>
      <c r="AF129" s="46"/>
      <c r="AG129" s="45"/>
    </row>
    <row r="130" spans="1:33" ht="15" x14ac:dyDescent="0.25">
      <c r="A130" s="37"/>
      <c r="B130" s="43"/>
      <c r="C130" s="35"/>
      <c r="D130" s="35"/>
      <c r="E130" s="35"/>
      <c r="F130" s="35"/>
      <c r="G130" s="35"/>
      <c r="H130" s="34"/>
      <c r="I130" s="34"/>
      <c r="J130" s="33"/>
      <c r="K130" s="29"/>
      <c r="L130" s="40"/>
      <c r="M130" s="40"/>
      <c r="N130" s="40"/>
      <c r="O130" s="39"/>
      <c r="P130" s="39"/>
      <c r="Q130" s="39"/>
      <c r="R130" s="38"/>
    </row>
    <row r="131" spans="1:33" ht="15" x14ac:dyDescent="0.25">
      <c r="A131" s="37"/>
      <c r="B131" s="36"/>
      <c r="C131" s="35"/>
      <c r="D131" s="35"/>
      <c r="E131" s="35"/>
      <c r="F131" s="35"/>
      <c r="G131" s="35"/>
      <c r="H131" s="34"/>
      <c r="I131" s="34"/>
      <c r="J131" s="33"/>
      <c r="K131" s="29"/>
      <c r="L131" s="40"/>
      <c r="M131" s="40"/>
      <c r="N131" s="40"/>
      <c r="O131" s="39"/>
      <c r="P131" s="39"/>
      <c r="Q131" s="39"/>
      <c r="R131" s="38"/>
    </row>
    <row r="132" spans="1:33" ht="15" x14ac:dyDescent="0.25">
      <c r="A132" s="37"/>
      <c r="B132" s="43"/>
      <c r="C132" s="35"/>
      <c r="D132" s="35"/>
      <c r="E132" s="35"/>
      <c r="F132" s="35"/>
      <c r="G132" s="42"/>
      <c r="H132" s="34"/>
      <c r="I132" s="39"/>
      <c r="J132" s="39"/>
      <c r="K132" s="39"/>
      <c r="L132" s="39"/>
      <c r="M132" s="39"/>
      <c r="N132" s="39"/>
      <c r="O132" s="39"/>
      <c r="P132" s="39"/>
      <c r="Q132" s="39"/>
      <c r="R132" s="41"/>
    </row>
    <row r="133" spans="1:33" ht="15" x14ac:dyDescent="0.25">
      <c r="A133" s="37"/>
      <c r="B133" s="36"/>
      <c r="C133" s="35"/>
      <c r="D133" s="35"/>
      <c r="E133" s="35"/>
      <c r="F133" s="35"/>
      <c r="G133" s="35"/>
      <c r="H133" s="34"/>
      <c r="I133" s="34"/>
      <c r="J133" s="33"/>
      <c r="K133" s="29"/>
      <c r="L133" s="40"/>
      <c r="M133" s="40"/>
      <c r="N133" s="40"/>
      <c r="O133" s="39"/>
      <c r="P133" s="39"/>
      <c r="Q133" s="39"/>
      <c r="R133" s="38"/>
    </row>
    <row r="134" spans="1:33" ht="15" x14ac:dyDescent="0.25">
      <c r="A134" s="37"/>
      <c r="B134" s="36"/>
      <c r="C134" s="35"/>
      <c r="D134" s="35"/>
      <c r="E134" s="35"/>
      <c r="F134" s="35"/>
      <c r="G134" s="35"/>
      <c r="H134" s="34"/>
      <c r="I134" s="34"/>
      <c r="J134" s="33"/>
      <c r="K134" s="29"/>
      <c r="L134" s="40"/>
      <c r="M134" s="40"/>
      <c r="N134" s="40"/>
      <c r="O134" s="39"/>
      <c r="P134" s="39"/>
      <c r="Q134" s="39"/>
      <c r="R134" s="38"/>
    </row>
    <row r="135" spans="1:33" ht="15" x14ac:dyDescent="0.25">
      <c r="A135" s="37"/>
      <c r="B135" s="43"/>
      <c r="C135" s="35"/>
      <c r="D135" s="35"/>
      <c r="E135" s="35"/>
      <c r="F135" s="35"/>
      <c r="G135" s="42"/>
      <c r="H135" s="34"/>
      <c r="I135" s="39"/>
      <c r="J135" s="39"/>
      <c r="K135" s="39"/>
      <c r="L135" s="39"/>
      <c r="M135" s="39"/>
      <c r="N135" s="39"/>
      <c r="O135" s="39"/>
      <c r="P135" s="39"/>
      <c r="Q135" s="39"/>
      <c r="R135" s="41"/>
    </row>
    <row r="136" spans="1:33" ht="15" x14ac:dyDescent="0.25">
      <c r="A136" s="37"/>
      <c r="B136" s="36"/>
      <c r="C136" s="35"/>
      <c r="D136" s="35"/>
      <c r="E136" s="35"/>
      <c r="F136" s="35"/>
      <c r="G136" s="35"/>
      <c r="H136" s="34"/>
      <c r="I136" s="34"/>
      <c r="J136" s="33"/>
      <c r="K136" s="29"/>
      <c r="L136" s="40"/>
      <c r="M136" s="40"/>
      <c r="N136" s="40"/>
      <c r="O136" s="39"/>
      <c r="P136" s="39"/>
      <c r="Q136" s="39"/>
      <c r="R136" s="38"/>
    </row>
    <row r="137" spans="1:33" ht="15" x14ac:dyDescent="0.25">
      <c r="A137" s="37"/>
      <c r="B137" s="36"/>
      <c r="C137" s="35"/>
      <c r="D137" s="35"/>
      <c r="E137" s="35"/>
      <c r="F137" s="35"/>
      <c r="G137" s="35"/>
      <c r="H137" s="34"/>
      <c r="I137" s="34"/>
      <c r="J137" s="33"/>
      <c r="K137" s="29"/>
      <c r="L137" s="40"/>
      <c r="M137" s="40"/>
      <c r="N137" s="40"/>
      <c r="O137" s="39"/>
      <c r="P137" s="39"/>
      <c r="Q137" s="39"/>
      <c r="R137" s="38"/>
    </row>
    <row r="138" spans="1:33" ht="15" x14ac:dyDescent="0.25">
      <c r="A138" s="37"/>
      <c r="B138" s="43"/>
      <c r="C138" s="35"/>
      <c r="D138" s="35"/>
      <c r="E138" s="35"/>
      <c r="F138" s="35"/>
      <c r="G138" s="42"/>
      <c r="H138" s="34"/>
      <c r="I138" s="39"/>
      <c r="J138" s="39"/>
      <c r="K138" s="39"/>
      <c r="L138" s="39"/>
      <c r="M138" s="39"/>
      <c r="N138" s="39"/>
      <c r="O138" s="39"/>
      <c r="P138" s="39"/>
      <c r="Q138" s="39"/>
      <c r="R138" s="41"/>
    </row>
    <row r="139" spans="1:33" ht="15" x14ac:dyDescent="0.25">
      <c r="A139" s="37"/>
      <c r="B139" s="36"/>
      <c r="C139" s="35"/>
      <c r="D139" s="35"/>
      <c r="E139" s="35"/>
      <c r="F139" s="35"/>
      <c r="G139" s="35"/>
      <c r="H139" s="34"/>
      <c r="I139" s="34"/>
      <c r="J139" s="33"/>
      <c r="K139" s="29"/>
      <c r="L139" s="40"/>
      <c r="M139" s="40"/>
      <c r="N139" s="40"/>
      <c r="O139" s="39"/>
      <c r="P139" s="39"/>
      <c r="Q139" s="39"/>
      <c r="R139" s="38"/>
    </row>
    <row r="140" spans="1:33" ht="15" x14ac:dyDescent="0.25">
      <c r="A140" s="37"/>
      <c r="B140" s="36"/>
      <c r="C140" s="35"/>
      <c r="D140" s="35"/>
      <c r="E140" s="35"/>
      <c r="F140" s="35"/>
      <c r="G140" s="35"/>
      <c r="H140" s="34"/>
      <c r="I140" s="34"/>
      <c r="J140" s="33"/>
      <c r="K140" s="29"/>
      <c r="L140" s="40"/>
      <c r="M140" s="40"/>
      <c r="N140" s="40"/>
      <c r="O140" s="39"/>
      <c r="P140" s="39"/>
      <c r="Q140" s="39"/>
      <c r="R140" s="38"/>
    </row>
    <row r="141" spans="1:33" ht="15" x14ac:dyDescent="0.25">
      <c r="A141" s="37"/>
      <c r="B141" s="43"/>
      <c r="C141" s="35"/>
      <c r="D141" s="35"/>
      <c r="E141" s="35"/>
      <c r="F141" s="35"/>
      <c r="G141" s="42"/>
      <c r="H141" s="34"/>
      <c r="I141" s="39"/>
      <c r="J141" s="39"/>
      <c r="K141" s="39"/>
      <c r="L141" s="39"/>
      <c r="M141" s="39"/>
      <c r="N141" s="39"/>
      <c r="O141" s="39"/>
      <c r="P141" s="39"/>
      <c r="Q141" s="39"/>
      <c r="R141" s="41"/>
    </row>
    <row r="142" spans="1:33" ht="15" x14ac:dyDescent="0.25">
      <c r="A142" s="37"/>
      <c r="B142" s="44"/>
      <c r="C142" s="35"/>
      <c r="D142" s="35"/>
      <c r="E142" s="35"/>
      <c r="F142" s="35"/>
      <c r="G142" s="35"/>
      <c r="H142" s="34"/>
      <c r="I142" s="34"/>
      <c r="J142" s="33"/>
      <c r="K142" s="29"/>
      <c r="L142" s="40"/>
      <c r="M142" s="40"/>
      <c r="N142" s="40"/>
      <c r="O142" s="39"/>
      <c r="P142" s="39"/>
      <c r="Q142" s="39"/>
      <c r="R142" s="38"/>
    </row>
    <row r="143" spans="1:33" ht="15" x14ac:dyDescent="0.25">
      <c r="A143" s="37"/>
      <c r="B143" s="36"/>
      <c r="C143" s="35"/>
      <c r="D143" s="35"/>
      <c r="E143" s="35"/>
      <c r="F143" s="35"/>
      <c r="G143" s="35"/>
      <c r="H143" s="34"/>
      <c r="I143" s="34"/>
      <c r="J143" s="33"/>
      <c r="K143" s="29"/>
      <c r="L143" s="40"/>
      <c r="M143" s="40"/>
      <c r="N143" s="40"/>
      <c r="O143" s="39"/>
      <c r="P143" s="39"/>
      <c r="Q143" s="39"/>
      <c r="R143" s="38"/>
    </row>
    <row r="144" spans="1:33" ht="15" x14ac:dyDescent="0.25">
      <c r="A144" s="37"/>
      <c r="B144" s="43"/>
      <c r="C144" s="35"/>
      <c r="D144" s="35"/>
      <c r="E144" s="35"/>
      <c r="F144" s="35"/>
      <c r="G144" s="42"/>
      <c r="H144" s="34"/>
      <c r="I144" s="39"/>
      <c r="J144" s="39"/>
      <c r="K144" s="39"/>
      <c r="L144" s="39"/>
      <c r="M144" s="39"/>
      <c r="N144" s="39"/>
      <c r="O144" s="39"/>
      <c r="P144" s="39"/>
      <c r="Q144" s="39"/>
      <c r="R144" s="41"/>
    </row>
    <row r="145" spans="1:30" ht="15" x14ac:dyDescent="0.25">
      <c r="A145" s="37"/>
      <c r="B145" s="36"/>
      <c r="C145" s="35"/>
      <c r="D145" s="35"/>
      <c r="E145" s="35"/>
      <c r="F145" s="35"/>
      <c r="G145" s="35"/>
      <c r="H145" s="34"/>
      <c r="I145" s="34"/>
      <c r="J145" s="33"/>
      <c r="K145" s="29"/>
      <c r="L145" s="40"/>
      <c r="M145" s="40"/>
      <c r="N145" s="40"/>
      <c r="O145" s="39"/>
      <c r="P145" s="39"/>
      <c r="Q145" s="39"/>
      <c r="R145" s="38"/>
    </row>
    <row r="146" spans="1:30" ht="15.75" thickBot="1" x14ac:dyDescent="0.3">
      <c r="A146" s="37"/>
      <c r="B146" s="36"/>
      <c r="C146" s="35"/>
      <c r="D146" s="35"/>
      <c r="E146" s="35"/>
      <c r="F146" s="35"/>
      <c r="G146" s="35"/>
      <c r="H146" s="34"/>
      <c r="I146" s="34"/>
      <c r="J146" s="33"/>
      <c r="K146" s="29"/>
      <c r="L146" s="32"/>
      <c r="M146" s="32"/>
      <c r="N146" s="32"/>
      <c r="O146" s="31"/>
      <c r="P146" s="31"/>
      <c r="Q146" s="31"/>
      <c r="R146" s="30"/>
    </row>
    <row r="147" spans="1:30" s="28" customFormat="1" ht="15" customHeight="1" x14ac:dyDescent="0.2">
      <c r="A147" s="24"/>
      <c r="B147" s="29"/>
      <c r="C147" s="15"/>
      <c r="D147" s="15"/>
      <c r="E147" s="15"/>
      <c r="F147" s="15"/>
      <c r="G147" s="15"/>
      <c r="H147" s="15"/>
      <c r="I147" s="15"/>
      <c r="J147" s="15"/>
      <c r="K147" s="23"/>
      <c r="L147" s="325" t="s">
        <v>201</v>
      </c>
      <c r="M147" s="326"/>
      <c r="N147" s="326"/>
      <c r="O147" s="326"/>
      <c r="P147" s="326"/>
      <c r="Q147" s="326"/>
      <c r="R147" s="327"/>
      <c r="AD147" s="20"/>
    </row>
    <row r="148" spans="1:30" ht="11.25" customHeight="1" x14ac:dyDescent="0.25">
      <c r="A148" s="24"/>
      <c r="B148" s="27"/>
      <c r="C148" s="26"/>
      <c r="D148" s="25"/>
      <c r="E148" s="23"/>
      <c r="F148" s="23"/>
      <c r="G148" s="23"/>
      <c r="H148" s="23"/>
      <c r="I148" s="23"/>
      <c r="J148" s="23"/>
      <c r="K148" s="23"/>
      <c r="L148" s="328"/>
      <c r="M148" s="329"/>
      <c r="N148" s="329"/>
      <c r="O148" s="329"/>
      <c r="P148" s="329"/>
      <c r="Q148" s="329"/>
      <c r="R148" s="330"/>
      <c r="AD148" s="20">
        <v>97</v>
      </c>
    </row>
    <row r="149" spans="1:30" ht="15.75" customHeight="1" thickBot="1" x14ac:dyDescent="0.35">
      <c r="A149" s="24"/>
      <c r="B149" s="310"/>
      <c r="C149" s="311"/>
      <c r="D149" s="311"/>
      <c r="E149" s="311"/>
      <c r="F149" s="311"/>
      <c r="G149" s="311"/>
      <c r="H149" s="311"/>
      <c r="I149" s="311"/>
      <c r="J149" s="311"/>
      <c r="K149" s="23"/>
      <c r="L149" s="312" t="s">
        <v>202</v>
      </c>
      <c r="M149" s="313"/>
      <c r="N149" s="313"/>
      <c r="O149" s="313"/>
      <c r="P149" s="313"/>
      <c r="Q149" s="313"/>
      <c r="R149" s="314"/>
      <c r="AD149" s="20">
        <v>98</v>
      </c>
    </row>
    <row r="150" spans="1:30" ht="15" customHeight="1" x14ac:dyDescent="0.2">
      <c r="A150" s="14"/>
      <c r="B150" s="315"/>
      <c r="C150" s="297"/>
      <c r="D150" s="297"/>
      <c r="E150" s="297"/>
      <c r="F150" s="297"/>
      <c r="G150" s="297"/>
      <c r="H150" s="297"/>
      <c r="I150" s="297"/>
      <c r="J150" s="297"/>
      <c r="K150" s="23"/>
      <c r="L150" s="316" t="s">
        <v>135</v>
      </c>
      <c r="M150" s="317"/>
      <c r="N150" s="317"/>
      <c r="O150" s="317"/>
      <c r="P150" s="317"/>
      <c r="Q150" s="317"/>
      <c r="R150" s="318"/>
      <c r="AD150" s="20">
        <v>99</v>
      </c>
    </row>
    <row r="151" spans="1:30" ht="13.5" customHeight="1" thickBot="1" x14ac:dyDescent="0.25">
      <c r="A151" s="22"/>
      <c r="B151" s="319"/>
      <c r="C151" s="320"/>
      <c r="D151" s="321"/>
      <c r="E151" s="321"/>
      <c r="F151" s="321"/>
      <c r="G151" s="321"/>
      <c r="H151" s="321"/>
      <c r="I151" s="321"/>
      <c r="J151" s="321"/>
      <c r="K151" s="21"/>
      <c r="L151" s="296" t="s">
        <v>136</v>
      </c>
      <c r="M151" s="297"/>
      <c r="N151" s="297"/>
      <c r="O151" s="297"/>
      <c r="P151" s="297"/>
      <c r="Q151" s="297"/>
      <c r="R151" s="298"/>
      <c r="AD151" s="20">
        <v>100</v>
      </c>
    </row>
    <row r="152" spans="1:30" s="17" customFormat="1" ht="15" x14ac:dyDescent="0.25">
      <c r="A152" s="14"/>
      <c r="B152" s="19"/>
      <c r="C152" s="18"/>
      <c r="D152" s="304" t="s">
        <v>143</v>
      </c>
      <c r="E152" s="304"/>
      <c r="F152" s="304"/>
      <c r="G152" s="304"/>
      <c r="H152" s="305" t="s">
        <v>144</v>
      </c>
      <c r="I152" s="305"/>
      <c r="J152" s="305"/>
      <c r="K152" s="2"/>
      <c r="L152" s="13" t="s">
        <v>137</v>
      </c>
      <c r="M152" s="12"/>
      <c r="N152" s="12"/>
      <c r="O152" s="12" t="s">
        <v>138</v>
      </c>
      <c r="P152" s="12"/>
      <c r="Q152" s="12"/>
      <c r="R152" s="11"/>
    </row>
    <row r="153" spans="1:30" ht="15" customHeight="1" x14ac:dyDescent="0.25">
      <c r="A153" s="16"/>
      <c r="B153" s="295" t="s">
        <v>146</v>
      </c>
      <c r="C153" s="295"/>
      <c r="D153" s="306" t="s">
        <v>147</v>
      </c>
      <c r="E153" s="307"/>
      <c r="F153" s="307"/>
      <c r="G153" s="307"/>
      <c r="H153" s="308"/>
      <c r="I153" s="309"/>
      <c r="J153" s="309"/>
      <c r="L153" s="299" t="s">
        <v>203</v>
      </c>
      <c r="M153" s="300"/>
      <c r="N153" s="300"/>
      <c r="O153" s="300"/>
      <c r="P153" s="300"/>
      <c r="Q153" s="300"/>
      <c r="R153" s="301"/>
    </row>
    <row r="154" spans="1:30" ht="15" x14ac:dyDescent="0.25">
      <c r="A154" s="14"/>
      <c r="B154" s="295" t="s">
        <v>152</v>
      </c>
      <c r="C154" s="295"/>
      <c r="D154" s="295"/>
      <c r="E154" s="295"/>
      <c r="F154" s="295"/>
      <c r="G154" s="295"/>
      <c r="H154" s="295"/>
      <c r="I154" s="295"/>
      <c r="J154" s="295"/>
      <c r="L154" s="296" t="s">
        <v>140</v>
      </c>
      <c r="M154" s="297"/>
      <c r="N154" s="297"/>
      <c r="O154" s="297"/>
      <c r="P154" s="297"/>
      <c r="Q154" s="297"/>
      <c r="R154" s="298"/>
    </row>
    <row r="155" spans="1:30" ht="15" x14ac:dyDescent="0.25">
      <c r="A155" s="14"/>
      <c r="B155" s="295" t="s">
        <v>153</v>
      </c>
      <c r="C155" s="295"/>
      <c r="D155" s="295"/>
      <c r="E155" s="295"/>
      <c r="F155" s="295"/>
      <c r="G155" s="295"/>
      <c r="H155" s="295"/>
      <c r="I155" s="295"/>
      <c r="J155" s="295"/>
      <c r="L155" s="13" t="s">
        <v>141</v>
      </c>
      <c r="M155" s="12"/>
      <c r="N155" s="12"/>
      <c r="O155" s="12" t="s">
        <v>142</v>
      </c>
      <c r="P155" s="12"/>
      <c r="Q155" s="12"/>
      <c r="R155" s="11"/>
    </row>
    <row r="156" spans="1:30" ht="18" x14ac:dyDescent="0.25">
      <c r="A156" s="8"/>
      <c r="B156" s="10"/>
      <c r="C156" s="9"/>
      <c r="D156" s="9"/>
      <c r="E156" s="9"/>
      <c r="F156" s="9"/>
      <c r="G156" s="9"/>
      <c r="H156" s="9"/>
      <c r="I156" s="9"/>
      <c r="J156" s="9"/>
      <c r="L156" s="299" t="s">
        <v>204</v>
      </c>
      <c r="M156" s="300"/>
      <c r="N156" s="300"/>
      <c r="O156" s="300"/>
      <c r="P156" s="300"/>
      <c r="Q156" s="300"/>
      <c r="R156" s="301"/>
    </row>
    <row r="157" spans="1:30" ht="12.75" customHeight="1" x14ac:dyDescent="0.2">
      <c r="A157" s="8"/>
      <c r="B157" s="276" t="s">
        <v>154</v>
      </c>
      <c r="C157" s="35"/>
      <c r="D157" s="35"/>
      <c r="E157" s="35"/>
      <c r="F157" s="35"/>
      <c r="G157" s="35"/>
      <c r="H157" s="34"/>
      <c r="I157" s="34"/>
      <c r="J157" s="33"/>
      <c r="L157" s="299" t="s">
        <v>205</v>
      </c>
      <c r="M157" s="300"/>
      <c r="N157" s="300"/>
      <c r="O157" s="300"/>
      <c r="P157" s="300"/>
      <c r="Q157" s="300"/>
      <c r="R157" s="301"/>
    </row>
    <row r="158" spans="1:30" ht="12.75" customHeight="1" thickBot="1" x14ac:dyDescent="0.3">
      <c r="A158" s="7"/>
      <c r="B158" s="302" t="s">
        <v>155</v>
      </c>
      <c r="C158" s="303"/>
      <c r="D158" s="303"/>
      <c r="E158" s="303"/>
      <c r="F158" s="303"/>
      <c r="G158" s="303"/>
      <c r="H158" s="303"/>
      <c r="I158" s="303"/>
      <c r="J158" s="303"/>
      <c r="L158" s="6" t="s">
        <v>149</v>
      </c>
      <c r="M158" s="5"/>
      <c r="N158" s="5"/>
      <c r="O158" s="5" t="s">
        <v>150</v>
      </c>
      <c r="P158" s="5" t="s">
        <v>151</v>
      </c>
      <c r="Q158" s="5"/>
      <c r="R158" s="4"/>
    </row>
    <row r="159" spans="1:30" ht="15.75" customHeight="1" x14ac:dyDescent="0.2">
      <c r="L159" s="294"/>
      <c r="M159" s="294"/>
      <c r="N159" s="294"/>
      <c r="O159" s="294"/>
      <c r="P159" s="294"/>
      <c r="Q159" s="294"/>
      <c r="R159" s="294"/>
    </row>
    <row r="160" spans="1:30" x14ac:dyDescent="0.2">
      <c r="A160" s="3" t="s">
        <v>156</v>
      </c>
    </row>
    <row r="169" spans="10:33" x14ac:dyDescent="0.2">
      <c r="J169" s="277"/>
    </row>
    <row r="170" spans="10:33" x14ac:dyDescent="0.2">
      <c r="AG170" s="2" t="s">
        <v>30</v>
      </c>
    </row>
  </sheetData>
  <mergeCells count="201">
    <mergeCell ref="Q7:R8"/>
    <mergeCell ref="E8:F8"/>
    <mergeCell ref="E9:F9"/>
    <mergeCell ref="O9:P9"/>
    <mergeCell ref="Q9:R9"/>
    <mergeCell ref="E10:F10"/>
    <mergeCell ref="O10:P10"/>
    <mergeCell ref="Q10:R10"/>
    <mergeCell ref="A2:R2"/>
    <mergeCell ref="O5:P5"/>
    <mergeCell ref="E7:F7"/>
    <mergeCell ref="I7:I8"/>
    <mergeCell ref="J7:J8"/>
    <mergeCell ref="K7:K8"/>
    <mergeCell ref="L7:L8"/>
    <mergeCell ref="M7:M8"/>
    <mergeCell ref="N7:N8"/>
    <mergeCell ref="O7:P8"/>
    <mergeCell ref="B16:M16"/>
    <mergeCell ref="P16:Q16"/>
    <mergeCell ref="Y16:Z16"/>
    <mergeCell ref="AA16:AB16"/>
    <mergeCell ref="P17:Q17"/>
    <mergeCell ref="N18:R18"/>
    <mergeCell ref="B13:R13"/>
    <mergeCell ref="B14:M14"/>
    <mergeCell ref="N14:R14"/>
    <mergeCell ref="B15:M15"/>
    <mergeCell ref="P15:Q15"/>
    <mergeCell ref="Y15:AB15"/>
    <mergeCell ref="B21:M21"/>
    <mergeCell ref="N21:R21"/>
    <mergeCell ref="B22:M22"/>
    <mergeCell ref="N22:R26"/>
    <mergeCell ref="B23:M23"/>
    <mergeCell ref="B24:M24"/>
    <mergeCell ref="B26:M26"/>
    <mergeCell ref="B19:M19"/>
    <mergeCell ref="N19:O19"/>
    <mergeCell ref="P19:R19"/>
    <mergeCell ref="B20:M20"/>
    <mergeCell ref="N20:O20"/>
    <mergeCell ref="P20:R20"/>
    <mergeCell ref="A29:M29"/>
    <mergeCell ref="N29:O29"/>
    <mergeCell ref="P29:R29"/>
    <mergeCell ref="A30:M30"/>
    <mergeCell ref="N30:O30"/>
    <mergeCell ref="P30:R30"/>
    <mergeCell ref="A27:M27"/>
    <mergeCell ref="N27:O27"/>
    <mergeCell ref="P27:R27"/>
    <mergeCell ref="A28:M28"/>
    <mergeCell ref="N28:O28"/>
    <mergeCell ref="P28:R28"/>
    <mergeCell ref="N37:R37"/>
    <mergeCell ref="N38:R38"/>
    <mergeCell ref="A40:F40"/>
    <mergeCell ref="G40:M40"/>
    <mergeCell ref="N40:R40"/>
    <mergeCell ref="A46:R46"/>
    <mergeCell ref="N31:R31"/>
    <mergeCell ref="N32:R32"/>
    <mergeCell ref="N33:R33"/>
    <mergeCell ref="N34:R34"/>
    <mergeCell ref="N35:R35"/>
    <mergeCell ref="N36:R36"/>
    <mergeCell ref="B50:D50"/>
    <mergeCell ref="E50:K50"/>
    <mergeCell ref="L50:R50"/>
    <mergeCell ref="E51:F51"/>
    <mergeCell ref="G51:I51"/>
    <mergeCell ref="L51:R51"/>
    <mergeCell ref="A47:C47"/>
    <mergeCell ref="F47:I47"/>
    <mergeCell ref="L47:Q47"/>
    <mergeCell ref="A48:C48"/>
    <mergeCell ref="F48:I48"/>
    <mergeCell ref="L48:Q48"/>
    <mergeCell ref="E54:F54"/>
    <mergeCell ref="G54:I54"/>
    <mergeCell ref="L54:R54"/>
    <mergeCell ref="E55:F55"/>
    <mergeCell ref="G55:I55"/>
    <mergeCell ref="L55:R55"/>
    <mergeCell ref="E52:F52"/>
    <mergeCell ref="G52:I52"/>
    <mergeCell ref="L52:R52"/>
    <mergeCell ref="E53:F53"/>
    <mergeCell ref="G53:I53"/>
    <mergeCell ref="L53:R53"/>
    <mergeCell ref="E58:F58"/>
    <mergeCell ref="G58:I58"/>
    <mergeCell ref="L58:R58"/>
    <mergeCell ref="E59:F59"/>
    <mergeCell ref="G59:I59"/>
    <mergeCell ref="L59:R59"/>
    <mergeCell ref="E56:F56"/>
    <mergeCell ref="G56:I56"/>
    <mergeCell ref="L56:R56"/>
    <mergeCell ref="E57:F57"/>
    <mergeCell ref="G57:I57"/>
    <mergeCell ref="L57:R57"/>
    <mergeCell ref="A64:B64"/>
    <mergeCell ref="C64:M64"/>
    <mergeCell ref="O64:P64"/>
    <mergeCell ref="A65:B65"/>
    <mergeCell ref="C65:M65"/>
    <mergeCell ref="O65:P65"/>
    <mergeCell ref="E60:F60"/>
    <mergeCell ref="G60:I60"/>
    <mergeCell ref="L60:R60"/>
    <mergeCell ref="A61:R61"/>
    <mergeCell ref="A62:B63"/>
    <mergeCell ref="C62:M63"/>
    <mergeCell ref="N62:P62"/>
    <mergeCell ref="Q62:R63"/>
    <mergeCell ref="O63:P63"/>
    <mergeCell ref="A68:B68"/>
    <mergeCell ref="O68:P68"/>
    <mergeCell ref="Q68:R68"/>
    <mergeCell ref="A69:B69"/>
    <mergeCell ref="O69:P69"/>
    <mergeCell ref="Q69:R69"/>
    <mergeCell ref="Q65:R65"/>
    <mergeCell ref="A66:B66"/>
    <mergeCell ref="C66:I66"/>
    <mergeCell ref="O66:P66"/>
    <mergeCell ref="Q66:R66"/>
    <mergeCell ref="A67:B67"/>
    <mergeCell ref="C67:M67"/>
    <mergeCell ref="O67:P67"/>
    <mergeCell ref="Q67:R67"/>
    <mergeCell ref="O73:P73"/>
    <mergeCell ref="Q73:R73"/>
    <mergeCell ref="C74:L74"/>
    <mergeCell ref="O74:P74"/>
    <mergeCell ref="Q74:R74"/>
    <mergeCell ref="B76:R76"/>
    <mergeCell ref="A70:B70"/>
    <mergeCell ref="O70:P70"/>
    <mergeCell ref="Q70:R70"/>
    <mergeCell ref="A71:B71"/>
    <mergeCell ref="Q71:R71"/>
    <mergeCell ref="A72:B72"/>
    <mergeCell ref="M72:P72"/>
    <mergeCell ref="Q72:R72"/>
    <mergeCell ref="L111:R111"/>
    <mergeCell ref="E112:F112"/>
    <mergeCell ref="H112:J112"/>
    <mergeCell ref="L112:R112"/>
    <mergeCell ref="B108:K108"/>
    <mergeCell ref="L108:R109"/>
    <mergeCell ref="C109:D109"/>
    <mergeCell ref="E109:F109"/>
    <mergeCell ref="H109:K109"/>
    <mergeCell ref="C110:D110"/>
    <mergeCell ref="E110:F110"/>
    <mergeCell ref="H110:J110"/>
    <mergeCell ref="L110:R110"/>
    <mergeCell ref="C113:D113"/>
    <mergeCell ref="E113:F113"/>
    <mergeCell ref="H113:J113"/>
    <mergeCell ref="C114:D114"/>
    <mergeCell ref="E114:F114"/>
    <mergeCell ref="H114:J114"/>
    <mergeCell ref="C111:D111"/>
    <mergeCell ref="E111:F111"/>
    <mergeCell ref="H111:J111"/>
    <mergeCell ref="AF119:AG119"/>
    <mergeCell ref="L147:R148"/>
    <mergeCell ref="L114:R114"/>
    <mergeCell ref="E115:F115"/>
    <mergeCell ref="H115:J115"/>
    <mergeCell ref="L115:R115"/>
    <mergeCell ref="D117:G117"/>
    <mergeCell ref="H117:J117"/>
    <mergeCell ref="L117:R117"/>
    <mergeCell ref="B149:J149"/>
    <mergeCell ref="L149:R149"/>
    <mergeCell ref="B150:J150"/>
    <mergeCell ref="L150:R150"/>
    <mergeCell ref="B151:J151"/>
    <mergeCell ref="L151:R151"/>
    <mergeCell ref="B118:C118"/>
    <mergeCell ref="D118:G118"/>
    <mergeCell ref="H118:J118"/>
    <mergeCell ref="B119:J119"/>
    <mergeCell ref="L159:R159"/>
    <mergeCell ref="B154:J154"/>
    <mergeCell ref="L154:R154"/>
    <mergeCell ref="B155:J155"/>
    <mergeCell ref="L156:R156"/>
    <mergeCell ref="L157:R157"/>
    <mergeCell ref="B158:J158"/>
    <mergeCell ref="D152:G152"/>
    <mergeCell ref="H152:J152"/>
    <mergeCell ref="B153:C153"/>
    <mergeCell ref="D153:G153"/>
    <mergeCell ref="H153:J153"/>
    <mergeCell ref="L153:R153"/>
  </mergeCells>
  <conditionalFormatting sqref="B9">
    <cfRule type="cellIs" dxfId="77" priority="20" operator="greaterThan">
      <formula>15.5</formula>
    </cfRule>
    <cfRule type="cellIs" dxfId="76" priority="22" operator="greaterThan">
      <formula>15</formula>
    </cfRule>
    <cfRule type="cellIs" dxfId="75" priority="23" operator="greaterThan">
      <formula>15.5</formula>
    </cfRule>
  </conditionalFormatting>
  <conditionalFormatting sqref="B9:B10">
    <cfRule type="cellIs" dxfId="74" priority="19" operator="greaterThan">
      <formula>15.4</formula>
    </cfRule>
  </conditionalFormatting>
  <conditionalFormatting sqref="B10">
    <cfRule type="cellIs" dxfId="73" priority="21" operator="greaterThan">
      <formula>15.5</formula>
    </cfRule>
  </conditionalFormatting>
  <conditionalFormatting sqref="C9:C10">
    <cfRule type="cellIs" dxfId="72" priority="13" operator="between">
      <formula>100</formula>
      <formula>170</formula>
    </cfRule>
    <cfRule type="cellIs" dxfId="71" priority="18" operator="greaterThan">
      <formula>170</formula>
    </cfRule>
  </conditionalFormatting>
  <conditionalFormatting sqref="D9:D10">
    <cfRule type="cellIs" dxfId="70" priority="17" operator="lessThan">
      <formula>87</formula>
    </cfRule>
  </conditionalFormatting>
  <conditionalFormatting sqref="E9:F9">
    <cfRule type="cellIs" dxfId="69" priority="16" operator="between">
      <formula>90</formula>
      <formula>115</formula>
    </cfRule>
  </conditionalFormatting>
  <conditionalFormatting sqref="E9:F10">
    <cfRule type="cellIs" dxfId="68" priority="12" operator="between">
      <formula>111</formula>
      <formula>125</formula>
    </cfRule>
  </conditionalFormatting>
  <conditionalFormatting sqref="E10:F10">
    <cfRule type="cellIs" dxfId="67" priority="15" operator="between">
      <formula>111</formula>
      <formula>125</formula>
    </cfRule>
  </conditionalFormatting>
  <conditionalFormatting sqref="E110:G111">
    <cfRule type="cellIs" dxfId="66" priority="9" operator="lessThan">
      <formula>7</formula>
    </cfRule>
  </conditionalFormatting>
  <conditionalFormatting sqref="E113:G114">
    <cfRule type="cellIs" dxfId="65" priority="8" operator="lessThan">
      <formula>5</formula>
    </cfRule>
  </conditionalFormatting>
  <conditionalFormatting sqref="G9:H10">
    <cfRule type="cellIs" dxfId="64" priority="11" operator="between">
      <formula>0.4</formula>
      <formula>1.1</formula>
    </cfRule>
    <cfRule type="cellIs" dxfId="63" priority="14" operator="between">
      <formula>0.4</formula>
      <formula>11</formula>
    </cfRule>
  </conditionalFormatting>
  <conditionalFormatting sqref="H9">
    <cfRule type="cellIs" dxfId="62" priority="10" operator="lessThan">
      <formula>69.6</formula>
    </cfRule>
  </conditionalFormatting>
  <conditionalFormatting sqref="N74">
    <cfRule type="cellIs" dxfId="61" priority="24" operator="greaterThan">
      <formula>0</formula>
    </cfRule>
    <cfRule type="cellIs" dxfId="60" priority="25" operator="greaterThan">
      <formula>0</formula>
    </cfRule>
  </conditionalFormatting>
  <conditionalFormatting sqref="W33">
    <cfRule type="cellIs" dxfId="59" priority="26" operator="greaterThan">
      <formula>12</formula>
    </cfRule>
  </conditionalFormatting>
  <conditionalFormatting sqref="B31:M38">
    <cfRule type="expression" dxfId="58" priority="5" stopIfTrue="1">
      <formula>$A31&lt;&gt;""</formula>
    </cfRule>
    <cfRule type="expression" dxfId="57" priority="6" stopIfTrue="1">
      <formula>AND($A31="",$AJ31&lt;&gt;"")</formula>
    </cfRule>
    <cfRule type="expression" dxfId="56" priority="7" stopIfTrue="1">
      <formula>AND($A31="",$AJ31="",$AH31=TRUE)</formula>
    </cfRule>
  </conditionalFormatting>
  <conditionalFormatting sqref="N31:R38">
    <cfRule type="expression" dxfId="55" priority="2" stopIfTrue="1">
      <formula>$A31&lt;&gt;""</formula>
    </cfRule>
    <cfRule type="expression" dxfId="54" priority="3" stopIfTrue="1">
      <formula>AND($A31="",$AJ31&lt;&gt;"")</formula>
    </cfRule>
    <cfRule type="expression" dxfId="53" priority="4" stopIfTrue="1">
      <formula>" =AND($A31="""",$AJ31="""",$AH31=TRUE)"</formula>
    </cfRule>
  </conditionalFormatting>
  <dataValidations count="9">
    <dataValidation type="list" allowBlank="1" showInputMessage="1" showErrorMessage="1" sqref="L10" xr:uid="{251DBFEA-D136-4031-B26E-4E8E0B86B735}">
      <formula1>$AC$16:$AC$32</formula1>
    </dataValidation>
    <dataValidation type="list" allowBlank="1" showInputMessage="1" showErrorMessage="1" sqref="N9:N10 L9" xr:uid="{730A8507-1611-4259-9857-39DA0126D256}">
      <formula1>$AC$16:$AC$31</formula1>
    </dataValidation>
    <dataValidation type="list" allowBlank="1" showInputMessage="1" showErrorMessage="1" sqref="K9" xr:uid="{DCBB2AFE-E593-4AB4-A781-058FE980EF95}">
      <formula1>$AB$38:$AB$40</formula1>
    </dataValidation>
    <dataValidation type="list" allowBlank="1" showInputMessage="1" showErrorMessage="1" sqref="M9:M10" xr:uid="{E7341591-0F47-4589-8558-1CE967D2C157}">
      <formula1>$AC$38:$AC$42</formula1>
    </dataValidation>
    <dataValidation type="list" allowBlank="1" showInputMessage="1" showErrorMessage="1" sqref="D47:D48 R47 J47:J48" xr:uid="{7360D927-9200-4799-A100-B02112F3B32A}">
      <formula1>$AD$16:$AD$32</formula1>
    </dataValidation>
    <dataValidation type="list" allowBlank="1" showInputMessage="1" showErrorMessage="1" sqref="J51:J60" xr:uid="{730050F8-2376-464E-B929-41A19184C49C}">
      <formula1>$AB$17:$AB$22</formula1>
    </dataValidation>
    <dataValidation type="list" allowBlank="1" showInputMessage="1" showErrorMessage="1" sqref="B57 B54:B55 B52 D51:D60" xr:uid="{7CCA035D-81F4-4002-9F05-985D276C7EAE}">
      <formula1>$AA$17:$AA$20</formula1>
    </dataValidation>
    <dataValidation type="list" allowBlank="1" showInputMessage="1" showErrorMessage="1" sqref="H58:I59 G60:I60 G51:G59 C51:C60" xr:uid="{6E202FF4-9938-49E8-B2BC-2A7458A531A4}">
      <formula1>$Z$17:$Z$18</formula1>
    </dataValidation>
    <dataValidation type="list" allowBlank="1" showInputMessage="1" showErrorMessage="1" sqref="F58:F59 E60:F60 B58:B60 B53 B51 E51:E59 B56" xr:uid="{CF6B064B-DEB0-4259-AD3A-2650E2CA6C6F}">
      <formula1>$Y$17:$Y$19</formula1>
    </dataValidation>
  </dataValidations>
  <hyperlinks>
    <hyperlink ref="N62:P62" r:id="rId1" display="Status SAP : REL" xr:uid="{8D8BFEC1-508F-49FD-8415-6793C2DFDD4C}"/>
    <hyperlink ref="M72:P72" r:id="rId2" display="Work permit close 19:00" xr:uid="{F3BDC95A-5E46-4E07-AF71-375FE9E0D91A}"/>
    <hyperlink ref="B153:C153" r:id="rId3" display="K:Link to --&gt; IOW" xr:uid="{B8D824DB-DCD1-4FA2-B157-6FB1F895B507}"/>
    <hyperlink ref="B118:C118" r:id="rId4" display="K:Link to --&gt; IOW" xr:uid="{66880C54-1682-4EE1-AEE4-A8F79971D0B6}"/>
    <hyperlink ref="B157" r:id="rId5" xr:uid="{F97FC462-93F6-491D-ADEA-B549886D8C8D}"/>
    <hyperlink ref="B158:J158" r:id="rId6" location="1.xlam" display="Data EXAPLOG for P#1" xr:uid="{B0E93CE6-C0D6-49FB-A8B7-0948B3A939FC}"/>
    <hyperlink ref="B154:J154" r:id="rId7" display="K:\PE\02-Daily PTA product CAL ( SM )\06-Product transfer\Plant 1\2026\P1_Product_Transfer_Monitoring_202608.xlsm" xr:uid="{0BE70408-7CFE-4010-A077-27A7693B62BB}"/>
    <hyperlink ref="B155:J155" r:id="rId8" display="https://pttgcgroup.sharepoint.com/sites/GCMPIntranet/pe/PEDoc/02%20-%20Plant%201/01-WWT%20Daily%20consumption%20(SM)/06-Plant1%20Daily%20Cons%20for%20Shift%20Jun'26-OPS.xlsm?d=w469b6433f8ed464cad14fb1860f1e11c" xr:uid="{8FB0667F-FC0B-4815-B32E-B45D5CAB5085}"/>
  </hyperlinks>
  <pageMargins left="0.25" right="0.25" top="0.75" bottom="0.75" header="0.3" footer="0.3"/>
  <pageSetup paperSize="9" scale="97" orientation="portrait" r:id="rId9"/>
  <headerFooter alignWithMargins="0">
    <oddFooter xml:space="preserve">&amp;R&amp;5Revise date(11/8/2015) </oddFooter>
  </headerFooter>
  <drawing r:id="rId10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60BD529E-C816-4C30-A08A-58695E309CB9}">
            <xm:f>$R$48&gt;=TaskRules!$C$13</xm:f>
            <x14:dxf>
              <font>
                <color rgb="FFFF0000"/>
              </font>
              <fill>
                <patternFill>
                  <bgColor rgb="FFFFE7E7"/>
                </patternFill>
              </fill>
            </x14:dxf>
          </x14:cfRule>
          <xm:sqref>R48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0831A6-211E-4972-8682-CF721106A0E3}">
  <sheetPr codeName="Sheet20">
    <tabColor rgb="FFFF1493"/>
  </sheetPr>
  <dimension ref="A1:AI175"/>
  <sheetViews>
    <sheetView showGridLines="0" topLeftCell="A70" zoomScale="115" zoomScaleNormal="115" zoomScaleSheetLayoutView="100" workbookViewId="0">
      <selection activeCell="B21" sqref="B21"/>
    </sheetView>
  </sheetViews>
  <sheetFormatPr defaultRowHeight="12.75" x14ac:dyDescent="0.2"/>
  <cols>
    <col min="1" max="1" width="12.28515625" style="2" customWidth="1"/>
    <col min="2" max="2" width="10.140625" style="2" customWidth="1"/>
    <col min="3" max="3" width="7.140625" style="2" customWidth="1"/>
    <col min="4" max="4" width="7" style="2" customWidth="1"/>
    <col min="5" max="5" width="4" style="2" customWidth="1"/>
    <col min="6" max="6" width="3.85546875" style="2" customWidth="1"/>
    <col min="7" max="7" width="8.42578125" style="2" customWidth="1"/>
    <col min="8" max="8" width="6.42578125" style="2" customWidth="1"/>
    <col min="9" max="9" width="7.140625" style="2" customWidth="1"/>
    <col min="10" max="10" width="9.42578125" style="2" customWidth="1"/>
    <col min="11" max="11" width="5" style="2" hidden="1" customWidth="1"/>
    <col min="12" max="12" width="8.140625" style="2" customWidth="1"/>
    <col min="13" max="13" width="22" style="2" customWidth="1"/>
    <col min="14" max="14" width="9.28515625" style="2" customWidth="1"/>
    <col min="15" max="15" width="7.140625" style="2" customWidth="1"/>
    <col min="16" max="16" width="5.85546875" style="2" customWidth="1"/>
    <col min="17" max="17" width="3" style="2" customWidth="1"/>
    <col min="18" max="18" width="37.85546875" style="2" customWidth="1"/>
    <col min="19" max="19" width="20.42578125" style="2" hidden="1" customWidth="1"/>
    <col min="20" max="20" width="16.42578125" style="2" hidden="1" customWidth="1"/>
    <col min="21" max="21" width="19.140625" style="2" hidden="1" customWidth="1"/>
    <col min="22" max="22" width="15.7109375" style="2" hidden="1" customWidth="1"/>
    <col min="23" max="24" width="16.7109375" style="2" hidden="1" customWidth="1"/>
    <col min="25" max="25" width="22.140625" style="2" hidden="1" customWidth="1"/>
    <col min="26" max="26" width="22.28515625" style="2" hidden="1" customWidth="1"/>
    <col min="27" max="27" width="26.28515625" style="2" hidden="1" customWidth="1"/>
    <col min="28" max="28" width="22.140625" style="2" hidden="1" customWidth="1"/>
    <col min="29" max="29" width="32" style="2" hidden="1" customWidth="1"/>
    <col min="30" max="30" width="26.28515625" style="2" hidden="1" customWidth="1"/>
    <col min="31" max="31" width="24.7109375" style="2" hidden="1" customWidth="1"/>
    <col min="32" max="32" width="25.42578125" style="2" customWidth="1"/>
    <col min="33" max="33" width="33.7109375" style="2" customWidth="1"/>
    <col min="34" max="34" width="15.5703125" style="2" customWidth="1"/>
    <col min="35" max="36" width="9.140625" style="2" customWidth="1"/>
    <col min="37" max="259" width="9.140625" style="2"/>
    <col min="260" max="260" width="7.42578125" style="2" customWidth="1"/>
    <col min="261" max="261" width="7.140625" style="2" customWidth="1"/>
    <col min="262" max="262" width="7" style="2" customWidth="1"/>
    <col min="263" max="263" width="4" style="2" customWidth="1"/>
    <col min="264" max="264" width="3.85546875" style="2" customWidth="1"/>
    <col min="265" max="266" width="6.42578125" style="2" customWidth="1"/>
    <col min="267" max="267" width="8.42578125" style="2" customWidth="1"/>
    <col min="268" max="268" width="0" style="2" hidden="1" customWidth="1"/>
    <col min="269" max="270" width="8.140625" style="2" customWidth="1"/>
    <col min="271" max="271" width="5.85546875" style="2" customWidth="1"/>
    <col min="272" max="272" width="3.140625" style="2" customWidth="1"/>
    <col min="273" max="273" width="3" style="2" customWidth="1"/>
    <col min="274" max="274" width="9.42578125" style="2" customWidth="1"/>
    <col min="275" max="515" width="9.140625" style="2"/>
    <col min="516" max="516" width="7.42578125" style="2" customWidth="1"/>
    <col min="517" max="517" width="7.140625" style="2" customWidth="1"/>
    <col min="518" max="518" width="7" style="2" customWidth="1"/>
    <col min="519" max="519" width="4" style="2" customWidth="1"/>
    <col min="520" max="520" width="3.85546875" style="2" customWidth="1"/>
    <col min="521" max="522" width="6.42578125" style="2" customWidth="1"/>
    <col min="523" max="523" width="8.42578125" style="2" customWidth="1"/>
    <col min="524" max="524" width="0" style="2" hidden="1" customWidth="1"/>
    <col min="525" max="526" width="8.140625" style="2" customWidth="1"/>
    <col min="527" max="527" width="5.85546875" style="2" customWidth="1"/>
    <col min="528" max="528" width="3.140625" style="2" customWidth="1"/>
    <col min="529" max="529" width="3" style="2" customWidth="1"/>
    <col min="530" max="530" width="9.42578125" style="2" customWidth="1"/>
    <col min="531" max="771" width="9.140625" style="2"/>
    <col min="772" max="772" width="7.42578125" style="2" customWidth="1"/>
    <col min="773" max="773" width="7.140625" style="2" customWidth="1"/>
    <col min="774" max="774" width="7" style="2" customWidth="1"/>
    <col min="775" max="775" width="4" style="2" customWidth="1"/>
    <col min="776" max="776" width="3.85546875" style="2" customWidth="1"/>
    <col min="777" max="778" width="6.42578125" style="2" customWidth="1"/>
    <col min="779" max="779" width="8.42578125" style="2" customWidth="1"/>
    <col min="780" max="780" width="0" style="2" hidden="1" customWidth="1"/>
    <col min="781" max="782" width="8.140625" style="2" customWidth="1"/>
    <col min="783" max="783" width="5.85546875" style="2" customWidth="1"/>
    <col min="784" max="784" width="3.140625" style="2" customWidth="1"/>
    <col min="785" max="785" width="3" style="2" customWidth="1"/>
    <col min="786" max="786" width="9.42578125" style="2" customWidth="1"/>
    <col min="787" max="1027" width="9.140625" style="2"/>
    <col min="1028" max="1028" width="7.42578125" style="2" customWidth="1"/>
    <col min="1029" max="1029" width="7.140625" style="2" customWidth="1"/>
    <col min="1030" max="1030" width="7" style="2" customWidth="1"/>
    <col min="1031" max="1031" width="4" style="2" customWidth="1"/>
    <col min="1032" max="1032" width="3.85546875" style="2" customWidth="1"/>
    <col min="1033" max="1034" width="6.42578125" style="2" customWidth="1"/>
    <col min="1035" max="1035" width="8.42578125" style="2" customWidth="1"/>
    <col min="1036" max="1036" width="0" style="2" hidden="1" customWidth="1"/>
    <col min="1037" max="1038" width="8.140625" style="2" customWidth="1"/>
    <col min="1039" max="1039" width="5.85546875" style="2" customWidth="1"/>
    <col min="1040" max="1040" width="3.140625" style="2" customWidth="1"/>
    <col min="1041" max="1041" width="3" style="2" customWidth="1"/>
    <col min="1042" max="1042" width="9.42578125" style="2" customWidth="1"/>
    <col min="1043" max="1283" width="9.140625" style="2"/>
    <col min="1284" max="1284" width="7.42578125" style="2" customWidth="1"/>
    <col min="1285" max="1285" width="7.140625" style="2" customWidth="1"/>
    <col min="1286" max="1286" width="7" style="2" customWidth="1"/>
    <col min="1287" max="1287" width="4" style="2" customWidth="1"/>
    <col min="1288" max="1288" width="3.85546875" style="2" customWidth="1"/>
    <col min="1289" max="1290" width="6.42578125" style="2" customWidth="1"/>
    <col min="1291" max="1291" width="8.42578125" style="2" customWidth="1"/>
    <col min="1292" max="1292" width="0" style="2" hidden="1" customWidth="1"/>
    <col min="1293" max="1294" width="8.140625" style="2" customWidth="1"/>
    <col min="1295" max="1295" width="5.85546875" style="2" customWidth="1"/>
    <col min="1296" max="1296" width="3.140625" style="2" customWidth="1"/>
    <col min="1297" max="1297" width="3" style="2" customWidth="1"/>
    <col min="1298" max="1298" width="9.42578125" style="2" customWidth="1"/>
    <col min="1299" max="1539" width="9.140625" style="2"/>
    <col min="1540" max="1540" width="7.42578125" style="2" customWidth="1"/>
    <col min="1541" max="1541" width="7.140625" style="2" customWidth="1"/>
    <col min="1542" max="1542" width="7" style="2" customWidth="1"/>
    <col min="1543" max="1543" width="4" style="2" customWidth="1"/>
    <col min="1544" max="1544" width="3.85546875" style="2" customWidth="1"/>
    <col min="1545" max="1546" width="6.42578125" style="2" customWidth="1"/>
    <col min="1547" max="1547" width="8.42578125" style="2" customWidth="1"/>
    <col min="1548" max="1548" width="0" style="2" hidden="1" customWidth="1"/>
    <col min="1549" max="1550" width="8.140625" style="2" customWidth="1"/>
    <col min="1551" max="1551" width="5.85546875" style="2" customWidth="1"/>
    <col min="1552" max="1552" width="3.140625" style="2" customWidth="1"/>
    <col min="1553" max="1553" width="3" style="2" customWidth="1"/>
    <col min="1554" max="1554" width="9.42578125" style="2" customWidth="1"/>
    <col min="1555" max="1795" width="9.140625" style="2"/>
    <col min="1796" max="1796" width="7.42578125" style="2" customWidth="1"/>
    <col min="1797" max="1797" width="7.140625" style="2" customWidth="1"/>
    <col min="1798" max="1798" width="7" style="2" customWidth="1"/>
    <col min="1799" max="1799" width="4" style="2" customWidth="1"/>
    <col min="1800" max="1800" width="3.85546875" style="2" customWidth="1"/>
    <col min="1801" max="1802" width="6.42578125" style="2" customWidth="1"/>
    <col min="1803" max="1803" width="8.42578125" style="2" customWidth="1"/>
    <col min="1804" max="1804" width="0" style="2" hidden="1" customWidth="1"/>
    <col min="1805" max="1806" width="8.140625" style="2" customWidth="1"/>
    <col min="1807" max="1807" width="5.85546875" style="2" customWidth="1"/>
    <col min="1808" max="1808" width="3.140625" style="2" customWidth="1"/>
    <col min="1809" max="1809" width="3" style="2" customWidth="1"/>
    <col min="1810" max="1810" width="9.42578125" style="2" customWidth="1"/>
    <col min="1811" max="2051" width="9.140625" style="2"/>
    <col min="2052" max="2052" width="7.42578125" style="2" customWidth="1"/>
    <col min="2053" max="2053" width="7.140625" style="2" customWidth="1"/>
    <col min="2054" max="2054" width="7" style="2" customWidth="1"/>
    <col min="2055" max="2055" width="4" style="2" customWidth="1"/>
    <col min="2056" max="2056" width="3.85546875" style="2" customWidth="1"/>
    <col min="2057" max="2058" width="6.42578125" style="2" customWidth="1"/>
    <col min="2059" max="2059" width="8.42578125" style="2" customWidth="1"/>
    <col min="2060" max="2060" width="0" style="2" hidden="1" customWidth="1"/>
    <col min="2061" max="2062" width="8.140625" style="2" customWidth="1"/>
    <col min="2063" max="2063" width="5.85546875" style="2" customWidth="1"/>
    <col min="2064" max="2064" width="3.140625" style="2" customWidth="1"/>
    <col min="2065" max="2065" width="3" style="2" customWidth="1"/>
    <col min="2066" max="2066" width="9.42578125" style="2" customWidth="1"/>
    <col min="2067" max="2307" width="9.140625" style="2"/>
    <col min="2308" max="2308" width="7.42578125" style="2" customWidth="1"/>
    <col min="2309" max="2309" width="7.140625" style="2" customWidth="1"/>
    <col min="2310" max="2310" width="7" style="2" customWidth="1"/>
    <col min="2311" max="2311" width="4" style="2" customWidth="1"/>
    <col min="2312" max="2312" width="3.85546875" style="2" customWidth="1"/>
    <col min="2313" max="2314" width="6.42578125" style="2" customWidth="1"/>
    <col min="2315" max="2315" width="8.42578125" style="2" customWidth="1"/>
    <col min="2316" max="2316" width="0" style="2" hidden="1" customWidth="1"/>
    <col min="2317" max="2318" width="8.140625" style="2" customWidth="1"/>
    <col min="2319" max="2319" width="5.85546875" style="2" customWidth="1"/>
    <col min="2320" max="2320" width="3.140625" style="2" customWidth="1"/>
    <col min="2321" max="2321" width="3" style="2" customWidth="1"/>
    <col min="2322" max="2322" width="9.42578125" style="2" customWidth="1"/>
    <col min="2323" max="2563" width="9.140625" style="2"/>
    <col min="2564" max="2564" width="7.42578125" style="2" customWidth="1"/>
    <col min="2565" max="2565" width="7.140625" style="2" customWidth="1"/>
    <col min="2566" max="2566" width="7" style="2" customWidth="1"/>
    <col min="2567" max="2567" width="4" style="2" customWidth="1"/>
    <col min="2568" max="2568" width="3.85546875" style="2" customWidth="1"/>
    <col min="2569" max="2570" width="6.42578125" style="2" customWidth="1"/>
    <col min="2571" max="2571" width="8.42578125" style="2" customWidth="1"/>
    <col min="2572" max="2572" width="0" style="2" hidden="1" customWidth="1"/>
    <col min="2573" max="2574" width="8.140625" style="2" customWidth="1"/>
    <col min="2575" max="2575" width="5.85546875" style="2" customWidth="1"/>
    <col min="2576" max="2576" width="3.140625" style="2" customWidth="1"/>
    <col min="2577" max="2577" width="3" style="2" customWidth="1"/>
    <col min="2578" max="2578" width="9.42578125" style="2" customWidth="1"/>
    <col min="2579" max="2819" width="9.140625" style="2"/>
    <col min="2820" max="2820" width="7.42578125" style="2" customWidth="1"/>
    <col min="2821" max="2821" width="7.140625" style="2" customWidth="1"/>
    <col min="2822" max="2822" width="7" style="2" customWidth="1"/>
    <col min="2823" max="2823" width="4" style="2" customWidth="1"/>
    <col min="2824" max="2824" width="3.85546875" style="2" customWidth="1"/>
    <col min="2825" max="2826" width="6.42578125" style="2" customWidth="1"/>
    <col min="2827" max="2827" width="8.42578125" style="2" customWidth="1"/>
    <col min="2828" max="2828" width="0" style="2" hidden="1" customWidth="1"/>
    <col min="2829" max="2830" width="8.140625" style="2" customWidth="1"/>
    <col min="2831" max="2831" width="5.85546875" style="2" customWidth="1"/>
    <col min="2832" max="2832" width="3.140625" style="2" customWidth="1"/>
    <col min="2833" max="2833" width="3" style="2" customWidth="1"/>
    <col min="2834" max="2834" width="9.42578125" style="2" customWidth="1"/>
    <col min="2835" max="3075" width="9.140625" style="2"/>
    <col min="3076" max="3076" width="7.42578125" style="2" customWidth="1"/>
    <col min="3077" max="3077" width="7.140625" style="2" customWidth="1"/>
    <col min="3078" max="3078" width="7" style="2" customWidth="1"/>
    <col min="3079" max="3079" width="4" style="2" customWidth="1"/>
    <col min="3080" max="3080" width="3.85546875" style="2" customWidth="1"/>
    <col min="3081" max="3082" width="6.42578125" style="2" customWidth="1"/>
    <col min="3083" max="3083" width="8.42578125" style="2" customWidth="1"/>
    <col min="3084" max="3084" width="0" style="2" hidden="1" customWidth="1"/>
    <col min="3085" max="3086" width="8.140625" style="2" customWidth="1"/>
    <col min="3087" max="3087" width="5.85546875" style="2" customWidth="1"/>
    <col min="3088" max="3088" width="3.140625" style="2" customWidth="1"/>
    <col min="3089" max="3089" width="3" style="2" customWidth="1"/>
    <col min="3090" max="3090" width="9.42578125" style="2" customWidth="1"/>
    <col min="3091" max="3331" width="9.140625" style="2"/>
    <col min="3332" max="3332" width="7.42578125" style="2" customWidth="1"/>
    <col min="3333" max="3333" width="7.140625" style="2" customWidth="1"/>
    <col min="3334" max="3334" width="7" style="2" customWidth="1"/>
    <col min="3335" max="3335" width="4" style="2" customWidth="1"/>
    <col min="3336" max="3336" width="3.85546875" style="2" customWidth="1"/>
    <col min="3337" max="3338" width="6.42578125" style="2" customWidth="1"/>
    <col min="3339" max="3339" width="8.42578125" style="2" customWidth="1"/>
    <col min="3340" max="3340" width="0" style="2" hidden="1" customWidth="1"/>
    <col min="3341" max="3342" width="8.140625" style="2" customWidth="1"/>
    <col min="3343" max="3343" width="5.85546875" style="2" customWidth="1"/>
    <col min="3344" max="3344" width="3.140625" style="2" customWidth="1"/>
    <col min="3345" max="3345" width="3" style="2" customWidth="1"/>
    <col min="3346" max="3346" width="9.42578125" style="2" customWidth="1"/>
    <col min="3347" max="3587" width="9.140625" style="2"/>
    <col min="3588" max="3588" width="7.42578125" style="2" customWidth="1"/>
    <col min="3589" max="3589" width="7.140625" style="2" customWidth="1"/>
    <col min="3590" max="3590" width="7" style="2" customWidth="1"/>
    <col min="3591" max="3591" width="4" style="2" customWidth="1"/>
    <col min="3592" max="3592" width="3.85546875" style="2" customWidth="1"/>
    <col min="3593" max="3594" width="6.42578125" style="2" customWidth="1"/>
    <col min="3595" max="3595" width="8.42578125" style="2" customWidth="1"/>
    <col min="3596" max="3596" width="0" style="2" hidden="1" customWidth="1"/>
    <col min="3597" max="3598" width="8.140625" style="2" customWidth="1"/>
    <col min="3599" max="3599" width="5.85546875" style="2" customWidth="1"/>
    <col min="3600" max="3600" width="3.140625" style="2" customWidth="1"/>
    <col min="3601" max="3601" width="3" style="2" customWidth="1"/>
    <col min="3602" max="3602" width="9.42578125" style="2" customWidth="1"/>
    <col min="3603" max="3843" width="9.140625" style="2"/>
    <col min="3844" max="3844" width="7.42578125" style="2" customWidth="1"/>
    <col min="3845" max="3845" width="7.140625" style="2" customWidth="1"/>
    <col min="3846" max="3846" width="7" style="2" customWidth="1"/>
    <col min="3847" max="3847" width="4" style="2" customWidth="1"/>
    <col min="3848" max="3848" width="3.85546875" style="2" customWidth="1"/>
    <col min="3849" max="3850" width="6.42578125" style="2" customWidth="1"/>
    <col min="3851" max="3851" width="8.42578125" style="2" customWidth="1"/>
    <col min="3852" max="3852" width="0" style="2" hidden="1" customWidth="1"/>
    <col min="3853" max="3854" width="8.140625" style="2" customWidth="1"/>
    <col min="3855" max="3855" width="5.85546875" style="2" customWidth="1"/>
    <col min="3856" max="3856" width="3.140625" style="2" customWidth="1"/>
    <col min="3857" max="3857" width="3" style="2" customWidth="1"/>
    <col min="3858" max="3858" width="9.42578125" style="2" customWidth="1"/>
    <col min="3859" max="4099" width="9.140625" style="2"/>
    <col min="4100" max="4100" width="7.42578125" style="2" customWidth="1"/>
    <col min="4101" max="4101" width="7.140625" style="2" customWidth="1"/>
    <col min="4102" max="4102" width="7" style="2" customWidth="1"/>
    <col min="4103" max="4103" width="4" style="2" customWidth="1"/>
    <col min="4104" max="4104" width="3.85546875" style="2" customWidth="1"/>
    <col min="4105" max="4106" width="6.42578125" style="2" customWidth="1"/>
    <col min="4107" max="4107" width="8.42578125" style="2" customWidth="1"/>
    <col min="4108" max="4108" width="0" style="2" hidden="1" customWidth="1"/>
    <col min="4109" max="4110" width="8.140625" style="2" customWidth="1"/>
    <col min="4111" max="4111" width="5.85546875" style="2" customWidth="1"/>
    <col min="4112" max="4112" width="3.140625" style="2" customWidth="1"/>
    <col min="4113" max="4113" width="3" style="2" customWidth="1"/>
    <col min="4114" max="4114" width="9.42578125" style="2" customWidth="1"/>
    <col min="4115" max="4355" width="9.140625" style="2"/>
    <col min="4356" max="4356" width="7.42578125" style="2" customWidth="1"/>
    <col min="4357" max="4357" width="7.140625" style="2" customWidth="1"/>
    <col min="4358" max="4358" width="7" style="2" customWidth="1"/>
    <col min="4359" max="4359" width="4" style="2" customWidth="1"/>
    <col min="4360" max="4360" width="3.85546875" style="2" customWidth="1"/>
    <col min="4361" max="4362" width="6.42578125" style="2" customWidth="1"/>
    <col min="4363" max="4363" width="8.42578125" style="2" customWidth="1"/>
    <col min="4364" max="4364" width="0" style="2" hidden="1" customWidth="1"/>
    <col min="4365" max="4366" width="8.140625" style="2" customWidth="1"/>
    <col min="4367" max="4367" width="5.85546875" style="2" customWidth="1"/>
    <col min="4368" max="4368" width="3.140625" style="2" customWidth="1"/>
    <col min="4369" max="4369" width="3" style="2" customWidth="1"/>
    <col min="4370" max="4370" width="9.42578125" style="2" customWidth="1"/>
    <col min="4371" max="4611" width="9.140625" style="2"/>
    <col min="4612" max="4612" width="7.42578125" style="2" customWidth="1"/>
    <col min="4613" max="4613" width="7.140625" style="2" customWidth="1"/>
    <col min="4614" max="4614" width="7" style="2" customWidth="1"/>
    <col min="4615" max="4615" width="4" style="2" customWidth="1"/>
    <col min="4616" max="4616" width="3.85546875" style="2" customWidth="1"/>
    <col min="4617" max="4618" width="6.42578125" style="2" customWidth="1"/>
    <col min="4619" max="4619" width="8.42578125" style="2" customWidth="1"/>
    <col min="4620" max="4620" width="0" style="2" hidden="1" customWidth="1"/>
    <col min="4621" max="4622" width="8.140625" style="2" customWidth="1"/>
    <col min="4623" max="4623" width="5.85546875" style="2" customWidth="1"/>
    <col min="4624" max="4624" width="3.140625" style="2" customWidth="1"/>
    <col min="4625" max="4625" width="3" style="2" customWidth="1"/>
    <col min="4626" max="4626" width="9.42578125" style="2" customWidth="1"/>
    <col min="4627" max="4867" width="9.140625" style="2"/>
    <col min="4868" max="4868" width="7.42578125" style="2" customWidth="1"/>
    <col min="4869" max="4869" width="7.140625" style="2" customWidth="1"/>
    <col min="4870" max="4870" width="7" style="2" customWidth="1"/>
    <col min="4871" max="4871" width="4" style="2" customWidth="1"/>
    <col min="4872" max="4872" width="3.85546875" style="2" customWidth="1"/>
    <col min="4873" max="4874" width="6.42578125" style="2" customWidth="1"/>
    <col min="4875" max="4875" width="8.42578125" style="2" customWidth="1"/>
    <col min="4876" max="4876" width="0" style="2" hidden="1" customWidth="1"/>
    <col min="4877" max="4878" width="8.140625" style="2" customWidth="1"/>
    <col min="4879" max="4879" width="5.85546875" style="2" customWidth="1"/>
    <col min="4880" max="4880" width="3.140625" style="2" customWidth="1"/>
    <col min="4881" max="4881" width="3" style="2" customWidth="1"/>
    <col min="4882" max="4882" width="9.42578125" style="2" customWidth="1"/>
    <col min="4883" max="5123" width="9.140625" style="2"/>
    <col min="5124" max="5124" width="7.42578125" style="2" customWidth="1"/>
    <col min="5125" max="5125" width="7.140625" style="2" customWidth="1"/>
    <col min="5126" max="5126" width="7" style="2" customWidth="1"/>
    <col min="5127" max="5127" width="4" style="2" customWidth="1"/>
    <col min="5128" max="5128" width="3.85546875" style="2" customWidth="1"/>
    <col min="5129" max="5130" width="6.42578125" style="2" customWidth="1"/>
    <col min="5131" max="5131" width="8.42578125" style="2" customWidth="1"/>
    <col min="5132" max="5132" width="0" style="2" hidden="1" customWidth="1"/>
    <col min="5133" max="5134" width="8.140625" style="2" customWidth="1"/>
    <col min="5135" max="5135" width="5.85546875" style="2" customWidth="1"/>
    <col min="5136" max="5136" width="3.140625" style="2" customWidth="1"/>
    <col min="5137" max="5137" width="3" style="2" customWidth="1"/>
    <col min="5138" max="5138" width="9.42578125" style="2" customWidth="1"/>
    <col min="5139" max="5379" width="9.140625" style="2"/>
    <col min="5380" max="5380" width="7.42578125" style="2" customWidth="1"/>
    <col min="5381" max="5381" width="7.140625" style="2" customWidth="1"/>
    <col min="5382" max="5382" width="7" style="2" customWidth="1"/>
    <col min="5383" max="5383" width="4" style="2" customWidth="1"/>
    <col min="5384" max="5384" width="3.85546875" style="2" customWidth="1"/>
    <col min="5385" max="5386" width="6.42578125" style="2" customWidth="1"/>
    <col min="5387" max="5387" width="8.42578125" style="2" customWidth="1"/>
    <col min="5388" max="5388" width="0" style="2" hidden="1" customWidth="1"/>
    <col min="5389" max="5390" width="8.140625" style="2" customWidth="1"/>
    <col min="5391" max="5391" width="5.85546875" style="2" customWidth="1"/>
    <col min="5392" max="5392" width="3.140625" style="2" customWidth="1"/>
    <col min="5393" max="5393" width="3" style="2" customWidth="1"/>
    <col min="5394" max="5394" width="9.42578125" style="2" customWidth="1"/>
    <col min="5395" max="5635" width="9.140625" style="2"/>
    <col min="5636" max="5636" width="7.42578125" style="2" customWidth="1"/>
    <col min="5637" max="5637" width="7.140625" style="2" customWidth="1"/>
    <col min="5638" max="5638" width="7" style="2" customWidth="1"/>
    <col min="5639" max="5639" width="4" style="2" customWidth="1"/>
    <col min="5640" max="5640" width="3.85546875" style="2" customWidth="1"/>
    <col min="5641" max="5642" width="6.42578125" style="2" customWidth="1"/>
    <col min="5643" max="5643" width="8.42578125" style="2" customWidth="1"/>
    <col min="5644" max="5644" width="0" style="2" hidden="1" customWidth="1"/>
    <col min="5645" max="5646" width="8.140625" style="2" customWidth="1"/>
    <col min="5647" max="5647" width="5.85546875" style="2" customWidth="1"/>
    <col min="5648" max="5648" width="3.140625" style="2" customWidth="1"/>
    <col min="5649" max="5649" width="3" style="2" customWidth="1"/>
    <col min="5650" max="5650" width="9.42578125" style="2" customWidth="1"/>
    <col min="5651" max="5891" width="9.140625" style="2"/>
    <col min="5892" max="5892" width="7.42578125" style="2" customWidth="1"/>
    <col min="5893" max="5893" width="7.140625" style="2" customWidth="1"/>
    <col min="5894" max="5894" width="7" style="2" customWidth="1"/>
    <col min="5895" max="5895" width="4" style="2" customWidth="1"/>
    <col min="5896" max="5896" width="3.85546875" style="2" customWidth="1"/>
    <col min="5897" max="5898" width="6.42578125" style="2" customWidth="1"/>
    <col min="5899" max="5899" width="8.42578125" style="2" customWidth="1"/>
    <col min="5900" max="5900" width="0" style="2" hidden="1" customWidth="1"/>
    <col min="5901" max="5902" width="8.140625" style="2" customWidth="1"/>
    <col min="5903" max="5903" width="5.85546875" style="2" customWidth="1"/>
    <col min="5904" max="5904" width="3.140625" style="2" customWidth="1"/>
    <col min="5905" max="5905" width="3" style="2" customWidth="1"/>
    <col min="5906" max="5906" width="9.42578125" style="2" customWidth="1"/>
    <col min="5907" max="6147" width="9.140625" style="2"/>
    <col min="6148" max="6148" width="7.42578125" style="2" customWidth="1"/>
    <col min="6149" max="6149" width="7.140625" style="2" customWidth="1"/>
    <col min="6150" max="6150" width="7" style="2" customWidth="1"/>
    <col min="6151" max="6151" width="4" style="2" customWidth="1"/>
    <col min="6152" max="6152" width="3.85546875" style="2" customWidth="1"/>
    <col min="6153" max="6154" width="6.42578125" style="2" customWidth="1"/>
    <col min="6155" max="6155" width="8.42578125" style="2" customWidth="1"/>
    <col min="6156" max="6156" width="0" style="2" hidden="1" customWidth="1"/>
    <col min="6157" max="6158" width="8.140625" style="2" customWidth="1"/>
    <col min="6159" max="6159" width="5.85546875" style="2" customWidth="1"/>
    <col min="6160" max="6160" width="3.140625" style="2" customWidth="1"/>
    <col min="6161" max="6161" width="3" style="2" customWidth="1"/>
    <col min="6162" max="6162" width="9.42578125" style="2" customWidth="1"/>
    <col min="6163" max="6403" width="9.140625" style="2"/>
    <col min="6404" max="6404" width="7.42578125" style="2" customWidth="1"/>
    <col min="6405" max="6405" width="7.140625" style="2" customWidth="1"/>
    <col min="6406" max="6406" width="7" style="2" customWidth="1"/>
    <col min="6407" max="6407" width="4" style="2" customWidth="1"/>
    <col min="6408" max="6408" width="3.85546875" style="2" customWidth="1"/>
    <col min="6409" max="6410" width="6.42578125" style="2" customWidth="1"/>
    <col min="6411" max="6411" width="8.42578125" style="2" customWidth="1"/>
    <col min="6412" max="6412" width="0" style="2" hidden="1" customWidth="1"/>
    <col min="6413" max="6414" width="8.140625" style="2" customWidth="1"/>
    <col min="6415" max="6415" width="5.85546875" style="2" customWidth="1"/>
    <col min="6416" max="6416" width="3.140625" style="2" customWidth="1"/>
    <col min="6417" max="6417" width="3" style="2" customWidth="1"/>
    <col min="6418" max="6418" width="9.42578125" style="2" customWidth="1"/>
    <col min="6419" max="6659" width="9.140625" style="2"/>
    <col min="6660" max="6660" width="7.42578125" style="2" customWidth="1"/>
    <col min="6661" max="6661" width="7.140625" style="2" customWidth="1"/>
    <col min="6662" max="6662" width="7" style="2" customWidth="1"/>
    <col min="6663" max="6663" width="4" style="2" customWidth="1"/>
    <col min="6664" max="6664" width="3.85546875" style="2" customWidth="1"/>
    <col min="6665" max="6666" width="6.42578125" style="2" customWidth="1"/>
    <col min="6667" max="6667" width="8.42578125" style="2" customWidth="1"/>
    <col min="6668" max="6668" width="0" style="2" hidden="1" customWidth="1"/>
    <col min="6669" max="6670" width="8.140625" style="2" customWidth="1"/>
    <col min="6671" max="6671" width="5.85546875" style="2" customWidth="1"/>
    <col min="6672" max="6672" width="3.140625" style="2" customWidth="1"/>
    <col min="6673" max="6673" width="3" style="2" customWidth="1"/>
    <col min="6674" max="6674" width="9.42578125" style="2" customWidth="1"/>
    <col min="6675" max="6915" width="9.140625" style="2"/>
    <col min="6916" max="6916" width="7.42578125" style="2" customWidth="1"/>
    <col min="6917" max="6917" width="7.140625" style="2" customWidth="1"/>
    <col min="6918" max="6918" width="7" style="2" customWidth="1"/>
    <col min="6919" max="6919" width="4" style="2" customWidth="1"/>
    <col min="6920" max="6920" width="3.85546875" style="2" customWidth="1"/>
    <col min="6921" max="6922" width="6.42578125" style="2" customWidth="1"/>
    <col min="6923" max="6923" width="8.42578125" style="2" customWidth="1"/>
    <col min="6924" max="6924" width="0" style="2" hidden="1" customWidth="1"/>
    <col min="6925" max="6926" width="8.140625" style="2" customWidth="1"/>
    <col min="6927" max="6927" width="5.85546875" style="2" customWidth="1"/>
    <col min="6928" max="6928" width="3.140625" style="2" customWidth="1"/>
    <col min="6929" max="6929" width="3" style="2" customWidth="1"/>
    <col min="6930" max="6930" width="9.42578125" style="2" customWidth="1"/>
    <col min="6931" max="7171" width="9.140625" style="2"/>
    <col min="7172" max="7172" width="7.42578125" style="2" customWidth="1"/>
    <col min="7173" max="7173" width="7.140625" style="2" customWidth="1"/>
    <col min="7174" max="7174" width="7" style="2" customWidth="1"/>
    <col min="7175" max="7175" width="4" style="2" customWidth="1"/>
    <col min="7176" max="7176" width="3.85546875" style="2" customWidth="1"/>
    <col min="7177" max="7178" width="6.42578125" style="2" customWidth="1"/>
    <col min="7179" max="7179" width="8.42578125" style="2" customWidth="1"/>
    <col min="7180" max="7180" width="0" style="2" hidden="1" customWidth="1"/>
    <col min="7181" max="7182" width="8.140625" style="2" customWidth="1"/>
    <col min="7183" max="7183" width="5.85546875" style="2" customWidth="1"/>
    <col min="7184" max="7184" width="3.140625" style="2" customWidth="1"/>
    <col min="7185" max="7185" width="3" style="2" customWidth="1"/>
    <col min="7186" max="7186" width="9.42578125" style="2" customWidth="1"/>
    <col min="7187" max="7427" width="9.140625" style="2"/>
    <col min="7428" max="7428" width="7.42578125" style="2" customWidth="1"/>
    <col min="7429" max="7429" width="7.140625" style="2" customWidth="1"/>
    <col min="7430" max="7430" width="7" style="2" customWidth="1"/>
    <col min="7431" max="7431" width="4" style="2" customWidth="1"/>
    <col min="7432" max="7432" width="3.85546875" style="2" customWidth="1"/>
    <col min="7433" max="7434" width="6.42578125" style="2" customWidth="1"/>
    <col min="7435" max="7435" width="8.42578125" style="2" customWidth="1"/>
    <col min="7436" max="7436" width="0" style="2" hidden="1" customWidth="1"/>
    <col min="7437" max="7438" width="8.140625" style="2" customWidth="1"/>
    <col min="7439" max="7439" width="5.85546875" style="2" customWidth="1"/>
    <col min="7440" max="7440" width="3.140625" style="2" customWidth="1"/>
    <col min="7441" max="7441" width="3" style="2" customWidth="1"/>
    <col min="7442" max="7442" width="9.42578125" style="2" customWidth="1"/>
    <col min="7443" max="7683" width="9.140625" style="2"/>
    <col min="7684" max="7684" width="7.42578125" style="2" customWidth="1"/>
    <col min="7685" max="7685" width="7.140625" style="2" customWidth="1"/>
    <col min="7686" max="7686" width="7" style="2" customWidth="1"/>
    <col min="7687" max="7687" width="4" style="2" customWidth="1"/>
    <col min="7688" max="7688" width="3.85546875" style="2" customWidth="1"/>
    <col min="7689" max="7690" width="6.42578125" style="2" customWidth="1"/>
    <col min="7691" max="7691" width="8.42578125" style="2" customWidth="1"/>
    <col min="7692" max="7692" width="0" style="2" hidden="1" customWidth="1"/>
    <col min="7693" max="7694" width="8.140625" style="2" customWidth="1"/>
    <col min="7695" max="7695" width="5.85546875" style="2" customWidth="1"/>
    <col min="7696" max="7696" width="3.140625" style="2" customWidth="1"/>
    <col min="7697" max="7697" width="3" style="2" customWidth="1"/>
    <col min="7698" max="7698" width="9.42578125" style="2" customWidth="1"/>
    <col min="7699" max="7939" width="9.140625" style="2"/>
    <col min="7940" max="7940" width="7.42578125" style="2" customWidth="1"/>
    <col min="7941" max="7941" width="7.140625" style="2" customWidth="1"/>
    <col min="7942" max="7942" width="7" style="2" customWidth="1"/>
    <col min="7943" max="7943" width="4" style="2" customWidth="1"/>
    <col min="7944" max="7944" width="3.85546875" style="2" customWidth="1"/>
    <col min="7945" max="7946" width="6.42578125" style="2" customWidth="1"/>
    <col min="7947" max="7947" width="8.42578125" style="2" customWidth="1"/>
    <col min="7948" max="7948" width="0" style="2" hidden="1" customWidth="1"/>
    <col min="7949" max="7950" width="8.140625" style="2" customWidth="1"/>
    <col min="7951" max="7951" width="5.85546875" style="2" customWidth="1"/>
    <col min="7952" max="7952" width="3.140625" style="2" customWidth="1"/>
    <col min="7953" max="7953" width="3" style="2" customWidth="1"/>
    <col min="7954" max="7954" width="9.42578125" style="2" customWidth="1"/>
    <col min="7955" max="8195" width="9.140625" style="2"/>
    <col min="8196" max="8196" width="7.42578125" style="2" customWidth="1"/>
    <col min="8197" max="8197" width="7.140625" style="2" customWidth="1"/>
    <col min="8198" max="8198" width="7" style="2" customWidth="1"/>
    <col min="8199" max="8199" width="4" style="2" customWidth="1"/>
    <col min="8200" max="8200" width="3.85546875" style="2" customWidth="1"/>
    <col min="8201" max="8202" width="6.42578125" style="2" customWidth="1"/>
    <col min="8203" max="8203" width="8.42578125" style="2" customWidth="1"/>
    <col min="8204" max="8204" width="0" style="2" hidden="1" customWidth="1"/>
    <col min="8205" max="8206" width="8.140625" style="2" customWidth="1"/>
    <col min="8207" max="8207" width="5.85546875" style="2" customWidth="1"/>
    <col min="8208" max="8208" width="3.140625" style="2" customWidth="1"/>
    <col min="8209" max="8209" width="3" style="2" customWidth="1"/>
    <col min="8210" max="8210" width="9.42578125" style="2" customWidth="1"/>
    <col min="8211" max="8451" width="9.140625" style="2"/>
    <col min="8452" max="8452" width="7.42578125" style="2" customWidth="1"/>
    <col min="8453" max="8453" width="7.140625" style="2" customWidth="1"/>
    <col min="8454" max="8454" width="7" style="2" customWidth="1"/>
    <col min="8455" max="8455" width="4" style="2" customWidth="1"/>
    <col min="8456" max="8456" width="3.85546875" style="2" customWidth="1"/>
    <col min="8457" max="8458" width="6.42578125" style="2" customWidth="1"/>
    <col min="8459" max="8459" width="8.42578125" style="2" customWidth="1"/>
    <col min="8460" max="8460" width="0" style="2" hidden="1" customWidth="1"/>
    <col min="8461" max="8462" width="8.140625" style="2" customWidth="1"/>
    <col min="8463" max="8463" width="5.85546875" style="2" customWidth="1"/>
    <col min="8464" max="8464" width="3.140625" style="2" customWidth="1"/>
    <col min="8465" max="8465" width="3" style="2" customWidth="1"/>
    <col min="8466" max="8466" width="9.42578125" style="2" customWidth="1"/>
    <col min="8467" max="8707" width="9.140625" style="2"/>
    <col min="8708" max="8708" width="7.42578125" style="2" customWidth="1"/>
    <col min="8709" max="8709" width="7.140625" style="2" customWidth="1"/>
    <col min="8710" max="8710" width="7" style="2" customWidth="1"/>
    <col min="8711" max="8711" width="4" style="2" customWidth="1"/>
    <col min="8712" max="8712" width="3.85546875" style="2" customWidth="1"/>
    <col min="8713" max="8714" width="6.42578125" style="2" customWidth="1"/>
    <col min="8715" max="8715" width="8.42578125" style="2" customWidth="1"/>
    <col min="8716" max="8716" width="0" style="2" hidden="1" customWidth="1"/>
    <col min="8717" max="8718" width="8.140625" style="2" customWidth="1"/>
    <col min="8719" max="8719" width="5.85546875" style="2" customWidth="1"/>
    <col min="8720" max="8720" width="3.140625" style="2" customWidth="1"/>
    <col min="8721" max="8721" width="3" style="2" customWidth="1"/>
    <col min="8722" max="8722" width="9.42578125" style="2" customWidth="1"/>
    <col min="8723" max="8963" width="9.140625" style="2"/>
    <col min="8964" max="8964" width="7.42578125" style="2" customWidth="1"/>
    <col min="8965" max="8965" width="7.140625" style="2" customWidth="1"/>
    <col min="8966" max="8966" width="7" style="2" customWidth="1"/>
    <col min="8967" max="8967" width="4" style="2" customWidth="1"/>
    <col min="8968" max="8968" width="3.85546875" style="2" customWidth="1"/>
    <col min="8969" max="8970" width="6.42578125" style="2" customWidth="1"/>
    <col min="8971" max="8971" width="8.42578125" style="2" customWidth="1"/>
    <col min="8972" max="8972" width="0" style="2" hidden="1" customWidth="1"/>
    <col min="8973" max="8974" width="8.140625" style="2" customWidth="1"/>
    <col min="8975" max="8975" width="5.85546875" style="2" customWidth="1"/>
    <col min="8976" max="8976" width="3.140625" style="2" customWidth="1"/>
    <col min="8977" max="8977" width="3" style="2" customWidth="1"/>
    <col min="8978" max="8978" width="9.42578125" style="2" customWidth="1"/>
    <col min="8979" max="9219" width="9.140625" style="2"/>
    <col min="9220" max="9220" width="7.42578125" style="2" customWidth="1"/>
    <col min="9221" max="9221" width="7.140625" style="2" customWidth="1"/>
    <col min="9222" max="9222" width="7" style="2" customWidth="1"/>
    <col min="9223" max="9223" width="4" style="2" customWidth="1"/>
    <col min="9224" max="9224" width="3.85546875" style="2" customWidth="1"/>
    <col min="9225" max="9226" width="6.42578125" style="2" customWidth="1"/>
    <col min="9227" max="9227" width="8.42578125" style="2" customWidth="1"/>
    <col min="9228" max="9228" width="0" style="2" hidden="1" customWidth="1"/>
    <col min="9229" max="9230" width="8.140625" style="2" customWidth="1"/>
    <col min="9231" max="9231" width="5.85546875" style="2" customWidth="1"/>
    <col min="9232" max="9232" width="3.140625" style="2" customWidth="1"/>
    <col min="9233" max="9233" width="3" style="2" customWidth="1"/>
    <col min="9234" max="9234" width="9.42578125" style="2" customWidth="1"/>
    <col min="9235" max="9475" width="9.140625" style="2"/>
    <col min="9476" max="9476" width="7.42578125" style="2" customWidth="1"/>
    <col min="9477" max="9477" width="7.140625" style="2" customWidth="1"/>
    <col min="9478" max="9478" width="7" style="2" customWidth="1"/>
    <col min="9479" max="9479" width="4" style="2" customWidth="1"/>
    <col min="9480" max="9480" width="3.85546875" style="2" customWidth="1"/>
    <col min="9481" max="9482" width="6.42578125" style="2" customWidth="1"/>
    <col min="9483" max="9483" width="8.42578125" style="2" customWidth="1"/>
    <col min="9484" max="9484" width="0" style="2" hidden="1" customWidth="1"/>
    <col min="9485" max="9486" width="8.140625" style="2" customWidth="1"/>
    <col min="9487" max="9487" width="5.85546875" style="2" customWidth="1"/>
    <col min="9488" max="9488" width="3.140625" style="2" customWidth="1"/>
    <col min="9489" max="9489" width="3" style="2" customWidth="1"/>
    <col min="9490" max="9490" width="9.42578125" style="2" customWidth="1"/>
    <col min="9491" max="9731" width="9.140625" style="2"/>
    <col min="9732" max="9732" width="7.42578125" style="2" customWidth="1"/>
    <col min="9733" max="9733" width="7.140625" style="2" customWidth="1"/>
    <col min="9734" max="9734" width="7" style="2" customWidth="1"/>
    <col min="9735" max="9735" width="4" style="2" customWidth="1"/>
    <col min="9736" max="9736" width="3.85546875" style="2" customWidth="1"/>
    <col min="9737" max="9738" width="6.42578125" style="2" customWidth="1"/>
    <col min="9739" max="9739" width="8.42578125" style="2" customWidth="1"/>
    <col min="9740" max="9740" width="0" style="2" hidden="1" customWidth="1"/>
    <col min="9741" max="9742" width="8.140625" style="2" customWidth="1"/>
    <col min="9743" max="9743" width="5.85546875" style="2" customWidth="1"/>
    <col min="9744" max="9744" width="3.140625" style="2" customWidth="1"/>
    <col min="9745" max="9745" width="3" style="2" customWidth="1"/>
    <col min="9746" max="9746" width="9.42578125" style="2" customWidth="1"/>
    <col min="9747" max="9987" width="9.140625" style="2"/>
    <col min="9988" max="9988" width="7.42578125" style="2" customWidth="1"/>
    <col min="9989" max="9989" width="7.140625" style="2" customWidth="1"/>
    <col min="9990" max="9990" width="7" style="2" customWidth="1"/>
    <col min="9991" max="9991" width="4" style="2" customWidth="1"/>
    <col min="9992" max="9992" width="3.85546875" style="2" customWidth="1"/>
    <col min="9993" max="9994" width="6.42578125" style="2" customWidth="1"/>
    <col min="9995" max="9995" width="8.42578125" style="2" customWidth="1"/>
    <col min="9996" max="9996" width="0" style="2" hidden="1" customWidth="1"/>
    <col min="9997" max="9998" width="8.140625" style="2" customWidth="1"/>
    <col min="9999" max="9999" width="5.85546875" style="2" customWidth="1"/>
    <col min="10000" max="10000" width="3.140625" style="2" customWidth="1"/>
    <col min="10001" max="10001" width="3" style="2" customWidth="1"/>
    <col min="10002" max="10002" width="9.42578125" style="2" customWidth="1"/>
    <col min="10003" max="10243" width="9.140625" style="2"/>
    <col min="10244" max="10244" width="7.42578125" style="2" customWidth="1"/>
    <col min="10245" max="10245" width="7.140625" style="2" customWidth="1"/>
    <col min="10246" max="10246" width="7" style="2" customWidth="1"/>
    <col min="10247" max="10247" width="4" style="2" customWidth="1"/>
    <col min="10248" max="10248" width="3.85546875" style="2" customWidth="1"/>
    <col min="10249" max="10250" width="6.42578125" style="2" customWidth="1"/>
    <col min="10251" max="10251" width="8.42578125" style="2" customWidth="1"/>
    <col min="10252" max="10252" width="0" style="2" hidden="1" customWidth="1"/>
    <col min="10253" max="10254" width="8.140625" style="2" customWidth="1"/>
    <col min="10255" max="10255" width="5.85546875" style="2" customWidth="1"/>
    <col min="10256" max="10256" width="3.140625" style="2" customWidth="1"/>
    <col min="10257" max="10257" width="3" style="2" customWidth="1"/>
    <col min="10258" max="10258" width="9.42578125" style="2" customWidth="1"/>
    <col min="10259" max="10499" width="9.140625" style="2"/>
    <col min="10500" max="10500" width="7.42578125" style="2" customWidth="1"/>
    <col min="10501" max="10501" width="7.140625" style="2" customWidth="1"/>
    <col min="10502" max="10502" width="7" style="2" customWidth="1"/>
    <col min="10503" max="10503" width="4" style="2" customWidth="1"/>
    <col min="10504" max="10504" width="3.85546875" style="2" customWidth="1"/>
    <col min="10505" max="10506" width="6.42578125" style="2" customWidth="1"/>
    <col min="10507" max="10507" width="8.42578125" style="2" customWidth="1"/>
    <col min="10508" max="10508" width="0" style="2" hidden="1" customWidth="1"/>
    <col min="10509" max="10510" width="8.140625" style="2" customWidth="1"/>
    <col min="10511" max="10511" width="5.85546875" style="2" customWidth="1"/>
    <col min="10512" max="10512" width="3.140625" style="2" customWidth="1"/>
    <col min="10513" max="10513" width="3" style="2" customWidth="1"/>
    <col min="10514" max="10514" width="9.42578125" style="2" customWidth="1"/>
    <col min="10515" max="10755" width="9.140625" style="2"/>
    <col min="10756" max="10756" width="7.42578125" style="2" customWidth="1"/>
    <col min="10757" max="10757" width="7.140625" style="2" customWidth="1"/>
    <col min="10758" max="10758" width="7" style="2" customWidth="1"/>
    <col min="10759" max="10759" width="4" style="2" customWidth="1"/>
    <col min="10760" max="10760" width="3.85546875" style="2" customWidth="1"/>
    <col min="10761" max="10762" width="6.42578125" style="2" customWidth="1"/>
    <col min="10763" max="10763" width="8.42578125" style="2" customWidth="1"/>
    <col min="10764" max="10764" width="0" style="2" hidden="1" customWidth="1"/>
    <col min="10765" max="10766" width="8.140625" style="2" customWidth="1"/>
    <col min="10767" max="10767" width="5.85546875" style="2" customWidth="1"/>
    <col min="10768" max="10768" width="3.140625" style="2" customWidth="1"/>
    <col min="10769" max="10769" width="3" style="2" customWidth="1"/>
    <col min="10770" max="10770" width="9.42578125" style="2" customWidth="1"/>
    <col min="10771" max="11011" width="9.140625" style="2"/>
    <col min="11012" max="11012" width="7.42578125" style="2" customWidth="1"/>
    <col min="11013" max="11013" width="7.140625" style="2" customWidth="1"/>
    <col min="11014" max="11014" width="7" style="2" customWidth="1"/>
    <col min="11015" max="11015" width="4" style="2" customWidth="1"/>
    <col min="11016" max="11016" width="3.85546875" style="2" customWidth="1"/>
    <col min="11017" max="11018" width="6.42578125" style="2" customWidth="1"/>
    <col min="11019" max="11019" width="8.42578125" style="2" customWidth="1"/>
    <col min="11020" max="11020" width="0" style="2" hidden="1" customWidth="1"/>
    <col min="11021" max="11022" width="8.140625" style="2" customWidth="1"/>
    <col min="11023" max="11023" width="5.85546875" style="2" customWidth="1"/>
    <col min="11024" max="11024" width="3.140625" style="2" customWidth="1"/>
    <col min="11025" max="11025" width="3" style="2" customWidth="1"/>
    <col min="11026" max="11026" width="9.42578125" style="2" customWidth="1"/>
    <col min="11027" max="11267" width="9.140625" style="2"/>
    <col min="11268" max="11268" width="7.42578125" style="2" customWidth="1"/>
    <col min="11269" max="11269" width="7.140625" style="2" customWidth="1"/>
    <col min="11270" max="11270" width="7" style="2" customWidth="1"/>
    <col min="11271" max="11271" width="4" style="2" customWidth="1"/>
    <col min="11272" max="11272" width="3.85546875" style="2" customWidth="1"/>
    <col min="11273" max="11274" width="6.42578125" style="2" customWidth="1"/>
    <col min="11275" max="11275" width="8.42578125" style="2" customWidth="1"/>
    <col min="11276" max="11276" width="0" style="2" hidden="1" customWidth="1"/>
    <col min="11277" max="11278" width="8.140625" style="2" customWidth="1"/>
    <col min="11279" max="11279" width="5.85546875" style="2" customWidth="1"/>
    <col min="11280" max="11280" width="3.140625" style="2" customWidth="1"/>
    <col min="11281" max="11281" width="3" style="2" customWidth="1"/>
    <col min="11282" max="11282" width="9.42578125" style="2" customWidth="1"/>
    <col min="11283" max="11523" width="9.140625" style="2"/>
    <col min="11524" max="11524" width="7.42578125" style="2" customWidth="1"/>
    <col min="11525" max="11525" width="7.140625" style="2" customWidth="1"/>
    <col min="11526" max="11526" width="7" style="2" customWidth="1"/>
    <col min="11527" max="11527" width="4" style="2" customWidth="1"/>
    <col min="11528" max="11528" width="3.85546875" style="2" customWidth="1"/>
    <col min="11529" max="11530" width="6.42578125" style="2" customWidth="1"/>
    <col min="11531" max="11531" width="8.42578125" style="2" customWidth="1"/>
    <col min="11532" max="11532" width="0" style="2" hidden="1" customWidth="1"/>
    <col min="11533" max="11534" width="8.140625" style="2" customWidth="1"/>
    <col min="11535" max="11535" width="5.85546875" style="2" customWidth="1"/>
    <col min="11536" max="11536" width="3.140625" style="2" customWidth="1"/>
    <col min="11537" max="11537" width="3" style="2" customWidth="1"/>
    <col min="11538" max="11538" width="9.42578125" style="2" customWidth="1"/>
    <col min="11539" max="11779" width="9.140625" style="2"/>
    <col min="11780" max="11780" width="7.42578125" style="2" customWidth="1"/>
    <col min="11781" max="11781" width="7.140625" style="2" customWidth="1"/>
    <col min="11782" max="11782" width="7" style="2" customWidth="1"/>
    <col min="11783" max="11783" width="4" style="2" customWidth="1"/>
    <col min="11784" max="11784" width="3.85546875" style="2" customWidth="1"/>
    <col min="11785" max="11786" width="6.42578125" style="2" customWidth="1"/>
    <col min="11787" max="11787" width="8.42578125" style="2" customWidth="1"/>
    <col min="11788" max="11788" width="0" style="2" hidden="1" customWidth="1"/>
    <col min="11789" max="11790" width="8.140625" style="2" customWidth="1"/>
    <col min="11791" max="11791" width="5.85546875" style="2" customWidth="1"/>
    <col min="11792" max="11792" width="3.140625" style="2" customWidth="1"/>
    <col min="11793" max="11793" width="3" style="2" customWidth="1"/>
    <col min="11794" max="11794" width="9.42578125" style="2" customWidth="1"/>
    <col min="11795" max="12035" width="9.140625" style="2"/>
    <col min="12036" max="12036" width="7.42578125" style="2" customWidth="1"/>
    <col min="12037" max="12037" width="7.140625" style="2" customWidth="1"/>
    <col min="12038" max="12038" width="7" style="2" customWidth="1"/>
    <col min="12039" max="12039" width="4" style="2" customWidth="1"/>
    <col min="12040" max="12040" width="3.85546875" style="2" customWidth="1"/>
    <col min="12041" max="12042" width="6.42578125" style="2" customWidth="1"/>
    <col min="12043" max="12043" width="8.42578125" style="2" customWidth="1"/>
    <col min="12044" max="12044" width="0" style="2" hidden="1" customWidth="1"/>
    <col min="12045" max="12046" width="8.140625" style="2" customWidth="1"/>
    <col min="12047" max="12047" width="5.85546875" style="2" customWidth="1"/>
    <col min="12048" max="12048" width="3.140625" style="2" customWidth="1"/>
    <col min="12049" max="12049" width="3" style="2" customWidth="1"/>
    <col min="12050" max="12050" width="9.42578125" style="2" customWidth="1"/>
    <col min="12051" max="12291" width="9.140625" style="2"/>
    <col min="12292" max="12292" width="7.42578125" style="2" customWidth="1"/>
    <col min="12293" max="12293" width="7.140625" style="2" customWidth="1"/>
    <col min="12294" max="12294" width="7" style="2" customWidth="1"/>
    <col min="12295" max="12295" width="4" style="2" customWidth="1"/>
    <col min="12296" max="12296" width="3.85546875" style="2" customWidth="1"/>
    <col min="12297" max="12298" width="6.42578125" style="2" customWidth="1"/>
    <col min="12299" max="12299" width="8.42578125" style="2" customWidth="1"/>
    <col min="12300" max="12300" width="0" style="2" hidden="1" customWidth="1"/>
    <col min="12301" max="12302" width="8.140625" style="2" customWidth="1"/>
    <col min="12303" max="12303" width="5.85546875" style="2" customWidth="1"/>
    <col min="12304" max="12304" width="3.140625" style="2" customWidth="1"/>
    <col min="12305" max="12305" width="3" style="2" customWidth="1"/>
    <col min="12306" max="12306" width="9.42578125" style="2" customWidth="1"/>
    <col min="12307" max="12547" width="9.140625" style="2"/>
    <col min="12548" max="12548" width="7.42578125" style="2" customWidth="1"/>
    <col min="12549" max="12549" width="7.140625" style="2" customWidth="1"/>
    <col min="12550" max="12550" width="7" style="2" customWidth="1"/>
    <col min="12551" max="12551" width="4" style="2" customWidth="1"/>
    <col min="12552" max="12552" width="3.85546875" style="2" customWidth="1"/>
    <col min="12553" max="12554" width="6.42578125" style="2" customWidth="1"/>
    <col min="12555" max="12555" width="8.42578125" style="2" customWidth="1"/>
    <col min="12556" max="12556" width="0" style="2" hidden="1" customWidth="1"/>
    <col min="12557" max="12558" width="8.140625" style="2" customWidth="1"/>
    <col min="12559" max="12559" width="5.85546875" style="2" customWidth="1"/>
    <col min="12560" max="12560" width="3.140625" style="2" customWidth="1"/>
    <col min="12561" max="12561" width="3" style="2" customWidth="1"/>
    <col min="12562" max="12562" width="9.42578125" style="2" customWidth="1"/>
    <col min="12563" max="12803" width="9.140625" style="2"/>
    <col min="12804" max="12804" width="7.42578125" style="2" customWidth="1"/>
    <col min="12805" max="12805" width="7.140625" style="2" customWidth="1"/>
    <col min="12806" max="12806" width="7" style="2" customWidth="1"/>
    <col min="12807" max="12807" width="4" style="2" customWidth="1"/>
    <col min="12808" max="12808" width="3.85546875" style="2" customWidth="1"/>
    <col min="12809" max="12810" width="6.42578125" style="2" customWidth="1"/>
    <col min="12811" max="12811" width="8.42578125" style="2" customWidth="1"/>
    <col min="12812" max="12812" width="0" style="2" hidden="1" customWidth="1"/>
    <col min="12813" max="12814" width="8.140625" style="2" customWidth="1"/>
    <col min="12815" max="12815" width="5.85546875" style="2" customWidth="1"/>
    <col min="12816" max="12816" width="3.140625" style="2" customWidth="1"/>
    <col min="12817" max="12817" width="3" style="2" customWidth="1"/>
    <col min="12818" max="12818" width="9.42578125" style="2" customWidth="1"/>
    <col min="12819" max="13059" width="9.140625" style="2"/>
    <col min="13060" max="13060" width="7.42578125" style="2" customWidth="1"/>
    <col min="13061" max="13061" width="7.140625" style="2" customWidth="1"/>
    <col min="13062" max="13062" width="7" style="2" customWidth="1"/>
    <col min="13063" max="13063" width="4" style="2" customWidth="1"/>
    <col min="13064" max="13064" width="3.85546875" style="2" customWidth="1"/>
    <col min="13065" max="13066" width="6.42578125" style="2" customWidth="1"/>
    <col min="13067" max="13067" width="8.42578125" style="2" customWidth="1"/>
    <col min="13068" max="13068" width="0" style="2" hidden="1" customWidth="1"/>
    <col min="13069" max="13070" width="8.140625" style="2" customWidth="1"/>
    <col min="13071" max="13071" width="5.85546875" style="2" customWidth="1"/>
    <col min="13072" max="13072" width="3.140625" style="2" customWidth="1"/>
    <col min="13073" max="13073" width="3" style="2" customWidth="1"/>
    <col min="13074" max="13074" width="9.42578125" style="2" customWidth="1"/>
    <col min="13075" max="13315" width="9.140625" style="2"/>
    <col min="13316" max="13316" width="7.42578125" style="2" customWidth="1"/>
    <col min="13317" max="13317" width="7.140625" style="2" customWidth="1"/>
    <col min="13318" max="13318" width="7" style="2" customWidth="1"/>
    <col min="13319" max="13319" width="4" style="2" customWidth="1"/>
    <col min="13320" max="13320" width="3.85546875" style="2" customWidth="1"/>
    <col min="13321" max="13322" width="6.42578125" style="2" customWidth="1"/>
    <col min="13323" max="13323" width="8.42578125" style="2" customWidth="1"/>
    <col min="13324" max="13324" width="0" style="2" hidden="1" customWidth="1"/>
    <col min="13325" max="13326" width="8.140625" style="2" customWidth="1"/>
    <col min="13327" max="13327" width="5.85546875" style="2" customWidth="1"/>
    <col min="13328" max="13328" width="3.140625" style="2" customWidth="1"/>
    <col min="13329" max="13329" width="3" style="2" customWidth="1"/>
    <col min="13330" max="13330" width="9.42578125" style="2" customWidth="1"/>
    <col min="13331" max="13571" width="9.140625" style="2"/>
    <col min="13572" max="13572" width="7.42578125" style="2" customWidth="1"/>
    <col min="13573" max="13573" width="7.140625" style="2" customWidth="1"/>
    <col min="13574" max="13574" width="7" style="2" customWidth="1"/>
    <col min="13575" max="13575" width="4" style="2" customWidth="1"/>
    <col min="13576" max="13576" width="3.85546875" style="2" customWidth="1"/>
    <col min="13577" max="13578" width="6.42578125" style="2" customWidth="1"/>
    <col min="13579" max="13579" width="8.42578125" style="2" customWidth="1"/>
    <col min="13580" max="13580" width="0" style="2" hidden="1" customWidth="1"/>
    <col min="13581" max="13582" width="8.140625" style="2" customWidth="1"/>
    <col min="13583" max="13583" width="5.85546875" style="2" customWidth="1"/>
    <col min="13584" max="13584" width="3.140625" style="2" customWidth="1"/>
    <col min="13585" max="13585" width="3" style="2" customWidth="1"/>
    <col min="13586" max="13586" width="9.42578125" style="2" customWidth="1"/>
    <col min="13587" max="13827" width="9.140625" style="2"/>
    <col min="13828" max="13828" width="7.42578125" style="2" customWidth="1"/>
    <col min="13829" max="13829" width="7.140625" style="2" customWidth="1"/>
    <col min="13830" max="13830" width="7" style="2" customWidth="1"/>
    <col min="13831" max="13831" width="4" style="2" customWidth="1"/>
    <col min="13832" max="13832" width="3.85546875" style="2" customWidth="1"/>
    <col min="13833" max="13834" width="6.42578125" style="2" customWidth="1"/>
    <col min="13835" max="13835" width="8.42578125" style="2" customWidth="1"/>
    <col min="13836" max="13836" width="0" style="2" hidden="1" customWidth="1"/>
    <col min="13837" max="13838" width="8.140625" style="2" customWidth="1"/>
    <col min="13839" max="13839" width="5.85546875" style="2" customWidth="1"/>
    <col min="13840" max="13840" width="3.140625" style="2" customWidth="1"/>
    <col min="13841" max="13841" width="3" style="2" customWidth="1"/>
    <col min="13842" max="13842" width="9.42578125" style="2" customWidth="1"/>
    <col min="13843" max="14083" width="9.140625" style="2"/>
    <col min="14084" max="14084" width="7.42578125" style="2" customWidth="1"/>
    <col min="14085" max="14085" width="7.140625" style="2" customWidth="1"/>
    <col min="14086" max="14086" width="7" style="2" customWidth="1"/>
    <col min="14087" max="14087" width="4" style="2" customWidth="1"/>
    <col min="14088" max="14088" width="3.85546875" style="2" customWidth="1"/>
    <col min="14089" max="14090" width="6.42578125" style="2" customWidth="1"/>
    <col min="14091" max="14091" width="8.42578125" style="2" customWidth="1"/>
    <col min="14092" max="14092" width="0" style="2" hidden="1" customWidth="1"/>
    <col min="14093" max="14094" width="8.140625" style="2" customWidth="1"/>
    <col min="14095" max="14095" width="5.85546875" style="2" customWidth="1"/>
    <col min="14096" max="14096" width="3.140625" style="2" customWidth="1"/>
    <col min="14097" max="14097" width="3" style="2" customWidth="1"/>
    <col min="14098" max="14098" width="9.42578125" style="2" customWidth="1"/>
    <col min="14099" max="14339" width="9.140625" style="2"/>
    <col min="14340" max="14340" width="7.42578125" style="2" customWidth="1"/>
    <col min="14341" max="14341" width="7.140625" style="2" customWidth="1"/>
    <col min="14342" max="14342" width="7" style="2" customWidth="1"/>
    <col min="14343" max="14343" width="4" style="2" customWidth="1"/>
    <col min="14344" max="14344" width="3.85546875" style="2" customWidth="1"/>
    <col min="14345" max="14346" width="6.42578125" style="2" customWidth="1"/>
    <col min="14347" max="14347" width="8.42578125" style="2" customWidth="1"/>
    <col min="14348" max="14348" width="0" style="2" hidden="1" customWidth="1"/>
    <col min="14349" max="14350" width="8.140625" style="2" customWidth="1"/>
    <col min="14351" max="14351" width="5.85546875" style="2" customWidth="1"/>
    <col min="14352" max="14352" width="3.140625" style="2" customWidth="1"/>
    <col min="14353" max="14353" width="3" style="2" customWidth="1"/>
    <col min="14354" max="14354" width="9.42578125" style="2" customWidth="1"/>
    <col min="14355" max="14595" width="9.140625" style="2"/>
    <col min="14596" max="14596" width="7.42578125" style="2" customWidth="1"/>
    <col min="14597" max="14597" width="7.140625" style="2" customWidth="1"/>
    <col min="14598" max="14598" width="7" style="2" customWidth="1"/>
    <col min="14599" max="14599" width="4" style="2" customWidth="1"/>
    <col min="14600" max="14600" width="3.85546875" style="2" customWidth="1"/>
    <col min="14601" max="14602" width="6.42578125" style="2" customWidth="1"/>
    <col min="14603" max="14603" width="8.42578125" style="2" customWidth="1"/>
    <col min="14604" max="14604" width="0" style="2" hidden="1" customWidth="1"/>
    <col min="14605" max="14606" width="8.140625" style="2" customWidth="1"/>
    <col min="14607" max="14607" width="5.85546875" style="2" customWidth="1"/>
    <col min="14608" max="14608" width="3.140625" style="2" customWidth="1"/>
    <col min="14609" max="14609" width="3" style="2" customWidth="1"/>
    <col min="14610" max="14610" width="9.42578125" style="2" customWidth="1"/>
    <col min="14611" max="14851" width="9.140625" style="2"/>
    <col min="14852" max="14852" width="7.42578125" style="2" customWidth="1"/>
    <col min="14853" max="14853" width="7.140625" style="2" customWidth="1"/>
    <col min="14854" max="14854" width="7" style="2" customWidth="1"/>
    <col min="14855" max="14855" width="4" style="2" customWidth="1"/>
    <col min="14856" max="14856" width="3.85546875" style="2" customWidth="1"/>
    <col min="14857" max="14858" width="6.42578125" style="2" customWidth="1"/>
    <col min="14859" max="14859" width="8.42578125" style="2" customWidth="1"/>
    <col min="14860" max="14860" width="0" style="2" hidden="1" customWidth="1"/>
    <col min="14861" max="14862" width="8.140625" style="2" customWidth="1"/>
    <col min="14863" max="14863" width="5.85546875" style="2" customWidth="1"/>
    <col min="14864" max="14864" width="3.140625" style="2" customWidth="1"/>
    <col min="14865" max="14865" width="3" style="2" customWidth="1"/>
    <col min="14866" max="14866" width="9.42578125" style="2" customWidth="1"/>
    <col min="14867" max="15107" width="9.140625" style="2"/>
    <col min="15108" max="15108" width="7.42578125" style="2" customWidth="1"/>
    <col min="15109" max="15109" width="7.140625" style="2" customWidth="1"/>
    <col min="15110" max="15110" width="7" style="2" customWidth="1"/>
    <col min="15111" max="15111" width="4" style="2" customWidth="1"/>
    <col min="15112" max="15112" width="3.85546875" style="2" customWidth="1"/>
    <col min="15113" max="15114" width="6.42578125" style="2" customWidth="1"/>
    <col min="15115" max="15115" width="8.42578125" style="2" customWidth="1"/>
    <col min="15116" max="15116" width="0" style="2" hidden="1" customWidth="1"/>
    <col min="15117" max="15118" width="8.140625" style="2" customWidth="1"/>
    <col min="15119" max="15119" width="5.85546875" style="2" customWidth="1"/>
    <col min="15120" max="15120" width="3.140625" style="2" customWidth="1"/>
    <col min="15121" max="15121" width="3" style="2" customWidth="1"/>
    <col min="15122" max="15122" width="9.42578125" style="2" customWidth="1"/>
    <col min="15123" max="15363" width="9.140625" style="2"/>
    <col min="15364" max="15364" width="7.42578125" style="2" customWidth="1"/>
    <col min="15365" max="15365" width="7.140625" style="2" customWidth="1"/>
    <col min="15366" max="15366" width="7" style="2" customWidth="1"/>
    <col min="15367" max="15367" width="4" style="2" customWidth="1"/>
    <col min="15368" max="15368" width="3.85546875" style="2" customWidth="1"/>
    <col min="15369" max="15370" width="6.42578125" style="2" customWidth="1"/>
    <col min="15371" max="15371" width="8.42578125" style="2" customWidth="1"/>
    <col min="15372" max="15372" width="0" style="2" hidden="1" customWidth="1"/>
    <col min="15373" max="15374" width="8.140625" style="2" customWidth="1"/>
    <col min="15375" max="15375" width="5.85546875" style="2" customWidth="1"/>
    <col min="15376" max="15376" width="3.140625" style="2" customWidth="1"/>
    <col min="15377" max="15377" width="3" style="2" customWidth="1"/>
    <col min="15378" max="15378" width="9.42578125" style="2" customWidth="1"/>
    <col min="15379" max="15619" width="9.140625" style="2"/>
    <col min="15620" max="15620" width="7.42578125" style="2" customWidth="1"/>
    <col min="15621" max="15621" width="7.140625" style="2" customWidth="1"/>
    <col min="15622" max="15622" width="7" style="2" customWidth="1"/>
    <col min="15623" max="15623" width="4" style="2" customWidth="1"/>
    <col min="15624" max="15624" width="3.85546875" style="2" customWidth="1"/>
    <col min="15625" max="15626" width="6.42578125" style="2" customWidth="1"/>
    <col min="15627" max="15627" width="8.42578125" style="2" customWidth="1"/>
    <col min="15628" max="15628" width="0" style="2" hidden="1" customWidth="1"/>
    <col min="15629" max="15630" width="8.140625" style="2" customWidth="1"/>
    <col min="15631" max="15631" width="5.85546875" style="2" customWidth="1"/>
    <col min="15632" max="15632" width="3.140625" style="2" customWidth="1"/>
    <col min="15633" max="15633" width="3" style="2" customWidth="1"/>
    <col min="15634" max="15634" width="9.42578125" style="2" customWidth="1"/>
    <col min="15635" max="15875" width="9.140625" style="2"/>
    <col min="15876" max="15876" width="7.42578125" style="2" customWidth="1"/>
    <col min="15877" max="15877" width="7.140625" style="2" customWidth="1"/>
    <col min="15878" max="15878" width="7" style="2" customWidth="1"/>
    <col min="15879" max="15879" width="4" style="2" customWidth="1"/>
    <col min="15880" max="15880" width="3.85546875" style="2" customWidth="1"/>
    <col min="15881" max="15882" width="6.42578125" style="2" customWidth="1"/>
    <col min="15883" max="15883" width="8.42578125" style="2" customWidth="1"/>
    <col min="15884" max="15884" width="0" style="2" hidden="1" customWidth="1"/>
    <col min="15885" max="15886" width="8.140625" style="2" customWidth="1"/>
    <col min="15887" max="15887" width="5.85546875" style="2" customWidth="1"/>
    <col min="15888" max="15888" width="3.140625" style="2" customWidth="1"/>
    <col min="15889" max="15889" width="3" style="2" customWidth="1"/>
    <col min="15890" max="15890" width="9.42578125" style="2" customWidth="1"/>
    <col min="15891" max="16131" width="9.140625" style="2"/>
    <col min="16132" max="16132" width="7.42578125" style="2" customWidth="1"/>
    <col min="16133" max="16133" width="7.140625" style="2" customWidth="1"/>
    <col min="16134" max="16134" width="7" style="2" customWidth="1"/>
    <col min="16135" max="16135" width="4" style="2" customWidth="1"/>
    <col min="16136" max="16136" width="3.85546875" style="2" customWidth="1"/>
    <col min="16137" max="16138" width="6.42578125" style="2" customWidth="1"/>
    <col min="16139" max="16139" width="8.42578125" style="2" customWidth="1"/>
    <col min="16140" max="16140" width="0" style="2" hidden="1" customWidth="1"/>
    <col min="16141" max="16142" width="8.140625" style="2" customWidth="1"/>
    <col min="16143" max="16143" width="5.85546875" style="2" customWidth="1"/>
    <col min="16144" max="16144" width="3.140625" style="2" customWidth="1"/>
    <col min="16145" max="16145" width="3" style="2" customWidth="1"/>
    <col min="16146" max="16146" width="9.42578125" style="2" customWidth="1"/>
    <col min="16147" max="16384" width="9.140625" style="2"/>
  </cols>
  <sheetData>
    <row r="1" spans="1:33" x14ac:dyDescent="0.2">
      <c r="W1" s="285">
        <v>46221</v>
      </c>
    </row>
    <row r="2" spans="1:33" ht="23.25" x14ac:dyDescent="0.35">
      <c r="A2" s="547" t="s">
        <v>0</v>
      </c>
      <c r="B2" s="548"/>
      <c r="C2" s="548"/>
      <c r="D2" s="548"/>
      <c r="E2" s="548"/>
      <c r="F2" s="548"/>
      <c r="G2" s="548"/>
      <c r="H2" s="548"/>
      <c r="I2" s="548"/>
      <c r="J2" s="548"/>
      <c r="K2" s="548"/>
      <c r="L2" s="548"/>
      <c r="M2" s="548"/>
      <c r="N2" s="548"/>
      <c r="O2" s="548"/>
      <c r="P2" s="548"/>
      <c r="Q2" s="548"/>
      <c r="R2" s="549"/>
    </row>
    <row r="3" spans="1:33" ht="6.75" customHeight="1" thickBot="1" x14ac:dyDescent="0.35">
      <c r="A3" s="275"/>
      <c r="B3" s="274"/>
      <c r="C3" s="274"/>
      <c r="D3" s="274"/>
      <c r="E3" s="274"/>
      <c r="F3" s="274"/>
      <c r="G3" s="274"/>
      <c r="H3" s="274"/>
      <c r="I3" s="274"/>
      <c r="J3" s="274"/>
      <c r="K3" s="274"/>
      <c r="L3" s="274"/>
      <c r="M3" s="274"/>
      <c r="N3" s="273"/>
      <c r="O3" s="273"/>
      <c r="P3" s="273"/>
      <c r="Q3" s="273"/>
      <c r="R3" s="272"/>
    </row>
    <row r="4" spans="1:33" ht="6" customHeight="1" x14ac:dyDescent="0.3">
      <c r="A4" s="271"/>
      <c r="B4" s="270"/>
      <c r="C4" s="270"/>
      <c r="D4" s="270"/>
      <c r="E4" s="270"/>
      <c r="F4" s="270"/>
      <c r="G4" s="270"/>
      <c r="H4" s="270"/>
      <c r="I4" s="270"/>
      <c r="J4" s="270"/>
      <c r="K4" s="270"/>
      <c r="L4" s="270"/>
      <c r="M4" s="270"/>
      <c r="N4" s="269"/>
      <c r="O4" s="269"/>
      <c r="P4" s="269"/>
      <c r="Q4" s="269"/>
      <c r="R4" s="268"/>
    </row>
    <row r="5" spans="1:33" ht="12.75" customHeight="1" x14ac:dyDescent="0.2">
      <c r="A5" s="266"/>
      <c r="N5" s="267" t="s">
        <v>1</v>
      </c>
      <c r="O5" s="550">
        <v>46238</v>
      </c>
      <c r="P5" s="550"/>
      <c r="R5" s="196"/>
    </row>
    <row r="6" spans="1:33" ht="5.25" customHeight="1" x14ac:dyDescent="0.2">
      <c r="A6" s="266"/>
      <c r="R6" s="196"/>
    </row>
    <row r="7" spans="1:33" ht="15" customHeight="1" x14ac:dyDescent="0.2">
      <c r="A7" s="256" t="s">
        <v>3</v>
      </c>
      <c r="B7" s="111" t="s">
        <v>4</v>
      </c>
      <c r="C7" s="265" t="s">
        <v>5</v>
      </c>
      <c r="D7" s="111" t="s">
        <v>6</v>
      </c>
      <c r="E7" s="551" t="s">
        <v>7</v>
      </c>
      <c r="F7" s="551"/>
      <c r="G7" s="264" t="s">
        <v>8</v>
      </c>
      <c r="H7" s="263" t="s">
        <v>9</v>
      </c>
      <c r="I7" s="552" t="s">
        <v>10</v>
      </c>
      <c r="J7" s="552" t="s">
        <v>11</v>
      </c>
      <c r="K7" s="552" t="s">
        <v>12</v>
      </c>
      <c r="L7" s="552" t="s">
        <v>13</v>
      </c>
      <c r="M7" s="552" t="s">
        <v>14</v>
      </c>
      <c r="N7" s="552" t="s">
        <v>15</v>
      </c>
      <c r="O7" s="554" t="s">
        <v>16</v>
      </c>
      <c r="P7" s="555"/>
      <c r="Q7" s="536" t="s">
        <v>17</v>
      </c>
      <c r="R7" s="537"/>
    </row>
    <row r="8" spans="1:33" ht="15" customHeight="1" x14ac:dyDescent="0.2">
      <c r="A8" s="256" t="s">
        <v>18</v>
      </c>
      <c r="B8" s="261" t="s">
        <v>19</v>
      </c>
      <c r="C8" s="262" t="s">
        <v>20</v>
      </c>
      <c r="D8" s="261" t="s">
        <v>21</v>
      </c>
      <c r="E8" s="538" t="s">
        <v>22</v>
      </c>
      <c r="F8" s="539"/>
      <c r="G8" s="260" t="s">
        <v>23</v>
      </c>
      <c r="H8" s="259" t="s">
        <v>24</v>
      </c>
      <c r="I8" s="553"/>
      <c r="J8" s="553"/>
      <c r="K8" s="553"/>
      <c r="L8" s="553"/>
      <c r="M8" s="553"/>
      <c r="N8" s="553"/>
      <c r="O8" s="556"/>
      <c r="P8" s="557"/>
      <c r="Q8" s="536"/>
      <c r="R8" s="537"/>
    </row>
    <row r="9" spans="1:33" ht="15" customHeight="1" x14ac:dyDescent="0.2">
      <c r="A9" s="256" t="s">
        <v>25</v>
      </c>
      <c r="B9" s="252">
        <f>W15</f>
        <v>15.050000190734863</v>
      </c>
      <c r="C9" s="255">
        <f>W16</f>
        <v>150</v>
      </c>
      <c r="D9" s="254">
        <f>W17</f>
        <v>87.900001525878906</v>
      </c>
      <c r="E9" s="540">
        <f>W18</f>
        <v>119</v>
      </c>
      <c r="F9" s="541"/>
      <c r="G9" s="253">
        <f>W19</f>
        <v>0.75</v>
      </c>
      <c r="H9" s="258">
        <f>W26</f>
        <v>70.599998474121094</v>
      </c>
      <c r="I9" s="252">
        <f>W20</f>
        <v>98</v>
      </c>
      <c r="J9" s="251" t="s">
        <v>26</v>
      </c>
      <c r="K9" s="257"/>
      <c r="L9" s="249" t="s">
        <v>55</v>
      </c>
      <c r="M9" s="249" t="s">
        <v>94</v>
      </c>
      <c r="N9" s="249"/>
      <c r="O9" s="542">
        <f>W21</f>
        <v>6.7976889610290527</v>
      </c>
      <c r="P9" s="543"/>
      <c r="Q9" s="542">
        <f>W22</f>
        <v>103.73892974853516</v>
      </c>
      <c r="R9" s="544"/>
    </row>
    <row r="10" spans="1:33" ht="15" customHeight="1" x14ac:dyDescent="0.2">
      <c r="A10" s="256" t="s">
        <v>25</v>
      </c>
      <c r="B10" s="252">
        <f>X15</f>
        <v>15.010000228881836</v>
      </c>
      <c r="C10" s="255">
        <f>X16</f>
        <v>154</v>
      </c>
      <c r="D10" s="254">
        <f>X17</f>
        <v>87.699996948242188</v>
      </c>
      <c r="E10" s="540">
        <f>X18</f>
        <v>124</v>
      </c>
      <c r="F10" s="545"/>
      <c r="G10" s="253">
        <f>X19</f>
        <v>0.75</v>
      </c>
      <c r="H10" s="253"/>
      <c r="I10" s="252">
        <f>X20</f>
        <v>98</v>
      </c>
      <c r="J10" s="251" t="s">
        <v>27</v>
      </c>
      <c r="K10" s="250"/>
      <c r="L10" s="249" t="s">
        <v>62</v>
      </c>
      <c r="M10" s="249" t="s">
        <v>101</v>
      </c>
      <c r="N10" s="249"/>
      <c r="O10" s="542">
        <f>X21</f>
        <v>8.8388309478759766</v>
      </c>
      <c r="P10" s="543"/>
      <c r="Q10" s="542">
        <f>X22</f>
        <v>115.69802856445313</v>
      </c>
      <c r="R10" s="546"/>
    </row>
    <row r="11" spans="1:33" ht="5.25" customHeight="1" thickBot="1" x14ac:dyDescent="0.25">
      <c r="A11" s="248"/>
      <c r="B11" s="246"/>
      <c r="C11" s="246"/>
      <c r="D11" s="246"/>
      <c r="E11" s="246"/>
      <c r="F11" s="246"/>
      <c r="G11" s="246"/>
      <c r="H11" s="246"/>
      <c r="I11" s="247"/>
      <c r="J11" s="247"/>
      <c r="K11" s="247"/>
      <c r="L11" s="246"/>
      <c r="M11" s="246"/>
      <c r="N11" s="246"/>
      <c r="O11" s="246"/>
      <c r="P11" s="246"/>
      <c r="Q11" s="246"/>
      <c r="R11" s="245"/>
    </row>
    <row r="12" spans="1:33" ht="15" customHeight="1" x14ac:dyDescent="0.25">
      <c r="A12" s="244" t="s">
        <v>28</v>
      </c>
      <c r="B12" s="243"/>
      <c r="C12" s="243"/>
      <c r="D12" s="243"/>
      <c r="E12" s="243"/>
      <c r="F12" s="243"/>
      <c r="G12" s="243"/>
      <c r="H12" s="243"/>
      <c r="I12" s="243"/>
      <c r="J12" s="243"/>
      <c r="K12" s="243"/>
      <c r="L12" s="242"/>
      <c r="M12" s="242"/>
      <c r="N12" s="242"/>
      <c r="O12" s="242"/>
      <c r="P12" s="242"/>
      <c r="Q12" s="242"/>
      <c r="R12" s="241"/>
    </row>
    <row r="13" spans="1:33" ht="15" customHeight="1" thickBot="1" x14ac:dyDescent="0.25">
      <c r="A13" s="165" t="s">
        <v>11</v>
      </c>
      <c r="B13" s="381" t="s">
        <v>29</v>
      </c>
      <c r="C13" s="382"/>
      <c r="D13" s="382"/>
      <c r="E13" s="382"/>
      <c r="F13" s="382"/>
      <c r="G13" s="382"/>
      <c r="H13" s="382"/>
      <c r="I13" s="382"/>
      <c r="J13" s="382"/>
      <c r="K13" s="382"/>
      <c r="L13" s="382"/>
      <c r="M13" s="382"/>
      <c r="N13" s="382"/>
      <c r="O13" s="382"/>
      <c r="P13" s="382"/>
      <c r="Q13" s="382"/>
      <c r="R13" s="383"/>
      <c r="W13" s="240">
        <f>O5+7/24</f>
        <v>46238.291666666664</v>
      </c>
      <c r="X13" s="240">
        <f>W14</f>
        <v>46238.791666666664</v>
      </c>
      <c r="AG13" s="2" t="s">
        <v>30</v>
      </c>
    </row>
    <row r="14" spans="1:33" s="28" customFormat="1" ht="15" customHeight="1" thickBot="1" x14ac:dyDescent="0.25">
      <c r="A14" s="14"/>
      <c r="B14" s="496"/>
      <c r="C14" s="497"/>
      <c r="D14" s="497"/>
      <c r="E14" s="497"/>
      <c r="F14" s="497"/>
      <c r="G14" s="497"/>
      <c r="H14" s="497"/>
      <c r="I14" s="497"/>
      <c r="J14" s="497"/>
      <c r="K14" s="497"/>
      <c r="L14" s="497"/>
      <c r="M14" s="498"/>
      <c r="N14" s="499" t="s">
        <v>31</v>
      </c>
      <c r="O14" s="500"/>
      <c r="P14" s="500"/>
      <c r="Q14" s="500"/>
      <c r="R14" s="501"/>
      <c r="W14" s="239">
        <f>W13+0.5</f>
        <v>46238.791666666664</v>
      </c>
      <c r="X14" s="239">
        <f>X13+0.5</f>
        <v>46239.291666666664</v>
      </c>
      <c r="AD14" s="2"/>
    </row>
    <row r="15" spans="1:33" s="28" customFormat="1" ht="15" customHeight="1" x14ac:dyDescent="0.2">
      <c r="A15" s="14">
        <v>0.32291666666666669</v>
      </c>
      <c r="B15" s="496" t="s">
        <v>206</v>
      </c>
      <c r="C15" s="497"/>
      <c r="D15" s="497"/>
      <c r="E15" s="497"/>
      <c r="F15" s="497"/>
      <c r="G15" s="497"/>
      <c r="H15" s="497"/>
      <c r="I15" s="497"/>
      <c r="J15" s="497"/>
      <c r="K15" s="497"/>
      <c r="L15" s="497"/>
      <c r="M15" s="498"/>
      <c r="N15" s="235" t="s">
        <v>32</v>
      </c>
      <c r="O15" s="238" t="s">
        <v>18</v>
      </c>
      <c r="P15" s="532">
        <v>0.75</v>
      </c>
      <c r="Q15" s="533"/>
      <c r="R15" s="237">
        <v>0.25</v>
      </c>
      <c r="U15" s="224" t="s">
        <v>4</v>
      </c>
      <c r="V15" s="223" t="s">
        <v>33</v>
      </c>
      <c r="W15" s="182">
        <f>_xll.PITimeDat('04'!$V15,'04'!W$14,"","interpolated")</f>
        <v>15.050000190734863</v>
      </c>
      <c r="X15" s="182">
        <f>_xll.PITimeDat('04'!$V15,'04'!X$14,"","interpolated")</f>
        <v>15.010000228881836</v>
      </c>
      <c r="Y15" s="534" t="s">
        <v>34</v>
      </c>
      <c r="Z15" s="535"/>
      <c r="AA15" s="535"/>
      <c r="AB15" s="535"/>
      <c r="AC15" s="200" t="s">
        <v>13</v>
      </c>
      <c r="AD15" s="236" t="s">
        <v>35</v>
      </c>
      <c r="AE15" s="236" t="s">
        <v>36</v>
      </c>
    </row>
    <row r="16" spans="1:33" s="28" customFormat="1" ht="15.75" x14ac:dyDescent="0.2">
      <c r="A16" s="14">
        <v>0.46527777777777779</v>
      </c>
      <c r="B16" s="496" t="s">
        <v>207</v>
      </c>
      <c r="C16" s="497"/>
      <c r="D16" s="497"/>
      <c r="E16" s="497"/>
      <c r="F16" s="497"/>
      <c r="G16" s="497"/>
      <c r="H16" s="497"/>
      <c r="I16" s="497"/>
      <c r="J16" s="497"/>
      <c r="K16" s="497"/>
      <c r="L16" s="497"/>
      <c r="M16" s="498"/>
      <c r="N16" s="235" t="s">
        <v>37</v>
      </c>
      <c r="O16" s="234"/>
      <c r="P16" s="524">
        <f>W31</f>
        <v>4200</v>
      </c>
      <c r="Q16" s="525"/>
      <c r="R16" s="233">
        <f>X31</f>
        <v>4200</v>
      </c>
      <c r="U16" s="224" t="s">
        <v>5</v>
      </c>
      <c r="V16" s="223" t="s">
        <v>38</v>
      </c>
      <c r="W16" s="182">
        <f>_xll.PITimeDat('04'!$V16,'04'!W$14,"","interpolated")</f>
        <v>150</v>
      </c>
      <c r="X16" s="182">
        <f>_xll.PITimeDat('04'!$V16,'04'!X$14,"","interpolated")</f>
        <v>154</v>
      </c>
      <c r="Y16" s="526" t="s">
        <v>39</v>
      </c>
      <c r="Z16" s="526"/>
      <c r="AA16" s="526" t="s">
        <v>40</v>
      </c>
      <c r="AB16" s="526"/>
      <c r="AC16" s="216" t="s">
        <v>41</v>
      </c>
      <c r="AD16" s="201">
        <v>0</v>
      </c>
      <c r="AE16" s="220"/>
    </row>
    <row r="17" spans="1:35" s="28" customFormat="1" ht="16.5" thickBot="1" x14ac:dyDescent="0.25">
      <c r="A17" s="14">
        <v>0.46527777777777779</v>
      </c>
      <c r="B17" s="28" t="s">
        <v>208</v>
      </c>
      <c r="N17" s="232" t="s">
        <v>42</v>
      </c>
      <c r="O17" s="231"/>
      <c r="P17" s="527">
        <f>W32</f>
        <v>8.5</v>
      </c>
      <c r="Q17" s="528"/>
      <c r="R17" s="230">
        <f>X32</f>
        <v>9.3999996185302734</v>
      </c>
      <c r="U17" s="224" t="s">
        <v>6</v>
      </c>
      <c r="V17" s="223" t="s">
        <v>43</v>
      </c>
      <c r="W17" s="182">
        <f>_xll.PITimeDat('04'!$V17,'04'!W$14,"","interpolated")</f>
        <v>87.900001525878906</v>
      </c>
      <c r="X17" s="182">
        <f>_xll.PITimeDat('04'!$V17,'04'!X$14,"","interpolated")</f>
        <v>87.699996948242188</v>
      </c>
      <c r="Y17" s="201" t="s">
        <v>44</v>
      </c>
      <c r="Z17" s="201" t="s">
        <v>45</v>
      </c>
      <c r="AA17" s="229" t="s">
        <v>44</v>
      </c>
      <c r="AB17" s="229" t="s">
        <v>46</v>
      </c>
      <c r="AC17" s="228" t="s">
        <v>47</v>
      </c>
      <c r="AD17" s="20">
        <v>1</v>
      </c>
      <c r="AE17" s="220" t="s">
        <v>48</v>
      </c>
    </row>
    <row r="18" spans="1:35" s="33" customFormat="1" ht="16.5" thickBot="1" x14ac:dyDescent="0.25">
      <c r="A18" s="14">
        <v>0.46527777777777779</v>
      </c>
      <c r="B18" s="215" t="s">
        <v>209</v>
      </c>
      <c r="C18" s="214"/>
      <c r="D18" s="214"/>
      <c r="E18" s="214"/>
      <c r="F18" s="214"/>
      <c r="G18" s="214"/>
      <c r="H18" s="214"/>
      <c r="I18" s="214"/>
      <c r="J18" s="214"/>
      <c r="K18" s="214"/>
      <c r="L18" s="214"/>
      <c r="M18" s="213"/>
      <c r="N18" s="529" t="s">
        <v>49</v>
      </c>
      <c r="O18" s="530"/>
      <c r="P18" s="530"/>
      <c r="Q18" s="530"/>
      <c r="R18" s="531"/>
      <c r="U18" s="224" t="s">
        <v>50</v>
      </c>
      <c r="V18" s="223" t="s">
        <v>51</v>
      </c>
      <c r="W18" s="182">
        <f>_xll.PITimeDat('04'!$V18,'04'!W$14,"","interpolated")</f>
        <v>119</v>
      </c>
      <c r="X18" s="182">
        <f>_xll.PITimeDat('04'!$V18,'04'!X$14,"","interpolated")</f>
        <v>124</v>
      </c>
      <c r="Y18" s="226" t="s">
        <v>52</v>
      </c>
      <c r="Z18" s="227" t="s">
        <v>53</v>
      </c>
      <c r="AA18" s="226" t="s">
        <v>52</v>
      </c>
      <c r="AB18" s="52" t="s">
        <v>54</v>
      </c>
      <c r="AC18" s="209" t="s">
        <v>55</v>
      </c>
      <c r="AD18" s="226">
        <v>2</v>
      </c>
      <c r="AE18" s="225" t="s">
        <v>56</v>
      </c>
    </row>
    <row r="19" spans="1:35" s="28" customFormat="1" ht="15.75" x14ac:dyDescent="0.2">
      <c r="A19" s="14"/>
      <c r="B19" s="496"/>
      <c r="C19" s="497"/>
      <c r="D19" s="497"/>
      <c r="E19" s="497"/>
      <c r="F19" s="497"/>
      <c r="G19" s="497"/>
      <c r="H19" s="497"/>
      <c r="I19" s="497"/>
      <c r="J19" s="497"/>
      <c r="K19" s="497"/>
      <c r="L19" s="497"/>
      <c r="M19" s="498"/>
      <c r="N19" s="511" t="s">
        <v>57</v>
      </c>
      <c r="O19" s="512"/>
      <c r="P19" s="513" t="s">
        <v>58</v>
      </c>
      <c r="Q19" s="514"/>
      <c r="R19" s="515"/>
      <c r="U19" s="224" t="s">
        <v>8</v>
      </c>
      <c r="V19" s="223" t="s">
        <v>59</v>
      </c>
      <c r="W19" s="182">
        <f>_xll.PITimeDat('04'!$V19,'04'!W$14,"","interpolated")</f>
        <v>0.75</v>
      </c>
      <c r="X19" s="182">
        <f>_xll.PITimeDat('04'!$V19,'04'!X$14,"","interpolated")</f>
        <v>0.75</v>
      </c>
      <c r="Y19" s="20" t="s">
        <v>60</v>
      </c>
      <c r="Z19" s="20"/>
      <c r="AA19" s="20" t="s">
        <v>60</v>
      </c>
      <c r="AB19" s="221" t="s">
        <v>61</v>
      </c>
      <c r="AC19" s="209" t="s">
        <v>62</v>
      </c>
      <c r="AD19" s="20">
        <v>3</v>
      </c>
      <c r="AE19" s="220" t="s">
        <v>63</v>
      </c>
    </row>
    <row r="20" spans="1:35" s="28" customFormat="1" ht="16.5" thickBot="1" x14ac:dyDescent="0.35">
      <c r="A20" s="14"/>
      <c r="B20" s="516" t="s">
        <v>64</v>
      </c>
      <c r="C20" s="517"/>
      <c r="D20" s="517"/>
      <c r="E20" s="517"/>
      <c r="F20" s="517"/>
      <c r="G20" s="517"/>
      <c r="H20" s="517"/>
      <c r="I20" s="517"/>
      <c r="J20" s="517"/>
      <c r="K20" s="517"/>
      <c r="L20" s="517"/>
      <c r="M20" s="518"/>
      <c r="N20" s="519">
        <v>8</v>
      </c>
      <c r="O20" s="520"/>
      <c r="P20" s="521">
        <v>8</v>
      </c>
      <c r="Q20" s="522"/>
      <c r="R20" s="523"/>
      <c r="U20" s="222" t="s">
        <v>65</v>
      </c>
      <c r="V20" s="218" t="s">
        <v>66</v>
      </c>
      <c r="W20" s="182">
        <f>_xll.PITimeDat('04'!$V20,'04'!W$14,"","interpolated")</f>
        <v>98</v>
      </c>
      <c r="X20" s="182">
        <f>_xll.PITimeDat('04'!$V20,'04'!X$14,"","interpolated")</f>
        <v>98</v>
      </c>
      <c r="Y20" s="20"/>
      <c r="Z20" s="20"/>
      <c r="AA20" s="20" t="s">
        <v>67</v>
      </c>
      <c r="AB20" s="221" t="s">
        <v>68</v>
      </c>
      <c r="AC20" s="204" t="s">
        <v>69</v>
      </c>
      <c r="AD20" s="20">
        <v>4</v>
      </c>
      <c r="AE20" s="220"/>
    </row>
    <row r="21" spans="1:35" s="28" customFormat="1" ht="16.5" thickBot="1" x14ac:dyDescent="0.25">
      <c r="A21" s="14"/>
      <c r="B21" s="496"/>
      <c r="C21" s="497"/>
      <c r="D21" s="497"/>
      <c r="E21" s="497"/>
      <c r="F21" s="497"/>
      <c r="G21" s="497"/>
      <c r="H21" s="497"/>
      <c r="I21" s="497"/>
      <c r="J21" s="497"/>
      <c r="K21" s="497"/>
      <c r="L21" s="497"/>
      <c r="M21" s="498"/>
      <c r="N21" s="499" t="s">
        <v>70</v>
      </c>
      <c r="O21" s="500"/>
      <c r="P21" s="500"/>
      <c r="Q21" s="500"/>
      <c r="R21" s="501"/>
      <c r="V21" s="218" t="s">
        <v>71</v>
      </c>
      <c r="W21" s="182">
        <f>_xll.PITimeDat('04'!$V21,'04'!W$14,"","interpolated")</f>
        <v>6.7976889610290527</v>
      </c>
      <c r="X21" s="182">
        <f>_xll.PITimeDat('04'!$V21,'04'!X$14,"","interpolated")</f>
        <v>8.8388309478759766</v>
      </c>
      <c r="Y21" s="20"/>
      <c r="Z21" s="20"/>
      <c r="AA21" s="20"/>
      <c r="AB21" s="221" t="s">
        <v>72</v>
      </c>
      <c r="AC21" s="209"/>
      <c r="AD21" s="20">
        <v>5</v>
      </c>
      <c r="AE21" s="220"/>
    </row>
    <row r="22" spans="1:35" s="28" customFormat="1" ht="15.75" x14ac:dyDescent="0.2">
      <c r="A22" s="14"/>
      <c r="B22" s="496"/>
      <c r="C22" s="497"/>
      <c r="D22" s="497"/>
      <c r="E22" s="497"/>
      <c r="F22" s="497"/>
      <c r="G22" s="497"/>
      <c r="H22" s="497"/>
      <c r="I22" s="497"/>
      <c r="J22" s="497"/>
      <c r="K22" s="497"/>
      <c r="L22" s="497"/>
      <c r="M22" s="498"/>
      <c r="N22" s="502">
        <v>1333.2</v>
      </c>
      <c r="O22" s="503"/>
      <c r="P22" s="503"/>
      <c r="Q22" s="503"/>
      <c r="R22" s="504"/>
      <c r="V22" s="218" t="s">
        <v>73</v>
      </c>
      <c r="W22" s="182">
        <f>_xll.PITimeDat('04'!$V22,'04'!W$14,"","interpolated")</f>
        <v>103.73892974853516</v>
      </c>
      <c r="X22" s="182">
        <f>_xll.PITimeDat('04'!$V22,'04'!X$14,"","interpolated")</f>
        <v>115.69802856445313</v>
      </c>
      <c r="Y22" s="20"/>
      <c r="Z22" s="20"/>
      <c r="AA22" s="20"/>
      <c r="AB22" s="221" t="s">
        <v>67</v>
      </c>
      <c r="AC22" s="216"/>
      <c r="AD22" s="20">
        <v>6</v>
      </c>
      <c r="AE22" s="220"/>
    </row>
    <row r="23" spans="1:35" s="28" customFormat="1" ht="15.75" x14ac:dyDescent="0.2">
      <c r="A23" s="14"/>
      <c r="B23" s="496"/>
      <c r="C23" s="497"/>
      <c r="D23" s="497"/>
      <c r="E23" s="497"/>
      <c r="F23" s="497"/>
      <c r="G23" s="497"/>
      <c r="H23" s="497"/>
      <c r="I23" s="497"/>
      <c r="J23" s="497"/>
      <c r="K23" s="497"/>
      <c r="L23" s="497"/>
      <c r="M23" s="498"/>
      <c r="N23" s="505"/>
      <c r="O23" s="506"/>
      <c r="P23" s="506"/>
      <c r="Q23" s="506"/>
      <c r="R23" s="507"/>
      <c r="V23" s="218"/>
      <c r="W23" s="182"/>
      <c r="X23" s="182"/>
      <c r="Y23" s="163"/>
      <c r="Z23" s="163"/>
      <c r="AA23" s="163"/>
      <c r="AB23" s="217"/>
      <c r="AC23" s="216"/>
      <c r="AD23" s="20"/>
      <c r="AE23" s="219"/>
    </row>
    <row r="24" spans="1:35" s="28" customFormat="1" ht="15.75" x14ac:dyDescent="0.2">
      <c r="A24" s="14"/>
      <c r="B24" s="496"/>
      <c r="C24" s="497"/>
      <c r="D24" s="497"/>
      <c r="E24" s="497"/>
      <c r="F24" s="497"/>
      <c r="G24" s="497"/>
      <c r="H24" s="497"/>
      <c r="I24" s="497"/>
      <c r="J24" s="497"/>
      <c r="K24" s="497"/>
      <c r="L24" s="497"/>
      <c r="M24" s="498"/>
      <c r="N24" s="505"/>
      <c r="O24" s="506"/>
      <c r="P24" s="506"/>
      <c r="Q24" s="506"/>
      <c r="R24" s="507"/>
      <c r="V24" s="218"/>
      <c r="W24" s="182"/>
      <c r="X24" s="182"/>
      <c r="Y24" s="163"/>
      <c r="Z24" s="163"/>
      <c r="AA24" s="163"/>
      <c r="AB24" s="217"/>
      <c r="AC24" s="216"/>
      <c r="AD24" s="20"/>
      <c r="AE24" s="2"/>
    </row>
    <row r="25" spans="1:35" s="28" customFormat="1" ht="15.75" x14ac:dyDescent="0.2">
      <c r="A25" s="14"/>
      <c r="N25" s="505"/>
      <c r="O25" s="506"/>
      <c r="P25" s="506"/>
      <c r="Q25" s="506"/>
      <c r="R25" s="507"/>
      <c r="V25" s="218"/>
      <c r="W25" s="182"/>
      <c r="X25" s="182"/>
      <c r="Y25" s="163"/>
      <c r="Z25" s="163"/>
      <c r="AA25" s="163"/>
      <c r="AB25" s="217"/>
      <c r="AC25" s="216"/>
      <c r="AD25" s="20"/>
      <c r="AE25" s="2"/>
    </row>
    <row r="26" spans="1:35" s="28" customFormat="1" ht="16.5" thickBot="1" x14ac:dyDescent="0.3">
      <c r="A26" s="14"/>
      <c r="B26" s="496"/>
      <c r="C26" s="497"/>
      <c r="D26" s="497"/>
      <c r="E26" s="497"/>
      <c r="F26" s="497"/>
      <c r="G26" s="497"/>
      <c r="H26" s="497"/>
      <c r="I26" s="497"/>
      <c r="J26" s="497"/>
      <c r="K26" s="497"/>
      <c r="L26" s="497"/>
      <c r="M26" s="498"/>
      <c r="N26" s="508"/>
      <c r="O26" s="509"/>
      <c r="P26" s="509"/>
      <c r="Q26" s="509"/>
      <c r="R26" s="510"/>
      <c r="U26" s="212" t="s">
        <v>9</v>
      </c>
      <c r="V26" s="211" t="s">
        <v>74</v>
      </c>
      <c r="W26" s="182">
        <f>_xll.PITimeDat('04'!$V26,'04'!W$14,"","interpolated")</f>
        <v>70.599998474121094</v>
      </c>
      <c r="X26" s="182">
        <f>_xll.PITimeDat('04'!$V26,'04'!X$14,"","interpolated")</f>
        <v>69.900001525878906</v>
      </c>
      <c r="Y26" s="210"/>
      <c r="Z26" s="210"/>
      <c r="AA26" s="210"/>
      <c r="AB26" s="210"/>
      <c r="AC26" s="209"/>
      <c r="AD26" s="20">
        <v>7</v>
      </c>
      <c r="AG26" s="108"/>
    </row>
    <row r="27" spans="1:35" ht="15.75" customHeight="1" thickBot="1" x14ac:dyDescent="0.25">
      <c r="A27" s="484" t="s">
        <v>75</v>
      </c>
      <c r="B27" s="485"/>
      <c r="C27" s="485"/>
      <c r="D27" s="485"/>
      <c r="E27" s="485"/>
      <c r="F27" s="485"/>
      <c r="G27" s="485"/>
      <c r="H27" s="485"/>
      <c r="I27" s="485"/>
      <c r="J27" s="485"/>
      <c r="K27" s="485"/>
      <c r="L27" s="485"/>
      <c r="M27" s="486"/>
      <c r="N27" s="487" t="s">
        <v>76</v>
      </c>
      <c r="O27" s="488"/>
      <c r="P27" s="488" t="s">
        <v>77</v>
      </c>
      <c r="Q27" s="488"/>
      <c r="R27" s="489"/>
      <c r="Y27" s="17"/>
      <c r="Z27" s="17"/>
      <c r="AA27" s="17"/>
      <c r="AB27" s="17"/>
      <c r="AC27" s="209"/>
      <c r="AD27" s="20">
        <v>8</v>
      </c>
    </row>
    <row r="28" spans="1:35" ht="15.75" customHeight="1" x14ac:dyDescent="0.2">
      <c r="A28" s="490" t="s">
        <v>78</v>
      </c>
      <c r="B28" s="491"/>
      <c r="C28" s="491"/>
      <c r="D28" s="491"/>
      <c r="E28" s="491"/>
      <c r="F28" s="491"/>
      <c r="G28" s="491"/>
      <c r="H28" s="491"/>
      <c r="I28" s="491"/>
      <c r="J28" s="491"/>
      <c r="K28" s="491"/>
      <c r="L28" s="491"/>
      <c r="M28" s="492"/>
      <c r="N28" s="405" t="s">
        <v>79</v>
      </c>
      <c r="O28" s="493"/>
      <c r="P28" s="494">
        <v>1125</v>
      </c>
      <c r="Q28" s="495"/>
      <c r="R28" s="406"/>
      <c r="Y28" s="17"/>
      <c r="Z28" s="17"/>
      <c r="AA28" s="17"/>
      <c r="AB28" s="17"/>
      <c r="AC28" s="209"/>
      <c r="AD28" s="20"/>
    </row>
    <row r="29" spans="1:35" ht="15.75" customHeight="1" x14ac:dyDescent="0.2">
      <c r="A29" s="469" t="s">
        <v>80</v>
      </c>
      <c r="B29" s="470"/>
      <c r="C29" s="470"/>
      <c r="D29" s="470"/>
      <c r="E29" s="470"/>
      <c r="F29" s="470"/>
      <c r="G29" s="470"/>
      <c r="H29" s="470"/>
      <c r="I29" s="470"/>
      <c r="J29" s="470"/>
      <c r="K29" s="470"/>
      <c r="L29" s="470"/>
      <c r="M29" s="471"/>
      <c r="N29" s="472"/>
      <c r="O29" s="473"/>
      <c r="P29" s="474"/>
      <c r="Q29" s="475"/>
      <c r="R29" s="387"/>
      <c r="Y29" s="17"/>
      <c r="Z29" s="17"/>
      <c r="AA29" s="17"/>
      <c r="AB29" s="17"/>
      <c r="AC29" s="209"/>
      <c r="AD29" s="20"/>
    </row>
    <row r="30" spans="1:35" ht="15.75" customHeight="1" thickBot="1" x14ac:dyDescent="0.25">
      <c r="A30" s="476"/>
      <c r="B30" s="477"/>
      <c r="C30" s="477"/>
      <c r="D30" s="477"/>
      <c r="E30" s="477"/>
      <c r="F30" s="477"/>
      <c r="G30" s="477"/>
      <c r="H30" s="477"/>
      <c r="I30" s="477"/>
      <c r="J30" s="477"/>
      <c r="K30" s="477"/>
      <c r="L30" s="477"/>
      <c r="M30" s="478"/>
      <c r="N30" s="479" t="s">
        <v>68</v>
      </c>
      <c r="O30" s="480"/>
      <c r="P30" s="481">
        <v>820.8</v>
      </c>
      <c r="Q30" s="482"/>
      <c r="R30" s="483"/>
      <c r="Y30" s="17"/>
      <c r="Z30" s="17"/>
      <c r="AA30" s="17"/>
      <c r="AB30" s="17"/>
      <c r="AC30" s="209"/>
      <c r="AD30" s="20"/>
    </row>
    <row r="31" spans="1:35" ht="17.25" x14ac:dyDescent="0.25">
      <c r="A31" s="287"/>
      <c r="B31" s="202" t="s">
        <v>81</v>
      </c>
      <c r="C31" s="202"/>
      <c r="D31" s="202"/>
      <c r="E31" s="202"/>
      <c r="G31" s="28"/>
      <c r="H31" s="28"/>
      <c r="I31" s="28"/>
      <c r="J31" s="28"/>
      <c r="K31" s="28"/>
      <c r="L31" s="28"/>
      <c r="M31" s="28"/>
      <c r="N31" s="463" t="str">
        <f>IF($A31&lt;&gt;"","[ทำแล้ว] "&amp;TEXT($A31,"hh:mm"),IF($AJ31&lt;&gt;"","[ค้าง] "&amp;$AJ31,IF($AH31=TRUE,"[วันนี้] ถึงกำหนดวันนี้","")))</f>
        <v/>
      </c>
      <c r="O31" s="464"/>
      <c r="P31" s="464"/>
      <c r="Q31" s="464"/>
      <c r="R31" s="465"/>
      <c r="T31" s="208" t="s">
        <v>82</v>
      </c>
      <c r="U31" s="207" t="s">
        <v>4</v>
      </c>
      <c r="V31" s="206" t="s">
        <v>83</v>
      </c>
      <c r="W31" s="182">
        <f>_xll.PITimeDat('04'!$V31,'04'!W$14,"","interpolated")</f>
        <v>4200</v>
      </c>
      <c r="X31" s="182">
        <f>_xll.PITimeDat('04'!$V31,'04'!X$14,"","interpolated")</f>
        <v>4200</v>
      </c>
      <c r="Y31" s="17"/>
      <c r="Z31" s="17"/>
      <c r="AA31" s="17"/>
      <c r="AB31" s="17"/>
      <c r="AC31" s="204"/>
      <c r="AD31" s="20">
        <v>9</v>
      </c>
      <c r="AH31" t="b">
        <f>IF(TaskRules!$C$2="D",ISNUMBER(MATCH(DAY($O$5),TaskRules!$D$2:$I$2,0)),ISNUMBER(MATCH(WEEKDAY($O$5),TaskRules!$D$2:$I$2,0)))</f>
        <v>0</v>
      </c>
      <c r="AI31" t="b">
        <f>A31&lt;&gt;""</f>
        <v>0</v>
      </c>
    </row>
    <row r="32" spans="1:35" s="28" customFormat="1" ht="17.25" x14ac:dyDescent="0.25">
      <c r="A32" s="98"/>
      <c r="B32" s="202" t="s">
        <v>84</v>
      </c>
      <c r="C32" s="202"/>
      <c r="D32" s="202"/>
      <c r="E32" s="202"/>
      <c r="F32" s="202"/>
      <c r="N32" s="452" t="str">
        <f t="shared" ref="N32:N38" si="0">IF($A32&lt;&gt;"","[ทำแล้ว] "&amp;TEXT($A32,"hh:mm"),IF($AJ32&lt;&gt;"","[ค้าง] "&amp;$AJ32,IF($AH32=TRUE,"[วันนี้] ถึงกำหนดวันนี้","")))</f>
        <v/>
      </c>
      <c r="O32" s="453"/>
      <c r="P32" s="453"/>
      <c r="Q32" s="453"/>
      <c r="R32" s="454"/>
      <c r="T32" s="208" t="s">
        <v>82</v>
      </c>
      <c r="U32" s="207" t="s">
        <v>6</v>
      </c>
      <c r="V32" s="206" t="s">
        <v>85</v>
      </c>
      <c r="W32" s="205">
        <f>_xll.PITimeDat('04'!$V32,'04'!W$14,"","interpolated")</f>
        <v>8.5</v>
      </c>
      <c r="X32" s="182">
        <f>_xll.PITimeDat('04'!$V32,'04'!X$14,"","interpolated")</f>
        <v>9.3999996185302734</v>
      </c>
      <c r="Y32" s="2"/>
      <c r="AC32" s="204"/>
      <c r="AD32" s="62">
        <v>10</v>
      </c>
      <c r="AH32" t="b">
        <f>IF(TaskRules!$C$3="D",ISNUMBER(MATCH(DAY($O$5),TaskRules!$D$3:$I$3,0)),ISNUMBER(MATCH(WEEKDAY($O$5),TaskRules!$D$3:$I$3,0)))</f>
        <v>0</v>
      </c>
      <c r="AI32" t="b">
        <f t="shared" ref="AI32:AI38" si="1">A32&lt;&gt;""</f>
        <v>0</v>
      </c>
    </row>
    <row r="33" spans="1:35" s="1" customFormat="1" ht="15" customHeight="1" x14ac:dyDescent="0.25">
      <c r="A33" s="98"/>
      <c r="B33" s="183" t="s">
        <v>86</v>
      </c>
      <c r="N33" s="466" t="str">
        <f t="shared" si="0"/>
        <v/>
      </c>
      <c r="O33" s="467"/>
      <c r="P33" s="467"/>
      <c r="Q33" s="467"/>
      <c r="R33" s="468"/>
      <c r="V33" s="183"/>
      <c r="AD33" s="20">
        <v>11</v>
      </c>
      <c r="AH33" t="b">
        <f>IF(TaskRules!$C$4="D",ISNUMBER(MATCH(DAY($O$5),TaskRules!$D$4:$I$4,0)),ISNUMBER(MATCH(WEEKDAY($O$5),TaskRules!$D$4:$I$4,0)))</f>
        <v>0</v>
      </c>
      <c r="AI33" t="b">
        <f t="shared" si="1"/>
        <v>0</v>
      </c>
    </row>
    <row r="34" spans="1:35" ht="15.75" thickBot="1" x14ac:dyDescent="0.3">
      <c r="A34" s="98"/>
      <c r="B34" s="203" t="s">
        <v>87</v>
      </c>
      <c r="C34" s="202"/>
      <c r="D34" s="202"/>
      <c r="E34" s="202"/>
      <c r="F34" s="202"/>
      <c r="G34" s="202"/>
      <c r="H34" s="202"/>
      <c r="I34" s="202"/>
      <c r="J34" s="202"/>
      <c r="K34" s="95"/>
      <c r="L34" s="1"/>
      <c r="M34" s="1"/>
      <c r="N34" s="374" t="str">
        <f t="shared" si="0"/>
        <v/>
      </c>
      <c r="O34" s="389"/>
      <c r="P34" s="389"/>
      <c r="Q34" s="389"/>
      <c r="R34" s="375"/>
      <c r="AC34" s="200" t="s">
        <v>14</v>
      </c>
      <c r="AD34" s="62">
        <v>14</v>
      </c>
      <c r="AH34" t="b">
        <f>IF(TaskRules!$C$5="D",ISNUMBER(MATCH(DAY($O$5),TaskRules!$D$5:$I$5,0)),ISNUMBER(MATCH(WEEKDAY($O$5),TaskRules!$D$5:$I$5,0)))</f>
        <v>0</v>
      </c>
      <c r="AI34" t="b">
        <f t="shared" si="1"/>
        <v>0</v>
      </c>
    </row>
    <row r="35" spans="1:35" ht="15" customHeight="1" x14ac:dyDescent="0.25">
      <c r="A35" s="98"/>
      <c r="B35" s="183" t="s">
        <v>88</v>
      </c>
      <c r="F35" s="28"/>
      <c r="G35" s="28"/>
      <c r="I35" s="28"/>
      <c r="J35" s="28"/>
      <c r="L35" s="28"/>
      <c r="M35" s="145"/>
      <c r="N35" s="374" t="str">
        <f t="shared" si="0"/>
        <v/>
      </c>
      <c r="O35" s="389"/>
      <c r="P35" s="389"/>
      <c r="Q35" s="389"/>
      <c r="R35" s="375"/>
      <c r="AC35" s="195" t="s">
        <v>41</v>
      </c>
      <c r="AD35" s="20"/>
      <c r="AH35" t="b">
        <f>IF(TaskRules!$C$6="D",ISNUMBER(MATCH(DAY($O$5),TaskRules!$D$6:$I$6,0)),ISNUMBER(MATCH(WEEKDAY($O$5),TaskRules!$D$6:$I$6,0)))</f>
        <v>0</v>
      </c>
      <c r="AI35" t="b">
        <f t="shared" si="1"/>
        <v>0</v>
      </c>
    </row>
    <row r="36" spans="1:35" ht="15" customHeight="1" x14ac:dyDescent="0.25">
      <c r="A36" s="199"/>
      <c r="B36" s="105" t="s">
        <v>89</v>
      </c>
      <c r="C36" s="1"/>
      <c r="D36" s="1"/>
      <c r="E36" s="1"/>
      <c r="H36" s="1"/>
      <c r="J36" s="1"/>
      <c r="N36" s="374" t="str">
        <f t="shared" si="0"/>
        <v/>
      </c>
      <c r="O36" s="389"/>
      <c r="P36" s="389"/>
      <c r="Q36" s="389"/>
      <c r="R36" s="375"/>
      <c r="AC36" s="195"/>
      <c r="AD36" s="20"/>
      <c r="AH36" t="b">
        <f>IF(TaskRules!$C$7="D",ISNUMBER(MATCH(DAY($O$5),TaskRules!$D$7:$I$7,0)),ISNUMBER(MATCH(WEEKDAY($O$5),TaskRules!$D$7:$I$7,0)))</f>
        <v>0</v>
      </c>
      <c r="AI36" t="b">
        <f t="shared" si="1"/>
        <v>0</v>
      </c>
    </row>
    <row r="37" spans="1:35" ht="15" customHeight="1" x14ac:dyDescent="0.25">
      <c r="A37" s="198"/>
      <c r="B37" s="197" t="s">
        <v>90</v>
      </c>
      <c r="C37" s="100"/>
      <c r="D37" s="100"/>
      <c r="E37" s="100"/>
      <c r="F37" s="1"/>
      <c r="G37" s="1"/>
      <c r="H37" s="1"/>
      <c r="I37" s="1"/>
      <c r="L37" s="1"/>
      <c r="M37" s="99"/>
      <c r="N37" s="452" t="str">
        <f t="shared" si="0"/>
        <v/>
      </c>
      <c r="O37" s="453"/>
      <c r="P37" s="453"/>
      <c r="Q37" s="453"/>
      <c r="R37" s="454"/>
      <c r="AC37" s="195"/>
      <c r="AD37" s="20"/>
      <c r="AH37" t="b">
        <f>IF(TaskRules!$C$8="D",ISNUMBER(MATCH(DAY($O$5),TaskRules!$D$8:$I$8,0)),ISNUMBER(MATCH(WEEKDAY($O$5),TaskRules!$D$8:$I$8,0)))</f>
        <v>0</v>
      </c>
      <c r="AI37" t="b">
        <f t="shared" si="1"/>
        <v>0</v>
      </c>
    </row>
    <row r="38" spans="1:35" ht="15.75" thickBot="1" x14ac:dyDescent="0.3">
      <c r="A38" s="283"/>
      <c r="B38" s="284" t="s">
        <v>91</v>
      </c>
      <c r="C38" s="96"/>
      <c r="D38" s="96"/>
      <c r="E38" s="96"/>
      <c r="F38" s="96"/>
      <c r="G38" s="96"/>
      <c r="H38" s="96"/>
      <c r="I38" s="96"/>
      <c r="J38" s="96"/>
      <c r="K38" s="96"/>
      <c r="L38" s="96"/>
      <c r="M38" s="96"/>
      <c r="N38" s="376" t="str">
        <f t="shared" si="0"/>
        <v/>
      </c>
      <c r="O38" s="377"/>
      <c r="P38" s="377"/>
      <c r="Q38" s="377"/>
      <c r="R38" s="378"/>
      <c r="AB38" s="189"/>
      <c r="AC38" s="194" t="s">
        <v>92</v>
      </c>
      <c r="AD38" s="20">
        <v>16</v>
      </c>
      <c r="AH38" t="b">
        <f>IF(TaskRules!$C$9="D",ISNUMBER(MATCH(DAY($O$5),TaskRules!$D$9:$I$9,0)),ISNUMBER(MATCH(WEEKDAY($O$5),TaskRules!$D$9:$I$9,0)))</f>
        <v>0</v>
      </c>
      <c r="AI38" t="b">
        <f t="shared" si="1"/>
        <v>0</v>
      </c>
    </row>
    <row r="39" spans="1:35" ht="15" x14ac:dyDescent="0.25">
      <c r="A39" s="193" t="s">
        <v>93</v>
      </c>
      <c r="B39" s="192"/>
      <c r="C39" s="192"/>
      <c r="D39" s="192"/>
      <c r="E39" s="192"/>
      <c r="F39" s="192"/>
      <c r="G39" s="191"/>
      <c r="H39" s="191"/>
      <c r="I39" s="191"/>
      <c r="J39" s="191"/>
      <c r="K39" s="191"/>
      <c r="L39" s="191"/>
      <c r="M39" s="191"/>
      <c r="N39" s="191"/>
      <c r="O39" s="191"/>
      <c r="P39" s="191"/>
      <c r="Q39" s="191"/>
      <c r="R39" s="190"/>
      <c r="AB39" s="189"/>
      <c r="AC39" s="2" t="s">
        <v>94</v>
      </c>
      <c r="AD39" s="20">
        <v>17</v>
      </c>
    </row>
    <row r="40" spans="1:35" s="28" customFormat="1" ht="15" customHeight="1" x14ac:dyDescent="0.2">
      <c r="A40" s="455" t="s">
        <v>95</v>
      </c>
      <c r="B40" s="456"/>
      <c r="C40" s="456"/>
      <c r="D40" s="456"/>
      <c r="E40" s="456"/>
      <c r="F40" s="457"/>
      <c r="G40" s="458"/>
      <c r="H40" s="456"/>
      <c r="I40" s="456"/>
      <c r="J40" s="456"/>
      <c r="K40" s="456"/>
      <c r="L40" s="456"/>
      <c r="M40" s="457"/>
      <c r="N40" s="458" t="s">
        <v>96</v>
      </c>
      <c r="O40" s="456"/>
      <c r="P40" s="456"/>
      <c r="Q40" s="456"/>
      <c r="R40" s="459"/>
      <c r="AB40" s="108"/>
      <c r="AC40" s="28" t="s">
        <v>97</v>
      </c>
      <c r="AD40" s="62">
        <v>18</v>
      </c>
    </row>
    <row r="41" spans="1:35" s="1" customFormat="1" ht="15" customHeight="1" x14ac:dyDescent="0.2">
      <c r="A41" s="188">
        <v>1</v>
      </c>
      <c r="B41" s="187" t="s">
        <v>98</v>
      </c>
      <c r="C41" s="108"/>
      <c r="D41" s="108"/>
      <c r="E41" s="108"/>
      <c r="F41" s="186"/>
      <c r="G41" s="108"/>
      <c r="H41" s="108"/>
      <c r="I41" s="108"/>
      <c r="J41" s="108"/>
      <c r="K41" s="108"/>
      <c r="L41" s="108"/>
      <c r="M41" s="108"/>
      <c r="N41" s="185"/>
      <c r="O41" s="108"/>
      <c r="P41" s="108"/>
      <c r="Q41" s="108"/>
      <c r="R41" s="184"/>
      <c r="T41" s="1" t="s">
        <v>99</v>
      </c>
      <c r="U41" s="183" t="s">
        <v>100</v>
      </c>
      <c r="V41" s="183"/>
      <c r="W41" s="182">
        <f>_xll.PITimeDat('04'!$U41,'04'!W$14,"","interpolated")</f>
        <v>9.2999973297119141</v>
      </c>
      <c r="X41" s="182">
        <f>_xll.PITimeDat('04'!$U41,'04'!X$14,"","interpolated")</f>
        <v>9.2999973297119141</v>
      </c>
      <c r="AB41" s="126"/>
      <c r="AC41" s="28" t="s">
        <v>101</v>
      </c>
      <c r="AD41" s="20">
        <v>19</v>
      </c>
    </row>
    <row r="42" spans="1:35" s="1" customFormat="1" ht="15" customHeight="1" x14ac:dyDescent="0.2">
      <c r="A42" s="181">
        <v>2</v>
      </c>
      <c r="B42" s="102" t="s">
        <v>102</v>
      </c>
      <c r="C42" s="126"/>
      <c r="D42" s="126"/>
      <c r="E42" s="126"/>
      <c r="F42" s="180"/>
      <c r="G42" s="126"/>
      <c r="H42" s="126"/>
      <c r="I42" s="126"/>
      <c r="J42" s="126"/>
      <c r="K42" s="126"/>
      <c r="L42" s="126"/>
      <c r="M42" s="126"/>
      <c r="N42" s="179"/>
      <c r="O42" s="126"/>
      <c r="P42" s="126"/>
      <c r="Q42" s="126"/>
      <c r="R42" s="120"/>
      <c r="T42" s="1" t="s">
        <v>103</v>
      </c>
      <c r="U42" s="183" t="s">
        <v>104</v>
      </c>
      <c r="V42" s="183"/>
      <c r="W42" s="182">
        <f>_xll.PITimeDat('04'!$U42,'04'!W$14,"","interpolated")</f>
        <v>36</v>
      </c>
      <c r="X42" s="182">
        <f>_xll.PITimeDat('04'!$U42,'04'!X$14,"","interpolated")</f>
        <v>36</v>
      </c>
      <c r="AC42" s="1" t="s">
        <v>105</v>
      </c>
      <c r="AD42" s="20">
        <v>20</v>
      </c>
    </row>
    <row r="43" spans="1:35" s="1" customFormat="1" ht="15" customHeight="1" x14ac:dyDescent="0.2">
      <c r="A43" s="181">
        <v>3</v>
      </c>
      <c r="B43" s="102" t="s">
        <v>106</v>
      </c>
      <c r="C43" s="126"/>
      <c r="D43" s="126"/>
      <c r="E43" s="126"/>
      <c r="F43" s="180"/>
      <c r="G43" s="126"/>
      <c r="H43" s="126"/>
      <c r="I43" s="126"/>
      <c r="J43" s="126"/>
      <c r="K43" s="126"/>
      <c r="L43" s="126"/>
      <c r="M43" s="126"/>
      <c r="N43" s="179"/>
      <c r="O43" s="126"/>
      <c r="P43" s="126"/>
      <c r="Q43" s="126"/>
      <c r="R43" s="120"/>
      <c r="AD43" s="20">
        <v>21</v>
      </c>
    </row>
    <row r="44" spans="1:35" ht="15" customHeight="1" x14ac:dyDescent="0.2">
      <c r="A44" s="181">
        <v>4</v>
      </c>
      <c r="B44" s="102" t="s">
        <v>107</v>
      </c>
      <c r="C44" s="126"/>
      <c r="D44" s="126"/>
      <c r="E44" s="126"/>
      <c r="F44" s="180"/>
      <c r="G44" s="126"/>
      <c r="H44" s="126"/>
      <c r="I44" s="126"/>
      <c r="J44" s="126"/>
      <c r="K44" s="126"/>
      <c r="L44" s="126"/>
      <c r="M44" s="126"/>
      <c r="N44" s="179"/>
      <c r="O44" s="126"/>
      <c r="P44" s="126"/>
      <c r="Q44" s="126"/>
      <c r="R44" s="120"/>
      <c r="AD44" s="20">
        <v>22</v>
      </c>
    </row>
    <row r="45" spans="1:35" ht="15" customHeight="1" thickBot="1" x14ac:dyDescent="0.25">
      <c r="A45" s="178">
        <v>5</v>
      </c>
      <c r="B45" s="95" t="s">
        <v>108</v>
      </c>
      <c r="C45" s="95"/>
      <c r="D45" s="95"/>
      <c r="E45" s="95"/>
      <c r="F45" s="177"/>
      <c r="G45" s="95"/>
      <c r="H45" s="95"/>
      <c r="I45" s="95"/>
      <c r="J45" s="95"/>
      <c r="K45" s="95"/>
      <c r="L45" s="95"/>
      <c r="M45" s="95"/>
      <c r="N45" s="97"/>
      <c r="O45" s="95"/>
      <c r="P45" s="95"/>
      <c r="Q45" s="95"/>
      <c r="R45" s="94"/>
      <c r="AD45" s="20">
        <v>23</v>
      </c>
    </row>
    <row r="46" spans="1:35" s="17" customFormat="1" ht="15" customHeight="1" x14ac:dyDescent="0.25">
      <c r="A46" s="460" t="s">
        <v>109</v>
      </c>
      <c r="B46" s="461"/>
      <c r="C46" s="461"/>
      <c r="D46" s="461"/>
      <c r="E46" s="461"/>
      <c r="F46" s="461"/>
      <c r="G46" s="461"/>
      <c r="H46" s="461"/>
      <c r="I46" s="461"/>
      <c r="J46" s="461"/>
      <c r="K46" s="461"/>
      <c r="L46" s="461"/>
      <c r="M46" s="461"/>
      <c r="N46" s="461"/>
      <c r="O46" s="461"/>
      <c r="P46" s="461"/>
      <c r="Q46" s="461"/>
      <c r="R46" s="462"/>
      <c r="AD46" s="20">
        <v>24</v>
      </c>
    </row>
    <row r="47" spans="1:35" ht="15" customHeight="1" x14ac:dyDescent="0.2">
      <c r="A47" s="444" t="s">
        <v>110</v>
      </c>
      <c r="B47" s="445"/>
      <c r="C47" s="445"/>
      <c r="D47" s="175">
        <v>0</v>
      </c>
      <c r="E47" s="176"/>
      <c r="F47" s="446" t="s">
        <v>111</v>
      </c>
      <c r="G47" s="445"/>
      <c r="H47" s="445"/>
      <c r="I47" s="445"/>
      <c r="J47" s="175">
        <v>0</v>
      </c>
      <c r="K47" s="174"/>
      <c r="L47" s="446" t="s">
        <v>112</v>
      </c>
      <c r="M47" s="445"/>
      <c r="N47" s="445"/>
      <c r="O47" s="445"/>
      <c r="P47" s="445"/>
      <c r="Q47" s="445"/>
      <c r="R47" s="173">
        <v>0</v>
      </c>
      <c r="AD47" s="62">
        <v>25</v>
      </c>
    </row>
    <row r="48" spans="1:35" ht="18.75" customHeight="1" thickBot="1" x14ac:dyDescent="0.3">
      <c r="A48" s="447" t="s">
        <v>113</v>
      </c>
      <c r="B48" s="448"/>
      <c r="C48" s="448"/>
      <c r="D48" s="170">
        <v>0</v>
      </c>
      <c r="E48" s="172"/>
      <c r="F48" s="449" t="s">
        <v>114</v>
      </c>
      <c r="G48" s="448"/>
      <c r="H48" s="448"/>
      <c r="I48" s="448"/>
      <c r="J48" s="170">
        <v>0</v>
      </c>
      <c r="K48" s="171"/>
      <c r="L48" s="450" t="s">
        <v>115</v>
      </c>
      <c r="M48" s="451"/>
      <c r="N48" s="451"/>
      <c r="O48" s="451"/>
      <c r="P48" s="451"/>
      <c r="Q48" s="451"/>
      <c r="R48" s="288">
        <f t="array" aca="1" ref="R48" ca="1">_xll.PICurrVal("\\gcmppisvr\1-PTA.2M.1PD2500.PV",0,"")</f>
        <v>0.23490093648433685</v>
      </c>
      <c r="AD48" s="20">
        <v>26</v>
      </c>
    </row>
    <row r="49" spans="1:32" ht="15" customHeight="1" x14ac:dyDescent="0.25">
      <c r="A49" s="169" t="s">
        <v>116</v>
      </c>
      <c r="B49" s="168"/>
      <c r="C49" s="168"/>
      <c r="D49" s="168"/>
      <c r="E49" s="168"/>
      <c r="F49" s="168"/>
      <c r="G49" s="168"/>
      <c r="H49" s="168"/>
      <c r="I49" s="168"/>
      <c r="J49" s="168"/>
      <c r="K49" s="168"/>
      <c r="L49" s="167"/>
      <c r="M49" s="167"/>
      <c r="N49" s="167"/>
      <c r="O49" s="167"/>
      <c r="P49" s="167"/>
      <c r="Q49" s="167"/>
      <c r="R49" s="166"/>
      <c r="AD49" s="20">
        <v>27</v>
      </c>
    </row>
    <row r="50" spans="1:32" s="28" customFormat="1" ht="15" customHeight="1" x14ac:dyDescent="0.2">
      <c r="A50" s="165" t="s">
        <v>11</v>
      </c>
      <c r="B50" s="381" t="s">
        <v>39</v>
      </c>
      <c r="C50" s="382"/>
      <c r="D50" s="443"/>
      <c r="E50" s="381" t="s">
        <v>40</v>
      </c>
      <c r="F50" s="382"/>
      <c r="G50" s="382"/>
      <c r="H50" s="382"/>
      <c r="I50" s="382"/>
      <c r="J50" s="382"/>
      <c r="K50" s="443"/>
      <c r="L50" s="381" t="s">
        <v>29</v>
      </c>
      <c r="M50" s="382"/>
      <c r="N50" s="382"/>
      <c r="O50" s="382"/>
      <c r="P50" s="382"/>
      <c r="Q50" s="382"/>
      <c r="R50" s="383"/>
      <c r="T50" s="108"/>
      <c r="U50" s="108"/>
      <c r="V50" s="108"/>
      <c r="AD50" s="20">
        <v>28</v>
      </c>
    </row>
    <row r="51" spans="1:32" s="1" customFormat="1" ht="15" customHeight="1" x14ac:dyDescent="0.2">
      <c r="A51" s="162">
        <v>0.31944444444444442</v>
      </c>
      <c r="B51" s="161"/>
      <c r="C51" s="160"/>
      <c r="D51" s="159"/>
      <c r="E51" s="347" t="s">
        <v>52</v>
      </c>
      <c r="F51" s="433"/>
      <c r="G51" s="434" t="s">
        <v>45</v>
      </c>
      <c r="H51" s="434"/>
      <c r="I51" s="434"/>
      <c r="J51" s="155" t="s">
        <v>68</v>
      </c>
      <c r="K51" s="158"/>
      <c r="L51" s="435" t="s">
        <v>166</v>
      </c>
      <c r="M51" s="441"/>
      <c r="N51" s="441"/>
      <c r="O51" s="441"/>
      <c r="P51" s="441"/>
      <c r="Q51" s="441"/>
      <c r="R51" s="442"/>
      <c r="T51" s="126"/>
      <c r="U51" s="164"/>
      <c r="V51" s="126"/>
      <c r="AD51" s="62">
        <v>29</v>
      </c>
      <c r="AF51" s="1" t="s">
        <v>117</v>
      </c>
    </row>
    <row r="52" spans="1:32" s="1" customFormat="1" ht="15" customHeight="1" x14ac:dyDescent="0.2">
      <c r="A52" s="162">
        <v>0.5</v>
      </c>
      <c r="B52" s="161" t="s">
        <v>44</v>
      </c>
      <c r="C52" s="160" t="s">
        <v>45</v>
      </c>
      <c r="D52" s="159" t="s">
        <v>52</v>
      </c>
      <c r="E52" s="347" t="s">
        <v>44</v>
      </c>
      <c r="F52" s="433"/>
      <c r="G52" s="434" t="s">
        <v>45</v>
      </c>
      <c r="H52" s="434"/>
      <c r="I52" s="434"/>
      <c r="J52" s="155" t="s">
        <v>46</v>
      </c>
      <c r="K52" s="158"/>
      <c r="L52" s="435"/>
      <c r="M52" s="441"/>
      <c r="N52" s="441"/>
      <c r="O52" s="441"/>
      <c r="P52" s="441"/>
      <c r="Q52" s="441"/>
      <c r="R52" s="442"/>
      <c r="T52" s="126"/>
      <c r="U52" s="164"/>
      <c r="V52" s="126"/>
      <c r="AD52" s="163"/>
    </row>
    <row r="53" spans="1:32" s="1" customFormat="1" ht="15" customHeight="1" x14ac:dyDescent="0.2">
      <c r="A53" s="162">
        <v>0.75</v>
      </c>
      <c r="B53" s="79" t="s">
        <v>52</v>
      </c>
      <c r="C53" s="156" t="s">
        <v>45</v>
      </c>
      <c r="D53" s="78" t="s">
        <v>44</v>
      </c>
      <c r="E53" s="347" t="s">
        <v>52</v>
      </c>
      <c r="F53" s="433"/>
      <c r="G53" s="434" t="s">
        <v>45</v>
      </c>
      <c r="H53" s="434"/>
      <c r="I53" s="434"/>
      <c r="J53" s="155" t="s">
        <v>46</v>
      </c>
      <c r="K53" s="158"/>
      <c r="L53" s="435"/>
      <c r="M53" s="441"/>
      <c r="N53" s="441"/>
      <c r="O53" s="441"/>
      <c r="P53" s="441"/>
      <c r="Q53" s="441"/>
      <c r="R53" s="442"/>
      <c r="T53" s="126"/>
      <c r="U53" s="126"/>
      <c r="V53" s="126"/>
      <c r="AD53" s="20">
        <v>30</v>
      </c>
    </row>
    <row r="54" spans="1:32" s="1" customFormat="1" ht="15" customHeight="1" x14ac:dyDescent="0.2">
      <c r="A54" s="162"/>
      <c r="B54" s="161"/>
      <c r="C54" s="160"/>
      <c r="D54" s="159"/>
      <c r="E54" s="347"/>
      <c r="F54" s="433"/>
      <c r="G54" s="434"/>
      <c r="H54" s="434"/>
      <c r="I54" s="434"/>
      <c r="J54" s="155"/>
      <c r="K54" s="158"/>
      <c r="L54" s="435"/>
      <c r="M54" s="441"/>
      <c r="N54" s="441"/>
      <c r="O54" s="441"/>
      <c r="P54" s="441"/>
      <c r="Q54" s="441"/>
      <c r="R54" s="442"/>
      <c r="T54" s="108"/>
      <c r="U54" s="108"/>
      <c r="V54" s="108"/>
      <c r="AD54" s="20">
        <v>31</v>
      </c>
    </row>
    <row r="55" spans="1:32" s="1" customFormat="1" ht="15" customHeight="1" x14ac:dyDescent="0.2">
      <c r="A55" s="162">
        <v>0</v>
      </c>
      <c r="B55" s="161" t="s">
        <v>44</v>
      </c>
      <c r="C55" s="160" t="s">
        <v>45</v>
      </c>
      <c r="D55" s="159" t="s">
        <v>52</v>
      </c>
      <c r="E55" s="438" t="s">
        <v>44</v>
      </c>
      <c r="F55" s="439"/>
      <c r="G55" s="440" t="s">
        <v>45</v>
      </c>
      <c r="H55" s="440"/>
      <c r="I55" s="440"/>
      <c r="J55" s="155" t="s">
        <v>46</v>
      </c>
      <c r="K55" s="158"/>
      <c r="L55" s="435"/>
      <c r="M55" s="441"/>
      <c r="N55" s="441"/>
      <c r="O55" s="441"/>
      <c r="P55" s="441"/>
      <c r="Q55" s="441"/>
      <c r="R55" s="442"/>
      <c r="T55" s="126"/>
      <c r="U55" s="126"/>
      <c r="V55" s="126"/>
      <c r="AD55" s="20">
        <v>32</v>
      </c>
    </row>
    <row r="56" spans="1:32" s="1" customFormat="1" ht="15" customHeight="1" x14ac:dyDescent="0.2">
      <c r="A56" s="157">
        <v>0.25</v>
      </c>
      <c r="B56" s="79" t="s">
        <v>52</v>
      </c>
      <c r="C56" s="156" t="s">
        <v>45</v>
      </c>
      <c r="D56" s="78" t="s">
        <v>44</v>
      </c>
      <c r="E56" s="438" t="s">
        <v>52</v>
      </c>
      <c r="F56" s="439"/>
      <c r="G56" s="440" t="s">
        <v>45</v>
      </c>
      <c r="H56" s="440"/>
      <c r="I56" s="440"/>
      <c r="J56" s="155" t="s">
        <v>46</v>
      </c>
      <c r="K56" s="158"/>
      <c r="L56" s="435"/>
      <c r="M56" s="441"/>
      <c r="N56" s="441"/>
      <c r="O56" s="441"/>
      <c r="P56" s="441"/>
      <c r="Q56" s="441"/>
      <c r="R56" s="442"/>
      <c r="T56" s="126"/>
      <c r="U56" s="126"/>
      <c r="V56" s="126"/>
      <c r="AD56" s="62">
        <v>33</v>
      </c>
    </row>
    <row r="57" spans="1:32" s="1" customFormat="1" ht="15" customHeight="1" x14ac:dyDescent="0.2">
      <c r="A57" s="162"/>
      <c r="B57" s="161"/>
      <c r="C57" s="160"/>
      <c r="D57" s="159"/>
      <c r="E57" s="347"/>
      <c r="F57" s="433"/>
      <c r="G57" s="434"/>
      <c r="H57" s="434"/>
      <c r="I57" s="434"/>
      <c r="J57" s="155"/>
      <c r="K57" s="158"/>
      <c r="L57" s="435"/>
      <c r="M57" s="441"/>
      <c r="N57" s="441"/>
      <c r="O57" s="441"/>
      <c r="P57" s="441"/>
      <c r="Q57" s="441"/>
      <c r="R57" s="442"/>
      <c r="T57" s="108"/>
      <c r="U57" s="108"/>
      <c r="V57" s="108"/>
      <c r="AD57" s="20">
        <v>34</v>
      </c>
    </row>
    <row r="58" spans="1:32" s="1" customFormat="1" ht="15" customHeight="1" x14ac:dyDescent="0.2">
      <c r="A58" s="157"/>
      <c r="B58" s="79"/>
      <c r="C58" s="156"/>
      <c r="D58" s="78"/>
      <c r="E58" s="347"/>
      <c r="F58" s="433"/>
      <c r="G58" s="434"/>
      <c r="H58" s="434"/>
      <c r="I58" s="434"/>
      <c r="J58" s="155"/>
      <c r="K58" s="154"/>
      <c r="L58" s="435"/>
      <c r="M58" s="320"/>
      <c r="N58" s="320"/>
      <c r="O58" s="320"/>
      <c r="P58" s="320"/>
      <c r="Q58" s="320"/>
      <c r="R58" s="436"/>
      <c r="T58" s="126"/>
      <c r="U58" s="126"/>
      <c r="V58" s="126"/>
      <c r="AD58" s="20">
        <v>35</v>
      </c>
    </row>
    <row r="59" spans="1:32" s="1" customFormat="1" ht="15" customHeight="1" x14ac:dyDescent="0.2">
      <c r="A59" s="157"/>
      <c r="B59" s="79"/>
      <c r="C59" s="156"/>
      <c r="D59" s="78"/>
      <c r="E59" s="347"/>
      <c r="F59" s="433"/>
      <c r="G59" s="434"/>
      <c r="H59" s="434"/>
      <c r="I59" s="434"/>
      <c r="J59" s="155"/>
      <c r="K59" s="154"/>
      <c r="L59" s="437"/>
      <c r="M59" s="300"/>
      <c r="N59" s="300"/>
      <c r="O59" s="300"/>
      <c r="P59" s="300"/>
      <c r="Q59" s="300"/>
      <c r="R59" s="301"/>
      <c r="T59" s="126"/>
      <c r="U59" s="126"/>
      <c r="V59" s="126"/>
      <c r="AD59" s="20">
        <v>36</v>
      </c>
    </row>
    <row r="60" spans="1:32" ht="22.5" customHeight="1" thickBot="1" x14ac:dyDescent="0.25">
      <c r="A60" s="153"/>
      <c r="B60" s="151"/>
      <c r="C60" s="150"/>
      <c r="D60" s="152"/>
      <c r="E60" s="409"/>
      <c r="F60" s="410"/>
      <c r="G60" s="411"/>
      <c r="H60" s="411"/>
      <c r="I60" s="411"/>
      <c r="J60" s="149"/>
      <c r="K60" s="148"/>
      <c r="L60" s="412"/>
      <c r="M60" s="413"/>
      <c r="N60" s="413"/>
      <c r="O60" s="413"/>
      <c r="P60" s="413"/>
      <c r="Q60" s="413"/>
      <c r="R60" s="414"/>
      <c r="AD60" s="20">
        <v>38</v>
      </c>
    </row>
    <row r="61" spans="1:32" s="28" customFormat="1" ht="14.25" customHeight="1" thickBot="1" x14ac:dyDescent="0.25">
      <c r="A61" s="415" t="s">
        <v>118</v>
      </c>
      <c r="B61" s="416"/>
      <c r="C61" s="416"/>
      <c r="D61" s="416"/>
      <c r="E61" s="416"/>
      <c r="F61" s="416"/>
      <c r="G61" s="416"/>
      <c r="H61" s="416"/>
      <c r="I61" s="416"/>
      <c r="J61" s="416"/>
      <c r="K61" s="416"/>
      <c r="L61" s="416"/>
      <c r="M61" s="416"/>
      <c r="N61" s="416"/>
      <c r="O61" s="416"/>
      <c r="P61" s="416"/>
      <c r="Q61" s="416"/>
      <c r="R61" s="417"/>
      <c r="AD61" s="62">
        <v>39</v>
      </c>
    </row>
    <row r="62" spans="1:32" s="28" customFormat="1" ht="15" customHeight="1" thickBot="1" x14ac:dyDescent="0.3">
      <c r="A62" s="418" t="s">
        <v>119</v>
      </c>
      <c r="B62" s="419"/>
      <c r="C62" s="418" t="s">
        <v>120</v>
      </c>
      <c r="D62" s="422"/>
      <c r="E62" s="422"/>
      <c r="F62" s="422"/>
      <c r="G62" s="422"/>
      <c r="H62" s="422"/>
      <c r="I62" s="422"/>
      <c r="J62" s="422"/>
      <c r="K62" s="422"/>
      <c r="L62" s="422"/>
      <c r="M62" s="419"/>
      <c r="N62" s="424" t="s">
        <v>121</v>
      </c>
      <c r="O62" s="425"/>
      <c r="P62" s="426"/>
      <c r="Q62" s="427" t="s">
        <v>36</v>
      </c>
      <c r="R62" s="428"/>
      <c r="AD62" s="20">
        <v>40</v>
      </c>
    </row>
    <row r="63" spans="1:32" s="28" customFormat="1" ht="15" customHeight="1" thickBot="1" x14ac:dyDescent="0.25">
      <c r="A63" s="420"/>
      <c r="B63" s="421"/>
      <c r="C63" s="420"/>
      <c r="D63" s="423"/>
      <c r="E63" s="423"/>
      <c r="F63" s="423"/>
      <c r="G63" s="423"/>
      <c r="H63" s="423"/>
      <c r="I63" s="423"/>
      <c r="J63" s="423"/>
      <c r="K63" s="423"/>
      <c r="L63" s="423"/>
      <c r="M63" s="421"/>
      <c r="N63" s="147" t="s">
        <v>122</v>
      </c>
      <c r="O63" s="431" t="s">
        <v>123</v>
      </c>
      <c r="P63" s="432"/>
      <c r="Q63" s="429"/>
      <c r="R63" s="430"/>
      <c r="AD63" s="20">
        <v>41</v>
      </c>
    </row>
    <row r="64" spans="1:32" s="28" customFormat="1" ht="15" customHeight="1" x14ac:dyDescent="0.2">
      <c r="A64" s="403"/>
      <c r="B64" s="404"/>
      <c r="C64" s="396"/>
      <c r="D64" s="297"/>
      <c r="E64" s="297"/>
      <c r="F64" s="297"/>
      <c r="G64" s="297"/>
      <c r="H64" s="297"/>
      <c r="I64" s="297"/>
      <c r="J64" s="297"/>
      <c r="K64" s="297"/>
      <c r="L64" s="297"/>
      <c r="M64" s="298"/>
      <c r="N64" s="146"/>
      <c r="O64" s="405"/>
      <c r="P64" s="406"/>
      <c r="R64" s="145"/>
      <c r="AD64" s="20">
        <v>42</v>
      </c>
    </row>
    <row r="65" spans="1:30" s="28" customFormat="1" ht="15" customHeight="1" x14ac:dyDescent="0.2">
      <c r="A65" s="407"/>
      <c r="B65" s="395"/>
      <c r="C65" s="396"/>
      <c r="D65" s="397"/>
      <c r="E65" s="397"/>
      <c r="F65" s="397"/>
      <c r="G65" s="397"/>
      <c r="H65" s="397"/>
      <c r="I65" s="397"/>
      <c r="J65" s="397"/>
      <c r="K65" s="397"/>
      <c r="L65" s="397"/>
      <c r="M65" s="408"/>
      <c r="N65" s="133"/>
      <c r="O65" s="386"/>
      <c r="P65" s="387"/>
      <c r="Q65" s="374"/>
      <c r="R65" s="375"/>
      <c r="AD65" s="62">
        <v>43</v>
      </c>
    </row>
    <row r="66" spans="1:30" s="28" customFormat="1" ht="15" customHeight="1" x14ac:dyDescent="0.2">
      <c r="A66" s="394"/>
      <c r="B66" s="395"/>
      <c r="C66" s="396"/>
      <c r="D66" s="397"/>
      <c r="E66" s="397"/>
      <c r="F66" s="397"/>
      <c r="G66" s="397"/>
      <c r="H66" s="397"/>
      <c r="I66" s="397"/>
      <c r="J66" s="59"/>
      <c r="K66" s="59"/>
      <c r="L66" s="59"/>
      <c r="M66" s="144"/>
      <c r="N66" s="143"/>
      <c r="O66" s="386"/>
      <c r="P66" s="387"/>
      <c r="Q66" s="374"/>
      <c r="R66" s="375"/>
      <c r="AD66" s="20">
        <v>44</v>
      </c>
    </row>
    <row r="67" spans="1:30" s="1" customFormat="1" ht="15" customHeight="1" x14ac:dyDescent="0.2">
      <c r="A67" s="398"/>
      <c r="B67" s="399"/>
      <c r="C67" s="400"/>
      <c r="D67" s="401"/>
      <c r="E67" s="401"/>
      <c r="F67" s="401"/>
      <c r="G67" s="401"/>
      <c r="H67" s="401"/>
      <c r="I67" s="401"/>
      <c r="J67" s="401"/>
      <c r="K67" s="401"/>
      <c r="L67" s="401"/>
      <c r="M67" s="402"/>
      <c r="N67" s="143"/>
      <c r="O67" s="386"/>
      <c r="P67" s="387"/>
      <c r="Q67" s="374"/>
      <c r="R67" s="375"/>
      <c r="AD67" s="20">
        <v>45</v>
      </c>
    </row>
    <row r="68" spans="1:30" s="28" customFormat="1" ht="15" customHeight="1" x14ac:dyDescent="0.2">
      <c r="A68" s="393"/>
      <c r="B68" s="385"/>
      <c r="C68" s="142"/>
      <c r="D68" s="131"/>
      <c r="E68" s="135"/>
      <c r="F68" s="135"/>
      <c r="G68" s="135"/>
      <c r="H68" s="135"/>
      <c r="I68" s="135"/>
      <c r="J68" s="135"/>
      <c r="K68" s="135"/>
      <c r="L68" s="135"/>
      <c r="M68" s="141"/>
      <c r="N68" s="137"/>
      <c r="O68" s="386"/>
      <c r="P68" s="387"/>
      <c r="Q68" s="374"/>
      <c r="R68" s="375"/>
      <c r="AD68" s="20">
        <v>46</v>
      </c>
    </row>
    <row r="69" spans="1:30" s="28" customFormat="1" ht="15" customHeight="1" x14ac:dyDescent="0.2">
      <c r="A69" s="384"/>
      <c r="B69" s="385"/>
      <c r="C69" s="140"/>
      <c r="D69" s="139"/>
      <c r="E69" s="135"/>
      <c r="F69" s="135"/>
      <c r="G69" s="138"/>
      <c r="H69" s="135"/>
      <c r="I69" s="135"/>
      <c r="J69" s="135"/>
      <c r="K69" s="135"/>
      <c r="L69" s="135"/>
      <c r="M69" s="130"/>
      <c r="N69" s="137"/>
      <c r="O69" s="386"/>
      <c r="P69" s="387"/>
      <c r="Q69" s="374"/>
      <c r="R69" s="375"/>
      <c r="AD69" s="20"/>
    </row>
    <row r="70" spans="1:30" s="28" customFormat="1" ht="15" customHeight="1" x14ac:dyDescent="0.2">
      <c r="A70" s="384"/>
      <c r="B70" s="385"/>
      <c r="C70" s="132"/>
      <c r="D70" s="136"/>
      <c r="E70" s="135"/>
      <c r="F70" s="135"/>
      <c r="G70" s="135"/>
      <c r="H70" s="135"/>
      <c r="I70" s="135"/>
      <c r="J70" s="135"/>
      <c r="K70" s="135"/>
      <c r="L70" s="135"/>
      <c r="M70" s="130"/>
      <c r="N70" s="134"/>
      <c r="O70" s="386"/>
      <c r="P70" s="387"/>
      <c r="Q70" s="374"/>
      <c r="R70" s="375"/>
      <c r="AD70" s="20"/>
    </row>
    <row r="71" spans="1:30" s="28" customFormat="1" ht="15" customHeight="1" thickBot="1" x14ac:dyDescent="0.25">
      <c r="A71" s="388"/>
      <c r="B71" s="385"/>
      <c r="C71" s="132"/>
      <c r="D71" s="23"/>
      <c r="E71" s="131"/>
      <c r="F71" s="131"/>
      <c r="G71" s="131"/>
      <c r="H71" s="131"/>
      <c r="I71" s="131"/>
      <c r="J71" s="131"/>
      <c r="K71" s="131"/>
      <c r="L71" s="131"/>
      <c r="M71" s="130"/>
      <c r="N71" s="129"/>
      <c r="O71" s="128"/>
      <c r="P71" s="127"/>
      <c r="Q71" s="374"/>
      <c r="R71" s="375"/>
      <c r="AD71" s="20"/>
    </row>
    <row r="72" spans="1:30" s="28" customFormat="1" ht="15" customHeight="1" x14ac:dyDescent="0.25">
      <c r="A72" s="389"/>
      <c r="B72" s="375"/>
      <c r="C72" s="125"/>
      <c r="E72" s="124"/>
      <c r="F72" s="124"/>
      <c r="G72" s="124"/>
      <c r="H72" s="124"/>
      <c r="I72" s="124"/>
      <c r="J72" s="124"/>
      <c r="K72" s="124"/>
      <c r="L72" s="124"/>
      <c r="M72" s="390" t="s">
        <v>124</v>
      </c>
      <c r="N72" s="391"/>
      <c r="O72" s="391"/>
      <c r="P72" s="392"/>
      <c r="Q72" s="374"/>
      <c r="R72" s="375"/>
      <c r="AD72" s="20">
        <v>47</v>
      </c>
    </row>
    <row r="73" spans="1:30" ht="15" customHeight="1" thickBot="1" x14ac:dyDescent="0.25">
      <c r="C73" s="123"/>
      <c r="E73" s="1"/>
      <c r="F73" s="1"/>
      <c r="G73" s="1"/>
      <c r="H73" s="1"/>
      <c r="I73" s="1"/>
      <c r="J73" s="1"/>
      <c r="K73" s="1"/>
      <c r="L73" s="99"/>
      <c r="M73" s="122" t="s">
        <v>125</v>
      </c>
      <c r="N73" s="121" t="s">
        <v>126</v>
      </c>
      <c r="O73" s="372" t="s">
        <v>127</v>
      </c>
      <c r="P73" s="373"/>
      <c r="Q73" s="374"/>
      <c r="R73" s="375"/>
      <c r="AD73" s="20">
        <v>48</v>
      </c>
    </row>
    <row r="74" spans="1:30" ht="19.5" customHeight="1" thickBot="1" x14ac:dyDescent="0.3">
      <c r="A74" s="119"/>
      <c r="B74" s="118"/>
      <c r="C74" s="376"/>
      <c r="D74" s="377"/>
      <c r="E74" s="377"/>
      <c r="F74" s="377"/>
      <c r="G74" s="377"/>
      <c r="H74" s="377"/>
      <c r="I74" s="377"/>
      <c r="J74" s="377"/>
      <c r="K74" s="377"/>
      <c r="L74" s="378"/>
      <c r="M74" s="117"/>
      <c r="N74" s="116">
        <v>0</v>
      </c>
      <c r="O74" s="379"/>
      <c r="P74" s="380"/>
      <c r="Q74" s="376"/>
      <c r="R74" s="378"/>
      <c r="AD74" s="62">
        <v>49</v>
      </c>
    </row>
    <row r="75" spans="1:30" ht="15" customHeight="1" x14ac:dyDescent="0.2">
      <c r="A75" s="115" t="s">
        <v>128</v>
      </c>
      <c r="B75" s="114"/>
      <c r="C75" s="114"/>
      <c r="D75" s="114"/>
      <c r="E75" s="114"/>
      <c r="F75" s="114"/>
      <c r="G75" s="114"/>
      <c r="H75" s="114"/>
      <c r="I75" s="114"/>
      <c r="J75" s="114"/>
      <c r="K75" s="114"/>
      <c r="L75" s="113"/>
      <c r="M75" s="113"/>
      <c r="N75" s="113"/>
      <c r="O75" s="113"/>
      <c r="P75" s="113"/>
      <c r="Q75" s="113"/>
      <c r="R75" s="112"/>
      <c r="AD75" s="20">
        <v>50</v>
      </c>
    </row>
    <row r="76" spans="1:30" s="45" customFormat="1" ht="15" customHeight="1" x14ac:dyDescent="0.2">
      <c r="A76" s="111" t="s">
        <v>11</v>
      </c>
      <c r="B76" s="381" t="s">
        <v>29</v>
      </c>
      <c r="C76" s="382"/>
      <c r="D76" s="382"/>
      <c r="E76" s="382"/>
      <c r="F76" s="382"/>
      <c r="G76" s="382"/>
      <c r="H76" s="382"/>
      <c r="I76" s="382"/>
      <c r="J76" s="382"/>
      <c r="K76" s="382"/>
      <c r="L76" s="382"/>
      <c r="M76" s="382"/>
      <c r="N76" s="382"/>
      <c r="O76" s="382"/>
      <c r="P76" s="382"/>
      <c r="Q76" s="382"/>
      <c r="R76" s="383"/>
      <c r="AD76" s="110">
        <v>51</v>
      </c>
    </row>
    <row r="77" spans="1:30" s="28" customFormat="1" ht="15" customHeight="1" x14ac:dyDescent="0.25">
      <c r="A77" s="14"/>
      <c r="B77" s="109"/>
      <c r="C77" s="35"/>
      <c r="D77" s="35"/>
      <c r="E77" s="35"/>
      <c r="F77" s="35"/>
      <c r="G77" s="35"/>
      <c r="H77" s="35"/>
      <c r="I77" s="35"/>
      <c r="J77" s="35"/>
      <c r="K77" s="48"/>
      <c r="L77" s="48"/>
      <c r="M77" s="48"/>
      <c r="N77" s="48"/>
      <c r="O77" s="48"/>
      <c r="P77" s="48"/>
      <c r="Q77" s="47"/>
      <c r="R77" s="38"/>
      <c r="AD77" s="20"/>
    </row>
    <row r="78" spans="1:30" s="28" customFormat="1" ht="15" customHeight="1" x14ac:dyDescent="0.25">
      <c r="A78" s="107">
        <v>0.40625</v>
      </c>
      <c r="B78" s="109" t="s">
        <v>210</v>
      </c>
      <c r="C78" s="35"/>
      <c r="D78" s="35"/>
      <c r="E78" s="35"/>
      <c r="F78" s="35"/>
      <c r="G78" s="35"/>
      <c r="H78" s="35"/>
      <c r="I78" s="35"/>
      <c r="J78" s="35"/>
      <c r="K78" s="49"/>
      <c r="L78" s="49"/>
      <c r="M78" s="49"/>
      <c r="N78" s="49"/>
      <c r="O78" s="49"/>
      <c r="P78" s="49"/>
      <c r="Q78" s="47"/>
      <c r="R78" s="38"/>
      <c r="AD78" s="108"/>
    </row>
    <row r="79" spans="1:30" s="28" customFormat="1" ht="15" customHeight="1" x14ac:dyDescent="0.25">
      <c r="A79" s="107"/>
      <c r="B79" s="109"/>
      <c r="C79" s="35"/>
      <c r="D79" s="35"/>
      <c r="E79" s="35"/>
      <c r="F79" s="35"/>
      <c r="G79" s="35"/>
      <c r="H79" s="35"/>
      <c r="I79" s="35"/>
      <c r="J79" s="35"/>
      <c r="K79" s="49"/>
      <c r="L79" s="49"/>
      <c r="M79" s="49"/>
      <c r="N79" s="49"/>
      <c r="O79" s="49"/>
      <c r="P79" s="49"/>
      <c r="Q79" s="47"/>
      <c r="R79" s="38"/>
      <c r="AD79" s="108"/>
    </row>
    <row r="80" spans="1:30" x14ac:dyDescent="0.2">
      <c r="A80" s="107">
        <v>0.56874999999999998</v>
      </c>
      <c r="B80" s="109" t="s">
        <v>211</v>
      </c>
      <c r="C80" s="1"/>
      <c r="D80" s="35"/>
      <c r="E80" s="1"/>
      <c r="F80" s="1"/>
      <c r="G80" s="1"/>
      <c r="H80" s="1"/>
      <c r="I80" s="1"/>
      <c r="J80" s="1"/>
      <c r="K80" s="1"/>
      <c r="L80" s="1"/>
      <c r="M80" s="1"/>
      <c r="N80" s="1"/>
      <c r="O80" s="34"/>
      <c r="P80" s="39"/>
      <c r="Q80" s="39"/>
      <c r="R80" s="41"/>
    </row>
    <row r="81" spans="1:18" x14ac:dyDescent="0.2">
      <c r="A81" s="98"/>
      <c r="B81" s="280" t="s">
        <v>212</v>
      </c>
      <c r="C81" s="1"/>
      <c r="D81" s="35"/>
      <c r="E81" s="1"/>
      <c r="F81" s="1"/>
      <c r="G81" s="1"/>
      <c r="H81" s="1"/>
      <c r="I81" s="1"/>
      <c r="J81" s="1"/>
      <c r="K81" s="1"/>
      <c r="L81" s="1"/>
      <c r="M81" s="1"/>
      <c r="N81" s="1"/>
      <c r="O81" s="100"/>
      <c r="Q81" s="1"/>
      <c r="R81" s="99"/>
    </row>
    <row r="82" spans="1:18" x14ac:dyDescent="0.2">
      <c r="A82" s="98"/>
      <c r="B82" s="102" t="s">
        <v>213</v>
      </c>
      <c r="C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00"/>
      <c r="Q82" s="1"/>
      <c r="R82" s="99"/>
    </row>
    <row r="83" spans="1:18" ht="15" x14ac:dyDescent="0.25">
      <c r="A83" s="98"/>
      <c r="B83" s="102"/>
      <c r="C83" s="1"/>
      <c r="D83" s="1"/>
      <c r="E83" s="1"/>
      <c r="F83" s="1"/>
      <c r="G83" s="1"/>
      <c r="H83" s="1"/>
      <c r="I83" s="1"/>
      <c r="J83" s="106"/>
      <c r="K83" s="102"/>
      <c r="L83" s="1"/>
      <c r="M83" s="1"/>
      <c r="N83" s="1"/>
      <c r="O83" s="100"/>
      <c r="P83" s="100"/>
      <c r="Q83" s="1"/>
      <c r="R83" s="99"/>
    </row>
    <row r="84" spans="1:18" ht="15" x14ac:dyDescent="0.25">
      <c r="A84" s="98">
        <v>0.75694444444444442</v>
      </c>
      <c r="B84" s="102" t="s">
        <v>214</v>
      </c>
      <c r="C84" s="1"/>
      <c r="D84" s="1"/>
      <c r="E84" s="1"/>
      <c r="F84" s="1"/>
      <c r="G84" s="1"/>
      <c r="H84" s="1"/>
      <c r="I84" s="1"/>
      <c r="J84" s="106"/>
      <c r="K84" s="102"/>
      <c r="L84" s="1"/>
      <c r="M84" s="1"/>
      <c r="N84" s="1"/>
      <c r="O84" s="100"/>
      <c r="P84" s="100"/>
      <c r="Q84" s="1"/>
      <c r="R84" s="99"/>
    </row>
    <row r="85" spans="1:18" ht="15" x14ac:dyDescent="0.25">
      <c r="A85" s="98"/>
      <c r="B85" s="102"/>
      <c r="C85" s="1"/>
      <c r="D85" s="1"/>
      <c r="E85" s="1"/>
      <c r="F85" s="1"/>
      <c r="G85" s="1"/>
      <c r="H85" s="1"/>
      <c r="I85" s="1"/>
      <c r="J85" s="106"/>
      <c r="K85" s="106"/>
      <c r="L85" s="1"/>
      <c r="M85" s="1"/>
      <c r="N85" s="1"/>
      <c r="O85" s="100"/>
      <c r="P85" s="100"/>
      <c r="Q85" s="1"/>
      <c r="R85" s="99"/>
    </row>
    <row r="86" spans="1:18" x14ac:dyDescent="0.2">
      <c r="A86" s="157"/>
      <c r="B86" s="293" t="s">
        <v>215</v>
      </c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00"/>
      <c r="Q86" s="1"/>
      <c r="R86" s="99"/>
    </row>
    <row r="87" spans="1:18" x14ac:dyDescent="0.2">
      <c r="A87" s="98"/>
      <c r="B87" s="102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00"/>
      <c r="P87" s="1"/>
      <c r="Q87" s="1"/>
      <c r="R87" s="99"/>
    </row>
    <row r="88" spans="1:18" x14ac:dyDescent="0.2">
      <c r="A88" s="98"/>
      <c r="B88" s="102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99"/>
    </row>
    <row r="89" spans="1:18" x14ac:dyDescent="0.2">
      <c r="A89" s="98"/>
      <c r="B89" s="102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00"/>
      <c r="Q89" s="1"/>
      <c r="R89" s="99"/>
    </row>
    <row r="90" spans="1:18" x14ac:dyDescent="0.2">
      <c r="A90" s="98"/>
      <c r="B90" s="280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00"/>
      <c r="Q90" s="1"/>
      <c r="R90" s="99"/>
    </row>
    <row r="91" spans="1:18" x14ac:dyDescent="0.2">
      <c r="A91" s="98"/>
      <c r="B91" s="102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00"/>
      <c r="P91" s="100"/>
      <c r="Q91" s="1"/>
      <c r="R91" s="99"/>
    </row>
    <row r="92" spans="1:18" x14ac:dyDescent="0.2">
      <c r="A92" s="98"/>
      <c r="B92" s="292" t="s">
        <v>216</v>
      </c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00"/>
      <c r="Q92" s="1"/>
      <c r="R92" s="99"/>
    </row>
    <row r="93" spans="1:18" x14ac:dyDescent="0.2">
      <c r="A93" s="98"/>
      <c r="B93" s="102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00"/>
      <c r="P93" s="100"/>
      <c r="Q93" s="1"/>
      <c r="R93" s="99"/>
    </row>
    <row r="94" spans="1:18" x14ac:dyDescent="0.2">
      <c r="A94" s="98"/>
      <c r="B94" s="282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00"/>
      <c r="Q94" s="1"/>
      <c r="R94" s="99"/>
    </row>
    <row r="95" spans="1:18" x14ac:dyDescent="0.2">
      <c r="A95" s="98"/>
      <c r="B95" s="102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00"/>
      <c r="P95" s="100"/>
      <c r="Q95" s="1"/>
      <c r="R95" s="99"/>
    </row>
    <row r="96" spans="1:18" x14ac:dyDescent="0.2">
      <c r="A96" s="98"/>
      <c r="B96" s="102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00"/>
      <c r="P96" s="100"/>
      <c r="Q96" s="1"/>
      <c r="R96" s="99"/>
    </row>
    <row r="97" spans="1:30" x14ac:dyDescent="0.2">
      <c r="A97" s="98"/>
      <c r="B97" s="102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00"/>
      <c r="P97" s="100"/>
      <c r="Q97" s="1"/>
      <c r="R97" s="99"/>
    </row>
    <row r="98" spans="1:30" x14ac:dyDescent="0.2">
      <c r="A98" s="98"/>
      <c r="B98" s="102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00"/>
      <c r="P98" s="100"/>
      <c r="Q98" s="1"/>
      <c r="R98" s="99"/>
    </row>
    <row r="99" spans="1:30" x14ac:dyDescent="0.2">
      <c r="A99" s="98"/>
      <c r="B99" s="28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00"/>
      <c r="P99" s="100"/>
      <c r="Q99" s="1"/>
      <c r="R99" s="99"/>
    </row>
    <row r="100" spans="1:30" x14ac:dyDescent="0.2">
      <c r="A100" s="98"/>
      <c r="B100" s="104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00"/>
      <c r="Q100" s="1"/>
      <c r="R100" s="99"/>
    </row>
    <row r="101" spans="1:30" x14ac:dyDescent="0.2">
      <c r="A101" s="98"/>
      <c r="B101" s="102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00"/>
      <c r="P101" s="1"/>
      <c r="Q101" s="1"/>
      <c r="R101" s="99"/>
    </row>
    <row r="102" spans="1:30" x14ac:dyDescent="0.2">
      <c r="A102" s="98"/>
      <c r="B102" s="102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99"/>
    </row>
    <row r="103" spans="1:30" x14ac:dyDescent="0.2">
      <c r="A103" s="98"/>
      <c r="B103" s="102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00"/>
      <c r="P103" s="1"/>
      <c r="Q103" s="1"/>
      <c r="R103" s="99"/>
    </row>
    <row r="104" spans="1:30" x14ac:dyDescent="0.2">
      <c r="A104" s="98"/>
      <c r="B104" s="102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R104" s="99"/>
    </row>
    <row r="105" spans="1:30" x14ac:dyDescent="0.2">
      <c r="A105" s="98"/>
      <c r="B105" s="102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00"/>
      <c r="P105" s="100"/>
      <c r="Q105" s="1"/>
      <c r="R105" s="99"/>
    </row>
    <row r="106" spans="1:30" ht="15" x14ac:dyDescent="0.25">
      <c r="A106" s="98"/>
      <c r="B106" s="103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00"/>
      <c r="Q106" s="1"/>
      <c r="R106" s="99"/>
    </row>
    <row r="107" spans="1:30" x14ac:dyDescent="0.2">
      <c r="A107" s="98"/>
      <c r="B107" s="19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00"/>
      <c r="P107" s="100"/>
      <c r="Q107" s="1"/>
      <c r="R107" s="99"/>
    </row>
    <row r="108" spans="1:30" ht="15" x14ac:dyDescent="0.25">
      <c r="A108" s="98"/>
      <c r="B108" s="101"/>
      <c r="C108" s="1"/>
      <c r="D108" s="1"/>
      <c r="E108" s="1"/>
      <c r="F108" s="1"/>
      <c r="G108" s="1"/>
      <c r="H108" s="1"/>
      <c r="I108" s="1"/>
      <c r="J108" s="1"/>
      <c r="K108" s="28"/>
      <c r="L108" s="1"/>
      <c r="M108" s="1"/>
      <c r="N108" s="1"/>
      <c r="O108" s="1"/>
      <c r="P108" s="100"/>
      <c r="Q108" s="1"/>
      <c r="R108" s="99"/>
    </row>
    <row r="109" spans="1:30" ht="13.5" thickBot="1" x14ac:dyDescent="0.25">
      <c r="A109" s="98"/>
      <c r="B109" s="97"/>
      <c r="C109" s="95"/>
      <c r="D109" s="95"/>
      <c r="E109" s="95"/>
      <c r="F109" s="95"/>
      <c r="G109" s="95"/>
      <c r="H109" s="95"/>
      <c r="I109" s="95"/>
      <c r="J109" s="95"/>
      <c r="K109" s="95"/>
      <c r="L109" s="95"/>
      <c r="M109" s="95"/>
      <c r="N109" s="95"/>
      <c r="O109" s="95"/>
      <c r="P109" s="96"/>
      <c r="Q109" s="95"/>
      <c r="R109" s="94"/>
    </row>
    <row r="110" spans="1:30" s="28" customFormat="1" ht="15" customHeight="1" thickBot="1" x14ac:dyDescent="0.25">
      <c r="B110" s="358" t="s">
        <v>129</v>
      </c>
      <c r="C110" s="359"/>
      <c r="D110" s="359"/>
      <c r="E110" s="359"/>
      <c r="F110" s="359"/>
      <c r="G110" s="359"/>
      <c r="H110" s="359"/>
      <c r="I110" s="359"/>
      <c r="J110" s="359"/>
      <c r="K110" s="360"/>
      <c r="L110" s="328" t="s">
        <v>130</v>
      </c>
      <c r="M110" s="329"/>
      <c r="N110" s="329"/>
      <c r="O110" s="329"/>
      <c r="P110" s="329"/>
      <c r="Q110" s="329"/>
      <c r="R110" s="330"/>
      <c r="AD110" s="20">
        <v>71</v>
      </c>
    </row>
    <row r="111" spans="1:30" s="28" customFormat="1" ht="15" customHeight="1" thickBot="1" x14ac:dyDescent="0.25">
      <c r="B111" s="93" t="s">
        <v>3</v>
      </c>
      <c r="C111" s="361" t="s">
        <v>11</v>
      </c>
      <c r="D111" s="362"/>
      <c r="E111" s="363" t="s">
        <v>18</v>
      </c>
      <c r="F111" s="364"/>
      <c r="G111" s="92" t="s">
        <v>131</v>
      </c>
      <c r="H111" s="365" t="s">
        <v>36</v>
      </c>
      <c r="I111" s="366"/>
      <c r="J111" s="366"/>
      <c r="K111" s="367"/>
      <c r="L111" s="328"/>
      <c r="M111" s="329"/>
      <c r="N111" s="329"/>
      <c r="O111" s="329"/>
      <c r="P111" s="329"/>
      <c r="Q111" s="329"/>
      <c r="R111" s="330"/>
      <c r="AD111" s="20">
        <v>72</v>
      </c>
    </row>
    <row r="112" spans="1:30" s="28" customFormat="1" ht="15" customHeight="1" thickBot="1" x14ac:dyDescent="0.3">
      <c r="B112" s="91" t="s">
        <v>99</v>
      </c>
      <c r="C112" s="341" t="s">
        <v>132</v>
      </c>
      <c r="D112" s="342"/>
      <c r="E112" s="368">
        <f>W41</f>
        <v>9.2999973297119141</v>
      </c>
      <c r="F112" s="369"/>
      <c r="G112" s="77">
        <v>9.3000000000000007</v>
      </c>
      <c r="H112" s="370"/>
      <c r="I112" s="371"/>
      <c r="J112" s="371"/>
      <c r="K112" s="90"/>
      <c r="L112" s="312" t="s">
        <v>133</v>
      </c>
      <c r="M112" s="313"/>
      <c r="N112" s="313"/>
      <c r="O112" s="313"/>
      <c r="P112" s="313"/>
      <c r="Q112" s="313"/>
      <c r="R112" s="314"/>
      <c r="AD112" s="62">
        <v>73</v>
      </c>
    </row>
    <row r="113" spans="1:33" s="28" customFormat="1" ht="15" customHeight="1" x14ac:dyDescent="0.2">
      <c r="B113" s="89"/>
      <c r="C113" s="347" t="s">
        <v>134</v>
      </c>
      <c r="D113" s="348"/>
      <c r="E113" s="353">
        <f>X41</f>
        <v>9.2999973297119141</v>
      </c>
      <c r="F113" s="354"/>
      <c r="G113" s="278">
        <v>9.3000000000000007</v>
      </c>
      <c r="H113" s="351"/>
      <c r="I113" s="352"/>
      <c r="J113" s="352"/>
      <c r="K113" s="88"/>
      <c r="L113" s="316" t="s">
        <v>135</v>
      </c>
      <c r="M113" s="317"/>
      <c r="N113" s="317"/>
      <c r="O113" s="317"/>
      <c r="P113" s="317"/>
      <c r="Q113" s="317"/>
      <c r="R113" s="318"/>
      <c r="AD113" s="20">
        <v>74</v>
      </c>
    </row>
    <row r="114" spans="1:33" s="28" customFormat="1" ht="15" customHeight="1" thickBot="1" x14ac:dyDescent="0.25">
      <c r="B114" s="87"/>
      <c r="C114" s="86"/>
      <c r="D114" s="72"/>
      <c r="E114" s="355"/>
      <c r="F114" s="356"/>
      <c r="G114" s="85"/>
      <c r="H114" s="331"/>
      <c r="I114" s="357"/>
      <c r="J114" s="357"/>
      <c r="K114" s="84"/>
      <c r="L114" s="296" t="s">
        <v>136</v>
      </c>
      <c r="M114" s="297"/>
      <c r="N114" s="297"/>
      <c r="O114" s="297"/>
      <c r="P114" s="297"/>
      <c r="Q114" s="297"/>
      <c r="R114" s="298"/>
      <c r="AD114" s="20">
        <v>75</v>
      </c>
    </row>
    <row r="115" spans="1:33" s="28" customFormat="1" ht="15" customHeight="1" thickBot="1" x14ac:dyDescent="0.25">
      <c r="B115" s="83" t="s">
        <v>103</v>
      </c>
      <c r="C115" s="341" t="s">
        <v>132</v>
      </c>
      <c r="D115" s="342"/>
      <c r="E115" s="343">
        <f>W42</f>
        <v>36</v>
      </c>
      <c r="F115" s="344"/>
      <c r="G115" s="82">
        <v>36</v>
      </c>
      <c r="H115" s="345"/>
      <c r="I115" s="346"/>
      <c r="J115" s="346"/>
      <c r="K115" s="81"/>
      <c r="L115" s="13" t="s">
        <v>137</v>
      </c>
      <c r="M115" s="12"/>
      <c r="N115" s="12"/>
      <c r="O115" s="12" t="s">
        <v>138</v>
      </c>
      <c r="P115" s="12"/>
      <c r="Q115" s="12"/>
      <c r="R115" s="11"/>
      <c r="AD115" s="20"/>
    </row>
    <row r="116" spans="1:33" s="51" customFormat="1" ht="15" customHeight="1" x14ac:dyDescent="0.2">
      <c r="A116" s="75"/>
      <c r="B116" s="80"/>
      <c r="C116" s="347" t="s">
        <v>134</v>
      </c>
      <c r="D116" s="348"/>
      <c r="E116" s="349">
        <f>X42</f>
        <v>36</v>
      </c>
      <c r="F116" s="350"/>
      <c r="G116" s="279">
        <v>36</v>
      </c>
      <c r="H116" s="351"/>
      <c r="I116" s="352"/>
      <c r="J116" s="352"/>
      <c r="K116" s="76"/>
      <c r="L116" s="299" t="s">
        <v>139</v>
      </c>
      <c r="M116" s="300"/>
      <c r="N116" s="300"/>
      <c r="O116" s="300"/>
      <c r="P116" s="300"/>
      <c r="Q116" s="300"/>
      <c r="R116" s="301"/>
      <c r="AD116" s="52">
        <v>76</v>
      </c>
    </row>
    <row r="117" spans="1:33" s="51" customFormat="1" ht="15" customHeight="1" thickBot="1" x14ac:dyDescent="0.25">
      <c r="A117" s="75"/>
      <c r="B117" s="74"/>
      <c r="C117" s="73"/>
      <c r="D117" s="72"/>
      <c r="E117" s="331"/>
      <c r="F117" s="332"/>
      <c r="G117" s="71"/>
      <c r="H117" s="333"/>
      <c r="I117" s="334"/>
      <c r="J117" s="334"/>
      <c r="K117" s="70"/>
      <c r="L117" s="296" t="s">
        <v>140</v>
      </c>
      <c r="M117" s="297"/>
      <c r="N117" s="297"/>
      <c r="O117" s="297"/>
      <c r="P117" s="297"/>
      <c r="Q117" s="297"/>
      <c r="R117" s="298"/>
      <c r="AD117" s="69"/>
      <c r="AF117" s="68"/>
    </row>
    <row r="118" spans="1:33" s="28" customFormat="1" ht="15" customHeight="1" x14ac:dyDescent="0.25">
      <c r="A118" s="67"/>
      <c r="B118" s="66"/>
      <c r="C118" s="65"/>
      <c r="D118" s="65"/>
      <c r="E118" s="65"/>
      <c r="F118" s="65"/>
      <c r="G118" s="64"/>
      <c r="H118" s="63"/>
      <c r="I118" s="31"/>
      <c r="J118" s="31"/>
      <c r="K118" s="35"/>
      <c r="L118" s="13" t="s">
        <v>141</v>
      </c>
      <c r="M118" s="12"/>
      <c r="N118" s="12"/>
      <c r="O118" s="12" t="s">
        <v>142</v>
      </c>
      <c r="P118" s="12"/>
      <c r="Q118" s="12"/>
      <c r="R118" s="11"/>
      <c r="AD118" s="62">
        <v>77</v>
      </c>
    </row>
    <row r="119" spans="1:33" s="28" customFormat="1" ht="15" customHeight="1" x14ac:dyDescent="0.3">
      <c r="A119" s="14"/>
      <c r="B119" s="61"/>
      <c r="C119" s="60"/>
      <c r="D119" s="335" t="s">
        <v>143</v>
      </c>
      <c r="E119" s="336"/>
      <c r="F119" s="336"/>
      <c r="G119" s="337"/>
      <c r="H119" s="338" t="s">
        <v>144</v>
      </c>
      <c r="I119" s="339"/>
      <c r="J119" s="340"/>
      <c r="K119" s="59"/>
      <c r="L119" s="299" t="s">
        <v>145</v>
      </c>
      <c r="M119" s="300"/>
      <c r="N119" s="300"/>
      <c r="O119" s="300"/>
      <c r="P119" s="300"/>
      <c r="Q119" s="300"/>
      <c r="R119" s="301"/>
      <c r="AD119" s="20">
        <v>80</v>
      </c>
      <c r="AF119" s="58"/>
    </row>
    <row r="120" spans="1:33" s="51" customFormat="1" ht="15" customHeight="1" x14ac:dyDescent="0.25">
      <c r="A120" s="57"/>
      <c r="B120" s="295" t="s">
        <v>146</v>
      </c>
      <c r="C120" s="295"/>
      <c r="D120" s="306" t="s">
        <v>147</v>
      </c>
      <c r="E120" s="307"/>
      <c r="F120" s="307"/>
      <c r="G120" s="307"/>
      <c r="H120" s="309"/>
      <c r="I120" s="309"/>
      <c r="J120" s="309"/>
      <c r="K120" s="56"/>
      <c r="L120" s="13" t="s">
        <v>148</v>
      </c>
      <c r="M120" s="12"/>
      <c r="N120" s="12"/>
      <c r="O120" s="12"/>
      <c r="P120" s="12"/>
      <c r="Q120" s="12"/>
      <c r="R120" s="11"/>
      <c r="AD120" s="55">
        <v>81</v>
      </c>
    </row>
    <row r="121" spans="1:33" s="51" customFormat="1" ht="15" customHeight="1" thickBot="1" x14ac:dyDescent="0.35">
      <c r="A121" s="54"/>
      <c r="B121" s="558"/>
      <c r="C121" s="559"/>
      <c r="D121" s="559"/>
      <c r="E121" s="559"/>
      <c r="F121" s="559"/>
      <c r="G121" s="559"/>
      <c r="H121" s="559"/>
      <c r="I121" s="559"/>
      <c r="J121" s="559"/>
      <c r="K121" s="53"/>
      <c r="L121" s="6" t="s">
        <v>149</v>
      </c>
      <c r="M121" s="5"/>
      <c r="N121" s="5"/>
      <c r="O121" s="5" t="s">
        <v>150</v>
      </c>
      <c r="P121" s="5" t="s">
        <v>151</v>
      </c>
      <c r="Q121" s="5"/>
      <c r="R121" s="4"/>
      <c r="AD121" s="52">
        <v>82</v>
      </c>
      <c r="AF121" s="323"/>
      <c r="AG121" s="324"/>
    </row>
    <row r="122" spans="1:33" s="28" customFormat="1" ht="15" customHeight="1" x14ac:dyDescent="0.25">
      <c r="A122" s="14"/>
      <c r="B122" s="50"/>
      <c r="C122" s="35"/>
      <c r="D122" s="35"/>
      <c r="E122" s="35"/>
      <c r="F122" s="35"/>
      <c r="G122" s="35"/>
      <c r="H122" s="35"/>
      <c r="I122" s="35"/>
      <c r="J122" s="35"/>
      <c r="K122" s="49"/>
      <c r="L122" s="48"/>
      <c r="M122" s="48"/>
      <c r="N122" s="48"/>
      <c r="O122" s="48"/>
      <c r="P122" s="48"/>
      <c r="Q122" s="47"/>
      <c r="R122" s="38"/>
      <c r="AD122" s="20"/>
    </row>
    <row r="123" spans="1:33" s="28" customFormat="1" ht="15" customHeight="1" x14ac:dyDescent="0.25">
      <c r="A123" s="37">
        <v>0.98611111111111116</v>
      </c>
      <c r="B123" s="36" t="s">
        <v>217</v>
      </c>
      <c r="C123" s="35"/>
      <c r="D123" s="35"/>
      <c r="E123" s="35"/>
      <c r="F123" s="35"/>
      <c r="G123" s="35"/>
      <c r="H123" s="34"/>
      <c r="I123" s="34"/>
      <c r="J123" s="33"/>
      <c r="K123" s="29"/>
      <c r="L123" s="40"/>
      <c r="M123" s="40"/>
      <c r="N123" s="40"/>
      <c r="O123" s="39"/>
      <c r="P123" s="39"/>
      <c r="Q123" s="39"/>
      <c r="R123" s="38"/>
      <c r="AD123" s="20"/>
      <c r="AG123" s="45"/>
    </row>
    <row r="124" spans="1:33" s="28" customFormat="1" ht="15" customHeight="1" x14ac:dyDescent="0.25">
      <c r="A124" s="37"/>
      <c r="B124" s="36" t="s">
        <v>218</v>
      </c>
      <c r="C124" s="35"/>
      <c r="D124" s="35"/>
      <c r="E124" s="35"/>
      <c r="F124" s="35"/>
      <c r="G124" s="35"/>
      <c r="H124" s="34"/>
      <c r="I124" s="34"/>
      <c r="J124" s="33"/>
      <c r="K124" s="29"/>
      <c r="L124" s="40"/>
      <c r="M124" s="40"/>
      <c r="N124" s="40"/>
      <c r="O124" s="39"/>
      <c r="P124" s="39"/>
      <c r="Q124" s="39"/>
      <c r="R124" s="38"/>
      <c r="AD124" s="20"/>
      <c r="AG124" s="45"/>
    </row>
    <row r="125" spans="1:33" s="28" customFormat="1" ht="15" customHeight="1" x14ac:dyDescent="0.25">
      <c r="A125" s="37">
        <v>0.99305555555555558</v>
      </c>
      <c r="B125" s="36" t="s">
        <v>219</v>
      </c>
      <c r="C125" s="35"/>
      <c r="D125" s="35"/>
      <c r="E125" s="35"/>
      <c r="F125" s="35"/>
      <c r="G125" s="35"/>
      <c r="H125" s="34"/>
      <c r="I125" s="34"/>
      <c r="J125" s="33"/>
      <c r="K125" s="29"/>
      <c r="L125" s="40"/>
      <c r="M125" s="40"/>
      <c r="N125" s="40"/>
      <c r="O125" s="39"/>
      <c r="P125" s="39"/>
      <c r="Q125" s="39"/>
      <c r="R125" s="38"/>
      <c r="AD125" s="20"/>
      <c r="AG125" s="45"/>
    </row>
    <row r="126" spans="1:33" s="28" customFormat="1" ht="15" customHeight="1" x14ac:dyDescent="0.25">
      <c r="A126" s="37">
        <v>1.7361111111111112E-2</v>
      </c>
      <c r="B126" s="36" t="s">
        <v>220</v>
      </c>
      <c r="C126" s="35"/>
      <c r="D126" s="35"/>
      <c r="E126" s="35"/>
      <c r="F126" s="35"/>
      <c r="G126" s="35"/>
      <c r="H126" s="34"/>
      <c r="I126" s="34"/>
      <c r="J126" s="33"/>
      <c r="K126" s="29"/>
      <c r="L126" s="40"/>
      <c r="M126" s="40"/>
      <c r="N126" s="40"/>
      <c r="O126" s="39"/>
      <c r="P126" s="39"/>
      <c r="Q126" s="39"/>
      <c r="R126" s="38"/>
      <c r="AD126" s="20"/>
      <c r="AG126" s="45"/>
    </row>
    <row r="127" spans="1:33" s="28" customFormat="1" ht="15" customHeight="1" x14ac:dyDescent="0.25">
      <c r="A127" s="37"/>
      <c r="B127" s="43" t="s">
        <v>221</v>
      </c>
      <c r="C127" s="35"/>
      <c r="D127" s="35"/>
      <c r="E127" s="35"/>
      <c r="F127" s="35"/>
      <c r="G127" s="42"/>
      <c r="H127" s="34"/>
      <c r="I127" s="39"/>
      <c r="J127" s="39"/>
      <c r="K127" s="39"/>
      <c r="L127" s="39"/>
      <c r="M127" s="39"/>
      <c r="N127" s="39"/>
      <c r="O127" s="39"/>
      <c r="P127" s="39"/>
      <c r="Q127" s="39"/>
      <c r="R127" s="41"/>
      <c r="AD127" s="20"/>
      <c r="AF127" s="46"/>
      <c r="AG127" s="45"/>
    </row>
    <row r="128" spans="1:33" s="28" customFormat="1" ht="15" customHeight="1" x14ac:dyDescent="0.25">
      <c r="A128" s="37"/>
      <c r="B128" s="43" t="s">
        <v>222</v>
      </c>
      <c r="C128" s="35"/>
      <c r="D128" s="35"/>
      <c r="E128" s="35"/>
      <c r="F128" s="35"/>
      <c r="G128" s="35"/>
      <c r="H128" s="34"/>
      <c r="I128" s="34"/>
      <c r="J128" s="33"/>
      <c r="K128" s="29"/>
      <c r="L128" s="40"/>
      <c r="M128" s="40"/>
      <c r="N128" s="40"/>
      <c r="O128" s="39"/>
      <c r="P128" s="39"/>
      <c r="Q128" s="39"/>
      <c r="R128" s="38"/>
      <c r="AD128" s="20"/>
      <c r="AF128" s="46"/>
      <c r="AG128" s="45"/>
    </row>
    <row r="129" spans="1:33" s="28" customFormat="1" ht="15" customHeight="1" x14ac:dyDescent="0.25">
      <c r="A129" s="37"/>
      <c r="B129" s="43" t="s">
        <v>223</v>
      </c>
      <c r="C129" s="35"/>
      <c r="D129" s="35"/>
      <c r="E129" s="35"/>
      <c r="F129" s="35"/>
      <c r="G129" s="35"/>
      <c r="H129" s="34"/>
      <c r="I129" s="34"/>
      <c r="J129" s="33"/>
      <c r="K129" s="29"/>
      <c r="L129" s="40"/>
      <c r="M129" s="40"/>
      <c r="N129" s="40"/>
      <c r="O129" s="39"/>
      <c r="P129" s="39"/>
      <c r="Q129" s="39"/>
      <c r="R129" s="38"/>
      <c r="AD129" s="20"/>
      <c r="AF129" s="46"/>
      <c r="AG129" s="45"/>
    </row>
    <row r="130" spans="1:33" s="28" customFormat="1" ht="15" customHeight="1" x14ac:dyDescent="0.25">
      <c r="A130" s="37"/>
      <c r="B130" s="43" t="s">
        <v>224</v>
      </c>
      <c r="C130" s="35"/>
      <c r="D130" s="35"/>
      <c r="E130" s="35"/>
      <c r="F130" s="35"/>
      <c r="G130" s="35"/>
      <c r="H130" s="34"/>
      <c r="I130" s="34"/>
      <c r="J130" s="45"/>
      <c r="K130" s="29"/>
      <c r="L130" s="40"/>
      <c r="M130" s="40"/>
      <c r="N130" s="40"/>
      <c r="O130" s="39"/>
      <c r="P130" s="39"/>
      <c r="Q130" s="39"/>
      <c r="R130" s="38"/>
      <c r="AD130" s="20"/>
      <c r="AF130" s="46"/>
      <c r="AG130" s="45"/>
    </row>
    <row r="131" spans="1:33" s="28" customFormat="1" ht="15" customHeight="1" x14ac:dyDescent="0.25">
      <c r="A131" s="37"/>
      <c r="B131" s="43" t="s">
        <v>225</v>
      </c>
      <c r="C131" s="35"/>
      <c r="D131" s="35"/>
      <c r="E131" s="35"/>
      <c r="F131" s="35"/>
      <c r="G131" s="35"/>
      <c r="H131" s="34"/>
      <c r="I131" s="34"/>
      <c r="J131" s="33"/>
      <c r="K131" s="29"/>
      <c r="L131" s="40"/>
      <c r="M131" s="40"/>
      <c r="N131" s="40"/>
      <c r="O131" s="39"/>
      <c r="P131" s="39"/>
      <c r="Q131" s="39"/>
      <c r="R131" s="38"/>
      <c r="AD131" s="20"/>
      <c r="AF131" s="46"/>
      <c r="AG131" s="45"/>
    </row>
    <row r="132" spans="1:33" s="28" customFormat="1" ht="15" customHeight="1" x14ac:dyDescent="0.25">
      <c r="A132" s="37"/>
      <c r="B132" s="43"/>
      <c r="C132" s="35"/>
      <c r="D132" s="35"/>
      <c r="E132" s="35"/>
      <c r="F132" s="35"/>
      <c r="G132" s="35"/>
      <c r="H132" s="34"/>
      <c r="I132" s="34"/>
      <c r="J132" s="33"/>
      <c r="K132" s="29"/>
      <c r="L132" s="40"/>
      <c r="M132" s="40"/>
      <c r="N132" s="40"/>
      <c r="O132" s="39"/>
      <c r="P132" s="39"/>
      <c r="Q132" s="39"/>
      <c r="R132" s="38"/>
      <c r="AD132" s="20"/>
      <c r="AF132" s="46"/>
      <c r="AG132" s="45"/>
    </row>
    <row r="133" spans="1:33" s="28" customFormat="1" ht="15" customHeight="1" x14ac:dyDescent="0.25">
      <c r="A133" s="37"/>
      <c r="B133" s="43"/>
      <c r="C133" s="35"/>
      <c r="D133" s="35"/>
      <c r="E133" s="35"/>
      <c r="F133" s="35"/>
      <c r="G133" s="35"/>
      <c r="H133" s="34"/>
      <c r="I133" s="34"/>
      <c r="J133" s="33"/>
      <c r="K133" s="29"/>
      <c r="L133" s="40"/>
      <c r="M133" s="40"/>
      <c r="N133" s="40"/>
      <c r="O133" s="39"/>
      <c r="P133" s="39"/>
      <c r="Q133" s="39"/>
      <c r="R133" s="38"/>
      <c r="AD133" s="20"/>
      <c r="AF133" s="46"/>
      <c r="AG133" s="45"/>
    </row>
    <row r="134" spans="1:33" s="28" customFormat="1" ht="15" customHeight="1" x14ac:dyDescent="0.25">
      <c r="A134" s="37"/>
      <c r="B134" s="43"/>
      <c r="C134" s="35"/>
      <c r="D134" s="35"/>
      <c r="E134" s="35"/>
      <c r="F134" s="35"/>
      <c r="G134" s="42"/>
      <c r="H134" s="34"/>
      <c r="I134" s="39"/>
      <c r="J134" s="39"/>
      <c r="K134" s="39"/>
      <c r="L134" s="39"/>
      <c r="M134" s="39"/>
      <c r="N134" s="39"/>
      <c r="O134" s="39"/>
      <c r="P134" s="39"/>
      <c r="Q134" s="39"/>
      <c r="R134" s="41"/>
      <c r="AD134" s="20"/>
      <c r="AF134" s="46"/>
      <c r="AG134" s="45"/>
    </row>
    <row r="135" spans="1:33" ht="15" x14ac:dyDescent="0.25">
      <c r="A135" s="37"/>
      <c r="B135" s="43"/>
      <c r="C135" s="35"/>
      <c r="D135" s="35"/>
      <c r="E135" s="35"/>
      <c r="F135" s="35"/>
      <c r="G135" s="35"/>
      <c r="H135" s="34"/>
      <c r="I135" s="34"/>
      <c r="J135" s="33"/>
      <c r="K135" s="29"/>
      <c r="L135" s="40"/>
      <c r="M135" s="40"/>
      <c r="N135" s="40"/>
      <c r="O135" s="39"/>
      <c r="P135" s="39"/>
      <c r="Q135" s="39"/>
      <c r="R135" s="38"/>
    </row>
    <row r="136" spans="1:33" ht="15" x14ac:dyDescent="0.25">
      <c r="A136" s="37"/>
      <c r="B136" s="36"/>
      <c r="C136" s="35"/>
      <c r="D136" s="35"/>
      <c r="E136" s="35"/>
      <c r="F136" s="35"/>
      <c r="G136" s="35"/>
      <c r="H136" s="34"/>
      <c r="I136" s="34"/>
      <c r="J136" s="33"/>
      <c r="K136" s="29"/>
      <c r="L136" s="40"/>
      <c r="M136" s="40"/>
      <c r="N136" s="40"/>
      <c r="O136" s="39"/>
      <c r="P136" s="39"/>
      <c r="Q136" s="39"/>
      <c r="R136" s="38"/>
    </row>
    <row r="137" spans="1:33" ht="15" x14ac:dyDescent="0.25">
      <c r="A137" s="37"/>
      <c r="B137" s="43"/>
      <c r="C137" s="35"/>
      <c r="D137" s="35"/>
      <c r="E137" s="35"/>
      <c r="F137" s="35"/>
      <c r="G137" s="42"/>
      <c r="H137" s="34"/>
      <c r="I137" s="39"/>
      <c r="J137" s="39"/>
      <c r="K137" s="39"/>
      <c r="L137" s="39"/>
      <c r="M137" s="39"/>
      <c r="N137" s="39"/>
      <c r="O137" s="39"/>
      <c r="P137" s="39"/>
      <c r="Q137" s="39"/>
      <c r="R137" s="41"/>
    </row>
    <row r="138" spans="1:33" ht="15" x14ac:dyDescent="0.25">
      <c r="A138" s="37"/>
      <c r="B138" s="36"/>
      <c r="C138" s="35"/>
      <c r="D138" s="35"/>
      <c r="E138" s="35"/>
      <c r="F138" s="35"/>
      <c r="G138" s="35"/>
      <c r="H138" s="34"/>
      <c r="I138" s="34"/>
      <c r="J138" s="33"/>
      <c r="K138" s="29"/>
      <c r="L138" s="40"/>
      <c r="M138" s="40"/>
      <c r="N138" s="40"/>
      <c r="O138" s="39"/>
      <c r="P138" s="39"/>
      <c r="Q138" s="39"/>
      <c r="R138" s="38"/>
    </row>
    <row r="139" spans="1:33" ht="15" x14ac:dyDescent="0.25">
      <c r="A139" s="37"/>
      <c r="B139" s="36"/>
      <c r="C139" s="35"/>
      <c r="D139" s="35"/>
      <c r="E139" s="35"/>
      <c r="F139" s="35"/>
      <c r="G139" s="35"/>
      <c r="H139" s="34"/>
      <c r="I139" s="34"/>
      <c r="J139" s="33"/>
      <c r="K139" s="29"/>
      <c r="L139" s="40"/>
      <c r="M139" s="40"/>
      <c r="N139" s="40"/>
      <c r="O139" s="39"/>
      <c r="P139" s="39"/>
      <c r="Q139" s="39"/>
      <c r="R139" s="38"/>
    </row>
    <row r="140" spans="1:33" ht="15" x14ac:dyDescent="0.25">
      <c r="A140" s="37"/>
      <c r="B140" s="43"/>
      <c r="C140" s="35"/>
      <c r="D140" s="35"/>
      <c r="E140" s="35"/>
      <c r="F140" s="35"/>
      <c r="G140" s="42"/>
      <c r="H140" s="34"/>
      <c r="I140" s="39"/>
      <c r="J140" s="39"/>
      <c r="K140" s="39"/>
      <c r="L140" s="39"/>
      <c r="M140" s="39"/>
      <c r="N140" s="39"/>
      <c r="O140" s="39"/>
      <c r="P140" s="39"/>
      <c r="Q140" s="39"/>
      <c r="R140" s="41"/>
    </row>
    <row r="141" spans="1:33" ht="15" x14ac:dyDescent="0.25">
      <c r="A141" s="37"/>
      <c r="B141" s="36"/>
      <c r="C141" s="35"/>
      <c r="D141" s="35"/>
      <c r="E141" s="35"/>
      <c r="F141" s="35"/>
      <c r="G141" s="35"/>
      <c r="H141" s="34"/>
      <c r="I141" s="34"/>
      <c r="J141" s="33"/>
      <c r="K141" s="29"/>
      <c r="L141" s="40"/>
      <c r="M141" s="40"/>
      <c r="N141" s="40"/>
      <c r="O141" s="39"/>
      <c r="P141" s="39"/>
      <c r="Q141" s="39"/>
      <c r="R141" s="38"/>
    </row>
    <row r="142" spans="1:33" ht="15" x14ac:dyDescent="0.25">
      <c r="A142" s="37"/>
      <c r="B142" s="36"/>
      <c r="C142" s="35"/>
      <c r="D142" s="35"/>
      <c r="E142" s="35"/>
      <c r="F142" s="35"/>
      <c r="G142" s="35"/>
      <c r="H142" s="34"/>
      <c r="I142" s="34"/>
      <c r="J142" s="33"/>
      <c r="K142" s="29"/>
      <c r="L142" s="40"/>
      <c r="M142" s="40"/>
      <c r="N142" s="40"/>
      <c r="O142" s="39"/>
      <c r="P142" s="39"/>
      <c r="Q142" s="39"/>
      <c r="R142" s="38"/>
    </row>
    <row r="143" spans="1:33" ht="15" x14ac:dyDescent="0.25">
      <c r="A143" s="37"/>
      <c r="B143" s="43"/>
      <c r="C143" s="35"/>
      <c r="D143" s="35"/>
      <c r="E143" s="35"/>
      <c r="F143" s="35"/>
      <c r="G143" s="42"/>
      <c r="H143" s="34"/>
      <c r="I143" s="39"/>
      <c r="J143" s="39"/>
      <c r="K143" s="39"/>
      <c r="L143" s="39"/>
      <c r="M143" s="39"/>
      <c r="N143" s="39"/>
      <c r="O143" s="39"/>
      <c r="P143" s="39"/>
      <c r="Q143" s="39"/>
      <c r="R143" s="41"/>
    </row>
    <row r="144" spans="1:33" ht="15" x14ac:dyDescent="0.25">
      <c r="A144" s="37"/>
      <c r="B144" s="36"/>
      <c r="C144" s="35"/>
      <c r="D144" s="35"/>
      <c r="E144" s="35"/>
      <c r="F144" s="35"/>
      <c r="G144" s="35"/>
      <c r="H144" s="34"/>
      <c r="I144" s="34"/>
      <c r="J144" s="33"/>
      <c r="K144" s="29"/>
      <c r="L144" s="40"/>
      <c r="M144" s="40"/>
      <c r="N144" s="40"/>
      <c r="O144" s="39"/>
      <c r="P144" s="39"/>
      <c r="Q144" s="39"/>
      <c r="R144" s="38"/>
    </row>
    <row r="145" spans="1:30" ht="15" x14ac:dyDescent="0.25">
      <c r="A145" s="37"/>
      <c r="B145" s="36"/>
      <c r="C145" s="35"/>
      <c r="D145" s="35"/>
      <c r="E145" s="35"/>
      <c r="F145" s="35"/>
      <c r="G145" s="35"/>
      <c r="H145" s="34"/>
      <c r="I145" s="34"/>
      <c r="J145" s="33"/>
      <c r="K145" s="29"/>
      <c r="L145" s="40"/>
      <c r="M145" s="40"/>
      <c r="N145" s="40"/>
      <c r="O145" s="39"/>
      <c r="P145" s="39"/>
      <c r="Q145" s="39"/>
      <c r="R145" s="38"/>
    </row>
    <row r="146" spans="1:30" ht="15" x14ac:dyDescent="0.25">
      <c r="A146" s="37"/>
      <c r="B146" s="43"/>
      <c r="C146" s="35"/>
      <c r="D146" s="35"/>
      <c r="E146" s="35"/>
      <c r="F146" s="35"/>
      <c r="G146" s="42"/>
      <c r="H146" s="34"/>
      <c r="I146" s="39"/>
      <c r="J146" s="39"/>
      <c r="K146" s="39"/>
      <c r="L146" s="39"/>
      <c r="M146" s="39"/>
      <c r="N146" s="39"/>
      <c r="O146" s="39"/>
      <c r="P146" s="39"/>
      <c r="Q146" s="39"/>
      <c r="R146" s="41"/>
    </row>
    <row r="147" spans="1:30" ht="15" x14ac:dyDescent="0.25">
      <c r="A147" s="37"/>
      <c r="B147" s="44"/>
      <c r="C147" s="35"/>
      <c r="D147" s="35"/>
      <c r="E147" s="35"/>
      <c r="F147" s="35"/>
      <c r="G147" s="35"/>
      <c r="H147" s="34"/>
      <c r="I147" s="34"/>
      <c r="J147" s="33"/>
      <c r="K147" s="29"/>
      <c r="L147" s="40"/>
      <c r="M147" s="40"/>
      <c r="N147" s="40"/>
      <c r="O147" s="39"/>
      <c r="P147" s="39"/>
      <c r="Q147" s="39"/>
      <c r="R147" s="38"/>
    </row>
    <row r="148" spans="1:30" ht="15" x14ac:dyDescent="0.25">
      <c r="A148" s="37"/>
      <c r="B148" s="36"/>
      <c r="C148" s="35"/>
      <c r="D148" s="35"/>
      <c r="E148" s="35"/>
      <c r="F148" s="35"/>
      <c r="G148" s="35"/>
      <c r="H148" s="34"/>
      <c r="I148" s="34"/>
      <c r="J148" s="33"/>
      <c r="K148" s="29"/>
      <c r="L148" s="40"/>
      <c r="M148" s="40"/>
      <c r="N148" s="40"/>
      <c r="O148" s="39"/>
      <c r="P148" s="39"/>
      <c r="Q148" s="39"/>
      <c r="R148" s="38"/>
    </row>
    <row r="149" spans="1:30" ht="15" x14ac:dyDescent="0.25">
      <c r="A149" s="37"/>
      <c r="B149" s="43"/>
      <c r="C149" s="35"/>
      <c r="D149" s="35"/>
      <c r="E149" s="35"/>
      <c r="F149" s="35"/>
      <c r="G149" s="42"/>
      <c r="H149" s="34"/>
      <c r="I149" s="39"/>
      <c r="J149" s="39"/>
      <c r="K149" s="39"/>
      <c r="L149" s="39"/>
      <c r="M149" s="39"/>
      <c r="N149" s="39"/>
      <c r="O149" s="39"/>
      <c r="P149" s="39"/>
      <c r="Q149" s="39"/>
      <c r="R149" s="41"/>
    </row>
    <row r="150" spans="1:30" ht="15" x14ac:dyDescent="0.25">
      <c r="A150" s="37"/>
      <c r="B150" s="36"/>
      <c r="C150" s="35"/>
      <c r="D150" s="35"/>
      <c r="E150" s="35"/>
      <c r="F150" s="35"/>
      <c r="G150" s="35"/>
      <c r="H150" s="34"/>
      <c r="I150" s="34"/>
      <c r="J150" s="33"/>
      <c r="K150" s="29"/>
      <c r="L150" s="40"/>
      <c r="M150" s="40"/>
      <c r="N150" s="40"/>
      <c r="O150" s="39"/>
      <c r="P150" s="39"/>
      <c r="Q150" s="39"/>
      <c r="R150" s="38"/>
    </row>
    <row r="151" spans="1:30" ht="15.75" thickBot="1" x14ac:dyDescent="0.3">
      <c r="A151" s="37"/>
      <c r="B151" s="36"/>
      <c r="C151" s="35"/>
      <c r="D151" s="35"/>
      <c r="E151" s="35"/>
      <c r="F151" s="35"/>
      <c r="G151" s="35"/>
      <c r="H151" s="34"/>
      <c r="I151" s="34"/>
      <c r="J151" s="33"/>
      <c r="K151" s="29"/>
      <c r="L151" s="32"/>
      <c r="M151" s="32"/>
      <c r="N151" s="32"/>
      <c r="O151" s="31"/>
      <c r="P151" s="31"/>
      <c r="Q151" s="31"/>
      <c r="R151" s="30"/>
    </row>
    <row r="152" spans="1:30" s="28" customFormat="1" ht="15" customHeight="1" x14ac:dyDescent="0.2">
      <c r="A152" s="24"/>
      <c r="B152" s="29"/>
      <c r="C152" s="15"/>
      <c r="D152" s="15"/>
      <c r="E152" s="15"/>
      <c r="F152" s="15"/>
      <c r="G152" s="15"/>
      <c r="H152" s="15"/>
      <c r="I152" s="15"/>
      <c r="J152" s="15"/>
      <c r="K152" s="23"/>
      <c r="L152" s="325" t="s">
        <v>130</v>
      </c>
      <c r="M152" s="326"/>
      <c r="N152" s="326"/>
      <c r="O152" s="326"/>
      <c r="P152" s="326"/>
      <c r="Q152" s="326"/>
      <c r="R152" s="327"/>
      <c r="AD152" s="20"/>
    </row>
    <row r="153" spans="1:30" ht="11.25" customHeight="1" x14ac:dyDescent="0.25">
      <c r="A153" s="24"/>
      <c r="B153" s="27"/>
      <c r="C153" s="26"/>
      <c r="D153" s="25"/>
      <c r="E153" s="23"/>
      <c r="F153" s="23"/>
      <c r="G153" s="23"/>
      <c r="H153" s="23"/>
      <c r="I153" s="23"/>
      <c r="J153" s="23"/>
      <c r="K153" s="23"/>
      <c r="L153" s="328"/>
      <c r="M153" s="329"/>
      <c r="N153" s="329"/>
      <c r="O153" s="329"/>
      <c r="P153" s="329"/>
      <c r="Q153" s="329"/>
      <c r="R153" s="330"/>
      <c r="AD153" s="20">
        <v>97</v>
      </c>
    </row>
    <row r="154" spans="1:30" ht="15.75" customHeight="1" thickBot="1" x14ac:dyDescent="0.35">
      <c r="A154" s="24"/>
      <c r="B154" s="310"/>
      <c r="C154" s="311"/>
      <c r="D154" s="311"/>
      <c r="E154" s="311"/>
      <c r="F154" s="311"/>
      <c r="G154" s="311"/>
      <c r="H154" s="311"/>
      <c r="I154" s="311"/>
      <c r="J154" s="311"/>
      <c r="K154" s="23"/>
      <c r="L154" s="312" t="s">
        <v>133</v>
      </c>
      <c r="M154" s="313"/>
      <c r="N154" s="313"/>
      <c r="O154" s="313"/>
      <c r="P154" s="313"/>
      <c r="Q154" s="313"/>
      <c r="R154" s="314"/>
      <c r="AD154" s="20">
        <v>98</v>
      </c>
    </row>
    <row r="155" spans="1:30" ht="15" customHeight="1" x14ac:dyDescent="0.2">
      <c r="A155" s="14"/>
      <c r="B155" s="315"/>
      <c r="C155" s="297"/>
      <c r="D155" s="297"/>
      <c r="E155" s="297"/>
      <c r="F155" s="297"/>
      <c r="G155" s="297"/>
      <c r="H155" s="297"/>
      <c r="I155" s="297"/>
      <c r="J155" s="297"/>
      <c r="K155" s="23"/>
      <c r="L155" s="316" t="s">
        <v>135</v>
      </c>
      <c r="M155" s="317"/>
      <c r="N155" s="317"/>
      <c r="O155" s="317"/>
      <c r="P155" s="317"/>
      <c r="Q155" s="317"/>
      <c r="R155" s="318"/>
      <c r="AD155" s="20">
        <v>99</v>
      </c>
    </row>
    <row r="156" spans="1:30" ht="13.5" customHeight="1" thickBot="1" x14ac:dyDescent="0.25">
      <c r="A156" s="22"/>
      <c r="B156" s="319"/>
      <c r="C156" s="320"/>
      <c r="D156" s="321"/>
      <c r="E156" s="321"/>
      <c r="F156" s="321"/>
      <c r="G156" s="321"/>
      <c r="H156" s="321"/>
      <c r="I156" s="321"/>
      <c r="J156" s="321"/>
      <c r="K156" s="21"/>
      <c r="L156" s="296" t="s">
        <v>136</v>
      </c>
      <c r="M156" s="297"/>
      <c r="N156" s="297"/>
      <c r="O156" s="297"/>
      <c r="P156" s="297"/>
      <c r="Q156" s="297"/>
      <c r="R156" s="298"/>
      <c r="AD156" s="20">
        <v>100</v>
      </c>
    </row>
    <row r="157" spans="1:30" s="17" customFormat="1" ht="15" x14ac:dyDescent="0.25">
      <c r="A157" s="14"/>
      <c r="B157" s="19"/>
      <c r="C157" s="18"/>
      <c r="D157" s="304" t="s">
        <v>143</v>
      </c>
      <c r="E157" s="304"/>
      <c r="F157" s="304"/>
      <c r="G157" s="304"/>
      <c r="H157" s="305" t="s">
        <v>144</v>
      </c>
      <c r="I157" s="305"/>
      <c r="J157" s="305"/>
      <c r="K157" s="2"/>
      <c r="L157" s="13" t="s">
        <v>137</v>
      </c>
      <c r="M157" s="12"/>
      <c r="N157" s="12"/>
      <c r="O157" s="12" t="s">
        <v>138</v>
      </c>
      <c r="P157" s="12"/>
      <c r="Q157" s="12"/>
      <c r="R157" s="11"/>
    </row>
    <row r="158" spans="1:30" ht="15" customHeight="1" x14ac:dyDescent="0.25">
      <c r="A158" s="16"/>
      <c r="B158" s="295" t="s">
        <v>146</v>
      </c>
      <c r="C158" s="295"/>
      <c r="D158" s="306" t="s">
        <v>147</v>
      </c>
      <c r="E158" s="307"/>
      <c r="F158" s="307"/>
      <c r="G158" s="307"/>
      <c r="H158" s="308"/>
      <c r="I158" s="309"/>
      <c r="J158" s="309"/>
      <c r="L158" s="299" t="s">
        <v>139</v>
      </c>
      <c r="M158" s="300"/>
      <c r="N158" s="300"/>
      <c r="O158" s="300"/>
      <c r="P158" s="300"/>
      <c r="Q158" s="300"/>
      <c r="R158" s="301"/>
    </row>
    <row r="159" spans="1:30" ht="15" x14ac:dyDescent="0.25">
      <c r="A159" s="14"/>
      <c r="B159" s="295" t="s">
        <v>152</v>
      </c>
      <c r="C159" s="295"/>
      <c r="D159" s="295"/>
      <c r="E159" s="295"/>
      <c r="F159" s="295"/>
      <c r="G159" s="295"/>
      <c r="H159" s="295"/>
      <c r="I159" s="295"/>
      <c r="J159" s="295"/>
      <c r="L159" s="296" t="s">
        <v>140</v>
      </c>
      <c r="M159" s="297"/>
      <c r="N159" s="297"/>
      <c r="O159" s="297"/>
      <c r="P159" s="297"/>
      <c r="Q159" s="297"/>
      <c r="R159" s="298"/>
    </row>
    <row r="160" spans="1:30" ht="15" x14ac:dyDescent="0.25">
      <c r="A160" s="14"/>
      <c r="B160" s="295" t="s">
        <v>153</v>
      </c>
      <c r="C160" s="295"/>
      <c r="D160" s="295"/>
      <c r="E160" s="295"/>
      <c r="F160" s="295"/>
      <c r="G160" s="295"/>
      <c r="H160" s="295"/>
      <c r="I160" s="295"/>
      <c r="J160" s="295"/>
      <c r="L160" s="13" t="s">
        <v>141</v>
      </c>
      <c r="M160" s="12"/>
      <c r="N160" s="12"/>
      <c r="O160" s="12" t="s">
        <v>142</v>
      </c>
      <c r="P160" s="12"/>
      <c r="Q160" s="12"/>
      <c r="R160" s="11"/>
    </row>
    <row r="161" spans="1:33" ht="18" x14ac:dyDescent="0.25">
      <c r="A161" s="8"/>
      <c r="B161" s="10"/>
      <c r="C161" s="9"/>
      <c r="D161" s="9"/>
      <c r="E161" s="9"/>
      <c r="F161" s="9"/>
      <c r="G161" s="9"/>
      <c r="H161" s="9"/>
      <c r="I161" s="9"/>
      <c r="J161" s="9"/>
      <c r="L161" s="299" t="s">
        <v>145</v>
      </c>
      <c r="M161" s="300"/>
      <c r="N161" s="300"/>
      <c r="O161" s="300"/>
      <c r="P161" s="300"/>
      <c r="Q161" s="300"/>
      <c r="R161" s="301"/>
    </row>
    <row r="162" spans="1:33" ht="12.75" customHeight="1" x14ac:dyDescent="0.2">
      <c r="A162" s="8"/>
      <c r="B162" s="276" t="s">
        <v>154</v>
      </c>
      <c r="C162" s="35"/>
      <c r="D162" s="35"/>
      <c r="E162" s="35"/>
      <c r="F162" s="35"/>
      <c r="G162" s="35"/>
      <c r="H162" s="34"/>
      <c r="I162" s="34"/>
      <c r="J162" s="33"/>
      <c r="L162" s="299" t="s">
        <v>148</v>
      </c>
      <c r="M162" s="300"/>
      <c r="N162" s="300"/>
      <c r="O162" s="300"/>
      <c r="P162" s="300"/>
      <c r="Q162" s="300"/>
      <c r="R162" s="301"/>
    </row>
    <row r="163" spans="1:33" ht="12.75" customHeight="1" thickBot="1" x14ac:dyDescent="0.3">
      <c r="A163" s="7"/>
      <c r="B163" s="302" t="s">
        <v>155</v>
      </c>
      <c r="C163" s="303"/>
      <c r="D163" s="303"/>
      <c r="E163" s="303"/>
      <c r="F163" s="303"/>
      <c r="G163" s="303"/>
      <c r="H163" s="303"/>
      <c r="I163" s="303"/>
      <c r="J163" s="303"/>
      <c r="L163" s="6" t="s">
        <v>149</v>
      </c>
      <c r="M163" s="5"/>
      <c r="N163" s="5"/>
      <c r="O163" s="5" t="s">
        <v>150</v>
      </c>
      <c r="P163" s="5" t="s">
        <v>151</v>
      </c>
      <c r="Q163" s="5"/>
      <c r="R163" s="4"/>
    </row>
    <row r="164" spans="1:33" ht="15.75" customHeight="1" x14ac:dyDescent="0.2">
      <c r="L164" s="294"/>
      <c r="M164" s="294"/>
      <c r="N164" s="294"/>
      <c r="O164" s="294"/>
      <c r="P164" s="294"/>
      <c r="Q164" s="294"/>
      <c r="R164" s="294"/>
    </row>
    <row r="165" spans="1:33" x14ac:dyDescent="0.2">
      <c r="A165" s="3" t="s">
        <v>156</v>
      </c>
    </row>
    <row r="174" spans="1:33" x14ac:dyDescent="0.2">
      <c r="J174" s="277"/>
    </row>
    <row r="175" spans="1:33" x14ac:dyDescent="0.2">
      <c r="AG175" s="2" t="s">
        <v>30</v>
      </c>
    </row>
  </sheetData>
  <mergeCells count="201">
    <mergeCell ref="Q7:R8"/>
    <mergeCell ref="E8:F8"/>
    <mergeCell ref="E9:F9"/>
    <mergeCell ref="O9:P9"/>
    <mergeCell ref="Q9:R9"/>
    <mergeCell ref="E10:F10"/>
    <mergeCell ref="O10:P10"/>
    <mergeCell ref="Q10:R10"/>
    <mergeCell ref="A2:R2"/>
    <mergeCell ref="O5:P5"/>
    <mergeCell ref="E7:F7"/>
    <mergeCell ref="I7:I8"/>
    <mergeCell ref="J7:J8"/>
    <mergeCell ref="K7:K8"/>
    <mergeCell ref="L7:L8"/>
    <mergeCell ref="M7:M8"/>
    <mergeCell ref="N7:N8"/>
    <mergeCell ref="O7:P8"/>
    <mergeCell ref="B16:M16"/>
    <mergeCell ref="P16:Q16"/>
    <mergeCell ref="Y16:Z16"/>
    <mergeCell ref="AA16:AB16"/>
    <mergeCell ref="P17:Q17"/>
    <mergeCell ref="N18:R18"/>
    <mergeCell ref="B13:R13"/>
    <mergeCell ref="B14:M14"/>
    <mergeCell ref="N14:R14"/>
    <mergeCell ref="B15:M15"/>
    <mergeCell ref="P15:Q15"/>
    <mergeCell ref="Y15:AB15"/>
    <mergeCell ref="B21:M21"/>
    <mergeCell ref="N21:R21"/>
    <mergeCell ref="B22:M22"/>
    <mergeCell ref="N22:R26"/>
    <mergeCell ref="B23:M23"/>
    <mergeCell ref="B24:M24"/>
    <mergeCell ref="B26:M26"/>
    <mergeCell ref="B19:M19"/>
    <mergeCell ref="N19:O19"/>
    <mergeCell ref="P19:R19"/>
    <mergeCell ref="B20:M20"/>
    <mergeCell ref="N20:O20"/>
    <mergeCell ref="P20:R20"/>
    <mergeCell ref="A29:M29"/>
    <mergeCell ref="N29:O29"/>
    <mergeCell ref="P29:R29"/>
    <mergeCell ref="A30:M30"/>
    <mergeCell ref="N30:O30"/>
    <mergeCell ref="P30:R30"/>
    <mergeCell ref="A27:M27"/>
    <mergeCell ref="N27:O27"/>
    <mergeCell ref="P27:R27"/>
    <mergeCell ref="A28:M28"/>
    <mergeCell ref="N28:O28"/>
    <mergeCell ref="P28:R28"/>
    <mergeCell ref="N37:R37"/>
    <mergeCell ref="N38:R38"/>
    <mergeCell ref="A40:F40"/>
    <mergeCell ref="G40:M40"/>
    <mergeCell ref="N40:R40"/>
    <mergeCell ref="A46:R46"/>
    <mergeCell ref="N31:R31"/>
    <mergeCell ref="N32:R32"/>
    <mergeCell ref="N33:R33"/>
    <mergeCell ref="N34:R34"/>
    <mergeCell ref="N35:R35"/>
    <mergeCell ref="N36:R36"/>
    <mergeCell ref="B50:D50"/>
    <mergeCell ref="E50:K50"/>
    <mergeCell ref="L50:R50"/>
    <mergeCell ref="E51:F51"/>
    <mergeCell ref="G51:I51"/>
    <mergeCell ref="L51:R51"/>
    <mergeCell ref="A47:C47"/>
    <mergeCell ref="F47:I47"/>
    <mergeCell ref="L47:Q47"/>
    <mergeCell ref="A48:C48"/>
    <mergeCell ref="F48:I48"/>
    <mergeCell ref="L48:Q48"/>
    <mergeCell ref="E54:F54"/>
    <mergeCell ref="G54:I54"/>
    <mergeCell ref="L54:R54"/>
    <mergeCell ref="E55:F55"/>
    <mergeCell ref="G55:I55"/>
    <mergeCell ref="L55:R55"/>
    <mergeCell ref="E52:F52"/>
    <mergeCell ref="G52:I52"/>
    <mergeCell ref="L52:R52"/>
    <mergeCell ref="E53:F53"/>
    <mergeCell ref="G53:I53"/>
    <mergeCell ref="L53:R53"/>
    <mergeCell ref="E58:F58"/>
    <mergeCell ref="G58:I58"/>
    <mergeCell ref="L58:R58"/>
    <mergeCell ref="E59:F59"/>
    <mergeCell ref="G59:I59"/>
    <mergeCell ref="L59:R59"/>
    <mergeCell ref="E56:F56"/>
    <mergeCell ref="G56:I56"/>
    <mergeCell ref="L56:R56"/>
    <mergeCell ref="E57:F57"/>
    <mergeCell ref="G57:I57"/>
    <mergeCell ref="L57:R57"/>
    <mergeCell ref="A64:B64"/>
    <mergeCell ref="C64:M64"/>
    <mergeCell ref="O64:P64"/>
    <mergeCell ref="A65:B65"/>
    <mergeCell ref="C65:M65"/>
    <mergeCell ref="O65:P65"/>
    <mergeCell ref="E60:F60"/>
    <mergeCell ref="G60:I60"/>
    <mergeCell ref="L60:R60"/>
    <mergeCell ref="A61:R61"/>
    <mergeCell ref="A62:B63"/>
    <mergeCell ref="C62:M63"/>
    <mergeCell ref="N62:P62"/>
    <mergeCell ref="Q62:R63"/>
    <mergeCell ref="O63:P63"/>
    <mergeCell ref="A68:B68"/>
    <mergeCell ref="O68:P68"/>
    <mergeCell ref="Q68:R68"/>
    <mergeCell ref="A69:B69"/>
    <mergeCell ref="O69:P69"/>
    <mergeCell ref="Q69:R69"/>
    <mergeCell ref="Q65:R65"/>
    <mergeCell ref="A66:B66"/>
    <mergeCell ref="C66:I66"/>
    <mergeCell ref="O66:P66"/>
    <mergeCell ref="Q66:R66"/>
    <mergeCell ref="A67:B67"/>
    <mergeCell ref="C67:M67"/>
    <mergeCell ref="O67:P67"/>
    <mergeCell ref="Q67:R67"/>
    <mergeCell ref="O73:P73"/>
    <mergeCell ref="Q73:R73"/>
    <mergeCell ref="C74:L74"/>
    <mergeCell ref="O74:P74"/>
    <mergeCell ref="Q74:R74"/>
    <mergeCell ref="B76:R76"/>
    <mergeCell ref="A70:B70"/>
    <mergeCell ref="O70:P70"/>
    <mergeCell ref="Q70:R70"/>
    <mergeCell ref="A71:B71"/>
    <mergeCell ref="Q71:R71"/>
    <mergeCell ref="A72:B72"/>
    <mergeCell ref="M72:P72"/>
    <mergeCell ref="Q72:R72"/>
    <mergeCell ref="L113:R113"/>
    <mergeCell ref="E114:F114"/>
    <mergeCell ref="H114:J114"/>
    <mergeCell ref="L114:R114"/>
    <mergeCell ref="B110:K110"/>
    <mergeCell ref="L110:R111"/>
    <mergeCell ref="C111:D111"/>
    <mergeCell ref="E111:F111"/>
    <mergeCell ref="H111:K111"/>
    <mergeCell ref="C112:D112"/>
    <mergeCell ref="E112:F112"/>
    <mergeCell ref="H112:J112"/>
    <mergeCell ref="L112:R112"/>
    <mergeCell ref="C115:D115"/>
    <mergeCell ref="E115:F115"/>
    <mergeCell ref="H115:J115"/>
    <mergeCell ref="C116:D116"/>
    <mergeCell ref="E116:F116"/>
    <mergeCell ref="H116:J116"/>
    <mergeCell ref="C113:D113"/>
    <mergeCell ref="E113:F113"/>
    <mergeCell ref="H113:J113"/>
    <mergeCell ref="AF121:AG121"/>
    <mergeCell ref="L152:R153"/>
    <mergeCell ref="L116:R116"/>
    <mergeCell ref="E117:F117"/>
    <mergeCell ref="H117:J117"/>
    <mergeCell ref="L117:R117"/>
    <mergeCell ref="D119:G119"/>
    <mergeCell ref="H119:J119"/>
    <mergeCell ref="L119:R119"/>
    <mergeCell ref="B154:J154"/>
    <mergeCell ref="L154:R154"/>
    <mergeCell ref="B155:J155"/>
    <mergeCell ref="L155:R155"/>
    <mergeCell ref="B156:J156"/>
    <mergeCell ref="L156:R156"/>
    <mergeCell ref="B120:C120"/>
    <mergeCell ref="D120:G120"/>
    <mergeCell ref="H120:J120"/>
    <mergeCell ref="B121:J121"/>
    <mergeCell ref="L164:R164"/>
    <mergeCell ref="B159:J159"/>
    <mergeCell ref="L159:R159"/>
    <mergeCell ref="B160:J160"/>
    <mergeCell ref="L161:R161"/>
    <mergeCell ref="L162:R162"/>
    <mergeCell ref="B163:J163"/>
    <mergeCell ref="D157:G157"/>
    <mergeCell ref="H157:J157"/>
    <mergeCell ref="B158:C158"/>
    <mergeCell ref="D158:G158"/>
    <mergeCell ref="H158:J158"/>
    <mergeCell ref="L158:R158"/>
  </mergeCells>
  <conditionalFormatting sqref="B9">
    <cfRule type="cellIs" dxfId="51" priority="20" operator="greaterThan">
      <formula>15.5</formula>
    </cfRule>
    <cfRule type="cellIs" dxfId="50" priority="22" operator="greaterThan">
      <formula>15</formula>
    </cfRule>
    <cfRule type="cellIs" dxfId="49" priority="23" operator="greaterThan">
      <formula>15.5</formula>
    </cfRule>
  </conditionalFormatting>
  <conditionalFormatting sqref="B9:B10">
    <cfRule type="cellIs" dxfId="48" priority="19" operator="greaterThan">
      <formula>15.4</formula>
    </cfRule>
  </conditionalFormatting>
  <conditionalFormatting sqref="B10">
    <cfRule type="cellIs" dxfId="47" priority="21" operator="greaterThan">
      <formula>15.5</formula>
    </cfRule>
  </conditionalFormatting>
  <conditionalFormatting sqref="C9:C10">
    <cfRule type="cellIs" dxfId="46" priority="13" operator="between">
      <formula>100</formula>
      <formula>170</formula>
    </cfRule>
    <cfRule type="cellIs" dxfId="45" priority="18" operator="greaterThan">
      <formula>170</formula>
    </cfRule>
  </conditionalFormatting>
  <conditionalFormatting sqref="D9:D10">
    <cfRule type="cellIs" dxfId="44" priority="17" operator="lessThan">
      <formula>87</formula>
    </cfRule>
  </conditionalFormatting>
  <conditionalFormatting sqref="E9:F9">
    <cfRule type="cellIs" dxfId="43" priority="16" operator="between">
      <formula>90</formula>
      <formula>115</formula>
    </cfRule>
  </conditionalFormatting>
  <conditionalFormatting sqref="E9:F10">
    <cfRule type="cellIs" dxfId="42" priority="12" operator="between">
      <formula>111</formula>
      <formula>125</formula>
    </cfRule>
  </conditionalFormatting>
  <conditionalFormatting sqref="E10:F10">
    <cfRule type="cellIs" dxfId="41" priority="15" operator="between">
      <formula>111</formula>
      <formula>125</formula>
    </cfRule>
  </conditionalFormatting>
  <conditionalFormatting sqref="E112:G113">
    <cfRule type="cellIs" dxfId="40" priority="9" operator="lessThan">
      <formula>7</formula>
    </cfRule>
  </conditionalFormatting>
  <conditionalFormatting sqref="E115:G116">
    <cfRule type="cellIs" dxfId="39" priority="8" operator="lessThan">
      <formula>5</formula>
    </cfRule>
  </conditionalFormatting>
  <conditionalFormatting sqref="G9:H10">
    <cfRule type="cellIs" dxfId="38" priority="11" operator="between">
      <formula>0.4</formula>
      <formula>1.1</formula>
    </cfRule>
    <cfRule type="cellIs" dxfId="37" priority="14" operator="between">
      <formula>0.4</formula>
      <formula>11</formula>
    </cfRule>
  </conditionalFormatting>
  <conditionalFormatting sqref="H9">
    <cfRule type="cellIs" dxfId="36" priority="10" operator="lessThan">
      <formula>69.6</formula>
    </cfRule>
  </conditionalFormatting>
  <conditionalFormatting sqref="N74">
    <cfRule type="cellIs" dxfId="35" priority="24" operator="greaterThan">
      <formula>0</formula>
    </cfRule>
    <cfRule type="cellIs" dxfId="34" priority="25" operator="greaterThan">
      <formula>0</formula>
    </cfRule>
  </conditionalFormatting>
  <conditionalFormatting sqref="W33">
    <cfRule type="cellIs" dxfId="33" priority="26" operator="greaterThan">
      <formula>12</formula>
    </cfRule>
  </conditionalFormatting>
  <conditionalFormatting sqref="B31:M38">
    <cfRule type="expression" dxfId="32" priority="5" stopIfTrue="1">
      <formula>$A31&lt;&gt;""</formula>
    </cfRule>
    <cfRule type="expression" dxfId="31" priority="6" stopIfTrue="1">
      <formula>AND($A31="",$AJ31&lt;&gt;"")</formula>
    </cfRule>
    <cfRule type="expression" dxfId="30" priority="7" stopIfTrue="1">
      <formula>AND($A31="",$AJ31="",$AH31=TRUE)</formula>
    </cfRule>
  </conditionalFormatting>
  <conditionalFormatting sqref="N31:R38">
    <cfRule type="expression" dxfId="29" priority="2" stopIfTrue="1">
      <formula>$A31&lt;&gt;""</formula>
    </cfRule>
    <cfRule type="expression" dxfId="28" priority="3" stopIfTrue="1">
      <formula>AND($A31="",$AJ31&lt;&gt;"")</formula>
    </cfRule>
    <cfRule type="expression" dxfId="27" priority="4" stopIfTrue="1">
      <formula>" =AND($A31="""",$AJ31="""",$AH31=TRUE)"</formula>
    </cfRule>
  </conditionalFormatting>
  <dataValidations count="9">
    <dataValidation type="list" allowBlank="1" showInputMessage="1" showErrorMessage="1" sqref="L10" xr:uid="{B8004043-270F-46C5-A245-24676896A616}">
      <formula1>$AC$16:$AC$32</formula1>
    </dataValidation>
    <dataValidation type="list" allowBlank="1" showInputMessage="1" showErrorMessage="1" sqref="N9:N10 L9" xr:uid="{42885C53-ABA6-4E0C-830B-BA97C9596297}">
      <formula1>$AC$16:$AC$31</formula1>
    </dataValidation>
    <dataValidation type="list" allowBlank="1" showInputMessage="1" showErrorMessage="1" sqref="K9" xr:uid="{BE55AA35-9F61-427F-85F4-EBB6C498CAC8}">
      <formula1>$AB$38:$AB$40</formula1>
    </dataValidation>
    <dataValidation type="list" allowBlank="1" showInputMessage="1" showErrorMessage="1" sqref="M9:M10" xr:uid="{48E20948-F0A7-4CBD-8CC8-44C62DCAECC4}">
      <formula1>$AC$38:$AC$42</formula1>
    </dataValidation>
    <dataValidation type="list" allowBlank="1" showInputMessage="1" showErrorMessage="1" sqref="D47:D48 R47 J47:J48" xr:uid="{4050B4D3-AA5F-4A2C-B0BE-C1AAA7F2E920}">
      <formula1>$AD$16:$AD$32</formula1>
    </dataValidation>
    <dataValidation type="list" allowBlank="1" showInputMessage="1" showErrorMessage="1" sqref="J51:J60" xr:uid="{958583B5-8143-4DB9-900C-B0487D46B62F}">
      <formula1>$AB$17:$AB$22</formula1>
    </dataValidation>
    <dataValidation type="list" allowBlank="1" showInputMessage="1" showErrorMessage="1" sqref="B57 B54:B55 B52 D51:D60" xr:uid="{BA32ACDF-EC47-40A1-B847-607E43891A9B}">
      <formula1>$AA$17:$AA$20</formula1>
    </dataValidation>
    <dataValidation type="list" allowBlank="1" showInputMessage="1" showErrorMessage="1" sqref="H58:I59 G60:I60 G51:G59 C51:C60" xr:uid="{B7833B77-9476-4A33-9EB4-A5C8778A7BF6}">
      <formula1>$Z$17:$Z$18</formula1>
    </dataValidation>
    <dataValidation type="list" allowBlank="1" showInputMessage="1" showErrorMessage="1" sqref="F58:F59 E60:F60 B58:B60 B53 B51 E51:E59 B56" xr:uid="{D7EB5B96-9E1D-4B3D-A76E-079D5632CE59}">
      <formula1>$Y$17:$Y$19</formula1>
    </dataValidation>
  </dataValidations>
  <hyperlinks>
    <hyperlink ref="N62:P62" r:id="rId1" display="Status SAP : REL" xr:uid="{FD220648-1B49-4C7D-90C3-6FA2F096B675}"/>
    <hyperlink ref="M72:P72" r:id="rId2" display="Work permit close 19:00" xr:uid="{46774606-57DA-4CE8-B0A9-CC288E371BB0}"/>
    <hyperlink ref="B158:C158" r:id="rId3" display="K:Link to --&gt; IOW" xr:uid="{65047749-EF00-4B26-A299-3BF23A4795D5}"/>
    <hyperlink ref="B120:C120" r:id="rId4" display="K:Link to --&gt; IOW" xr:uid="{C26177BB-DC5C-42EB-BBA6-A9006D27A154}"/>
    <hyperlink ref="B162" r:id="rId5" xr:uid="{702AAB39-E42D-41EE-9DB9-58E2C1BFB245}"/>
    <hyperlink ref="B163:J163" r:id="rId6" location="1.xlam" display="Data EXAPLOG for P#1" xr:uid="{D0B10D37-A8F8-4636-95B3-CE2AF49A8B0C}"/>
    <hyperlink ref="B159:J159" r:id="rId7" display="K:\PE\02-Daily PTA product CAL ( SM )\06-Product transfer\Plant 1\2026\P1_Product_Transfer_Monitoring_202608.xlsm" xr:uid="{03C5181D-BBB1-44E0-B3A5-80DB5DCCFB66}"/>
    <hyperlink ref="B160:J160" r:id="rId8" display="https://pttgcgroup.sharepoint.com/sites/GCMPIntranet/pe/PEDoc/02%20-%20Plant%201/01-WWT%20Daily%20consumption%20(SM)/06-Plant1%20Daily%20Cons%20for%20Shift%20Jun'26-OPS.xlsm?d=w469b6433f8ed464cad14fb1860f1e11c" xr:uid="{5FB481C9-8E40-4439-9C62-F80684F9EA8E}"/>
  </hyperlinks>
  <pageMargins left="0.25" right="0.25" top="0.75" bottom="0.75" header="0.3" footer="0.3"/>
  <pageSetup paperSize="9" scale="97" orientation="portrait" r:id="rId9"/>
  <headerFooter alignWithMargins="0">
    <oddFooter xml:space="preserve">&amp;R&amp;5Revise date(11/8/2015) </oddFooter>
  </headerFooter>
  <drawing r:id="rId10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FE3EADDA-0DFF-4104-BCF7-368C37F17531}">
            <xm:f>$R$48&gt;=TaskRules!$C$13</xm:f>
            <x14:dxf>
              <font>
                <color rgb="FFFF0000"/>
              </font>
              <fill>
                <patternFill>
                  <bgColor rgb="FFFFE7E7"/>
                </patternFill>
              </fill>
            </x14:dxf>
          </x14:cfRule>
          <xm:sqref>R48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57E3C4-F8C9-4C9C-855F-BDFBC4B37F15}">
  <sheetPr codeName="Sheet21">
    <tabColor rgb="FF008000"/>
  </sheetPr>
  <dimension ref="A1:AI170"/>
  <sheetViews>
    <sheetView showGridLines="0" zoomScale="115" zoomScaleNormal="115" zoomScaleSheetLayoutView="100" workbookViewId="0">
      <selection activeCell="AG21" sqref="AG21"/>
    </sheetView>
  </sheetViews>
  <sheetFormatPr defaultRowHeight="12.75" x14ac:dyDescent="0.2"/>
  <cols>
    <col min="1" max="1" width="12.28515625" style="2" customWidth="1"/>
    <col min="2" max="2" width="10.140625" style="2" customWidth="1"/>
    <col min="3" max="3" width="7.140625" style="2" customWidth="1"/>
    <col min="4" max="4" width="7" style="2" customWidth="1"/>
    <col min="5" max="5" width="4" style="2" customWidth="1"/>
    <col min="6" max="6" width="3.85546875" style="2" customWidth="1"/>
    <col min="7" max="7" width="8.42578125" style="2" customWidth="1"/>
    <col min="8" max="8" width="6.42578125" style="2" customWidth="1"/>
    <col min="9" max="9" width="7.140625" style="2" customWidth="1"/>
    <col min="10" max="10" width="9.42578125" style="2" customWidth="1"/>
    <col min="11" max="11" width="5" style="2" hidden="1" customWidth="1"/>
    <col min="12" max="12" width="8.140625" style="2" customWidth="1"/>
    <col min="13" max="13" width="22" style="2" customWidth="1"/>
    <col min="14" max="14" width="9.28515625" style="2" customWidth="1"/>
    <col min="15" max="15" width="7.140625" style="2" customWidth="1"/>
    <col min="16" max="16" width="5.85546875" style="2" customWidth="1"/>
    <col min="17" max="17" width="3" style="2" customWidth="1"/>
    <col min="18" max="18" width="37.85546875" style="2" customWidth="1"/>
    <col min="19" max="19" width="20.42578125" style="2" hidden="1" customWidth="1"/>
    <col min="20" max="20" width="16.42578125" style="2" hidden="1" customWidth="1"/>
    <col min="21" max="21" width="19.140625" style="2" hidden="1" customWidth="1"/>
    <col min="22" max="22" width="15.7109375" style="2" hidden="1" customWidth="1"/>
    <col min="23" max="24" width="16.7109375" style="2" hidden="1" customWidth="1"/>
    <col min="25" max="25" width="22.140625" style="2" hidden="1" customWidth="1"/>
    <col min="26" max="26" width="22.28515625" style="2" hidden="1" customWidth="1"/>
    <col min="27" max="27" width="26.28515625" style="2" hidden="1" customWidth="1"/>
    <col min="28" max="28" width="22.140625" style="2" hidden="1" customWidth="1"/>
    <col min="29" max="29" width="32" style="2" hidden="1" customWidth="1"/>
    <col min="30" max="30" width="26.28515625" style="2" hidden="1" customWidth="1"/>
    <col min="31" max="31" width="24.7109375" style="2" hidden="1" customWidth="1"/>
    <col min="32" max="32" width="25.42578125" style="2" customWidth="1"/>
    <col min="33" max="33" width="33.7109375" style="2" customWidth="1"/>
    <col min="34" max="34" width="15.5703125" style="2" customWidth="1"/>
    <col min="35" max="36" width="9.140625" style="2" customWidth="1"/>
    <col min="37" max="259" width="9.140625" style="2"/>
    <col min="260" max="260" width="7.42578125" style="2" customWidth="1"/>
    <col min="261" max="261" width="7.140625" style="2" customWidth="1"/>
    <col min="262" max="262" width="7" style="2" customWidth="1"/>
    <col min="263" max="263" width="4" style="2" customWidth="1"/>
    <col min="264" max="264" width="3.85546875" style="2" customWidth="1"/>
    <col min="265" max="266" width="6.42578125" style="2" customWidth="1"/>
    <col min="267" max="267" width="8.42578125" style="2" customWidth="1"/>
    <col min="268" max="268" width="0" style="2" hidden="1" customWidth="1"/>
    <col min="269" max="270" width="8.140625" style="2" customWidth="1"/>
    <col min="271" max="271" width="5.85546875" style="2" customWidth="1"/>
    <col min="272" max="272" width="3.140625" style="2" customWidth="1"/>
    <col min="273" max="273" width="3" style="2" customWidth="1"/>
    <col min="274" max="274" width="9.42578125" style="2" customWidth="1"/>
    <col min="275" max="515" width="9.140625" style="2"/>
    <col min="516" max="516" width="7.42578125" style="2" customWidth="1"/>
    <col min="517" max="517" width="7.140625" style="2" customWidth="1"/>
    <col min="518" max="518" width="7" style="2" customWidth="1"/>
    <col min="519" max="519" width="4" style="2" customWidth="1"/>
    <col min="520" max="520" width="3.85546875" style="2" customWidth="1"/>
    <col min="521" max="522" width="6.42578125" style="2" customWidth="1"/>
    <col min="523" max="523" width="8.42578125" style="2" customWidth="1"/>
    <col min="524" max="524" width="0" style="2" hidden="1" customWidth="1"/>
    <col min="525" max="526" width="8.140625" style="2" customWidth="1"/>
    <col min="527" max="527" width="5.85546875" style="2" customWidth="1"/>
    <col min="528" max="528" width="3.140625" style="2" customWidth="1"/>
    <col min="529" max="529" width="3" style="2" customWidth="1"/>
    <col min="530" max="530" width="9.42578125" style="2" customWidth="1"/>
    <col min="531" max="771" width="9.140625" style="2"/>
    <col min="772" max="772" width="7.42578125" style="2" customWidth="1"/>
    <col min="773" max="773" width="7.140625" style="2" customWidth="1"/>
    <col min="774" max="774" width="7" style="2" customWidth="1"/>
    <col min="775" max="775" width="4" style="2" customWidth="1"/>
    <col min="776" max="776" width="3.85546875" style="2" customWidth="1"/>
    <col min="777" max="778" width="6.42578125" style="2" customWidth="1"/>
    <col min="779" max="779" width="8.42578125" style="2" customWidth="1"/>
    <col min="780" max="780" width="0" style="2" hidden="1" customWidth="1"/>
    <col min="781" max="782" width="8.140625" style="2" customWidth="1"/>
    <col min="783" max="783" width="5.85546875" style="2" customWidth="1"/>
    <col min="784" max="784" width="3.140625" style="2" customWidth="1"/>
    <col min="785" max="785" width="3" style="2" customWidth="1"/>
    <col min="786" max="786" width="9.42578125" style="2" customWidth="1"/>
    <col min="787" max="1027" width="9.140625" style="2"/>
    <col min="1028" max="1028" width="7.42578125" style="2" customWidth="1"/>
    <col min="1029" max="1029" width="7.140625" style="2" customWidth="1"/>
    <col min="1030" max="1030" width="7" style="2" customWidth="1"/>
    <col min="1031" max="1031" width="4" style="2" customWidth="1"/>
    <col min="1032" max="1032" width="3.85546875" style="2" customWidth="1"/>
    <col min="1033" max="1034" width="6.42578125" style="2" customWidth="1"/>
    <col min="1035" max="1035" width="8.42578125" style="2" customWidth="1"/>
    <col min="1036" max="1036" width="0" style="2" hidden="1" customWidth="1"/>
    <col min="1037" max="1038" width="8.140625" style="2" customWidth="1"/>
    <col min="1039" max="1039" width="5.85546875" style="2" customWidth="1"/>
    <col min="1040" max="1040" width="3.140625" style="2" customWidth="1"/>
    <col min="1041" max="1041" width="3" style="2" customWidth="1"/>
    <col min="1042" max="1042" width="9.42578125" style="2" customWidth="1"/>
    <col min="1043" max="1283" width="9.140625" style="2"/>
    <col min="1284" max="1284" width="7.42578125" style="2" customWidth="1"/>
    <col min="1285" max="1285" width="7.140625" style="2" customWidth="1"/>
    <col min="1286" max="1286" width="7" style="2" customWidth="1"/>
    <col min="1287" max="1287" width="4" style="2" customWidth="1"/>
    <col min="1288" max="1288" width="3.85546875" style="2" customWidth="1"/>
    <col min="1289" max="1290" width="6.42578125" style="2" customWidth="1"/>
    <col min="1291" max="1291" width="8.42578125" style="2" customWidth="1"/>
    <col min="1292" max="1292" width="0" style="2" hidden="1" customWidth="1"/>
    <col min="1293" max="1294" width="8.140625" style="2" customWidth="1"/>
    <col min="1295" max="1295" width="5.85546875" style="2" customWidth="1"/>
    <col min="1296" max="1296" width="3.140625" style="2" customWidth="1"/>
    <col min="1297" max="1297" width="3" style="2" customWidth="1"/>
    <col min="1298" max="1298" width="9.42578125" style="2" customWidth="1"/>
    <col min="1299" max="1539" width="9.140625" style="2"/>
    <col min="1540" max="1540" width="7.42578125" style="2" customWidth="1"/>
    <col min="1541" max="1541" width="7.140625" style="2" customWidth="1"/>
    <col min="1542" max="1542" width="7" style="2" customWidth="1"/>
    <col min="1543" max="1543" width="4" style="2" customWidth="1"/>
    <col min="1544" max="1544" width="3.85546875" style="2" customWidth="1"/>
    <col min="1545" max="1546" width="6.42578125" style="2" customWidth="1"/>
    <col min="1547" max="1547" width="8.42578125" style="2" customWidth="1"/>
    <col min="1548" max="1548" width="0" style="2" hidden="1" customWidth="1"/>
    <col min="1549" max="1550" width="8.140625" style="2" customWidth="1"/>
    <col min="1551" max="1551" width="5.85546875" style="2" customWidth="1"/>
    <col min="1552" max="1552" width="3.140625" style="2" customWidth="1"/>
    <col min="1553" max="1553" width="3" style="2" customWidth="1"/>
    <col min="1554" max="1554" width="9.42578125" style="2" customWidth="1"/>
    <col min="1555" max="1795" width="9.140625" style="2"/>
    <col min="1796" max="1796" width="7.42578125" style="2" customWidth="1"/>
    <col min="1797" max="1797" width="7.140625" style="2" customWidth="1"/>
    <col min="1798" max="1798" width="7" style="2" customWidth="1"/>
    <col min="1799" max="1799" width="4" style="2" customWidth="1"/>
    <col min="1800" max="1800" width="3.85546875" style="2" customWidth="1"/>
    <col min="1801" max="1802" width="6.42578125" style="2" customWidth="1"/>
    <col min="1803" max="1803" width="8.42578125" style="2" customWidth="1"/>
    <col min="1804" max="1804" width="0" style="2" hidden="1" customWidth="1"/>
    <col min="1805" max="1806" width="8.140625" style="2" customWidth="1"/>
    <col min="1807" max="1807" width="5.85546875" style="2" customWidth="1"/>
    <col min="1808" max="1808" width="3.140625" style="2" customWidth="1"/>
    <col min="1809" max="1809" width="3" style="2" customWidth="1"/>
    <col min="1810" max="1810" width="9.42578125" style="2" customWidth="1"/>
    <col min="1811" max="2051" width="9.140625" style="2"/>
    <col min="2052" max="2052" width="7.42578125" style="2" customWidth="1"/>
    <col min="2053" max="2053" width="7.140625" style="2" customWidth="1"/>
    <col min="2054" max="2054" width="7" style="2" customWidth="1"/>
    <col min="2055" max="2055" width="4" style="2" customWidth="1"/>
    <col min="2056" max="2056" width="3.85546875" style="2" customWidth="1"/>
    <col min="2057" max="2058" width="6.42578125" style="2" customWidth="1"/>
    <col min="2059" max="2059" width="8.42578125" style="2" customWidth="1"/>
    <col min="2060" max="2060" width="0" style="2" hidden="1" customWidth="1"/>
    <col min="2061" max="2062" width="8.140625" style="2" customWidth="1"/>
    <col min="2063" max="2063" width="5.85546875" style="2" customWidth="1"/>
    <col min="2064" max="2064" width="3.140625" style="2" customWidth="1"/>
    <col min="2065" max="2065" width="3" style="2" customWidth="1"/>
    <col min="2066" max="2066" width="9.42578125" style="2" customWidth="1"/>
    <col min="2067" max="2307" width="9.140625" style="2"/>
    <col min="2308" max="2308" width="7.42578125" style="2" customWidth="1"/>
    <col min="2309" max="2309" width="7.140625" style="2" customWidth="1"/>
    <col min="2310" max="2310" width="7" style="2" customWidth="1"/>
    <col min="2311" max="2311" width="4" style="2" customWidth="1"/>
    <col min="2312" max="2312" width="3.85546875" style="2" customWidth="1"/>
    <col min="2313" max="2314" width="6.42578125" style="2" customWidth="1"/>
    <col min="2315" max="2315" width="8.42578125" style="2" customWidth="1"/>
    <col min="2316" max="2316" width="0" style="2" hidden="1" customWidth="1"/>
    <col min="2317" max="2318" width="8.140625" style="2" customWidth="1"/>
    <col min="2319" max="2319" width="5.85546875" style="2" customWidth="1"/>
    <col min="2320" max="2320" width="3.140625" style="2" customWidth="1"/>
    <col min="2321" max="2321" width="3" style="2" customWidth="1"/>
    <col min="2322" max="2322" width="9.42578125" style="2" customWidth="1"/>
    <col min="2323" max="2563" width="9.140625" style="2"/>
    <col min="2564" max="2564" width="7.42578125" style="2" customWidth="1"/>
    <col min="2565" max="2565" width="7.140625" style="2" customWidth="1"/>
    <col min="2566" max="2566" width="7" style="2" customWidth="1"/>
    <col min="2567" max="2567" width="4" style="2" customWidth="1"/>
    <col min="2568" max="2568" width="3.85546875" style="2" customWidth="1"/>
    <col min="2569" max="2570" width="6.42578125" style="2" customWidth="1"/>
    <col min="2571" max="2571" width="8.42578125" style="2" customWidth="1"/>
    <col min="2572" max="2572" width="0" style="2" hidden="1" customWidth="1"/>
    <col min="2573" max="2574" width="8.140625" style="2" customWidth="1"/>
    <col min="2575" max="2575" width="5.85546875" style="2" customWidth="1"/>
    <col min="2576" max="2576" width="3.140625" style="2" customWidth="1"/>
    <col min="2577" max="2577" width="3" style="2" customWidth="1"/>
    <col min="2578" max="2578" width="9.42578125" style="2" customWidth="1"/>
    <col min="2579" max="2819" width="9.140625" style="2"/>
    <col min="2820" max="2820" width="7.42578125" style="2" customWidth="1"/>
    <col min="2821" max="2821" width="7.140625" style="2" customWidth="1"/>
    <col min="2822" max="2822" width="7" style="2" customWidth="1"/>
    <col min="2823" max="2823" width="4" style="2" customWidth="1"/>
    <col min="2824" max="2824" width="3.85546875" style="2" customWidth="1"/>
    <col min="2825" max="2826" width="6.42578125" style="2" customWidth="1"/>
    <col min="2827" max="2827" width="8.42578125" style="2" customWidth="1"/>
    <col min="2828" max="2828" width="0" style="2" hidden="1" customWidth="1"/>
    <col min="2829" max="2830" width="8.140625" style="2" customWidth="1"/>
    <col min="2831" max="2831" width="5.85546875" style="2" customWidth="1"/>
    <col min="2832" max="2832" width="3.140625" style="2" customWidth="1"/>
    <col min="2833" max="2833" width="3" style="2" customWidth="1"/>
    <col min="2834" max="2834" width="9.42578125" style="2" customWidth="1"/>
    <col min="2835" max="3075" width="9.140625" style="2"/>
    <col min="3076" max="3076" width="7.42578125" style="2" customWidth="1"/>
    <col min="3077" max="3077" width="7.140625" style="2" customWidth="1"/>
    <col min="3078" max="3078" width="7" style="2" customWidth="1"/>
    <col min="3079" max="3079" width="4" style="2" customWidth="1"/>
    <col min="3080" max="3080" width="3.85546875" style="2" customWidth="1"/>
    <col min="3081" max="3082" width="6.42578125" style="2" customWidth="1"/>
    <col min="3083" max="3083" width="8.42578125" style="2" customWidth="1"/>
    <col min="3084" max="3084" width="0" style="2" hidden="1" customWidth="1"/>
    <col min="3085" max="3086" width="8.140625" style="2" customWidth="1"/>
    <col min="3087" max="3087" width="5.85546875" style="2" customWidth="1"/>
    <col min="3088" max="3088" width="3.140625" style="2" customWidth="1"/>
    <col min="3089" max="3089" width="3" style="2" customWidth="1"/>
    <col min="3090" max="3090" width="9.42578125" style="2" customWidth="1"/>
    <col min="3091" max="3331" width="9.140625" style="2"/>
    <col min="3332" max="3332" width="7.42578125" style="2" customWidth="1"/>
    <col min="3333" max="3333" width="7.140625" style="2" customWidth="1"/>
    <col min="3334" max="3334" width="7" style="2" customWidth="1"/>
    <col min="3335" max="3335" width="4" style="2" customWidth="1"/>
    <col min="3336" max="3336" width="3.85546875" style="2" customWidth="1"/>
    <col min="3337" max="3338" width="6.42578125" style="2" customWidth="1"/>
    <col min="3339" max="3339" width="8.42578125" style="2" customWidth="1"/>
    <col min="3340" max="3340" width="0" style="2" hidden="1" customWidth="1"/>
    <col min="3341" max="3342" width="8.140625" style="2" customWidth="1"/>
    <col min="3343" max="3343" width="5.85546875" style="2" customWidth="1"/>
    <col min="3344" max="3344" width="3.140625" style="2" customWidth="1"/>
    <col min="3345" max="3345" width="3" style="2" customWidth="1"/>
    <col min="3346" max="3346" width="9.42578125" style="2" customWidth="1"/>
    <col min="3347" max="3587" width="9.140625" style="2"/>
    <col min="3588" max="3588" width="7.42578125" style="2" customWidth="1"/>
    <col min="3589" max="3589" width="7.140625" style="2" customWidth="1"/>
    <col min="3590" max="3590" width="7" style="2" customWidth="1"/>
    <col min="3591" max="3591" width="4" style="2" customWidth="1"/>
    <col min="3592" max="3592" width="3.85546875" style="2" customWidth="1"/>
    <col min="3593" max="3594" width="6.42578125" style="2" customWidth="1"/>
    <col min="3595" max="3595" width="8.42578125" style="2" customWidth="1"/>
    <col min="3596" max="3596" width="0" style="2" hidden="1" customWidth="1"/>
    <col min="3597" max="3598" width="8.140625" style="2" customWidth="1"/>
    <col min="3599" max="3599" width="5.85546875" style="2" customWidth="1"/>
    <col min="3600" max="3600" width="3.140625" style="2" customWidth="1"/>
    <col min="3601" max="3601" width="3" style="2" customWidth="1"/>
    <col min="3602" max="3602" width="9.42578125" style="2" customWidth="1"/>
    <col min="3603" max="3843" width="9.140625" style="2"/>
    <col min="3844" max="3844" width="7.42578125" style="2" customWidth="1"/>
    <col min="3845" max="3845" width="7.140625" style="2" customWidth="1"/>
    <col min="3846" max="3846" width="7" style="2" customWidth="1"/>
    <col min="3847" max="3847" width="4" style="2" customWidth="1"/>
    <col min="3848" max="3848" width="3.85546875" style="2" customWidth="1"/>
    <col min="3849" max="3850" width="6.42578125" style="2" customWidth="1"/>
    <col min="3851" max="3851" width="8.42578125" style="2" customWidth="1"/>
    <col min="3852" max="3852" width="0" style="2" hidden="1" customWidth="1"/>
    <col min="3853" max="3854" width="8.140625" style="2" customWidth="1"/>
    <col min="3855" max="3855" width="5.85546875" style="2" customWidth="1"/>
    <col min="3856" max="3856" width="3.140625" style="2" customWidth="1"/>
    <col min="3857" max="3857" width="3" style="2" customWidth="1"/>
    <col min="3858" max="3858" width="9.42578125" style="2" customWidth="1"/>
    <col min="3859" max="4099" width="9.140625" style="2"/>
    <col min="4100" max="4100" width="7.42578125" style="2" customWidth="1"/>
    <col min="4101" max="4101" width="7.140625" style="2" customWidth="1"/>
    <col min="4102" max="4102" width="7" style="2" customWidth="1"/>
    <col min="4103" max="4103" width="4" style="2" customWidth="1"/>
    <col min="4104" max="4104" width="3.85546875" style="2" customWidth="1"/>
    <col min="4105" max="4106" width="6.42578125" style="2" customWidth="1"/>
    <col min="4107" max="4107" width="8.42578125" style="2" customWidth="1"/>
    <col min="4108" max="4108" width="0" style="2" hidden="1" customWidth="1"/>
    <col min="4109" max="4110" width="8.140625" style="2" customWidth="1"/>
    <col min="4111" max="4111" width="5.85546875" style="2" customWidth="1"/>
    <col min="4112" max="4112" width="3.140625" style="2" customWidth="1"/>
    <col min="4113" max="4113" width="3" style="2" customWidth="1"/>
    <col min="4114" max="4114" width="9.42578125" style="2" customWidth="1"/>
    <col min="4115" max="4355" width="9.140625" style="2"/>
    <col min="4356" max="4356" width="7.42578125" style="2" customWidth="1"/>
    <col min="4357" max="4357" width="7.140625" style="2" customWidth="1"/>
    <col min="4358" max="4358" width="7" style="2" customWidth="1"/>
    <col min="4359" max="4359" width="4" style="2" customWidth="1"/>
    <col min="4360" max="4360" width="3.85546875" style="2" customWidth="1"/>
    <col min="4361" max="4362" width="6.42578125" style="2" customWidth="1"/>
    <col min="4363" max="4363" width="8.42578125" style="2" customWidth="1"/>
    <col min="4364" max="4364" width="0" style="2" hidden="1" customWidth="1"/>
    <col min="4365" max="4366" width="8.140625" style="2" customWidth="1"/>
    <col min="4367" max="4367" width="5.85546875" style="2" customWidth="1"/>
    <col min="4368" max="4368" width="3.140625" style="2" customWidth="1"/>
    <col min="4369" max="4369" width="3" style="2" customWidth="1"/>
    <col min="4370" max="4370" width="9.42578125" style="2" customWidth="1"/>
    <col min="4371" max="4611" width="9.140625" style="2"/>
    <col min="4612" max="4612" width="7.42578125" style="2" customWidth="1"/>
    <col min="4613" max="4613" width="7.140625" style="2" customWidth="1"/>
    <col min="4614" max="4614" width="7" style="2" customWidth="1"/>
    <col min="4615" max="4615" width="4" style="2" customWidth="1"/>
    <col min="4616" max="4616" width="3.85546875" style="2" customWidth="1"/>
    <col min="4617" max="4618" width="6.42578125" style="2" customWidth="1"/>
    <col min="4619" max="4619" width="8.42578125" style="2" customWidth="1"/>
    <col min="4620" max="4620" width="0" style="2" hidden="1" customWidth="1"/>
    <col min="4621" max="4622" width="8.140625" style="2" customWidth="1"/>
    <col min="4623" max="4623" width="5.85546875" style="2" customWidth="1"/>
    <col min="4624" max="4624" width="3.140625" style="2" customWidth="1"/>
    <col min="4625" max="4625" width="3" style="2" customWidth="1"/>
    <col min="4626" max="4626" width="9.42578125" style="2" customWidth="1"/>
    <col min="4627" max="4867" width="9.140625" style="2"/>
    <col min="4868" max="4868" width="7.42578125" style="2" customWidth="1"/>
    <col min="4869" max="4869" width="7.140625" style="2" customWidth="1"/>
    <col min="4870" max="4870" width="7" style="2" customWidth="1"/>
    <col min="4871" max="4871" width="4" style="2" customWidth="1"/>
    <col min="4872" max="4872" width="3.85546875" style="2" customWidth="1"/>
    <col min="4873" max="4874" width="6.42578125" style="2" customWidth="1"/>
    <col min="4875" max="4875" width="8.42578125" style="2" customWidth="1"/>
    <col min="4876" max="4876" width="0" style="2" hidden="1" customWidth="1"/>
    <col min="4877" max="4878" width="8.140625" style="2" customWidth="1"/>
    <col min="4879" max="4879" width="5.85546875" style="2" customWidth="1"/>
    <col min="4880" max="4880" width="3.140625" style="2" customWidth="1"/>
    <col min="4881" max="4881" width="3" style="2" customWidth="1"/>
    <col min="4882" max="4882" width="9.42578125" style="2" customWidth="1"/>
    <col min="4883" max="5123" width="9.140625" style="2"/>
    <col min="5124" max="5124" width="7.42578125" style="2" customWidth="1"/>
    <col min="5125" max="5125" width="7.140625" style="2" customWidth="1"/>
    <col min="5126" max="5126" width="7" style="2" customWidth="1"/>
    <col min="5127" max="5127" width="4" style="2" customWidth="1"/>
    <col min="5128" max="5128" width="3.85546875" style="2" customWidth="1"/>
    <col min="5129" max="5130" width="6.42578125" style="2" customWidth="1"/>
    <col min="5131" max="5131" width="8.42578125" style="2" customWidth="1"/>
    <col min="5132" max="5132" width="0" style="2" hidden="1" customWidth="1"/>
    <col min="5133" max="5134" width="8.140625" style="2" customWidth="1"/>
    <col min="5135" max="5135" width="5.85546875" style="2" customWidth="1"/>
    <col min="5136" max="5136" width="3.140625" style="2" customWidth="1"/>
    <col min="5137" max="5137" width="3" style="2" customWidth="1"/>
    <col min="5138" max="5138" width="9.42578125" style="2" customWidth="1"/>
    <col min="5139" max="5379" width="9.140625" style="2"/>
    <col min="5380" max="5380" width="7.42578125" style="2" customWidth="1"/>
    <col min="5381" max="5381" width="7.140625" style="2" customWidth="1"/>
    <col min="5382" max="5382" width="7" style="2" customWidth="1"/>
    <col min="5383" max="5383" width="4" style="2" customWidth="1"/>
    <col min="5384" max="5384" width="3.85546875" style="2" customWidth="1"/>
    <col min="5385" max="5386" width="6.42578125" style="2" customWidth="1"/>
    <col min="5387" max="5387" width="8.42578125" style="2" customWidth="1"/>
    <col min="5388" max="5388" width="0" style="2" hidden="1" customWidth="1"/>
    <col min="5389" max="5390" width="8.140625" style="2" customWidth="1"/>
    <col min="5391" max="5391" width="5.85546875" style="2" customWidth="1"/>
    <col min="5392" max="5392" width="3.140625" style="2" customWidth="1"/>
    <col min="5393" max="5393" width="3" style="2" customWidth="1"/>
    <col min="5394" max="5394" width="9.42578125" style="2" customWidth="1"/>
    <col min="5395" max="5635" width="9.140625" style="2"/>
    <col min="5636" max="5636" width="7.42578125" style="2" customWidth="1"/>
    <col min="5637" max="5637" width="7.140625" style="2" customWidth="1"/>
    <col min="5638" max="5638" width="7" style="2" customWidth="1"/>
    <col min="5639" max="5639" width="4" style="2" customWidth="1"/>
    <col min="5640" max="5640" width="3.85546875" style="2" customWidth="1"/>
    <col min="5641" max="5642" width="6.42578125" style="2" customWidth="1"/>
    <col min="5643" max="5643" width="8.42578125" style="2" customWidth="1"/>
    <col min="5644" max="5644" width="0" style="2" hidden="1" customWidth="1"/>
    <col min="5645" max="5646" width="8.140625" style="2" customWidth="1"/>
    <col min="5647" max="5647" width="5.85546875" style="2" customWidth="1"/>
    <col min="5648" max="5648" width="3.140625" style="2" customWidth="1"/>
    <col min="5649" max="5649" width="3" style="2" customWidth="1"/>
    <col min="5650" max="5650" width="9.42578125" style="2" customWidth="1"/>
    <col min="5651" max="5891" width="9.140625" style="2"/>
    <col min="5892" max="5892" width="7.42578125" style="2" customWidth="1"/>
    <col min="5893" max="5893" width="7.140625" style="2" customWidth="1"/>
    <col min="5894" max="5894" width="7" style="2" customWidth="1"/>
    <col min="5895" max="5895" width="4" style="2" customWidth="1"/>
    <col min="5896" max="5896" width="3.85546875" style="2" customWidth="1"/>
    <col min="5897" max="5898" width="6.42578125" style="2" customWidth="1"/>
    <col min="5899" max="5899" width="8.42578125" style="2" customWidth="1"/>
    <col min="5900" max="5900" width="0" style="2" hidden="1" customWidth="1"/>
    <col min="5901" max="5902" width="8.140625" style="2" customWidth="1"/>
    <col min="5903" max="5903" width="5.85546875" style="2" customWidth="1"/>
    <col min="5904" max="5904" width="3.140625" style="2" customWidth="1"/>
    <col min="5905" max="5905" width="3" style="2" customWidth="1"/>
    <col min="5906" max="5906" width="9.42578125" style="2" customWidth="1"/>
    <col min="5907" max="6147" width="9.140625" style="2"/>
    <col min="6148" max="6148" width="7.42578125" style="2" customWidth="1"/>
    <col min="6149" max="6149" width="7.140625" style="2" customWidth="1"/>
    <col min="6150" max="6150" width="7" style="2" customWidth="1"/>
    <col min="6151" max="6151" width="4" style="2" customWidth="1"/>
    <col min="6152" max="6152" width="3.85546875" style="2" customWidth="1"/>
    <col min="6153" max="6154" width="6.42578125" style="2" customWidth="1"/>
    <col min="6155" max="6155" width="8.42578125" style="2" customWidth="1"/>
    <col min="6156" max="6156" width="0" style="2" hidden="1" customWidth="1"/>
    <col min="6157" max="6158" width="8.140625" style="2" customWidth="1"/>
    <col min="6159" max="6159" width="5.85546875" style="2" customWidth="1"/>
    <col min="6160" max="6160" width="3.140625" style="2" customWidth="1"/>
    <col min="6161" max="6161" width="3" style="2" customWidth="1"/>
    <col min="6162" max="6162" width="9.42578125" style="2" customWidth="1"/>
    <col min="6163" max="6403" width="9.140625" style="2"/>
    <col min="6404" max="6404" width="7.42578125" style="2" customWidth="1"/>
    <col min="6405" max="6405" width="7.140625" style="2" customWidth="1"/>
    <col min="6406" max="6406" width="7" style="2" customWidth="1"/>
    <col min="6407" max="6407" width="4" style="2" customWidth="1"/>
    <col min="6408" max="6408" width="3.85546875" style="2" customWidth="1"/>
    <col min="6409" max="6410" width="6.42578125" style="2" customWidth="1"/>
    <col min="6411" max="6411" width="8.42578125" style="2" customWidth="1"/>
    <col min="6412" max="6412" width="0" style="2" hidden="1" customWidth="1"/>
    <col min="6413" max="6414" width="8.140625" style="2" customWidth="1"/>
    <col min="6415" max="6415" width="5.85546875" style="2" customWidth="1"/>
    <col min="6416" max="6416" width="3.140625" style="2" customWidth="1"/>
    <col min="6417" max="6417" width="3" style="2" customWidth="1"/>
    <col min="6418" max="6418" width="9.42578125" style="2" customWidth="1"/>
    <col min="6419" max="6659" width="9.140625" style="2"/>
    <col min="6660" max="6660" width="7.42578125" style="2" customWidth="1"/>
    <col min="6661" max="6661" width="7.140625" style="2" customWidth="1"/>
    <col min="6662" max="6662" width="7" style="2" customWidth="1"/>
    <col min="6663" max="6663" width="4" style="2" customWidth="1"/>
    <col min="6664" max="6664" width="3.85546875" style="2" customWidth="1"/>
    <col min="6665" max="6666" width="6.42578125" style="2" customWidth="1"/>
    <col min="6667" max="6667" width="8.42578125" style="2" customWidth="1"/>
    <col min="6668" max="6668" width="0" style="2" hidden="1" customWidth="1"/>
    <col min="6669" max="6670" width="8.140625" style="2" customWidth="1"/>
    <col min="6671" max="6671" width="5.85546875" style="2" customWidth="1"/>
    <col min="6672" max="6672" width="3.140625" style="2" customWidth="1"/>
    <col min="6673" max="6673" width="3" style="2" customWidth="1"/>
    <col min="6674" max="6674" width="9.42578125" style="2" customWidth="1"/>
    <col min="6675" max="6915" width="9.140625" style="2"/>
    <col min="6916" max="6916" width="7.42578125" style="2" customWidth="1"/>
    <col min="6917" max="6917" width="7.140625" style="2" customWidth="1"/>
    <col min="6918" max="6918" width="7" style="2" customWidth="1"/>
    <col min="6919" max="6919" width="4" style="2" customWidth="1"/>
    <col min="6920" max="6920" width="3.85546875" style="2" customWidth="1"/>
    <col min="6921" max="6922" width="6.42578125" style="2" customWidth="1"/>
    <col min="6923" max="6923" width="8.42578125" style="2" customWidth="1"/>
    <col min="6924" max="6924" width="0" style="2" hidden="1" customWidth="1"/>
    <col min="6925" max="6926" width="8.140625" style="2" customWidth="1"/>
    <col min="6927" max="6927" width="5.85546875" style="2" customWidth="1"/>
    <col min="6928" max="6928" width="3.140625" style="2" customWidth="1"/>
    <col min="6929" max="6929" width="3" style="2" customWidth="1"/>
    <col min="6930" max="6930" width="9.42578125" style="2" customWidth="1"/>
    <col min="6931" max="7171" width="9.140625" style="2"/>
    <col min="7172" max="7172" width="7.42578125" style="2" customWidth="1"/>
    <col min="7173" max="7173" width="7.140625" style="2" customWidth="1"/>
    <col min="7174" max="7174" width="7" style="2" customWidth="1"/>
    <col min="7175" max="7175" width="4" style="2" customWidth="1"/>
    <col min="7176" max="7176" width="3.85546875" style="2" customWidth="1"/>
    <col min="7177" max="7178" width="6.42578125" style="2" customWidth="1"/>
    <col min="7179" max="7179" width="8.42578125" style="2" customWidth="1"/>
    <col min="7180" max="7180" width="0" style="2" hidden="1" customWidth="1"/>
    <col min="7181" max="7182" width="8.140625" style="2" customWidth="1"/>
    <col min="7183" max="7183" width="5.85546875" style="2" customWidth="1"/>
    <col min="7184" max="7184" width="3.140625" style="2" customWidth="1"/>
    <col min="7185" max="7185" width="3" style="2" customWidth="1"/>
    <col min="7186" max="7186" width="9.42578125" style="2" customWidth="1"/>
    <col min="7187" max="7427" width="9.140625" style="2"/>
    <col min="7428" max="7428" width="7.42578125" style="2" customWidth="1"/>
    <col min="7429" max="7429" width="7.140625" style="2" customWidth="1"/>
    <col min="7430" max="7430" width="7" style="2" customWidth="1"/>
    <col min="7431" max="7431" width="4" style="2" customWidth="1"/>
    <col min="7432" max="7432" width="3.85546875" style="2" customWidth="1"/>
    <col min="7433" max="7434" width="6.42578125" style="2" customWidth="1"/>
    <col min="7435" max="7435" width="8.42578125" style="2" customWidth="1"/>
    <col min="7436" max="7436" width="0" style="2" hidden="1" customWidth="1"/>
    <col min="7437" max="7438" width="8.140625" style="2" customWidth="1"/>
    <col min="7439" max="7439" width="5.85546875" style="2" customWidth="1"/>
    <col min="7440" max="7440" width="3.140625" style="2" customWidth="1"/>
    <col min="7441" max="7441" width="3" style="2" customWidth="1"/>
    <col min="7442" max="7442" width="9.42578125" style="2" customWidth="1"/>
    <col min="7443" max="7683" width="9.140625" style="2"/>
    <col min="7684" max="7684" width="7.42578125" style="2" customWidth="1"/>
    <col min="7685" max="7685" width="7.140625" style="2" customWidth="1"/>
    <col min="7686" max="7686" width="7" style="2" customWidth="1"/>
    <col min="7687" max="7687" width="4" style="2" customWidth="1"/>
    <col min="7688" max="7688" width="3.85546875" style="2" customWidth="1"/>
    <col min="7689" max="7690" width="6.42578125" style="2" customWidth="1"/>
    <col min="7691" max="7691" width="8.42578125" style="2" customWidth="1"/>
    <col min="7692" max="7692" width="0" style="2" hidden="1" customWidth="1"/>
    <col min="7693" max="7694" width="8.140625" style="2" customWidth="1"/>
    <col min="7695" max="7695" width="5.85546875" style="2" customWidth="1"/>
    <col min="7696" max="7696" width="3.140625" style="2" customWidth="1"/>
    <col min="7697" max="7697" width="3" style="2" customWidth="1"/>
    <col min="7698" max="7698" width="9.42578125" style="2" customWidth="1"/>
    <col min="7699" max="7939" width="9.140625" style="2"/>
    <col min="7940" max="7940" width="7.42578125" style="2" customWidth="1"/>
    <col min="7941" max="7941" width="7.140625" style="2" customWidth="1"/>
    <col min="7942" max="7942" width="7" style="2" customWidth="1"/>
    <col min="7943" max="7943" width="4" style="2" customWidth="1"/>
    <col min="7944" max="7944" width="3.85546875" style="2" customWidth="1"/>
    <col min="7945" max="7946" width="6.42578125" style="2" customWidth="1"/>
    <col min="7947" max="7947" width="8.42578125" style="2" customWidth="1"/>
    <col min="7948" max="7948" width="0" style="2" hidden="1" customWidth="1"/>
    <col min="7949" max="7950" width="8.140625" style="2" customWidth="1"/>
    <col min="7951" max="7951" width="5.85546875" style="2" customWidth="1"/>
    <col min="7952" max="7952" width="3.140625" style="2" customWidth="1"/>
    <col min="7953" max="7953" width="3" style="2" customWidth="1"/>
    <col min="7954" max="7954" width="9.42578125" style="2" customWidth="1"/>
    <col min="7955" max="8195" width="9.140625" style="2"/>
    <col min="8196" max="8196" width="7.42578125" style="2" customWidth="1"/>
    <col min="8197" max="8197" width="7.140625" style="2" customWidth="1"/>
    <col min="8198" max="8198" width="7" style="2" customWidth="1"/>
    <col min="8199" max="8199" width="4" style="2" customWidth="1"/>
    <col min="8200" max="8200" width="3.85546875" style="2" customWidth="1"/>
    <col min="8201" max="8202" width="6.42578125" style="2" customWidth="1"/>
    <col min="8203" max="8203" width="8.42578125" style="2" customWidth="1"/>
    <col min="8204" max="8204" width="0" style="2" hidden="1" customWidth="1"/>
    <col min="8205" max="8206" width="8.140625" style="2" customWidth="1"/>
    <col min="8207" max="8207" width="5.85546875" style="2" customWidth="1"/>
    <col min="8208" max="8208" width="3.140625" style="2" customWidth="1"/>
    <col min="8209" max="8209" width="3" style="2" customWidth="1"/>
    <col min="8210" max="8210" width="9.42578125" style="2" customWidth="1"/>
    <col min="8211" max="8451" width="9.140625" style="2"/>
    <col min="8452" max="8452" width="7.42578125" style="2" customWidth="1"/>
    <col min="8453" max="8453" width="7.140625" style="2" customWidth="1"/>
    <col min="8454" max="8454" width="7" style="2" customWidth="1"/>
    <col min="8455" max="8455" width="4" style="2" customWidth="1"/>
    <col min="8456" max="8456" width="3.85546875" style="2" customWidth="1"/>
    <col min="8457" max="8458" width="6.42578125" style="2" customWidth="1"/>
    <col min="8459" max="8459" width="8.42578125" style="2" customWidth="1"/>
    <col min="8460" max="8460" width="0" style="2" hidden="1" customWidth="1"/>
    <col min="8461" max="8462" width="8.140625" style="2" customWidth="1"/>
    <col min="8463" max="8463" width="5.85546875" style="2" customWidth="1"/>
    <col min="8464" max="8464" width="3.140625" style="2" customWidth="1"/>
    <col min="8465" max="8465" width="3" style="2" customWidth="1"/>
    <col min="8466" max="8466" width="9.42578125" style="2" customWidth="1"/>
    <col min="8467" max="8707" width="9.140625" style="2"/>
    <col min="8708" max="8708" width="7.42578125" style="2" customWidth="1"/>
    <col min="8709" max="8709" width="7.140625" style="2" customWidth="1"/>
    <col min="8710" max="8710" width="7" style="2" customWidth="1"/>
    <col min="8711" max="8711" width="4" style="2" customWidth="1"/>
    <col min="8712" max="8712" width="3.85546875" style="2" customWidth="1"/>
    <col min="8713" max="8714" width="6.42578125" style="2" customWidth="1"/>
    <col min="8715" max="8715" width="8.42578125" style="2" customWidth="1"/>
    <col min="8716" max="8716" width="0" style="2" hidden="1" customWidth="1"/>
    <col min="8717" max="8718" width="8.140625" style="2" customWidth="1"/>
    <col min="8719" max="8719" width="5.85546875" style="2" customWidth="1"/>
    <col min="8720" max="8720" width="3.140625" style="2" customWidth="1"/>
    <col min="8721" max="8721" width="3" style="2" customWidth="1"/>
    <col min="8722" max="8722" width="9.42578125" style="2" customWidth="1"/>
    <col min="8723" max="8963" width="9.140625" style="2"/>
    <col min="8964" max="8964" width="7.42578125" style="2" customWidth="1"/>
    <col min="8965" max="8965" width="7.140625" style="2" customWidth="1"/>
    <col min="8966" max="8966" width="7" style="2" customWidth="1"/>
    <col min="8967" max="8967" width="4" style="2" customWidth="1"/>
    <col min="8968" max="8968" width="3.85546875" style="2" customWidth="1"/>
    <col min="8969" max="8970" width="6.42578125" style="2" customWidth="1"/>
    <col min="8971" max="8971" width="8.42578125" style="2" customWidth="1"/>
    <col min="8972" max="8972" width="0" style="2" hidden="1" customWidth="1"/>
    <col min="8973" max="8974" width="8.140625" style="2" customWidth="1"/>
    <col min="8975" max="8975" width="5.85546875" style="2" customWidth="1"/>
    <col min="8976" max="8976" width="3.140625" style="2" customWidth="1"/>
    <col min="8977" max="8977" width="3" style="2" customWidth="1"/>
    <col min="8978" max="8978" width="9.42578125" style="2" customWidth="1"/>
    <col min="8979" max="9219" width="9.140625" style="2"/>
    <col min="9220" max="9220" width="7.42578125" style="2" customWidth="1"/>
    <col min="9221" max="9221" width="7.140625" style="2" customWidth="1"/>
    <col min="9222" max="9222" width="7" style="2" customWidth="1"/>
    <col min="9223" max="9223" width="4" style="2" customWidth="1"/>
    <col min="9224" max="9224" width="3.85546875" style="2" customWidth="1"/>
    <col min="9225" max="9226" width="6.42578125" style="2" customWidth="1"/>
    <col min="9227" max="9227" width="8.42578125" style="2" customWidth="1"/>
    <col min="9228" max="9228" width="0" style="2" hidden="1" customWidth="1"/>
    <col min="9229" max="9230" width="8.140625" style="2" customWidth="1"/>
    <col min="9231" max="9231" width="5.85546875" style="2" customWidth="1"/>
    <col min="9232" max="9232" width="3.140625" style="2" customWidth="1"/>
    <col min="9233" max="9233" width="3" style="2" customWidth="1"/>
    <col min="9234" max="9234" width="9.42578125" style="2" customWidth="1"/>
    <col min="9235" max="9475" width="9.140625" style="2"/>
    <col min="9476" max="9476" width="7.42578125" style="2" customWidth="1"/>
    <col min="9477" max="9477" width="7.140625" style="2" customWidth="1"/>
    <col min="9478" max="9478" width="7" style="2" customWidth="1"/>
    <col min="9479" max="9479" width="4" style="2" customWidth="1"/>
    <col min="9480" max="9480" width="3.85546875" style="2" customWidth="1"/>
    <col min="9481" max="9482" width="6.42578125" style="2" customWidth="1"/>
    <col min="9483" max="9483" width="8.42578125" style="2" customWidth="1"/>
    <col min="9484" max="9484" width="0" style="2" hidden="1" customWidth="1"/>
    <col min="9485" max="9486" width="8.140625" style="2" customWidth="1"/>
    <col min="9487" max="9487" width="5.85546875" style="2" customWidth="1"/>
    <col min="9488" max="9488" width="3.140625" style="2" customWidth="1"/>
    <col min="9489" max="9489" width="3" style="2" customWidth="1"/>
    <col min="9490" max="9490" width="9.42578125" style="2" customWidth="1"/>
    <col min="9491" max="9731" width="9.140625" style="2"/>
    <col min="9732" max="9732" width="7.42578125" style="2" customWidth="1"/>
    <col min="9733" max="9733" width="7.140625" style="2" customWidth="1"/>
    <col min="9734" max="9734" width="7" style="2" customWidth="1"/>
    <col min="9735" max="9735" width="4" style="2" customWidth="1"/>
    <col min="9736" max="9736" width="3.85546875" style="2" customWidth="1"/>
    <col min="9737" max="9738" width="6.42578125" style="2" customWidth="1"/>
    <col min="9739" max="9739" width="8.42578125" style="2" customWidth="1"/>
    <col min="9740" max="9740" width="0" style="2" hidden="1" customWidth="1"/>
    <col min="9741" max="9742" width="8.140625" style="2" customWidth="1"/>
    <col min="9743" max="9743" width="5.85546875" style="2" customWidth="1"/>
    <col min="9744" max="9744" width="3.140625" style="2" customWidth="1"/>
    <col min="9745" max="9745" width="3" style="2" customWidth="1"/>
    <col min="9746" max="9746" width="9.42578125" style="2" customWidth="1"/>
    <col min="9747" max="9987" width="9.140625" style="2"/>
    <col min="9988" max="9988" width="7.42578125" style="2" customWidth="1"/>
    <col min="9989" max="9989" width="7.140625" style="2" customWidth="1"/>
    <col min="9990" max="9990" width="7" style="2" customWidth="1"/>
    <col min="9991" max="9991" width="4" style="2" customWidth="1"/>
    <col min="9992" max="9992" width="3.85546875" style="2" customWidth="1"/>
    <col min="9993" max="9994" width="6.42578125" style="2" customWidth="1"/>
    <col min="9995" max="9995" width="8.42578125" style="2" customWidth="1"/>
    <col min="9996" max="9996" width="0" style="2" hidden="1" customWidth="1"/>
    <col min="9997" max="9998" width="8.140625" style="2" customWidth="1"/>
    <col min="9999" max="9999" width="5.85546875" style="2" customWidth="1"/>
    <col min="10000" max="10000" width="3.140625" style="2" customWidth="1"/>
    <col min="10001" max="10001" width="3" style="2" customWidth="1"/>
    <col min="10002" max="10002" width="9.42578125" style="2" customWidth="1"/>
    <col min="10003" max="10243" width="9.140625" style="2"/>
    <col min="10244" max="10244" width="7.42578125" style="2" customWidth="1"/>
    <col min="10245" max="10245" width="7.140625" style="2" customWidth="1"/>
    <col min="10246" max="10246" width="7" style="2" customWidth="1"/>
    <col min="10247" max="10247" width="4" style="2" customWidth="1"/>
    <col min="10248" max="10248" width="3.85546875" style="2" customWidth="1"/>
    <col min="10249" max="10250" width="6.42578125" style="2" customWidth="1"/>
    <col min="10251" max="10251" width="8.42578125" style="2" customWidth="1"/>
    <col min="10252" max="10252" width="0" style="2" hidden="1" customWidth="1"/>
    <col min="10253" max="10254" width="8.140625" style="2" customWidth="1"/>
    <col min="10255" max="10255" width="5.85546875" style="2" customWidth="1"/>
    <col min="10256" max="10256" width="3.140625" style="2" customWidth="1"/>
    <col min="10257" max="10257" width="3" style="2" customWidth="1"/>
    <col min="10258" max="10258" width="9.42578125" style="2" customWidth="1"/>
    <col min="10259" max="10499" width="9.140625" style="2"/>
    <col min="10500" max="10500" width="7.42578125" style="2" customWidth="1"/>
    <col min="10501" max="10501" width="7.140625" style="2" customWidth="1"/>
    <col min="10502" max="10502" width="7" style="2" customWidth="1"/>
    <col min="10503" max="10503" width="4" style="2" customWidth="1"/>
    <col min="10504" max="10504" width="3.85546875" style="2" customWidth="1"/>
    <col min="10505" max="10506" width="6.42578125" style="2" customWidth="1"/>
    <col min="10507" max="10507" width="8.42578125" style="2" customWidth="1"/>
    <col min="10508" max="10508" width="0" style="2" hidden="1" customWidth="1"/>
    <col min="10509" max="10510" width="8.140625" style="2" customWidth="1"/>
    <col min="10511" max="10511" width="5.85546875" style="2" customWidth="1"/>
    <col min="10512" max="10512" width="3.140625" style="2" customWidth="1"/>
    <col min="10513" max="10513" width="3" style="2" customWidth="1"/>
    <col min="10514" max="10514" width="9.42578125" style="2" customWidth="1"/>
    <col min="10515" max="10755" width="9.140625" style="2"/>
    <col min="10756" max="10756" width="7.42578125" style="2" customWidth="1"/>
    <col min="10757" max="10757" width="7.140625" style="2" customWidth="1"/>
    <col min="10758" max="10758" width="7" style="2" customWidth="1"/>
    <col min="10759" max="10759" width="4" style="2" customWidth="1"/>
    <col min="10760" max="10760" width="3.85546875" style="2" customWidth="1"/>
    <col min="10761" max="10762" width="6.42578125" style="2" customWidth="1"/>
    <col min="10763" max="10763" width="8.42578125" style="2" customWidth="1"/>
    <col min="10764" max="10764" width="0" style="2" hidden="1" customWidth="1"/>
    <col min="10765" max="10766" width="8.140625" style="2" customWidth="1"/>
    <col min="10767" max="10767" width="5.85546875" style="2" customWidth="1"/>
    <col min="10768" max="10768" width="3.140625" style="2" customWidth="1"/>
    <col min="10769" max="10769" width="3" style="2" customWidth="1"/>
    <col min="10770" max="10770" width="9.42578125" style="2" customWidth="1"/>
    <col min="10771" max="11011" width="9.140625" style="2"/>
    <col min="11012" max="11012" width="7.42578125" style="2" customWidth="1"/>
    <col min="11013" max="11013" width="7.140625" style="2" customWidth="1"/>
    <col min="11014" max="11014" width="7" style="2" customWidth="1"/>
    <col min="11015" max="11015" width="4" style="2" customWidth="1"/>
    <col min="11016" max="11016" width="3.85546875" style="2" customWidth="1"/>
    <col min="11017" max="11018" width="6.42578125" style="2" customWidth="1"/>
    <col min="11019" max="11019" width="8.42578125" style="2" customWidth="1"/>
    <col min="11020" max="11020" width="0" style="2" hidden="1" customWidth="1"/>
    <col min="11021" max="11022" width="8.140625" style="2" customWidth="1"/>
    <col min="11023" max="11023" width="5.85546875" style="2" customWidth="1"/>
    <col min="11024" max="11024" width="3.140625" style="2" customWidth="1"/>
    <col min="11025" max="11025" width="3" style="2" customWidth="1"/>
    <col min="11026" max="11026" width="9.42578125" style="2" customWidth="1"/>
    <col min="11027" max="11267" width="9.140625" style="2"/>
    <col min="11268" max="11268" width="7.42578125" style="2" customWidth="1"/>
    <col min="11269" max="11269" width="7.140625" style="2" customWidth="1"/>
    <col min="11270" max="11270" width="7" style="2" customWidth="1"/>
    <col min="11271" max="11271" width="4" style="2" customWidth="1"/>
    <col min="11272" max="11272" width="3.85546875" style="2" customWidth="1"/>
    <col min="11273" max="11274" width="6.42578125" style="2" customWidth="1"/>
    <col min="11275" max="11275" width="8.42578125" style="2" customWidth="1"/>
    <col min="11276" max="11276" width="0" style="2" hidden="1" customWidth="1"/>
    <col min="11277" max="11278" width="8.140625" style="2" customWidth="1"/>
    <col min="11279" max="11279" width="5.85546875" style="2" customWidth="1"/>
    <col min="11280" max="11280" width="3.140625" style="2" customWidth="1"/>
    <col min="11281" max="11281" width="3" style="2" customWidth="1"/>
    <col min="11282" max="11282" width="9.42578125" style="2" customWidth="1"/>
    <col min="11283" max="11523" width="9.140625" style="2"/>
    <col min="11524" max="11524" width="7.42578125" style="2" customWidth="1"/>
    <col min="11525" max="11525" width="7.140625" style="2" customWidth="1"/>
    <col min="11526" max="11526" width="7" style="2" customWidth="1"/>
    <col min="11527" max="11527" width="4" style="2" customWidth="1"/>
    <col min="11528" max="11528" width="3.85546875" style="2" customWidth="1"/>
    <col min="11529" max="11530" width="6.42578125" style="2" customWidth="1"/>
    <col min="11531" max="11531" width="8.42578125" style="2" customWidth="1"/>
    <col min="11532" max="11532" width="0" style="2" hidden="1" customWidth="1"/>
    <col min="11533" max="11534" width="8.140625" style="2" customWidth="1"/>
    <col min="11535" max="11535" width="5.85546875" style="2" customWidth="1"/>
    <col min="11536" max="11536" width="3.140625" style="2" customWidth="1"/>
    <col min="11537" max="11537" width="3" style="2" customWidth="1"/>
    <col min="11538" max="11538" width="9.42578125" style="2" customWidth="1"/>
    <col min="11539" max="11779" width="9.140625" style="2"/>
    <col min="11780" max="11780" width="7.42578125" style="2" customWidth="1"/>
    <col min="11781" max="11781" width="7.140625" style="2" customWidth="1"/>
    <col min="11782" max="11782" width="7" style="2" customWidth="1"/>
    <col min="11783" max="11783" width="4" style="2" customWidth="1"/>
    <col min="11784" max="11784" width="3.85546875" style="2" customWidth="1"/>
    <col min="11785" max="11786" width="6.42578125" style="2" customWidth="1"/>
    <col min="11787" max="11787" width="8.42578125" style="2" customWidth="1"/>
    <col min="11788" max="11788" width="0" style="2" hidden="1" customWidth="1"/>
    <col min="11789" max="11790" width="8.140625" style="2" customWidth="1"/>
    <col min="11791" max="11791" width="5.85546875" style="2" customWidth="1"/>
    <col min="11792" max="11792" width="3.140625" style="2" customWidth="1"/>
    <col min="11793" max="11793" width="3" style="2" customWidth="1"/>
    <col min="11794" max="11794" width="9.42578125" style="2" customWidth="1"/>
    <col min="11795" max="12035" width="9.140625" style="2"/>
    <col min="12036" max="12036" width="7.42578125" style="2" customWidth="1"/>
    <col min="12037" max="12037" width="7.140625" style="2" customWidth="1"/>
    <col min="12038" max="12038" width="7" style="2" customWidth="1"/>
    <col min="12039" max="12039" width="4" style="2" customWidth="1"/>
    <col min="12040" max="12040" width="3.85546875" style="2" customWidth="1"/>
    <col min="12041" max="12042" width="6.42578125" style="2" customWidth="1"/>
    <col min="12043" max="12043" width="8.42578125" style="2" customWidth="1"/>
    <col min="12044" max="12044" width="0" style="2" hidden="1" customWidth="1"/>
    <col min="12045" max="12046" width="8.140625" style="2" customWidth="1"/>
    <col min="12047" max="12047" width="5.85546875" style="2" customWidth="1"/>
    <col min="12048" max="12048" width="3.140625" style="2" customWidth="1"/>
    <col min="12049" max="12049" width="3" style="2" customWidth="1"/>
    <col min="12050" max="12050" width="9.42578125" style="2" customWidth="1"/>
    <col min="12051" max="12291" width="9.140625" style="2"/>
    <col min="12292" max="12292" width="7.42578125" style="2" customWidth="1"/>
    <col min="12293" max="12293" width="7.140625" style="2" customWidth="1"/>
    <col min="12294" max="12294" width="7" style="2" customWidth="1"/>
    <col min="12295" max="12295" width="4" style="2" customWidth="1"/>
    <col min="12296" max="12296" width="3.85546875" style="2" customWidth="1"/>
    <col min="12297" max="12298" width="6.42578125" style="2" customWidth="1"/>
    <col min="12299" max="12299" width="8.42578125" style="2" customWidth="1"/>
    <col min="12300" max="12300" width="0" style="2" hidden="1" customWidth="1"/>
    <col min="12301" max="12302" width="8.140625" style="2" customWidth="1"/>
    <col min="12303" max="12303" width="5.85546875" style="2" customWidth="1"/>
    <col min="12304" max="12304" width="3.140625" style="2" customWidth="1"/>
    <col min="12305" max="12305" width="3" style="2" customWidth="1"/>
    <col min="12306" max="12306" width="9.42578125" style="2" customWidth="1"/>
    <col min="12307" max="12547" width="9.140625" style="2"/>
    <col min="12548" max="12548" width="7.42578125" style="2" customWidth="1"/>
    <col min="12549" max="12549" width="7.140625" style="2" customWidth="1"/>
    <col min="12550" max="12550" width="7" style="2" customWidth="1"/>
    <col min="12551" max="12551" width="4" style="2" customWidth="1"/>
    <col min="12552" max="12552" width="3.85546875" style="2" customWidth="1"/>
    <col min="12553" max="12554" width="6.42578125" style="2" customWidth="1"/>
    <col min="12555" max="12555" width="8.42578125" style="2" customWidth="1"/>
    <col min="12556" max="12556" width="0" style="2" hidden="1" customWidth="1"/>
    <col min="12557" max="12558" width="8.140625" style="2" customWidth="1"/>
    <col min="12559" max="12559" width="5.85546875" style="2" customWidth="1"/>
    <col min="12560" max="12560" width="3.140625" style="2" customWidth="1"/>
    <col min="12561" max="12561" width="3" style="2" customWidth="1"/>
    <col min="12562" max="12562" width="9.42578125" style="2" customWidth="1"/>
    <col min="12563" max="12803" width="9.140625" style="2"/>
    <col min="12804" max="12804" width="7.42578125" style="2" customWidth="1"/>
    <col min="12805" max="12805" width="7.140625" style="2" customWidth="1"/>
    <col min="12806" max="12806" width="7" style="2" customWidth="1"/>
    <col min="12807" max="12807" width="4" style="2" customWidth="1"/>
    <col min="12808" max="12808" width="3.85546875" style="2" customWidth="1"/>
    <col min="12809" max="12810" width="6.42578125" style="2" customWidth="1"/>
    <col min="12811" max="12811" width="8.42578125" style="2" customWidth="1"/>
    <col min="12812" max="12812" width="0" style="2" hidden="1" customWidth="1"/>
    <col min="12813" max="12814" width="8.140625" style="2" customWidth="1"/>
    <col min="12815" max="12815" width="5.85546875" style="2" customWidth="1"/>
    <col min="12816" max="12816" width="3.140625" style="2" customWidth="1"/>
    <col min="12817" max="12817" width="3" style="2" customWidth="1"/>
    <col min="12818" max="12818" width="9.42578125" style="2" customWidth="1"/>
    <col min="12819" max="13059" width="9.140625" style="2"/>
    <col min="13060" max="13060" width="7.42578125" style="2" customWidth="1"/>
    <col min="13061" max="13061" width="7.140625" style="2" customWidth="1"/>
    <col min="13062" max="13062" width="7" style="2" customWidth="1"/>
    <col min="13063" max="13063" width="4" style="2" customWidth="1"/>
    <col min="13064" max="13064" width="3.85546875" style="2" customWidth="1"/>
    <col min="13065" max="13066" width="6.42578125" style="2" customWidth="1"/>
    <col min="13067" max="13067" width="8.42578125" style="2" customWidth="1"/>
    <col min="13068" max="13068" width="0" style="2" hidden="1" customWidth="1"/>
    <col min="13069" max="13070" width="8.140625" style="2" customWidth="1"/>
    <col min="13071" max="13071" width="5.85546875" style="2" customWidth="1"/>
    <col min="13072" max="13072" width="3.140625" style="2" customWidth="1"/>
    <col min="13073" max="13073" width="3" style="2" customWidth="1"/>
    <col min="13074" max="13074" width="9.42578125" style="2" customWidth="1"/>
    <col min="13075" max="13315" width="9.140625" style="2"/>
    <col min="13316" max="13316" width="7.42578125" style="2" customWidth="1"/>
    <col min="13317" max="13317" width="7.140625" style="2" customWidth="1"/>
    <col min="13318" max="13318" width="7" style="2" customWidth="1"/>
    <col min="13319" max="13319" width="4" style="2" customWidth="1"/>
    <col min="13320" max="13320" width="3.85546875" style="2" customWidth="1"/>
    <col min="13321" max="13322" width="6.42578125" style="2" customWidth="1"/>
    <col min="13323" max="13323" width="8.42578125" style="2" customWidth="1"/>
    <col min="13324" max="13324" width="0" style="2" hidden="1" customWidth="1"/>
    <col min="13325" max="13326" width="8.140625" style="2" customWidth="1"/>
    <col min="13327" max="13327" width="5.85546875" style="2" customWidth="1"/>
    <col min="13328" max="13328" width="3.140625" style="2" customWidth="1"/>
    <col min="13329" max="13329" width="3" style="2" customWidth="1"/>
    <col min="13330" max="13330" width="9.42578125" style="2" customWidth="1"/>
    <col min="13331" max="13571" width="9.140625" style="2"/>
    <col min="13572" max="13572" width="7.42578125" style="2" customWidth="1"/>
    <col min="13573" max="13573" width="7.140625" style="2" customWidth="1"/>
    <col min="13574" max="13574" width="7" style="2" customWidth="1"/>
    <col min="13575" max="13575" width="4" style="2" customWidth="1"/>
    <col min="13576" max="13576" width="3.85546875" style="2" customWidth="1"/>
    <col min="13577" max="13578" width="6.42578125" style="2" customWidth="1"/>
    <col min="13579" max="13579" width="8.42578125" style="2" customWidth="1"/>
    <col min="13580" max="13580" width="0" style="2" hidden="1" customWidth="1"/>
    <col min="13581" max="13582" width="8.140625" style="2" customWidth="1"/>
    <col min="13583" max="13583" width="5.85546875" style="2" customWidth="1"/>
    <col min="13584" max="13584" width="3.140625" style="2" customWidth="1"/>
    <col min="13585" max="13585" width="3" style="2" customWidth="1"/>
    <col min="13586" max="13586" width="9.42578125" style="2" customWidth="1"/>
    <col min="13587" max="13827" width="9.140625" style="2"/>
    <col min="13828" max="13828" width="7.42578125" style="2" customWidth="1"/>
    <col min="13829" max="13829" width="7.140625" style="2" customWidth="1"/>
    <col min="13830" max="13830" width="7" style="2" customWidth="1"/>
    <col min="13831" max="13831" width="4" style="2" customWidth="1"/>
    <col min="13832" max="13832" width="3.85546875" style="2" customWidth="1"/>
    <col min="13833" max="13834" width="6.42578125" style="2" customWidth="1"/>
    <col min="13835" max="13835" width="8.42578125" style="2" customWidth="1"/>
    <col min="13836" max="13836" width="0" style="2" hidden="1" customWidth="1"/>
    <col min="13837" max="13838" width="8.140625" style="2" customWidth="1"/>
    <col min="13839" max="13839" width="5.85546875" style="2" customWidth="1"/>
    <col min="13840" max="13840" width="3.140625" style="2" customWidth="1"/>
    <col min="13841" max="13841" width="3" style="2" customWidth="1"/>
    <col min="13842" max="13842" width="9.42578125" style="2" customWidth="1"/>
    <col min="13843" max="14083" width="9.140625" style="2"/>
    <col min="14084" max="14084" width="7.42578125" style="2" customWidth="1"/>
    <col min="14085" max="14085" width="7.140625" style="2" customWidth="1"/>
    <col min="14086" max="14086" width="7" style="2" customWidth="1"/>
    <col min="14087" max="14087" width="4" style="2" customWidth="1"/>
    <col min="14088" max="14088" width="3.85546875" style="2" customWidth="1"/>
    <col min="14089" max="14090" width="6.42578125" style="2" customWidth="1"/>
    <col min="14091" max="14091" width="8.42578125" style="2" customWidth="1"/>
    <col min="14092" max="14092" width="0" style="2" hidden="1" customWidth="1"/>
    <col min="14093" max="14094" width="8.140625" style="2" customWidth="1"/>
    <col min="14095" max="14095" width="5.85546875" style="2" customWidth="1"/>
    <col min="14096" max="14096" width="3.140625" style="2" customWidth="1"/>
    <col min="14097" max="14097" width="3" style="2" customWidth="1"/>
    <col min="14098" max="14098" width="9.42578125" style="2" customWidth="1"/>
    <col min="14099" max="14339" width="9.140625" style="2"/>
    <col min="14340" max="14340" width="7.42578125" style="2" customWidth="1"/>
    <col min="14341" max="14341" width="7.140625" style="2" customWidth="1"/>
    <col min="14342" max="14342" width="7" style="2" customWidth="1"/>
    <col min="14343" max="14343" width="4" style="2" customWidth="1"/>
    <col min="14344" max="14344" width="3.85546875" style="2" customWidth="1"/>
    <col min="14345" max="14346" width="6.42578125" style="2" customWidth="1"/>
    <col min="14347" max="14347" width="8.42578125" style="2" customWidth="1"/>
    <col min="14348" max="14348" width="0" style="2" hidden="1" customWidth="1"/>
    <col min="14349" max="14350" width="8.140625" style="2" customWidth="1"/>
    <col min="14351" max="14351" width="5.85546875" style="2" customWidth="1"/>
    <col min="14352" max="14352" width="3.140625" style="2" customWidth="1"/>
    <col min="14353" max="14353" width="3" style="2" customWidth="1"/>
    <col min="14354" max="14354" width="9.42578125" style="2" customWidth="1"/>
    <col min="14355" max="14595" width="9.140625" style="2"/>
    <col min="14596" max="14596" width="7.42578125" style="2" customWidth="1"/>
    <col min="14597" max="14597" width="7.140625" style="2" customWidth="1"/>
    <col min="14598" max="14598" width="7" style="2" customWidth="1"/>
    <col min="14599" max="14599" width="4" style="2" customWidth="1"/>
    <col min="14600" max="14600" width="3.85546875" style="2" customWidth="1"/>
    <col min="14601" max="14602" width="6.42578125" style="2" customWidth="1"/>
    <col min="14603" max="14603" width="8.42578125" style="2" customWidth="1"/>
    <col min="14604" max="14604" width="0" style="2" hidden="1" customWidth="1"/>
    <col min="14605" max="14606" width="8.140625" style="2" customWidth="1"/>
    <col min="14607" max="14607" width="5.85546875" style="2" customWidth="1"/>
    <col min="14608" max="14608" width="3.140625" style="2" customWidth="1"/>
    <col min="14609" max="14609" width="3" style="2" customWidth="1"/>
    <col min="14610" max="14610" width="9.42578125" style="2" customWidth="1"/>
    <col min="14611" max="14851" width="9.140625" style="2"/>
    <col min="14852" max="14852" width="7.42578125" style="2" customWidth="1"/>
    <col min="14853" max="14853" width="7.140625" style="2" customWidth="1"/>
    <col min="14854" max="14854" width="7" style="2" customWidth="1"/>
    <col min="14855" max="14855" width="4" style="2" customWidth="1"/>
    <col min="14856" max="14856" width="3.85546875" style="2" customWidth="1"/>
    <col min="14857" max="14858" width="6.42578125" style="2" customWidth="1"/>
    <col min="14859" max="14859" width="8.42578125" style="2" customWidth="1"/>
    <col min="14860" max="14860" width="0" style="2" hidden="1" customWidth="1"/>
    <col min="14861" max="14862" width="8.140625" style="2" customWidth="1"/>
    <col min="14863" max="14863" width="5.85546875" style="2" customWidth="1"/>
    <col min="14864" max="14864" width="3.140625" style="2" customWidth="1"/>
    <col min="14865" max="14865" width="3" style="2" customWidth="1"/>
    <col min="14866" max="14866" width="9.42578125" style="2" customWidth="1"/>
    <col min="14867" max="15107" width="9.140625" style="2"/>
    <col min="15108" max="15108" width="7.42578125" style="2" customWidth="1"/>
    <col min="15109" max="15109" width="7.140625" style="2" customWidth="1"/>
    <col min="15110" max="15110" width="7" style="2" customWidth="1"/>
    <col min="15111" max="15111" width="4" style="2" customWidth="1"/>
    <col min="15112" max="15112" width="3.85546875" style="2" customWidth="1"/>
    <col min="15113" max="15114" width="6.42578125" style="2" customWidth="1"/>
    <col min="15115" max="15115" width="8.42578125" style="2" customWidth="1"/>
    <col min="15116" max="15116" width="0" style="2" hidden="1" customWidth="1"/>
    <col min="15117" max="15118" width="8.140625" style="2" customWidth="1"/>
    <col min="15119" max="15119" width="5.85546875" style="2" customWidth="1"/>
    <col min="15120" max="15120" width="3.140625" style="2" customWidth="1"/>
    <col min="15121" max="15121" width="3" style="2" customWidth="1"/>
    <col min="15122" max="15122" width="9.42578125" style="2" customWidth="1"/>
    <col min="15123" max="15363" width="9.140625" style="2"/>
    <col min="15364" max="15364" width="7.42578125" style="2" customWidth="1"/>
    <col min="15365" max="15365" width="7.140625" style="2" customWidth="1"/>
    <col min="15366" max="15366" width="7" style="2" customWidth="1"/>
    <col min="15367" max="15367" width="4" style="2" customWidth="1"/>
    <col min="15368" max="15368" width="3.85546875" style="2" customWidth="1"/>
    <col min="15369" max="15370" width="6.42578125" style="2" customWidth="1"/>
    <col min="15371" max="15371" width="8.42578125" style="2" customWidth="1"/>
    <col min="15372" max="15372" width="0" style="2" hidden="1" customWidth="1"/>
    <col min="15373" max="15374" width="8.140625" style="2" customWidth="1"/>
    <col min="15375" max="15375" width="5.85546875" style="2" customWidth="1"/>
    <col min="15376" max="15376" width="3.140625" style="2" customWidth="1"/>
    <col min="15377" max="15377" width="3" style="2" customWidth="1"/>
    <col min="15378" max="15378" width="9.42578125" style="2" customWidth="1"/>
    <col min="15379" max="15619" width="9.140625" style="2"/>
    <col min="15620" max="15620" width="7.42578125" style="2" customWidth="1"/>
    <col min="15621" max="15621" width="7.140625" style="2" customWidth="1"/>
    <col min="15622" max="15622" width="7" style="2" customWidth="1"/>
    <col min="15623" max="15623" width="4" style="2" customWidth="1"/>
    <col min="15624" max="15624" width="3.85546875" style="2" customWidth="1"/>
    <col min="15625" max="15626" width="6.42578125" style="2" customWidth="1"/>
    <col min="15627" max="15627" width="8.42578125" style="2" customWidth="1"/>
    <col min="15628" max="15628" width="0" style="2" hidden="1" customWidth="1"/>
    <col min="15629" max="15630" width="8.140625" style="2" customWidth="1"/>
    <col min="15631" max="15631" width="5.85546875" style="2" customWidth="1"/>
    <col min="15632" max="15632" width="3.140625" style="2" customWidth="1"/>
    <col min="15633" max="15633" width="3" style="2" customWidth="1"/>
    <col min="15634" max="15634" width="9.42578125" style="2" customWidth="1"/>
    <col min="15635" max="15875" width="9.140625" style="2"/>
    <col min="15876" max="15876" width="7.42578125" style="2" customWidth="1"/>
    <col min="15877" max="15877" width="7.140625" style="2" customWidth="1"/>
    <col min="15878" max="15878" width="7" style="2" customWidth="1"/>
    <col min="15879" max="15879" width="4" style="2" customWidth="1"/>
    <col min="15880" max="15880" width="3.85546875" style="2" customWidth="1"/>
    <col min="15881" max="15882" width="6.42578125" style="2" customWidth="1"/>
    <col min="15883" max="15883" width="8.42578125" style="2" customWidth="1"/>
    <col min="15884" max="15884" width="0" style="2" hidden="1" customWidth="1"/>
    <col min="15885" max="15886" width="8.140625" style="2" customWidth="1"/>
    <col min="15887" max="15887" width="5.85546875" style="2" customWidth="1"/>
    <col min="15888" max="15888" width="3.140625" style="2" customWidth="1"/>
    <col min="15889" max="15889" width="3" style="2" customWidth="1"/>
    <col min="15890" max="15890" width="9.42578125" style="2" customWidth="1"/>
    <col min="15891" max="16131" width="9.140625" style="2"/>
    <col min="16132" max="16132" width="7.42578125" style="2" customWidth="1"/>
    <col min="16133" max="16133" width="7.140625" style="2" customWidth="1"/>
    <col min="16134" max="16134" width="7" style="2" customWidth="1"/>
    <col min="16135" max="16135" width="4" style="2" customWidth="1"/>
    <col min="16136" max="16136" width="3.85546875" style="2" customWidth="1"/>
    <col min="16137" max="16138" width="6.42578125" style="2" customWidth="1"/>
    <col min="16139" max="16139" width="8.42578125" style="2" customWidth="1"/>
    <col min="16140" max="16140" width="0" style="2" hidden="1" customWidth="1"/>
    <col min="16141" max="16142" width="8.140625" style="2" customWidth="1"/>
    <col min="16143" max="16143" width="5.85546875" style="2" customWidth="1"/>
    <col min="16144" max="16144" width="3.140625" style="2" customWidth="1"/>
    <col min="16145" max="16145" width="3" style="2" customWidth="1"/>
    <col min="16146" max="16146" width="9.42578125" style="2" customWidth="1"/>
    <col min="16147" max="16384" width="9.140625" style="2"/>
  </cols>
  <sheetData>
    <row r="1" spans="1:33" x14ac:dyDescent="0.2">
      <c r="W1" s="285">
        <v>46221</v>
      </c>
    </row>
    <row r="2" spans="1:33" ht="23.25" x14ac:dyDescent="0.35">
      <c r="A2" s="547" t="s">
        <v>0</v>
      </c>
      <c r="B2" s="548"/>
      <c r="C2" s="548"/>
      <c r="D2" s="548"/>
      <c r="E2" s="548"/>
      <c r="F2" s="548"/>
      <c r="G2" s="548"/>
      <c r="H2" s="548"/>
      <c r="I2" s="548"/>
      <c r="J2" s="548"/>
      <c r="K2" s="548"/>
      <c r="L2" s="548"/>
      <c r="M2" s="548"/>
      <c r="N2" s="548"/>
      <c r="O2" s="548"/>
      <c r="P2" s="548"/>
      <c r="Q2" s="548"/>
      <c r="R2" s="549"/>
    </row>
    <row r="3" spans="1:33" ht="6.75" customHeight="1" thickBot="1" x14ac:dyDescent="0.35">
      <c r="A3" s="275"/>
      <c r="B3" s="274"/>
      <c r="C3" s="274"/>
      <c r="D3" s="274"/>
      <c r="E3" s="274"/>
      <c r="F3" s="274"/>
      <c r="G3" s="274"/>
      <c r="H3" s="274"/>
      <c r="I3" s="274"/>
      <c r="J3" s="274"/>
      <c r="K3" s="274"/>
      <c r="L3" s="274"/>
      <c r="M3" s="274"/>
      <c r="N3" s="273"/>
      <c r="O3" s="273"/>
      <c r="P3" s="273"/>
      <c r="Q3" s="273"/>
      <c r="R3" s="272"/>
    </row>
    <row r="4" spans="1:33" ht="6" customHeight="1" x14ac:dyDescent="0.3">
      <c r="A4" s="271"/>
      <c r="B4" s="270"/>
      <c r="C4" s="270"/>
      <c r="D4" s="270"/>
      <c r="E4" s="270"/>
      <c r="F4" s="270"/>
      <c r="G4" s="270"/>
      <c r="H4" s="270"/>
      <c r="I4" s="270"/>
      <c r="J4" s="270"/>
      <c r="K4" s="270"/>
      <c r="L4" s="270"/>
      <c r="M4" s="270"/>
      <c r="N4" s="269"/>
      <c r="O4" s="269"/>
      <c r="P4" s="269"/>
      <c r="Q4" s="269"/>
      <c r="R4" s="268"/>
    </row>
    <row r="5" spans="1:33" ht="12.75" customHeight="1" x14ac:dyDescent="0.2">
      <c r="A5" s="266"/>
      <c r="N5" s="267" t="s">
        <v>1</v>
      </c>
      <c r="O5" s="550">
        <v>46239</v>
      </c>
      <c r="P5" s="550"/>
      <c r="R5" s="196"/>
    </row>
    <row r="6" spans="1:33" ht="5.25" customHeight="1" x14ac:dyDescent="0.2">
      <c r="A6" s="266"/>
      <c r="R6" s="196"/>
    </row>
    <row r="7" spans="1:33" ht="15" customHeight="1" x14ac:dyDescent="0.2">
      <c r="A7" s="256" t="s">
        <v>3</v>
      </c>
      <c r="B7" s="111" t="s">
        <v>4</v>
      </c>
      <c r="C7" s="265" t="s">
        <v>5</v>
      </c>
      <c r="D7" s="111" t="s">
        <v>6</v>
      </c>
      <c r="E7" s="551" t="s">
        <v>7</v>
      </c>
      <c r="F7" s="551"/>
      <c r="G7" s="264" t="s">
        <v>8</v>
      </c>
      <c r="H7" s="263" t="s">
        <v>9</v>
      </c>
      <c r="I7" s="552" t="s">
        <v>10</v>
      </c>
      <c r="J7" s="552" t="s">
        <v>11</v>
      </c>
      <c r="K7" s="552" t="s">
        <v>12</v>
      </c>
      <c r="L7" s="552" t="s">
        <v>13</v>
      </c>
      <c r="M7" s="552" t="s">
        <v>14</v>
      </c>
      <c r="N7" s="552" t="s">
        <v>15</v>
      </c>
      <c r="O7" s="554" t="s">
        <v>16</v>
      </c>
      <c r="P7" s="555"/>
      <c r="Q7" s="536" t="s">
        <v>17</v>
      </c>
      <c r="R7" s="537"/>
    </row>
    <row r="8" spans="1:33" ht="15" customHeight="1" x14ac:dyDescent="0.2">
      <c r="A8" s="256" t="s">
        <v>18</v>
      </c>
      <c r="B8" s="261" t="s">
        <v>19</v>
      </c>
      <c r="C8" s="262" t="s">
        <v>20</v>
      </c>
      <c r="D8" s="261" t="s">
        <v>21</v>
      </c>
      <c r="E8" s="538" t="s">
        <v>22</v>
      </c>
      <c r="F8" s="539"/>
      <c r="G8" s="260" t="s">
        <v>23</v>
      </c>
      <c r="H8" s="259" t="s">
        <v>24</v>
      </c>
      <c r="I8" s="553"/>
      <c r="J8" s="553"/>
      <c r="K8" s="553"/>
      <c r="L8" s="553"/>
      <c r="M8" s="553"/>
      <c r="N8" s="553"/>
      <c r="O8" s="556"/>
      <c r="P8" s="557"/>
      <c r="Q8" s="536"/>
      <c r="R8" s="537"/>
    </row>
    <row r="9" spans="1:33" ht="15" customHeight="1" x14ac:dyDescent="0.2">
      <c r="A9" s="256" t="s">
        <v>25</v>
      </c>
      <c r="B9" s="252">
        <f>W15</f>
        <v>15.579999923706055</v>
      </c>
      <c r="C9" s="255">
        <f>W16</f>
        <v>155</v>
      </c>
      <c r="D9" s="254">
        <f>W17</f>
        <v>87.800003051757813</v>
      </c>
      <c r="E9" s="540">
        <f>W18</f>
        <v>121</v>
      </c>
      <c r="F9" s="541"/>
      <c r="G9" s="253">
        <f>W19</f>
        <v>0.75</v>
      </c>
      <c r="H9" s="258">
        <f>W26</f>
        <v>69.900001525878906</v>
      </c>
      <c r="I9" s="252">
        <f>W20</f>
        <v>98</v>
      </c>
      <c r="J9" s="251" t="s">
        <v>26</v>
      </c>
      <c r="K9" s="257"/>
      <c r="L9" s="249" t="s">
        <v>55</v>
      </c>
      <c r="M9" s="249" t="s">
        <v>94</v>
      </c>
      <c r="N9" s="249"/>
      <c r="O9" s="542">
        <f>W21</f>
        <v>8.7917470932006836</v>
      </c>
      <c r="P9" s="543"/>
      <c r="Q9" s="542">
        <f>W22</f>
        <v>95.8470458984375</v>
      </c>
      <c r="R9" s="544"/>
    </row>
    <row r="10" spans="1:33" ht="15" customHeight="1" x14ac:dyDescent="0.2">
      <c r="A10" s="256" t="s">
        <v>25</v>
      </c>
      <c r="B10" s="252">
        <f>X15</f>
        <v>14.960000038146973</v>
      </c>
      <c r="C10" s="255">
        <f>X16</f>
        <v>155</v>
      </c>
      <c r="D10" s="254">
        <f>X17</f>
        <v>87.699996948242188</v>
      </c>
      <c r="E10" s="540">
        <f>X18</f>
        <v>120</v>
      </c>
      <c r="F10" s="545"/>
      <c r="G10" s="253">
        <f>X19</f>
        <v>0.75</v>
      </c>
      <c r="H10" s="253"/>
      <c r="I10" s="252">
        <f>X20</f>
        <v>99</v>
      </c>
      <c r="J10" s="251" t="s">
        <v>27</v>
      </c>
      <c r="K10" s="250"/>
      <c r="L10" s="249" t="s">
        <v>62</v>
      </c>
      <c r="M10" s="249" t="s">
        <v>101</v>
      </c>
      <c r="N10" s="249"/>
      <c r="O10" s="542">
        <f>X21</f>
        <v>9.7515687942504883</v>
      </c>
      <c r="P10" s="543"/>
      <c r="Q10" s="542">
        <f>X22</f>
        <v>113.79412078857422</v>
      </c>
      <c r="R10" s="546"/>
    </row>
    <row r="11" spans="1:33" ht="5.25" customHeight="1" thickBot="1" x14ac:dyDescent="0.25">
      <c r="A11" s="248"/>
      <c r="B11" s="246"/>
      <c r="C11" s="246"/>
      <c r="D11" s="246"/>
      <c r="E11" s="246"/>
      <c r="F11" s="246"/>
      <c r="G11" s="246"/>
      <c r="H11" s="246"/>
      <c r="I11" s="247"/>
      <c r="J11" s="247"/>
      <c r="K11" s="247"/>
      <c r="L11" s="246"/>
      <c r="M11" s="246"/>
      <c r="N11" s="246"/>
      <c r="O11" s="246"/>
      <c r="P11" s="246"/>
      <c r="Q11" s="246"/>
      <c r="R11" s="245"/>
    </row>
    <row r="12" spans="1:33" ht="15" customHeight="1" x14ac:dyDescent="0.25">
      <c r="A12" s="244" t="s">
        <v>28</v>
      </c>
      <c r="B12" s="243"/>
      <c r="C12" s="243"/>
      <c r="D12" s="243"/>
      <c r="E12" s="243"/>
      <c r="F12" s="243"/>
      <c r="G12" s="243"/>
      <c r="H12" s="243"/>
      <c r="I12" s="243"/>
      <c r="J12" s="243"/>
      <c r="K12" s="243"/>
      <c r="L12" s="242"/>
      <c r="M12" s="242"/>
      <c r="N12" s="242"/>
      <c r="O12" s="242"/>
      <c r="P12" s="242"/>
      <c r="Q12" s="242"/>
      <c r="R12" s="241"/>
    </row>
    <row r="13" spans="1:33" ht="15" customHeight="1" thickBot="1" x14ac:dyDescent="0.25">
      <c r="A13" s="165" t="s">
        <v>11</v>
      </c>
      <c r="B13" s="381" t="s">
        <v>29</v>
      </c>
      <c r="C13" s="382"/>
      <c r="D13" s="382"/>
      <c r="E13" s="382"/>
      <c r="F13" s="382"/>
      <c r="G13" s="382"/>
      <c r="H13" s="382"/>
      <c r="I13" s="382"/>
      <c r="J13" s="382"/>
      <c r="K13" s="382"/>
      <c r="L13" s="382"/>
      <c r="M13" s="382"/>
      <c r="N13" s="382"/>
      <c r="O13" s="382"/>
      <c r="P13" s="382"/>
      <c r="Q13" s="382"/>
      <c r="R13" s="383"/>
      <c r="W13" s="240">
        <f>O5+7/24</f>
        <v>46239.291666666664</v>
      </c>
      <c r="X13" s="240">
        <f>W14</f>
        <v>46239.791666666664</v>
      </c>
      <c r="AG13" s="2" t="s">
        <v>30</v>
      </c>
    </row>
    <row r="14" spans="1:33" s="28" customFormat="1" ht="15" customHeight="1" thickBot="1" x14ac:dyDescent="0.25">
      <c r="A14" s="14"/>
      <c r="B14" s="496"/>
      <c r="C14" s="497"/>
      <c r="D14" s="497"/>
      <c r="E14" s="497"/>
      <c r="F14" s="497"/>
      <c r="G14" s="497"/>
      <c r="H14" s="497"/>
      <c r="I14" s="497"/>
      <c r="J14" s="497"/>
      <c r="K14" s="497"/>
      <c r="L14" s="497"/>
      <c r="M14" s="498"/>
      <c r="N14" s="499" t="s">
        <v>31</v>
      </c>
      <c r="O14" s="500"/>
      <c r="P14" s="500"/>
      <c r="Q14" s="500"/>
      <c r="R14" s="501"/>
      <c r="W14" s="239">
        <f>W13+0.5</f>
        <v>46239.791666666664</v>
      </c>
      <c r="X14" s="239">
        <f>X13+0.5</f>
        <v>46240.291666666664</v>
      </c>
      <c r="AD14" s="2"/>
    </row>
    <row r="15" spans="1:33" s="28" customFormat="1" ht="15" customHeight="1" x14ac:dyDescent="0.2">
      <c r="A15" s="14">
        <v>0.45833333333333331</v>
      </c>
      <c r="B15" s="496" t="s">
        <v>226</v>
      </c>
      <c r="C15" s="497"/>
      <c r="D15" s="497"/>
      <c r="E15" s="497"/>
      <c r="F15" s="497"/>
      <c r="G15" s="497"/>
      <c r="H15" s="497"/>
      <c r="I15" s="497"/>
      <c r="J15" s="497"/>
      <c r="K15" s="497"/>
      <c r="L15" s="497"/>
      <c r="M15" s="498"/>
      <c r="N15" s="235" t="s">
        <v>32</v>
      </c>
      <c r="O15" s="238" t="s">
        <v>18</v>
      </c>
      <c r="P15" s="532">
        <v>0.75</v>
      </c>
      <c r="Q15" s="533"/>
      <c r="R15" s="237">
        <v>0.25</v>
      </c>
      <c r="U15" s="224" t="s">
        <v>4</v>
      </c>
      <c r="V15" s="223" t="s">
        <v>33</v>
      </c>
      <c r="W15" s="182">
        <f>_xll.PITimeDat('05'!$V15,'05'!W$14,"","interpolated")</f>
        <v>15.579999923706055</v>
      </c>
      <c r="X15" s="182">
        <f>_xll.PITimeDat('05'!$V15,'05'!X$14,"","interpolated")</f>
        <v>14.960000038146973</v>
      </c>
      <c r="Y15" s="534" t="s">
        <v>34</v>
      </c>
      <c r="Z15" s="535"/>
      <c r="AA15" s="535"/>
      <c r="AB15" s="535"/>
      <c r="AC15" s="200" t="s">
        <v>13</v>
      </c>
      <c r="AD15" s="236" t="s">
        <v>35</v>
      </c>
      <c r="AE15" s="236" t="s">
        <v>36</v>
      </c>
    </row>
    <row r="16" spans="1:33" s="28" customFormat="1" ht="15.75" x14ac:dyDescent="0.2">
      <c r="A16" s="14">
        <v>0.58680555555555558</v>
      </c>
      <c r="B16" s="496" t="s">
        <v>227</v>
      </c>
      <c r="C16" s="497"/>
      <c r="D16" s="497"/>
      <c r="E16" s="497"/>
      <c r="F16" s="497"/>
      <c r="G16" s="497"/>
      <c r="H16" s="497"/>
      <c r="I16" s="497"/>
      <c r="J16" s="497"/>
      <c r="K16" s="497"/>
      <c r="L16" s="497"/>
      <c r="M16" s="498"/>
      <c r="N16" s="235" t="s">
        <v>37</v>
      </c>
      <c r="O16" s="234"/>
      <c r="P16" s="524">
        <f>W31</f>
        <v>4200</v>
      </c>
      <c r="Q16" s="525"/>
      <c r="R16" s="233">
        <f>X31</f>
        <v>4340</v>
      </c>
      <c r="U16" s="224" t="s">
        <v>5</v>
      </c>
      <c r="V16" s="223" t="s">
        <v>38</v>
      </c>
      <c r="W16" s="182">
        <f>_xll.PITimeDat('05'!$V16,'05'!W$14,"","interpolated")</f>
        <v>155</v>
      </c>
      <c r="X16" s="182">
        <f>_xll.PITimeDat('05'!$V16,'05'!X$14,"","interpolated")</f>
        <v>155</v>
      </c>
      <c r="Y16" s="526" t="s">
        <v>39</v>
      </c>
      <c r="Z16" s="526"/>
      <c r="AA16" s="526" t="s">
        <v>40</v>
      </c>
      <c r="AB16" s="526"/>
      <c r="AC16" s="216" t="s">
        <v>41</v>
      </c>
      <c r="AD16" s="201">
        <v>0</v>
      </c>
      <c r="AE16" s="220"/>
    </row>
    <row r="17" spans="1:35" s="28" customFormat="1" ht="16.5" thickBot="1" x14ac:dyDescent="0.25">
      <c r="A17" s="14"/>
      <c r="N17" s="232" t="s">
        <v>42</v>
      </c>
      <c r="O17" s="231"/>
      <c r="P17" s="527">
        <f>W32</f>
        <v>9.6999998092651367</v>
      </c>
      <c r="Q17" s="528"/>
      <c r="R17" s="230">
        <f>X32</f>
        <v>10</v>
      </c>
      <c r="U17" s="224" t="s">
        <v>6</v>
      </c>
      <c r="V17" s="223" t="s">
        <v>43</v>
      </c>
      <c r="W17" s="182">
        <f>_xll.PITimeDat('05'!$V17,'05'!W$14,"","interpolated")</f>
        <v>87.800003051757813</v>
      </c>
      <c r="X17" s="182">
        <f>_xll.PITimeDat('05'!$V17,'05'!X$14,"","interpolated")</f>
        <v>87.699996948242188</v>
      </c>
      <c r="Y17" s="201" t="s">
        <v>44</v>
      </c>
      <c r="Z17" s="201" t="s">
        <v>45</v>
      </c>
      <c r="AA17" s="229" t="s">
        <v>44</v>
      </c>
      <c r="AB17" s="229" t="s">
        <v>46</v>
      </c>
      <c r="AC17" s="228" t="s">
        <v>47</v>
      </c>
      <c r="AD17" s="20">
        <v>1</v>
      </c>
      <c r="AE17" s="220" t="s">
        <v>48</v>
      </c>
    </row>
    <row r="18" spans="1:35" s="33" customFormat="1" ht="16.5" thickBot="1" x14ac:dyDescent="0.25">
      <c r="A18" s="14"/>
      <c r="B18" s="215"/>
      <c r="C18" s="214"/>
      <c r="D18" s="214"/>
      <c r="E18" s="214"/>
      <c r="F18" s="214"/>
      <c r="G18" s="214"/>
      <c r="H18" s="214"/>
      <c r="I18" s="214"/>
      <c r="J18" s="214"/>
      <c r="K18" s="214"/>
      <c r="L18" s="214"/>
      <c r="M18" s="213"/>
      <c r="N18" s="529" t="s">
        <v>49</v>
      </c>
      <c r="O18" s="530"/>
      <c r="P18" s="530"/>
      <c r="Q18" s="530"/>
      <c r="R18" s="531"/>
      <c r="U18" s="224" t="s">
        <v>50</v>
      </c>
      <c r="V18" s="223" t="s">
        <v>51</v>
      </c>
      <c r="W18" s="182">
        <f>_xll.PITimeDat('05'!$V18,'05'!W$14,"","interpolated")</f>
        <v>121</v>
      </c>
      <c r="X18" s="182">
        <f>_xll.PITimeDat('05'!$V18,'05'!X$14,"","interpolated")</f>
        <v>120</v>
      </c>
      <c r="Y18" s="226" t="s">
        <v>52</v>
      </c>
      <c r="Z18" s="227" t="s">
        <v>53</v>
      </c>
      <c r="AA18" s="226" t="s">
        <v>52</v>
      </c>
      <c r="AB18" s="52" t="s">
        <v>54</v>
      </c>
      <c r="AC18" s="209" t="s">
        <v>55</v>
      </c>
      <c r="AD18" s="226">
        <v>2</v>
      </c>
      <c r="AE18" s="225" t="s">
        <v>56</v>
      </c>
    </row>
    <row r="19" spans="1:35" s="28" customFormat="1" ht="15.75" x14ac:dyDescent="0.2">
      <c r="A19" s="14"/>
      <c r="B19" s="496"/>
      <c r="C19" s="497"/>
      <c r="D19" s="497"/>
      <c r="E19" s="497"/>
      <c r="F19" s="497"/>
      <c r="G19" s="497"/>
      <c r="H19" s="497"/>
      <c r="I19" s="497"/>
      <c r="J19" s="497"/>
      <c r="K19" s="497"/>
      <c r="L19" s="497"/>
      <c r="M19" s="498"/>
      <c r="N19" s="511" t="s">
        <v>57</v>
      </c>
      <c r="O19" s="512"/>
      <c r="P19" s="513" t="s">
        <v>58</v>
      </c>
      <c r="Q19" s="514"/>
      <c r="R19" s="515"/>
      <c r="U19" s="224" t="s">
        <v>8</v>
      </c>
      <c r="V19" s="223" t="s">
        <v>59</v>
      </c>
      <c r="W19" s="182">
        <f>_xll.PITimeDat('05'!$V19,'05'!W$14,"","interpolated")</f>
        <v>0.75</v>
      </c>
      <c r="X19" s="182">
        <f>_xll.PITimeDat('05'!$V19,'05'!X$14,"","interpolated")</f>
        <v>0.75</v>
      </c>
      <c r="Y19" s="20" t="s">
        <v>60</v>
      </c>
      <c r="Z19" s="20"/>
      <c r="AA19" s="20" t="s">
        <v>60</v>
      </c>
      <c r="AB19" s="221" t="s">
        <v>61</v>
      </c>
      <c r="AC19" s="209" t="s">
        <v>62</v>
      </c>
      <c r="AD19" s="20">
        <v>3</v>
      </c>
      <c r="AE19" s="220" t="s">
        <v>63</v>
      </c>
    </row>
    <row r="20" spans="1:35" s="28" customFormat="1" ht="16.5" thickBot="1" x14ac:dyDescent="0.35">
      <c r="A20" s="14"/>
      <c r="B20" s="516" t="s">
        <v>64</v>
      </c>
      <c r="C20" s="517"/>
      <c r="D20" s="517"/>
      <c r="E20" s="517"/>
      <c r="F20" s="517"/>
      <c r="G20" s="517"/>
      <c r="H20" s="517"/>
      <c r="I20" s="517"/>
      <c r="J20" s="517"/>
      <c r="K20" s="517"/>
      <c r="L20" s="517"/>
      <c r="M20" s="518"/>
      <c r="N20" s="519">
        <v>3</v>
      </c>
      <c r="O20" s="520"/>
      <c r="P20" s="521">
        <v>8</v>
      </c>
      <c r="Q20" s="522"/>
      <c r="R20" s="523"/>
      <c r="U20" s="222" t="s">
        <v>65</v>
      </c>
      <c r="V20" s="218" t="s">
        <v>66</v>
      </c>
      <c r="W20" s="182">
        <f>_xll.PITimeDat('05'!$V20,'05'!W$14,"","interpolated")</f>
        <v>98</v>
      </c>
      <c r="X20" s="182">
        <f>_xll.PITimeDat('05'!$V20,'05'!X$14,"","interpolated")</f>
        <v>99</v>
      </c>
      <c r="Y20" s="20"/>
      <c r="Z20" s="20"/>
      <c r="AA20" s="20" t="s">
        <v>67</v>
      </c>
      <c r="AB20" s="221" t="s">
        <v>68</v>
      </c>
      <c r="AC20" s="204" t="s">
        <v>69</v>
      </c>
      <c r="AD20" s="20">
        <v>4</v>
      </c>
      <c r="AE20" s="220"/>
    </row>
    <row r="21" spans="1:35" s="28" customFormat="1" ht="16.5" thickBot="1" x14ac:dyDescent="0.25">
      <c r="A21" s="14">
        <v>0.95833333333333337</v>
      </c>
      <c r="B21" s="496" t="s">
        <v>228</v>
      </c>
      <c r="C21" s="497"/>
      <c r="D21" s="497"/>
      <c r="E21" s="497"/>
      <c r="F21" s="497"/>
      <c r="G21" s="497"/>
      <c r="H21" s="497"/>
      <c r="I21" s="497"/>
      <c r="J21" s="497"/>
      <c r="K21" s="497"/>
      <c r="L21" s="497"/>
      <c r="M21" s="498"/>
      <c r="N21" s="499" t="s">
        <v>70</v>
      </c>
      <c r="O21" s="500"/>
      <c r="P21" s="500"/>
      <c r="Q21" s="500"/>
      <c r="R21" s="501"/>
      <c r="V21" s="218" t="s">
        <v>71</v>
      </c>
      <c r="W21" s="182">
        <f>_xll.PITimeDat('05'!$V21,'05'!W$14,"","interpolated")</f>
        <v>8.7917470932006836</v>
      </c>
      <c r="X21" s="182">
        <f>_xll.PITimeDat('05'!$V21,'05'!X$14,"","interpolated")</f>
        <v>9.7515687942504883</v>
      </c>
      <c r="Y21" s="20"/>
      <c r="Z21" s="20"/>
      <c r="AA21" s="20"/>
      <c r="AB21" s="221" t="s">
        <v>72</v>
      </c>
      <c r="AC21" s="209"/>
      <c r="AD21" s="20">
        <v>5</v>
      </c>
      <c r="AE21" s="220"/>
    </row>
    <row r="22" spans="1:35" s="28" customFormat="1" ht="15.75" x14ac:dyDescent="0.2">
      <c r="A22" s="14"/>
      <c r="B22" s="496"/>
      <c r="C22" s="497"/>
      <c r="D22" s="497"/>
      <c r="E22" s="497"/>
      <c r="F22" s="497"/>
      <c r="G22" s="497"/>
      <c r="H22" s="497"/>
      <c r="I22" s="497"/>
      <c r="J22" s="497"/>
      <c r="K22" s="497"/>
      <c r="L22" s="497"/>
      <c r="M22" s="498"/>
      <c r="N22" s="502">
        <v>1324</v>
      </c>
      <c r="O22" s="503"/>
      <c r="P22" s="503"/>
      <c r="Q22" s="503"/>
      <c r="R22" s="504"/>
      <c r="V22" s="218" t="s">
        <v>73</v>
      </c>
      <c r="W22" s="182">
        <f>_xll.PITimeDat('05'!$V22,'05'!W$14,"","interpolated")</f>
        <v>95.8470458984375</v>
      </c>
      <c r="X22" s="182">
        <f>_xll.PITimeDat('05'!$V22,'05'!X$14,"","interpolated")</f>
        <v>113.79412078857422</v>
      </c>
      <c r="Y22" s="20"/>
      <c r="Z22" s="20"/>
      <c r="AA22" s="20"/>
      <c r="AB22" s="221" t="s">
        <v>67</v>
      </c>
      <c r="AC22" s="216"/>
      <c r="AD22" s="20">
        <v>6</v>
      </c>
      <c r="AE22" s="220"/>
    </row>
    <row r="23" spans="1:35" s="28" customFormat="1" ht="15.75" x14ac:dyDescent="0.2">
      <c r="A23" s="14">
        <v>0.95833333333333337</v>
      </c>
      <c r="B23" s="496" t="s">
        <v>229</v>
      </c>
      <c r="C23" s="497"/>
      <c r="D23" s="497"/>
      <c r="E23" s="497"/>
      <c r="F23" s="497"/>
      <c r="G23" s="497"/>
      <c r="H23" s="497"/>
      <c r="I23" s="497"/>
      <c r="J23" s="497"/>
      <c r="K23" s="497"/>
      <c r="L23" s="497"/>
      <c r="M23" s="498"/>
      <c r="N23" s="505"/>
      <c r="O23" s="506"/>
      <c r="P23" s="506"/>
      <c r="Q23" s="506"/>
      <c r="R23" s="507"/>
      <c r="V23" s="218"/>
      <c r="W23" s="182"/>
      <c r="X23" s="182"/>
      <c r="Y23" s="163"/>
      <c r="Z23" s="163"/>
      <c r="AA23" s="163"/>
      <c r="AB23" s="217"/>
      <c r="AC23" s="216"/>
      <c r="AD23" s="20"/>
      <c r="AE23" s="219"/>
    </row>
    <row r="24" spans="1:35" s="28" customFormat="1" ht="15.75" x14ac:dyDescent="0.2">
      <c r="A24" s="14"/>
      <c r="B24" s="496"/>
      <c r="C24" s="497"/>
      <c r="D24" s="497"/>
      <c r="E24" s="497"/>
      <c r="F24" s="497"/>
      <c r="G24" s="497"/>
      <c r="H24" s="497"/>
      <c r="I24" s="497"/>
      <c r="J24" s="497"/>
      <c r="K24" s="497"/>
      <c r="L24" s="497"/>
      <c r="M24" s="498"/>
      <c r="N24" s="505"/>
      <c r="O24" s="506"/>
      <c r="P24" s="506"/>
      <c r="Q24" s="506"/>
      <c r="R24" s="507"/>
      <c r="V24" s="218"/>
      <c r="W24" s="182"/>
      <c r="X24" s="182"/>
      <c r="Y24" s="163"/>
      <c r="Z24" s="163"/>
      <c r="AA24" s="163"/>
      <c r="AB24" s="217"/>
      <c r="AC24" s="216"/>
      <c r="AD24" s="20"/>
      <c r="AE24" s="2"/>
    </row>
    <row r="25" spans="1:35" s="28" customFormat="1" ht="15.75" x14ac:dyDescent="0.2">
      <c r="A25" s="14">
        <v>3.472222222222222E-3</v>
      </c>
      <c r="B25" s="202" t="s">
        <v>230</v>
      </c>
      <c r="N25" s="505"/>
      <c r="O25" s="506"/>
      <c r="P25" s="506"/>
      <c r="Q25" s="506"/>
      <c r="R25" s="507"/>
      <c r="V25" s="218"/>
      <c r="W25" s="182"/>
      <c r="X25" s="182"/>
      <c r="Y25" s="163"/>
      <c r="Z25" s="163"/>
      <c r="AA25" s="163"/>
      <c r="AB25" s="217"/>
      <c r="AC25" s="216"/>
      <c r="AD25" s="20"/>
      <c r="AE25" s="2"/>
    </row>
    <row r="26" spans="1:35" s="28" customFormat="1" ht="16.5" thickBot="1" x14ac:dyDescent="0.3">
      <c r="A26" s="14"/>
      <c r="B26" s="496"/>
      <c r="C26" s="497"/>
      <c r="D26" s="497"/>
      <c r="E26" s="497"/>
      <c r="F26" s="497"/>
      <c r="G26" s="497"/>
      <c r="H26" s="497"/>
      <c r="I26" s="497"/>
      <c r="J26" s="497"/>
      <c r="K26" s="497"/>
      <c r="L26" s="497"/>
      <c r="M26" s="498"/>
      <c r="N26" s="508"/>
      <c r="O26" s="509"/>
      <c r="P26" s="509"/>
      <c r="Q26" s="509"/>
      <c r="R26" s="510"/>
      <c r="U26" s="212" t="s">
        <v>9</v>
      </c>
      <c r="V26" s="211" t="s">
        <v>74</v>
      </c>
      <c r="W26" s="182">
        <f>_xll.PITimeDat('05'!$V26,'05'!W$14,"","interpolated")</f>
        <v>69.900001525878906</v>
      </c>
      <c r="X26" s="182">
        <f>_xll.PITimeDat('05'!$V26,'05'!X$14,"","interpolated")</f>
        <v>72</v>
      </c>
      <c r="Y26" s="210"/>
      <c r="Z26" s="210"/>
      <c r="AA26" s="210"/>
      <c r="AB26" s="210"/>
      <c r="AC26" s="209"/>
      <c r="AD26" s="20">
        <v>7</v>
      </c>
      <c r="AG26" s="108"/>
    </row>
    <row r="27" spans="1:35" ht="15.75" customHeight="1" thickBot="1" x14ac:dyDescent="0.25">
      <c r="A27" s="484" t="s">
        <v>75</v>
      </c>
      <c r="B27" s="485"/>
      <c r="C27" s="485"/>
      <c r="D27" s="485"/>
      <c r="E27" s="485"/>
      <c r="F27" s="485"/>
      <c r="G27" s="485"/>
      <c r="H27" s="485"/>
      <c r="I27" s="485"/>
      <c r="J27" s="485"/>
      <c r="K27" s="485"/>
      <c r="L27" s="485"/>
      <c r="M27" s="486"/>
      <c r="N27" s="487" t="s">
        <v>76</v>
      </c>
      <c r="O27" s="488"/>
      <c r="P27" s="488" t="s">
        <v>77</v>
      </c>
      <c r="Q27" s="488"/>
      <c r="R27" s="489"/>
      <c r="Y27" s="17"/>
      <c r="Z27" s="17"/>
      <c r="AA27" s="17"/>
      <c r="AB27" s="17"/>
      <c r="AC27" s="209"/>
      <c r="AD27" s="20">
        <v>8</v>
      </c>
    </row>
    <row r="28" spans="1:35" ht="15.75" customHeight="1" x14ac:dyDescent="0.2">
      <c r="A28" s="490" t="s">
        <v>78</v>
      </c>
      <c r="B28" s="491"/>
      <c r="C28" s="491"/>
      <c r="D28" s="491"/>
      <c r="E28" s="491"/>
      <c r="F28" s="491"/>
      <c r="G28" s="491"/>
      <c r="H28" s="491"/>
      <c r="I28" s="491"/>
      <c r="J28" s="491"/>
      <c r="K28" s="491"/>
      <c r="L28" s="491"/>
      <c r="M28" s="492"/>
      <c r="N28" s="405" t="s">
        <v>79</v>
      </c>
      <c r="O28" s="493"/>
      <c r="P28" s="494">
        <v>660</v>
      </c>
      <c r="Q28" s="495"/>
      <c r="R28" s="406"/>
      <c r="Y28" s="17"/>
      <c r="Z28" s="17"/>
      <c r="AA28" s="17"/>
      <c r="AB28" s="17"/>
      <c r="AC28" s="209"/>
      <c r="AD28" s="20"/>
    </row>
    <row r="29" spans="1:35" ht="15.75" customHeight="1" x14ac:dyDescent="0.2">
      <c r="A29" s="469" t="s">
        <v>80</v>
      </c>
      <c r="B29" s="470"/>
      <c r="C29" s="470"/>
      <c r="D29" s="470"/>
      <c r="E29" s="470"/>
      <c r="F29" s="470"/>
      <c r="G29" s="470"/>
      <c r="H29" s="470"/>
      <c r="I29" s="470"/>
      <c r="J29" s="470"/>
      <c r="K29" s="470"/>
      <c r="L29" s="470"/>
      <c r="M29" s="471"/>
      <c r="N29" s="472"/>
      <c r="O29" s="473"/>
      <c r="P29" s="474"/>
      <c r="Q29" s="475"/>
      <c r="R29" s="387"/>
      <c r="Y29" s="17"/>
      <c r="Z29" s="17"/>
      <c r="AA29" s="17"/>
      <c r="AB29" s="17"/>
      <c r="AC29" s="209"/>
      <c r="AD29" s="20"/>
    </row>
    <row r="30" spans="1:35" ht="15.75" customHeight="1" thickBot="1" x14ac:dyDescent="0.25">
      <c r="A30" s="476"/>
      <c r="B30" s="477"/>
      <c r="C30" s="477"/>
      <c r="D30" s="477"/>
      <c r="E30" s="477"/>
      <c r="F30" s="477"/>
      <c r="G30" s="477"/>
      <c r="H30" s="477"/>
      <c r="I30" s="477"/>
      <c r="J30" s="477"/>
      <c r="K30" s="477"/>
      <c r="L30" s="477"/>
      <c r="M30" s="478"/>
      <c r="N30" s="479" t="s">
        <v>68</v>
      </c>
      <c r="O30" s="480"/>
      <c r="P30" s="481">
        <v>900.8</v>
      </c>
      <c r="Q30" s="482"/>
      <c r="R30" s="483"/>
      <c r="Y30" s="17"/>
      <c r="Z30" s="17"/>
      <c r="AA30" s="17"/>
      <c r="AB30" s="17"/>
      <c r="AC30" s="209"/>
      <c r="AD30" s="20"/>
    </row>
    <row r="31" spans="1:35" ht="17.25" x14ac:dyDescent="0.25">
      <c r="A31" s="287"/>
      <c r="B31" s="202" t="s">
        <v>81</v>
      </c>
      <c r="C31" s="202"/>
      <c r="D31" s="202"/>
      <c r="E31" s="202"/>
      <c r="G31" s="28"/>
      <c r="H31" s="28"/>
      <c r="I31" s="28"/>
      <c r="J31" s="28"/>
      <c r="K31" s="28"/>
      <c r="L31" s="28"/>
      <c r="M31" s="28"/>
      <c r="N31" s="463" t="str">
        <f>IF($A31&lt;&gt;"","[ทำแล้ว] "&amp;TEXT($A31,"hh:mm"),IF($AJ31&lt;&gt;"","[ค้าง] "&amp;$AJ31,IF($AH31=TRUE,"[วันนี้] ถึงกำหนดวันนี้","")))</f>
        <v/>
      </c>
      <c r="O31" s="464"/>
      <c r="P31" s="464"/>
      <c r="Q31" s="464"/>
      <c r="R31" s="465"/>
      <c r="T31" s="208" t="s">
        <v>82</v>
      </c>
      <c r="U31" s="207" t="s">
        <v>4</v>
      </c>
      <c r="V31" s="206" t="s">
        <v>83</v>
      </c>
      <c r="W31" s="182">
        <f>_xll.PITimeDat('05'!$V31,'05'!W$14,"","interpolated")</f>
        <v>4200</v>
      </c>
      <c r="X31" s="182">
        <f>_xll.PITimeDat('05'!$V31,'05'!X$14,"","interpolated")</f>
        <v>4340</v>
      </c>
      <c r="Y31" s="17"/>
      <c r="Z31" s="17"/>
      <c r="AA31" s="17"/>
      <c r="AB31" s="17"/>
      <c r="AC31" s="204"/>
      <c r="AD31" s="20">
        <v>9</v>
      </c>
      <c r="AH31" t="b">
        <f>IF(TaskRules!$C$2="D",ISNUMBER(MATCH(DAY($O$5),TaskRules!$D$2:$I$2,0)),ISNUMBER(MATCH(WEEKDAY($O$5),TaskRules!$D$2:$I$2,0)))</f>
        <v>0</v>
      </c>
      <c r="AI31" t="b">
        <f>A31&lt;&gt;""</f>
        <v>0</v>
      </c>
    </row>
    <row r="32" spans="1:35" s="28" customFormat="1" ht="17.25" x14ac:dyDescent="0.25">
      <c r="A32" s="291">
        <v>46239.604421296295</v>
      </c>
      <c r="B32" s="202" t="s">
        <v>84</v>
      </c>
      <c r="C32" s="202"/>
      <c r="D32" s="202"/>
      <c r="E32" s="202"/>
      <c r="F32" s="202"/>
      <c r="N32" s="452" t="str">
        <f t="shared" ref="N32:N38" si="0">IF($A32&lt;&gt;"","[ทำแล้ว] "&amp;TEXT($A32,"hh:mm"),IF($AJ32&lt;&gt;"","[ค้าง] "&amp;$AJ32,IF($AH32=TRUE,"[วันนี้] ถึงกำหนดวันนี้","")))</f>
        <v>[ทำแล้ว] 14:30</v>
      </c>
      <c r="O32" s="453"/>
      <c r="P32" s="453"/>
      <c r="Q32" s="453"/>
      <c r="R32" s="454"/>
      <c r="T32" s="208" t="s">
        <v>82</v>
      </c>
      <c r="U32" s="207" t="s">
        <v>6</v>
      </c>
      <c r="V32" s="206" t="s">
        <v>85</v>
      </c>
      <c r="W32" s="205">
        <f>_xll.PITimeDat('05'!$V32,'05'!W$14,"","interpolated")</f>
        <v>9.6999998092651367</v>
      </c>
      <c r="X32" s="182">
        <f>_xll.PITimeDat('05'!$V32,'05'!X$14,"","interpolated")</f>
        <v>10</v>
      </c>
      <c r="Y32" s="2"/>
      <c r="AC32" s="204"/>
      <c r="AD32" s="62">
        <v>10</v>
      </c>
      <c r="AH32" t="b">
        <f>IF(TaskRules!$C$3="D",ISNUMBER(MATCH(DAY($O$5),TaskRules!$D$3:$I$3,0)),ISNUMBER(MATCH(WEEKDAY($O$5),TaskRules!$D$3:$I$3,0)))</f>
        <v>1</v>
      </c>
      <c r="AI32" t="b">
        <f t="shared" ref="AI32:AI38" si="1">A32&lt;&gt;""</f>
        <v>1</v>
      </c>
    </row>
    <row r="33" spans="1:35" s="1" customFormat="1" ht="15" customHeight="1" x14ac:dyDescent="0.25">
      <c r="A33" s="291">
        <v>46239.604409722226</v>
      </c>
      <c r="B33" s="183" t="s">
        <v>86</v>
      </c>
      <c r="N33" s="466" t="str">
        <f t="shared" si="0"/>
        <v>[ทำแล้ว] 14:30</v>
      </c>
      <c r="O33" s="467"/>
      <c r="P33" s="467"/>
      <c r="Q33" s="467"/>
      <c r="R33" s="468"/>
      <c r="V33" s="183"/>
      <c r="AD33" s="20">
        <v>11</v>
      </c>
      <c r="AH33" t="b">
        <f>IF(TaskRules!$C$4="D",ISNUMBER(MATCH(DAY($O$5),TaskRules!$D$4:$I$4,0)),ISNUMBER(MATCH(WEEKDAY($O$5),TaskRules!$D$4:$I$4,0)))</f>
        <v>1</v>
      </c>
      <c r="AI33" t="b">
        <f t="shared" si="1"/>
        <v>1</v>
      </c>
    </row>
    <row r="34" spans="1:35" ht="15.75" thickBot="1" x14ac:dyDescent="0.3">
      <c r="A34" s="98"/>
      <c r="B34" s="203" t="s">
        <v>87</v>
      </c>
      <c r="C34" s="202"/>
      <c r="D34" s="202"/>
      <c r="E34" s="202"/>
      <c r="F34" s="202"/>
      <c r="G34" s="202"/>
      <c r="H34" s="202"/>
      <c r="I34" s="202"/>
      <c r="J34" s="202"/>
      <c r="K34" s="95"/>
      <c r="L34" s="1"/>
      <c r="M34" s="1"/>
      <c r="N34" s="374" t="str">
        <f t="shared" si="0"/>
        <v/>
      </c>
      <c r="O34" s="389"/>
      <c r="P34" s="389"/>
      <c r="Q34" s="389"/>
      <c r="R34" s="375"/>
      <c r="AC34" s="200" t="s">
        <v>14</v>
      </c>
      <c r="AD34" s="62">
        <v>14</v>
      </c>
      <c r="AH34" t="b">
        <f>IF(TaskRules!$C$5="D",ISNUMBER(MATCH(DAY($O$5),TaskRules!$D$5:$I$5,0)),ISNUMBER(MATCH(WEEKDAY($O$5),TaskRules!$D$5:$I$5,0)))</f>
        <v>0</v>
      </c>
      <c r="AI34" t="b">
        <f t="shared" si="1"/>
        <v>0</v>
      </c>
    </row>
    <row r="35" spans="1:35" ht="15" customHeight="1" x14ac:dyDescent="0.25">
      <c r="A35" s="291">
        <v>46239.817291666666</v>
      </c>
      <c r="B35" s="183" t="s">
        <v>88</v>
      </c>
      <c r="F35" s="28"/>
      <c r="G35" s="28"/>
      <c r="I35" s="28"/>
      <c r="J35" s="28"/>
      <c r="L35" s="28"/>
      <c r="M35" s="145"/>
      <c r="N35" s="374" t="str">
        <f t="shared" si="0"/>
        <v>[ทำแล้ว] 19:36</v>
      </c>
      <c r="O35" s="389"/>
      <c r="P35" s="389"/>
      <c r="Q35" s="389"/>
      <c r="R35" s="375"/>
      <c r="AC35" s="195" t="s">
        <v>41</v>
      </c>
      <c r="AD35" s="20"/>
      <c r="AH35" t="b">
        <f>IF(TaskRules!$C$6="D",ISNUMBER(MATCH(DAY($O$5),TaskRules!$D$6:$I$6,0)),ISNUMBER(MATCH(WEEKDAY($O$5),TaskRules!$D$6:$I$6,0)))</f>
        <v>1</v>
      </c>
      <c r="AI35" t="b">
        <f t="shared" si="1"/>
        <v>1</v>
      </c>
    </row>
    <row r="36" spans="1:35" ht="15" customHeight="1" x14ac:dyDescent="0.25">
      <c r="A36" s="287">
        <v>46239.661458333336</v>
      </c>
      <c r="B36" s="105" t="s">
        <v>89</v>
      </c>
      <c r="C36" s="1"/>
      <c r="D36" s="1"/>
      <c r="E36" s="1"/>
      <c r="H36" s="1"/>
      <c r="J36" s="1"/>
      <c r="N36" s="374" t="str">
        <f t="shared" si="0"/>
        <v>[ทำแล้ว] 15:52</v>
      </c>
      <c r="O36" s="389"/>
      <c r="P36" s="389"/>
      <c r="Q36" s="389"/>
      <c r="R36" s="375"/>
      <c r="AC36" s="195"/>
      <c r="AD36" s="20"/>
      <c r="AH36" t="b">
        <f>IF(TaskRules!$C$7="D",ISNUMBER(MATCH(DAY($O$5),TaskRules!$D$7:$I$7,0)),ISNUMBER(MATCH(WEEKDAY($O$5),TaskRules!$D$7:$I$7,0)))</f>
        <v>1</v>
      </c>
      <c r="AI36" t="b">
        <f t="shared" si="1"/>
        <v>1</v>
      </c>
    </row>
    <row r="37" spans="1:35" ht="15" customHeight="1" x14ac:dyDescent="0.25">
      <c r="A37" s="198"/>
      <c r="B37" s="197" t="s">
        <v>90</v>
      </c>
      <c r="C37" s="100"/>
      <c r="D37" s="100"/>
      <c r="E37" s="100"/>
      <c r="F37" s="1"/>
      <c r="G37" s="1"/>
      <c r="H37" s="1"/>
      <c r="I37" s="1"/>
      <c r="L37" s="1"/>
      <c r="M37" s="99"/>
      <c r="N37" s="452" t="str">
        <f t="shared" si="0"/>
        <v/>
      </c>
      <c r="O37" s="453"/>
      <c r="P37" s="453"/>
      <c r="Q37" s="453"/>
      <c r="R37" s="454"/>
      <c r="AC37" s="195"/>
      <c r="AD37" s="20"/>
      <c r="AH37" t="b">
        <f>IF(TaskRules!$C$8="D",ISNUMBER(MATCH(DAY($O$5),TaskRules!$D$8:$I$8,0)),ISNUMBER(MATCH(WEEKDAY($O$5),TaskRules!$D$8:$I$8,0)))</f>
        <v>0</v>
      </c>
      <c r="AI37" t="b">
        <f t="shared" si="1"/>
        <v>0</v>
      </c>
    </row>
    <row r="38" spans="1:35" ht="15.75" thickBot="1" x14ac:dyDescent="0.3">
      <c r="A38" s="283"/>
      <c r="B38" s="284" t="s">
        <v>91</v>
      </c>
      <c r="C38" s="96"/>
      <c r="D38" s="96"/>
      <c r="E38" s="96"/>
      <c r="F38" s="96"/>
      <c r="G38" s="96"/>
      <c r="H38" s="96"/>
      <c r="I38" s="96"/>
      <c r="J38" s="96"/>
      <c r="K38" s="96"/>
      <c r="L38" s="96"/>
      <c r="M38" s="96"/>
      <c r="N38" s="376" t="str">
        <f t="shared" si="0"/>
        <v/>
      </c>
      <c r="O38" s="377"/>
      <c r="P38" s="377"/>
      <c r="Q38" s="377"/>
      <c r="R38" s="378"/>
      <c r="AB38" s="189"/>
      <c r="AC38" s="194" t="s">
        <v>92</v>
      </c>
      <c r="AD38" s="20">
        <v>16</v>
      </c>
      <c r="AH38" t="b">
        <f>IF(TaskRules!$C$9="D",ISNUMBER(MATCH(DAY($O$5),TaskRules!$D$9:$I$9,0)),ISNUMBER(MATCH(WEEKDAY($O$5),TaskRules!$D$9:$I$9,0)))</f>
        <v>0</v>
      </c>
      <c r="AI38" t="b">
        <f t="shared" si="1"/>
        <v>0</v>
      </c>
    </row>
    <row r="39" spans="1:35" ht="15" x14ac:dyDescent="0.25">
      <c r="A39" s="193" t="s">
        <v>93</v>
      </c>
      <c r="B39" s="192"/>
      <c r="C39" s="192"/>
      <c r="D39" s="192"/>
      <c r="E39" s="192"/>
      <c r="F39" s="192"/>
      <c r="G39" s="191"/>
      <c r="H39" s="191"/>
      <c r="I39" s="191"/>
      <c r="J39" s="191"/>
      <c r="K39" s="191"/>
      <c r="L39" s="191"/>
      <c r="M39" s="191"/>
      <c r="N39" s="191"/>
      <c r="O39" s="191"/>
      <c r="P39" s="191"/>
      <c r="Q39" s="191"/>
      <c r="R39" s="190"/>
      <c r="AB39" s="189"/>
      <c r="AC39" s="2" t="s">
        <v>94</v>
      </c>
      <c r="AD39" s="20">
        <v>17</v>
      </c>
    </row>
    <row r="40" spans="1:35" s="28" customFormat="1" ht="15" customHeight="1" x14ac:dyDescent="0.2">
      <c r="A40" s="455" t="s">
        <v>95</v>
      </c>
      <c r="B40" s="456"/>
      <c r="C40" s="456"/>
      <c r="D40" s="456"/>
      <c r="E40" s="456"/>
      <c r="F40" s="457"/>
      <c r="G40" s="458"/>
      <c r="H40" s="456"/>
      <c r="I40" s="456"/>
      <c r="J40" s="456"/>
      <c r="K40" s="456"/>
      <c r="L40" s="456"/>
      <c r="M40" s="457"/>
      <c r="N40" s="458" t="s">
        <v>96</v>
      </c>
      <c r="O40" s="456"/>
      <c r="P40" s="456"/>
      <c r="Q40" s="456"/>
      <c r="R40" s="459"/>
      <c r="AB40" s="108"/>
      <c r="AC40" s="28" t="s">
        <v>97</v>
      </c>
      <c r="AD40" s="62">
        <v>18</v>
      </c>
    </row>
    <row r="41" spans="1:35" s="1" customFormat="1" ht="15" customHeight="1" x14ac:dyDescent="0.2">
      <c r="A41" s="188">
        <v>1</v>
      </c>
      <c r="B41" s="187" t="s">
        <v>98</v>
      </c>
      <c r="C41" s="108"/>
      <c r="D41" s="108"/>
      <c r="E41" s="108"/>
      <c r="F41" s="186"/>
      <c r="G41" s="108"/>
      <c r="H41" s="108"/>
      <c r="I41" s="108"/>
      <c r="J41" s="108"/>
      <c r="K41" s="108"/>
      <c r="L41" s="108"/>
      <c r="M41" s="108"/>
      <c r="N41" s="185"/>
      <c r="O41" s="108"/>
      <c r="P41" s="108"/>
      <c r="Q41" s="108"/>
      <c r="R41" s="184"/>
      <c r="T41" s="1" t="s">
        <v>99</v>
      </c>
      <c r="U41" s="183" t="s">
        <v>100</v>
      </c>
      <c r="V41" s="183"/>
      <c r="W41" s="182">
        <f>_xll.PITimeDat('05'!$U41,'05'!W$14,"","interpolated")</f>
        <v>9.1000003814697266</v>
      </c>
      <c r="X41" s="182">
        <f>_xll.PITimeDat('05'!$U41,'05'!X$14,"","interpolated")</f>
        <v>9.5</v>
      </c>
      <c r="AB41" s="126"/>
      <c r="AC41" s="28" t="s">
        <v>101</v>
      </c>
      <c r="AD41" s="20">
        <v>19</v>
      </c>
    </row>
    <row r="42" spans="1:35" s="1" customFormat="1" ht="15" customHeight="1" x14ac:dyDescent="0.2">
      <c r="A42" s="181">
        <v>2</v>
      </c>
      <c r="B42" s="102" t="s">
        <v>102</v>
      </c>
      <c r="C42" s="126"/>
      <c r="D42" s="126"/>
      <c r="E42" s="126"/>
      <c r="F42" s="180"/>
      <c r="G42" s="126"/>
      <c r="H42" s="126"/>
      <c r="I42" s="126"/>
      <c r="J42" s="126"/>
      <c r="K42" s="126"/>
      <c r="L42" s="126"/>
      <c r="M42" s="126"/>
      <c r="N42" s="179"/>
      <c r="O42" s="126"/>
      <c r="P42" s="126"/>
      <c r="Q42" s="126"/>
      <c r="R42" s="120"/>
      <c r="T42" s="1" t="s">
        <v>103</v>
      </c>
      <c r="U42" s="183" t="s">
        <v>104</v>
      </c>
      <c r="V42" s="183"/>
      <c r="W42" s="182">
        <f>_xll.PITimeDat('05'!$U42,'05'!W$14,"","interpolated")</f>
        <v>32.807903289794922</v>
      </c>
      <c r="X42" s="182">
        <f>_xll.PITimeDat('05'!$U42,'05'!X$14,"","interpolated")</f>
        <v>35</v>
      </c>
      <c r="AC42" s="1" t="s">
        <v>105</v>
      </c>
      <c r="AD42" s="20">
        <v>20</v>
      </c>
    </row>
    <row r="43" spans="1:35" s="1" customFormat="1" ht="15" customHeight="1" x14ac:dyDescent="0.2">
      <c r="A43" s="181">
        <v>3</v>
      </c>
      <c r="B43" s="102" t="s">
        <v>106</v>
      </c>
      <c r="C43" s="126"/>
      <c r="D43" s="126"/>
      <c r="E43" s="126"/>
      <c r="F43" s="180"/>
      <c r="G43" s="126"/>
      <c r="H43" s="126"/>
      <c r="I43" s="126"/>
      <c r="J43" s="126"/>
      <c r="K43" s="126"/>
      <c r="L43" s="126"/>
      <c r="M43" s="126"/>
      <c r="N43" s="179"/>
      <c r="O43" s="126"/>
      <c r="P43" s="126"/>
      <c r="Q43" s="126"/>
      <c r="R43" s="120"/>
      <c r="AD43" s="20">
        <v>21</v>
      </c>
    </row>
    <row r="44" spans="1:35" ht="15" customHeight="1" x14ac:dyDescent="0.2">
      <c r="A44" s="181">
        <v>4</v>
      </c>
      <c r="B44" s="102" t="s">
        <v>107</v>
      </c>
      <c r="C44" s="126"/>
      <c r="D44" s="126"/>
      <c r="E44" s="126"/>
      <c r="F44" s="180"/>
      <c r="G44" s="126"/>
      <c r="H44" s="126"/>
      <c r="I44" s="126"/>
      <c r="J44" s="126"/>
      <c r="K44" s="126"/>
      <c r="L44" s="126"/>
      <c r="M44" s="126"/>
      <c r="N44" s="179"/>
      <c r="O44" s="126"/>
      <c r="P44" s="126"/>
      <c r="Q44" s="126"/>
      <c r="R44" s="120"/>
      <c r="AD44" s="20">
        <v>22</v>
      </c>
    </row>
    <row r="45" spans="1:35" ht="15" customHeight="1" thickBot="1" x14ac:dyDescent="0.25">
      <c r="A45" s="178">
        <v>5</v>
      </c>
      <c r="B45" s="95" t="s">
        <v>108</v>
      </c>
      <c r="C45" s="95"/>
      <c r="D45" s="95"/>
      <c r="E45" s="95"/>
      <c r="F45" s="177"/>
      <c r="G45" s="95"/>
      <c r="H45" s="95"/>
      <c r="I45" s="95"/>
      <c r="J45" s="95"/>
      <c r="K45" s="95"/>
      <c r="L45" s="95"/>
      <c r="M45" s="95"/>
      <c r="N45" s="97"/>
      <c r="O45" s="95"/>
      <c r="P45" s="95"/>
      <c r="Q45" s="95"/>
      <c r="R45" s="94"/>
      <c r="AD45" s="20">
        <v>23</v>
      </c>
    </row>
    <row r="46" spans="1:35" s="17" customFormat="1" ht="15" customHeight="1" x14ac:dyDescent="0.25">
      <c r="A46" s="460" t="s">
        <v>109</v>
      </c>
      <c r="B46" s="461"/>
      <c r="C46" s="461"/>
      <c r="D46" s="461"/>
      <c r="E46" s="461"/>
      <c r="F46" s="461"/>
      <c r="G46" s="461"/>
      <c r="H46" s="461"/>
      <c r="I46" s="461"/>
      <c r="J46" s="461"/>
      <c r="K46" s="461"/>
      <c r="L46" s="461"/>
      <c r="M46" s="461"/>
      <c r="N46" s="461"/>
      <c r="O46" s="461"/>
      <c r="P46" s="461"/>
      <c r="Q46" s="461"/>
      <c r="R46" s="462"/>
      <c r="AD46" s="20">
        <v>24</v>
      </c>
    </row>
    <row r="47" spans="1:35" ht="15" customHeight="1" x14ac:dyDescent="0.2">
      <c r="A47" s="444" t="s">
        <v>110</v>
      </c>
      <c r="B47" s="445"/>
      <c r="C47" s="445"/>
      <c r="D47" s="175">
        <v>0</v>
      </c>
      <c r="E47" s="176"/>
      <c r="F47" s="446" t="s">
        <v>111</v>
      </c>
      <c r="G47" s="445"/>
      <c r="H47" s="445"/>
      <c r="I47" s="445"/>
      <c r="J47" s="175">
        <v>0</v>
      </c>
      <c r="K47" s="174"/>
      <c r="L47" s="446" t="s">
        <v>112</v>
      </c>
      <c r="M47" s="445"/>
      <c r="N47" s="445"/>
      <c r="O47" s="445"/>
      <c r="P47" s="445"/>
      <c r="Q47" s="445"/>
      <c r="R47" s="173">
        <v>0</v>
      </c>
      <c r="AD47" s="62">
        <v>25</v>
      </c>
    </row>
    <row r="48" spans="1:35" ht="18.75" customHeight="1" thickBot="1" x14ac:dyDescent="0.3">
      <c r="A48" s="447" t="s">
        <v>113</v>
      </c>
      <c r="B48" s="448"/>
      <c r="C48" s="448"/>
      <c r="D48" s="170">
        <v>0</v>
      </c>
      <c r="E48" s="172"/>
      <c r="F48" s="449" t="s">
        <v>114</v>
      </c>
      <c r="G48" s="448"/>
      <c r="H48" s="448"/>
      <c r="I48" s="448"/>
      <c r="J48" s="170">
        <v>0</v>
      </c>
      <c r="K48" s="171"/>
      <c r="L48" s="450" t="s">
        <v>115</v>
      </c>
      <c r="M48" s="451"/>
      <c r="N48" s="451"/>
      <c r="O48" s="451"/>
      <c r="P48" s="451"/>
      <c r="Q48" s="451"/>
      <c r="R48" s="288">
        <f t="array" aca="1" ref="R48" ca="1">_xll.PICurrVal("\\gcmppisvr\1-PTA.2M.1PD2500.PV",0,"")</f>
        <v>0.23490093648433685</v>
      </c>
      <c r="AD48" s="20">
        <v>26</v>
      </c>
    </row>
    <row r="49" spans="1:32" ht="15" customHeight="1" x14ac:dyDescent="0.25">
      <c r="A49" s="169" t="s">
        <v>116</v>
      </c>
      <c r="B49" s="168"/>
      <c r="C49" s="168"/>
      <c r="D49" s="168"/>
      <c r="E49" s="168"/>
      <c r="F49" s="168"/>
      <c r="G49" s="168"/>
      <c r="H49" s="168"/>
      <c r="I49" s="168"/>
      <c r="J49" s="168"/>
      <c r="K49" s="168"/>
      <c r="L49" s="167"/>
      <c r="M49" s="167"/>
      <c r="N49" s="167"/>
      <c r="O49" s="167"/>
      <c r="P49" s="167"/>
      <c r="Q49" s="167"/>
      <c r="R49" s="166"/>
      <c r="AD49" s="20">
        <v>27</v>
      </c>
    </row>
    <row r="50" spans="1:32" s="28" customFormat="1" ht="15" customHeight="1" x14ac:dyDescent="0.2">
      <c r="A50" s="165" t="s">
        <v>11</v>
      </c>
      <c r="B50" s="381" t="s">
        <v>39</v>
      </c>
      <c r="C50" s="382"/>
      <c r="D50" s="443"/>
      <c r="E50" s="381" t="s">
        <v>40</v>
      </c>
      <c r="F50" s="382"/>
      <c r="G50" s="382"/>
      <c r="H50" s="382"/>
      <c r="I50" s="382"/>
      <c r="J50" s="382"/>
      <c r="K50" s="443"/>
      <c r="L50" s="381" t="s">
        <v>29</v>
      </c>
      <c r="M50" s="382"/>
      <c r="N50" s="382"/>
      <c r="O50" s="382"/>
      <c r="P50" s="382"/>
      <c r="Q50" s="382"/>
      <c r="R50" s="383"/>
      <c r="T50" s="108"/>
      <c r="U50" s="108"/>
      <c r="V50" s="108"/>
      <c r="AD50" s="20">
        <v>28</v>
      </c>
    </row>
    <row r="51" spans="1:32" s="1" customFormat="1" ht="15" customHeight="1" x14ac:dyDescent="0.2">
      <c r="A51" s="162">
        <v>0.34722222222222221</v>
      </c>
      <c r="B51" s="161"/>
      <c r="C51" s="160"/>
      <c r="D51" s="159"/>
      <c r="E51" s="347" t="s">
        <v>52</v>
      </c>
      <c r="F51" s="433"/>
      <c r="G51" s="434" t="s">
        <v>45</v>
      </c>
      <c r="H51" s="434"/>
      <c r="I51" s="434"/>
      <c r="J51" s="155" t="s">
        <v>68</v>
      </c>
      <c r="K51" s="158"/>
      <c r="L51" s="435" t="s">
        <v>166</v>
      </c>
      <c r="M51" s="441"/>
      <c r="N51" s="441"/>
      <c r="O51" s="441"/>
      <c r="P51" s="441"/>
      <c r="Q51" s="441"/>
      <c r="R51" s="442"/>
      <c r="T51" s="126"/>
      <c r="U51" s="164"/>
      <c r="V51" s="126"/>
      <c r="AD51" s="62">
        <v>29</v>
      </c>
      <c r="AF51" s="1" t="s">
        <v>117</v>
      </c>
    </row>
    <row r="52" spans="1:32" s="1" customFormat="1" ht="15" customHeight="1" x14ac:dyDescent="0.2">
      <c r="A52" s="162">
        <v>0.5</v>
      </c>
      <c r="B52" s="161" t="s">
        <v>44</v>
      </c>
      <c r="C52" s="160" t="s">
        <v>45</v>
      </c>
      <c r="D52" s="159" t="s">
        <v>52</v>
      </c>
      <c r="E52" s="347" t="s">
        <v>44</v>
      </c>
      <c r="F52" s="433"/>
      <c r="G52" s="434" t="s">
        <v>45</v>
      </c>
      <c r="H52" s="434"/>
      <c r="I52" s="434"/>
      <c r="J52" s="155" t="s">
        <v>46</v>
      </c>
      <c r="K52" s="158"/>
      <c r="L52" s="435"/>
      <c r="M52" s="441"/>
      <c r="N52" s="441"/>
      <c r="O52" s="441"/>
      <c r="P52" s="441"/>
      <c r="Q52" s="441"/>
      <c r="R52" s="442"/>
      <c r="T52" s="126"/>
      <c r="U52" s="164"/>
      <c r="V52" s="126"/>
      <c r="AD52" s="163"/>
    </row>
    <row r="53" spans="1:32" s="1" customFormat="1" ht="15" customHeight="1" x14ac:dyDescent="0.2">
      <c r="A53" s="162">
        <v>0.75</v>
      </c>
      <c r="B53" s="79" t="s">
        <v>52</v>
      </c>
      <c r="C53" s="156" t="s">
        <v>45</v>
      </c>
      <c r="D53" s="78" t="s">
        <v>44</v>
      </c>
      <c r="E53" s="347" t="s">
        <v>52</v>
      </c>
      <c r="F53" s="433"/>
      <c r="G53" s="434" t="s">
        <v>45</v>
      </c>
      <c r="H53" s="434"/>
      <c r="I53" s="434"/>
      <c r="J53" s="155" t="s">
        <v>46</v>
      </c>
      <c r="K53" s="158"/>
      <c r="L53" s="435"/>
      <c r="M53" s="441"/>
      <c r="N53" s="441"/>
      <c r="O53" s="441"/>
      <c r="P53" s="441"/>
      <c r="Q53" s="441"/>
      <c r="R53" s="442"/>
      <c r="T53" s="126"/>
      <c r="U53" s="126"/>
      <c r="V53" s="126"/>
      <c r="AD53" s="20">
        <v>30</v>
      </c>
    </row>
    <row r="54" spans="1:32" s="1" customFormat="1" ht="15" customHeight="1" x14ac:dyDescent="0.2">
      <c r="A54" s="162"/>
      <c r="B54" s="161"/>
      <c r="C54" s="160"/>
      <c r="D54" s="159"/>
      <c r="E54" s="347"/>
      <c r="F54" s="433"/>
      <c r="G54" s="434"/>
      <c r="H54" s="434"/>
      <c r="I54" s="434"/>
      <c r="J54" s="155"/>
      <c r="K54" s="158"/>
      <c r="L54" s="435"/>
      <c r="M54" s="441"/>
      <c r="N54" s="441"/>
      <c r="O54" s="441"/>
      <c r="P54" s="441"/>
      <c r="Q54" s="441"/>
      <c r="R54" s="442"/>
      <c r="T54" s="108"/>
      <c r="U54" s="108"/>
      <c r="V54" s="108"/>
      <c r="AD54" s="20">
        <v>31</v>
      </c>
    </row>
    <row r="55" spans="1:32" s="1" customFormat="1" ht="15" customHeight="1" x14ac:dyDescent="0.2">
      <c r="A55" s="162">
        <v>0</v>
      </c>
      <c r="B55" s="161" t="s">
        <v>44</v>
      </c>
      <c r="C55" s="160" t="s">
        <v>45</v>
      </c>
      <c r="D55" s="159" t="s">
        <v>52</v>
      </c>
      <c r="E55" s="438" t="s">
        <v>44</v>
      </c>
      <c r="F55" s="439"/>
      <c r="G55" s="440" t="s">
        <v>45</v>
      </c>
      <c r="H55" s="440"/>
      <c r="I55" s="440"/>
      <c r="J55" s="155" t="s">
        <v>46</v>
      </c>
      <c r="K55" s="158"/>
      <c r="L55" s="435"/>
      <c r="M55" s="441"/>
      <c r="N55" s="441"/>
      <c r="O55" s="441"/>
      <c r="P55" s="441"/>
      <c r="Q55" s="441"/>
      <c r="R55" s="442"/>
      <c r="T55" s="126"/>
      <c r="U55" s="126"/>
      <c r="V55" s="126"/>
      <c r="AD55" s="20">
        <v>32</v>
      </c>
    </row>
    <row r="56" spans="1:32" s="1" customFormat="1" ht="15" customHeight="1" x14ac:dyDescent="0.2">
      <c r="A56" s="157">
        <v>0.25</v>
      </c>
      <c r="B56" s="79" t="s">
        <v>52</v>
      </c>
      <c r="C56" s="156" t="s">
        <v>45</v>
      </c>
      <c r="D56" s="78" t="s">
        <v>44</v>
      </c>
      <c r="E56" s="438" t="s">
        <v>52</v>
      </c>
      <c r="F56" s="439"/>
      <c r="G56" s="440" t="s">
        <v>45</v>
      </c>
      <c r="H56" s="440"/>
      <c r="I56" s="440"/>
      <c r="J56" s="155" t="s">
        <v>46</v>
      </c>
      <c r="K56" s="158"/>
      <c r="L56" s="435"/>
      <c r="M56" s="441"/>
      <c r="N56" s="441"/>
      <c r="O56" s="441"/>
      <c r="P56" s="441"/>
      <c r="Q56" s="441"/>
      <c r="R56" s="442"/>
      <c r="T56" s="126"/>
      <c r="U56" s="126"/>
      <c r="V56" s="126"/>
      <c r="AD56" s="62">
        <v>33</v>
      </c>
    </row>
    <row r="57" spans="1:32" s="1" customFormat="1" ht="15" customHeight="1" x14ac:dyDescent="0.2">
      <c r="A57" s="162"/>
      <c r="B57" s="161"/>
      <c r="C57" s="160"/>
      <c r="D57" s="159"/>
      <c r="E57" s="347"/>
      <c r="F57" s="433"/>
      <c r="G57" s="434"/>
      <c r="H57" s="434"/>
      <c r="I57" s="434"/>
      <c r="J57" s="155"/>
      <c r="K57" s="158"/>
      <c r="L57" s="435"/>
      <c r="M57" s="441"/>
      <c r="N57" s="441"/>
      <c r="O57" s="441"/>
      <c r="P57" s="441"/>
      <c r="Q57" s="441"/>
      <c r="R57" s="442"/>
      <c r="T57" s="108"/>
      <c r="U57" s="108"/>
      <c r="V57" s="108"/>
      <c r="AD57" s="20">
        <v>34</v>
      </c>
    </row>
    <row r="58" spans="1:32" s="1" customFormat="1" ht="15" customHeight="1" x14ac:dyDescent="0.2">
      <c r="A58" s="157"/>
      <c r="B58" s="79"/>
      <c r="C58" s="156"/>
      <c r="D58" s="78"/>
      <c r="E58" s="347"/>
      <c r="F58" s="433"/>
      <c r="G58" s="434"/>
      <c r="H58" s="434"/>
      <c r="I58" s="434"/>
      <c r="J58" s="155"/>
      <c r="K58" s="154"/>
      <c r="L58" s="435"/>
      <c r="M58" s="320"/>
      <c r="N58" s="320"/>
      <c r="O58" s="320"/>
      <c r="P58" s="320"/>
      <c r="Q58" s="320"/>
      <c r="R58" s="436"/>
      <c r="T58" s="126"/>
      <c r="U58" s="126"/>
      <c r="V58" s="126"/>
      <c r="AD58" s="20">
        <v>35</v>
      </c>
    </row>
    <row r="59" spans="1:32" s="1" customFormat="1" ht="15" customHeight="1" x14ac:dyDescent="0.2">
      <c r="A59" s="157"/>
      <c r="B59" s="79"/>
      <c r="C59" s="156"/>
      <c r="D59" s="78"/>
      <c r="E59" s="347"/>
      <c r="F59" s="433"/>
      <c r="G59" s="434"/>
      <c r="H59" s="434"/>
      <c r="I59" s="434"/>
      <c r="J59" s="155"/>
      <c r="K59" s="154"/>
      <c r="L59" s="437"/>
      <c r="M59" s="300"/>
      <c r="N59" s="300"/>
      <c r="O59" s="300"/>
      <c r="P59" s="300"/>
      <c r="Q59" s="300"/>
      <c r="R59" s="301"/>
      <c r="T59" s="126"/>
      <c r="U59" s="126"/>
      <c r="V59" s="126"/>
      <c r="AD59" s="20">
        <v>36</v>
      </c>
    </row>
    <row r="60" spans="1:32" ht="22.5" customHeight="1" thickBot="1" x14ac:dyDescent="0.25">
      <c r="A60" s="153"/>
      <c r="B60" s="151"/>
      <c r="C60" s="150"/>
      <c r="D60" s="152"/>
      <c r="E60" s="409"/>
      <c r="F60" s="410"/>
      <c r="G60" s="411"/>
      <c r="H60" s="411"/>
      <c r="I60" s="411"/>
      <c r="J60" s="149"/>
      <c r="K60" s="148"/>
      <c r="L60" s="412"/>
      <c r="M60" s="413"/>
      <c r="N60" s="413"/>
      <c r="O60" s="413"/>
      <c r="P60" s="413"/>
      <c r="Q60" s="413"/>
      <c r="R60" s="414"/>
      <c r="AD60" s="20">
        <v>38</v>
      </c>
    </row>
    <row r="61" spans="1:32" s="28" customFormat="1" ht="14.25" customHeight="1" thickBot="1" x14ac:dyDescent="0.25">
      <c r="A61" s="415" t="s">
        <v>118</v>
      </c>
      <c r="B61" s="416"/>
      <c r="C61" s="416"/>
      <c r="D61" s="416"/>
      <c r="E61" s="416"/>
      <c r="F61" s="416"/>
      <c r="G61" s="416"/>
      <c r="H61" s="416"/>
      <c r="I61" s="416"/>
      <c r="J61" s="416"/>
      <c r="K61" s="416"/>
      <c r="L61" s="416"/>
      <c r="M61" s="416"/>
      <c r="N61" s="416"/>
      <c r="O61" s="416"/>
      <c r="P61" s="416"/>
      <c r="Q61" s="416"/>
      <c r="R61" s="417"/>
      <c r="AD61" s="62">
        <v>39</v>
      </c>
    </row>
    <row r="62" spans="1:32" s="28" customFormat="1" ht="15" customHeight="1" thickBot="1" x14ac:dyDescent="0.3">
      <c r="A62" s="418" t="s">
        <v>119</v>
      </c>
      <c r="B62" s="419"/>
      <c r="C62" s="418" t="s">
        <v>120</v>
      </c>
      <c r="D62" s="422"/>
      <c r="E62" s="422"/>
      <c r="F62" s="422"/>
      <c r="G62" s="422"/>
      <c r="H62" s="422"/>
      <c r="I62" s="422"/>
      <c r="J62" s="422"/>
      <c r="K62" s="422"/>
      <c r="L62" s="422"/>
      <c r="M62" s="419"/>
      <c r="N62" s="424" t="s">
        <v>121</v>
      </c>
      <c r="O62" s="425"/>
      <c r="P62" s="426"/>
      <c r="Q62" s="427" t="s">
        <v>36</v>
      </c>
      <c r="R62" s="428"/>
      <c r="AD62" s="20">
        <v>40</v>
      </c>
    </row>
    <row r="63" spans="1:32" s="28" customFormat="1" ht="15" customHeight="1" thickBot="1" x14ac:dyDescent="0.25">
      <c r="A63" s="420"/>
      <c r="B63" s="421"/>
      <c r="C63" s="420"/>
      <c r="D63" s="423"/>
      <c r="E63" s="423"/>
      <c r="F63" s="423"/>
      <c r="G63" s="423"/>
      <c r="H63" s="423"/>
      <c r="I63" s="423"/>
      <c r="J63" s="423"/>
      <c r="K63" s="423"/>
      <c r="L63" s="423"/>
      <c r="M63" s="421"/>
      <c r="N63" s="147" t="s">
        <v>122</v>
      </c>
      <c r="O63" s="431" t="s">
        <v>123</v>
      </c>
      <c r="P63" s="432"/>
      <c r="Q63" s="429"/>
      <c r="R63" s="430"/>
      <c r="AD63" s="20">
        <v>41</v>
      </c>
    </row>
    <row r="64" spans="1:32" s="28" customFormat="1" ht="15" customHeight="1" x14ac:dyDescent="0.2">
      <c r="A64" s="403"/>
      <c r="B64" s="404"/>
      <c r="C64" s="396"/>
      <c r="D64" s="297"/>
      <c r="E64" s="297"/>
      <c r="F64" s="297"/>
      <c r="G64" s="297"/>
      <c r="H64" s="297"/>
      <c r="I64" s="297"/>
      <c r="J64" s="297"/>
      <c r="K64" s="297"/>
      <c r="L64" s="297"/>
      <c r="M64" s="298"/>
      <c r="N64" s="146"/>
      <c r="O64" s="405"/>
      <c r="P64" s="406"/>
      <c r="R64" s="145"/>
      <c r="AD64" s="20">
        <v>42</v>
      </c>
    </row>
    <row r="65" spans="1:30" s="28" customFormat="1" ht="15" customHeight="1" x14ac:dyDescent="0.2">
      <c r="A65" s="407"/>
      <c r="B65" s="395"/>
      <c r="C65" s="396"/>
      <c r="D65" s="397"/>
      <c r="E65" s="397"/>
      <c r="F65" s="397"/>
      <c r="G65" s="397"/>
      <c r="H65" s="397"/>
      <c r="I65" s="397"/>
      <c r="J65" s="397"/>
      <c r="K65" s="397"/>
      <c r="L65" s="397"/>
      <c r="M65" s="408"/>
      <c r="N65" s="133"/>
      <c r="O65" s="386"/>
      <c r="P65" s="387"/>
      <c r="Q65" s="374"/>
      <c r="R65" s="375"/>
      <c r="AD65" s="62">
        <v>43</v>
      </c>
    </row>
    <row r="66" spans="1:30" s="28" customFormat="1" ht="15" customHeight="1" x14ac:dyDescent="0.2">
      <c r="A66" s="394"/>
      <c r="B66" s="395"/>
      <c r="C66" s="396"/>
      <c r="D66" s="397"/>
      <c r="E66" s="397"/>
      <c r="F66" s="397"/>
      <c r="G66" s="397"/>
      <c r="H66" s="397"/>
      <c r="I66" s="397"/>
      <c r="J66" s="59"/>
      <c r="K66" s="59"/>
      <c r="L66" s="59"/>
      <c r="M66" s="144"/>
      <c r="N66" s="143"/>
      <c r="O66" s="386"/>
      <c r="P66" s="387"/>
      <c r="Q66" s="374"/>
      <c r="R66" s="375"/>
      <c r="AD66" s="20">
        <v>44</v>
      </c>
    </row>
    <row r="67" spans="1:30" s="1" customFormat="1" ht="15" customHeight="1" x14ac:dyDescent="0.2">
      <c r="A67" s="398"/>
      <c r="B67" s="399"/>
      <c r="C67" s="400"/>
      <c r="D67" s="401"/>
      <c r="E67" s="401"/>
      <c r="F67" s="401"/>
      <c r="G67" s="401"/>
      <c r="H67" s="401"/>
      <c r="I67" s="401"/>
      <c r="J67" s="401"/>
      <c r="K67" s="401"/>
      <c r="L67" s="401"/>
      <c r="M67" s="402"/>
      <c r="N67" s="143"/>
      <c r="O67" s="386"/>
      <c r="P67" s="387"/>
      <c r="Q67" s="374"/>
      <c r="R67" s="375"/>
      <c r="AD67" s="20">
        <v>45</v>
      </c>
    </row>
    <row r="68" spans="1:30" s="28" customFormat="1" ht="15" customHeight="1" x14ac:dyDescent="0.2">
      <c r="A68" s="393"/>
      <c r="B68" s="385"/>
      <c r="C68" s="142"/>
      <c r="D68" s="131"/>
      <c r="E68" s="135"/>
      <c r="F68" s="135"/>
      <c r="G68" s="135"/>
      <c r="H68" s="135"/>
      <c r="I68" s="135"/>
      <c r="J68" s="135"/>
      <c r="K68" s="135"/>
      <c r="L68" s="135"/>
      <c r="M68" s="141"/>
      <c r="N68" s="137"/>
      <c r="O68" s="386"/>
      <c r="P68" s="387"/>
      <c r="Q68" s="374"/>
      <c r="R68" s="375"/>
      <c r="AD68" s="20">
        <v>46</v>
      </c>
    </row>
    <row r="69" spans="1:30" s="28" customFormat="1" ht="15" customHeight="1" x14ac:dyDescent="0.2">
      <c r="A69" s="384"/>
      <c r="B69" s="385"/>
      <c r="C69" s="140"/>
      <c r="D69" s="139"/>
      <c r="E69" s="135"/>
      <c r="F69" s="135"/>
      <c r="G69" s="138"/>
      <c r="H69" s="135"/>
      <c r="I69" s="135"/>
      <c r="J69" s="135"/>
      <c r="K69" s="135"/>
      <c r="L69" s="135"/>
      <c r="M69" s="130"/>
      <c r="N69" s="137"/>
      <c r="O69" s="386"/>
      <c r="P69" s="387"/>
      <c r="Q69" s="374"/>
      <c r="R69" s="375"/>
      <c r="AD69" s="20"/>
    </row>
    <row r="70" spans="1:30" s="28" customFormat="1" ht="15" customHeight="1" x14ac:dyDescent="0.2">
      <c r="A70" s="384"/>
      <c r="B70" s="385"/>
      <c r="C70" s="132"/>
      <c r="D70" s="136"/>
      <c r="E70" s="135"/>
      <c r="F70" s="135"/>
      <c r="G70" s="135"/>
      <c r="H70" s="135"/>
      <c r="I70" s="135"/>
      <c r="J70" s="135"/>
      <c r="K70" s="135"/>
      <c r="L70" s="135"/>
      <c r="M70" s="130"/>
      <c r="N70" s="134"/>
      <c r="O70" s="386"/>
      <c r="P70" s="387"/>
      <c r="Q70" s="374"/>
      <c r="R70" s="375"/>
      <c r="AD70" s="20"/>
    </row>
    <row r="71" spans="1:30" s="28" customFormat="1" ht="15" customHeight="1" thickBot="1" x14ac:dyDescent="0.25">
      <c r="A71" s="388"/>
      <c r="B71" s="385"/>
      <c r="C71" s="132"/>
      <c r="D71" s="23"/>
      <c r="E71" s="131"/>
      <c r="F71" s="131"/>
      <c r="G71" s="131"/>
      <c r="H71" s="131"/>
      <c r="I71" s="131"/>
      <c r="J71" s="131"/>
      <c r="K71" s="131"/>
      <c r="L71" s="131"/>
      <c r="M71" s="130"/>
      <c r="N71" s="129"/>
      <c r="O71" s="128"/>
      <c r="P71" s="127"/>
      <c r="Q71" s="374"/>
      <c r="R71" s="375"/>
      <c r="AD71" s="20"/>
    </row>
    <row r="72" spans="1:30" s="28" customFormat="1" ht="15" customHeight="1" x14ac:dyDescent="0.25">
      <c r="A72" s="389"/>
      <c r="B72" s="375"/>
      <c r="C72" s="125"/>
      <c r="E72" s="124"/>
      <c r="F72" s="124"/>
      <c r="G72" s="124"/>
      <c r="H72" s="124"/>
      <c r="I72" s="124"/>
      <c r="J72" s="124"/>
      <c r="K72" s="124"/>
      <c r="L72" s="124"/>
      <c r="M72" s="390" t="s">
        <v>124</v>
      </c>
      <c r="N72" s="391"/>
      <c r="O72" s="391"/>
      <c r="P72" s="392"/>
      <c r="Q72" s="374"/>
      <c r="R72" s="375"/>
      <c r="AD72" s="20">
        <v>47</v>
      </c>
    </row>
    <row r="73" spans="1:30" ht="15" customHeight="1" thickBot="1" x14ac:dyDescent="0.25">
      <c r="C73" s="123"/>
      <c r="E73" s="1"/>
      <c r="F73" s="1"/>
      <c r="G73" s="1"/>
      <c r="H73" s="1"/>
      <c r="I73" s="1"/>
      <c r="J73" s="1"/>
      <c r="K73" s="1"/>
      <c r="L73" s="99"/>
      <c r="M73" s="122" t="s">
        <v>125</v>
      </c>
      <c r="N73" s="121" t="s">
        <v>126</v>
      </c>
      <c r="O73" s="372" t="s">
        <v>127</v>
      </c>
      <c r="P73" s="373"/>
      <c r="Q73" s="374"/>
      <c r="R73" s="375"/>
      <c r="AD73" s="20">
        <v>48</v>
      </c>
    </row>
    <row r="74" spans="1:30" ht="19.5" customHeight="1" thickBot="1" x14ac:dyDescent="0.3">
      <c r="A74" s="119"/>
      <c r="B74" s="118"/>
      <c r="C74" s="376"/>
      <c r="D74" s="377"/>
      <c r="E74" s="377"/>
      <c r="F74" s="377"/>
      <c r="G74" s="377"/>
      <c r="H74" s="377"/>
      <c r="I74" s="377"/>
      <c r="J74" s="377"/>
      <c r="K74" s="377"/>
      <c r="L74" s="378"/>
      <c r="M74" s="117"/>
      <c r="N74" s="116">
        <v>0</v>
      </c>
      <c r="O74" s="379"/>
      <c r="P74" s="380"/>
      <c r="Q74" s="376"/>
      <c r="R74" s="378"/>
      <c r="AD74" s="62">
        <v>49</v>
      </c>
    </row>
    <row r="75" spans="1:30" ht="15" customHeight="1" x14ac:dyDescent="0.2">
      <c r="A75" s="115" t="s">
        <v>128</v>
      </c>
      <c r="B75" s="114"/>
      <c r="C75" s="114"/>
      <c r="D75" s="114"/>
      <c r="E75" s="114"/>
      <c r="F75" s="114"/>
      <c r="G75" s="114"/>
      <c r="H75" s="114"/>
      <c r="I75" s="114"/>
      <c r="J75" s="114"/>
      <c r="K75" s="114"/>
      <c r="L75" s="113"/>
      <c r="M75" s="113"/>
      <c r="N75" s="113"/>
      <c r="O75" s="113"/>
      <c r="P75" s="113"/>
      <c r="Q75" s="113"/>
      <c r="R75" s="112"/>
      <c r="AD75" s="20">
        <v>50</v>
      </c>
    </row>
    <row r="76" spans="1:30" s="45" customFormat="1" ht="15" customHeight="1" x14ac:dyDescent="0.2">
      <c r="A76" s="111" t="s">
        <v>11</v>
      </c>
      <c r="B76" s="381" t="s">
        <v>29</v>
      </c>
      <c r="C76" s="382"/>
      <c r="D76" s="382"/>
      <c r="E76" s="382"/>
      <c r="F76" s="382"/>
      <c r="G76" s="382"/>
      <c r="H76" s="382"/>
      <c r="I76" s="382"/>
      <c r="J76" s="382"/>
      <c r="K76" s="382"/>
      <c r="L76" s="382"/>
      <c r="M76" s="382"/>
      <c r="N76" s="382"/>
      <c r="O76" s="382"/>
      <c r="P76" s="382"/>
      <c r="Q76" s="382"/>
      <c r="R76" s="383"/>
      <c r="AD76" s="110">
        <v>51</v>
      </c>
    </row>
    <row r="77" spans="1:30" s="28" customFormat="1" ht="15" customHeight="1" x14ac:dyDescent="0.25">
      <c r="A77" s="14"/>
      <c r="B77" s="109"/>
      <c r="C77" s="35"/>
      <c r="D77" s="35"/>
      <c r="E77" s="35"/>
      <c r="F77" s="35"/>
      <c r="G77" s="35"/>
      <c r="H77" s="35"/>
      <c r="I77" s="35"/>
      <c r="J77" s="35"/>
      <c r="K77" s="48"/>
      <c r="L77" s="48"/>
      <c r="M77" s="48"/>
      <c r="N77" s="48"/>
      <c r="O77" s="48"/>
      <c r="P77" s="48"/>
      <c r="Q77" s="47"/>
      <c r="R77" s="38"/>
      <c r="AD77" s="20"/>
    </row>
    <row r="78" spans="1:30" s="28" customFormat="1" ht="15" customHeight="1" x14ac:dyDescent="0.25">
      <c r="A78" s="107">
        <v>0.38541666666666669</v>
      </c>
      <c r="B78" s="109" t="s">
        <v>231</v>
      </c>
      <c r="C78" s="35"/>
      <c r="D78" s="35"/>
      <c r="E78" s="35"/>
      <c r="F78" s="35"/>
      <c r="G78" s="35"/>
      <c r="H78" s="35"/>
      <c r="I78" s="35"/>
      <c r="J78" s="35"/>
      <c r="K78" s="49"/>
      <c r="L78" s="49"/>
      <c r="M78" s="49"/>
      <c r="N78" s="49"/>
      <c r="O78" s="49"/>
      <c r="P78" s="49"/>
      <c r="Q78" s="47"/>
      <c r="R78" s="38"/>
      <c r="AD78" s="108"/>
    </row>
    <row r="79" spans="1:30" s="28" customFormat="1" ht="15" customHeight="1" x14ac:dyDescent="0.25">
      <c r="A79" s="107"/>
      <c r="B79" s="109"/>
      <c r="C79" s="35"/>
      <c r="D79" s="35"/>
      <c r="E79" s="35"/>
      <c r="F79" s="35"/>
      <c r="G79" s="35"/>
      <c r="H79" s="35"/>
      <c r="I79" s="35"/>
      <c r="J79" s="35"/>
      <c r="K79" s="49"/>
      <c r="L79" s="49"/>
      <c r="M79" s="49"/>
      <c r="N79" s="49"/>
      <c r="O79" s="49"/>
      <c r="P79" s="49"/>
      <c r="Q79" s="47"/>
      <c r="R79" s="38"/>
      <c r="AD79" s="108"/>
    </row>
    <row r="80" spans="1:30" x14ac:dyDescent="0.2">
      <c r="A80" s="107">
        <v>0.57638888888888884</v>
      </c>
      <c r="B80" s="109" t="s">
        <v>232</v>
      </c>
      <c r="C80" s="1"/>
      <c r="D80" s="35"/>
      <c r="E80" s="1"/>
      <c r="F80" s="1"/>
      <c r="G80" s="1"/>
      <c r="H80" s="1"/>
      <c r="I80" s="1"/>
      <c r="J80" s="1"/>
      <c r="K80" s="1"/>
      <c r="L80" s="1"/>
      <c r="M80" s="1"/>
      <c r="N80" s="1"/>
      <c r="O80" s="34"/>
      <c r="P80" s="39"/>
      <c r="Q80" s="39"/>
      <c r="R80" s="41"/>
    </row>
    <row r="81" spans="1:18" x14ac:dyDescent="0.2">
      <c r="A81" s="98"/>
      <c r="B81" s="280"/>
      <c r="C81" s="1"/>
      <c r="D81" s="35"/>
      <c r="E81" s="1"/>
      <c r="F81" s="1"/>
      <c r="G81" s="1"/>
      <c r="H81" s="1"/>
      <c r="I81" s="1"/>
      <c r="J81" s="1"/>
      <c r="K81" s="1"/>
      <c r="L81" s="1"/>
      <c r="M81" s="1"/>
      <c r="N81" s="1"/>
      <c r="O81" s="100"/>
      <c r="Q81" s="1"/>
      <c r="R81" s="99"/>
    </row>
    <row r="82" spans="1:18" x14ac:dyDescent="0.2">
      <c r="A82" s="98">
        <v>0.62222222222222223</v>
      </c>
      <c r="B82" s="102" t="s">
        <v>233</v>
      </c>
      <c r="C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00"/>
      <c r="Q82" s="1"/>
      <c r="R82" s="99"/>
    </row>
    <row r="83" spans="1:18" ht="15" x14ac:dyDescent="0.25">
      <c r="A83" s="98"/>
      <c r="B83" s="102" t="s">
        <v>234</v>
      </c>
      <c r="C83" s="1"/>
      <c r="D83" s="1"/>
      <c r="E83" s="1"/>
      <c r="F83" s="1"/>
      <c r="G83" s="1"/>
      <c r="H83" s="1"/>
      <c r="I83" s="1"/>
      <c r="J83" s="106"/>
      <c r="K83" s="106"/>
      <c r="L83" s="1"/>
      <c r="M83" s="1"/>
      <c r="N83" s="1"/>
      <c r="O83" s="100"/>
      <c r="P83" s="100"/>
      <c r="Q83" s="1"/>
      <c r="R83" s="99"/>
    </row>
    <row r="84" spans="1:18" x14ac:dyDescent="0.2">
      <c r="A84" s="157"/>
      <c r="B84" s="280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00"/>
      <c r="Q84" s="1"/>
      <c r="R84" s="99"/>
    </row>
    <row r="85" spans="1:18" x14ac:dyDescent="0.2">
      <c r="A85" s="98">
        <v>0.70833333333333337</v>
      </c>
      <c r="B85" s="102" t="s">
        <v>235</v>
      </c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00"/>
      <c r="P85" s="1"/>
      <c r="Q85" s="1"/>
      <c r="R85" s="99"/>
    </row>
    <row r="86" spans="1:18" x14ac:dyDescent="0.2">
      <c r="A86" s="98"/>
      <c r="B86" s="102" t="s">
        <v>236</v>
      </c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99"/>
    </row>
    <row r="87" spans="1:18" x14ac:dyDescent="0.2">
      <c r="A87" s="98"/>
      <c r="B87" s="102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00"/>
      <c r="Q87" s="1"/>
      <c r="R87" s="99"/>
    </row>
    <row r="88" spans="1:18" x14ac:dyDescent="0.2">
      <c r="A88" s="98"/>
      <c r="B88" s="280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00"/>
      <c r="Q88" s="1"/>
      <c r="R88" s="99"/>
    </row>
    <row r="89" spans="1:18" x14ac:dyDescent="0.2">
      <c r="A89" s="98"/>
      <c r="B89" s="102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00"/>
      <c r="P89" s="100"/>
      <c r="Q89" s="1"/>
      <c r="R89" s="99"/>
    </row>
    <row r="90" spans="1:18" x14ac:dyDescent="0.2">
      <c r="A90" s="98"/>
      <c r="B90" s="105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00"/>
      <c r="Q90" s="1"/>
      <c r="R90" s="99"/>
    </row>
    <row r="91" spans="1:18" x14ac:dyDescent="0.2">
      <c r="A91" s="98"/>
      <c r="B91" s="102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00"/>
      <c r="P91" s="100"/>
      <c r="Q91" s="1"/>
      <c r="R91" s="99"/>
    </row>
    <row r="92" spans="1:18" x14ac:dyDescent="0.2">
      <c r="A92" s="98"/>
      <c r="B92" s="282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00"/>
      <c r="Q92" s="1"/>
      <c r="R92" s="99"/>
    </row>
    <row r="93" spans="1:18" x14ac:dyDescent="0.2">
      <c r="A93" s="98"/>
      <c r="B93" s="102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00"/>
      <c r="P93" s="100"/>
      <c r="Q93" s="1"/>
      <c r="R93" s="99"/>
    </row>
    <row r="94" spans="1:18" x14ac:dyDescent="0.2">
      <c r="A94" s="98"/>
      <c r="B94" s="102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00"/>
      <c r="P94" s="100"/>
      <c r="Q94" s="1"/>
      <c r="R94" s="99"/>
    </row>
    <row r="95" spans="1:18" x14ac:dyDescent="0.2">
      <c r="A95" s="98"/>
      <c r="B95" s="102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00"/>
      <c r="P95" s="100"/>
      <c r="Q95" s="1"/>
      <c r="R95" s="99"/>
    </row>
    <row r="96" spans="1:18" x14ac:dyDescent="0.2">
      <c r="A96" s="98"/>
      <c r="B96" s="102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00"/>
      <c r="P96" s="100"/>
      <c r="Q96" s="1"/>
      <c r="R96" s="99"/>
    </row>
    <row r="97" spans="1:30" x14ac:dyDescent="0.2">
      <c r="A97" s="98"/>
      <c r="B97" s="28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00"/>
      <c r="P97" s="100"/>
      <c r="Q97" s="1"/>
      <c r="R97" s="99"/>
    </row>
    <row r="98" spans="1:30" x14ac:dyDescent="0.2">
      <c r="A98" s="98"/>
      <c r="B98" s="104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00"/>
      <c r="Q98" s="1"/>
      <c r="R98" s="99"/>
    </row>
    <row r="99" spans="1:30" x14ac:dyDescent="0.2">
      <c r="A99" s="98"/>
      <c r="B99" s="102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00"/>
      <c r="P99" s="1"/>
      <c r="Q99" s="1"/>
      <c r="R99" s="99"/>
    </row>
    <row r="100" spans="1:30" x14ac:dyDescent="0.2">
      <c r="A100" s="98"/>
      <c r="B100" s="102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99"/>
    </row>
    <row r="101" spans="1:30" x14ac:dyDescent="0.2">
      <c r="A101" s="98"/>
      <c r="B101" s="102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00"/>
      <c r="P101" s="1"/>
      <c r="Q101" s="1"/>
      <c r="R101" s="99"/>
    </row>
    <row r="102" spans="1:30" x14ac:dyDescent="0.2">
      <c r="A102" s="98"/>
      <c r="B102" s="102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R102" s="99"/>
    </row>
    <row r="103" spans="1:30" x14ac:dyDescent="0.2">
      <c r="A103" s="98"/>
      <c r="B103" s="102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00"/>
      <c r="P103" s="100"/>
      <c r="Q103" s="1"/>
      <c r="R103" s="99"/>
    </row>
    <row r="104" spans="1:30" ht="15" x14ac:dyDescent="0.25">
      <c r="A104" s="98"/>
      <c r="B104" s="103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00"/>
      <c r="Q104" s="1"/>
      <c r="R104" s="99"/>
    </row>
    <row r="105" spans="1:30" x14ac:dyDescent="0.2">
      <c r="A105" s="98"/>
      <c r="B105" s="19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00"/>
      <c r="P105" s="100"/>
      <c r="Q105" s="1"/>
      <c r="R105" s="99"/>
    </row>
    <row r="106" spans="1:30" ht="15" x14ac:dyDescent="0.25">
      <c r="A106" s="98"/>
      <c r="B106" s="101"/>
      <c r="C106" s="1"/>
      <c r="D106" s="1"/>
      <c r="E106" s="1"/>
      <c r="F106" s="1"/>
      <c r="G106" s="1"/>
      <c r="H106" s="1"/>
      <c r="I106" s="1"/>
      <c r="J106" s="1"/>
      <c r="K106" s="28"/>
      <c r="L106" s="1"/>
      <c r="M106" s="1"/>
      <c r="N106" s="1"/>
      <c r="O106" s="1"/>
      <c r="P106" s="100"/>
      <c r="Q106" s="1"/>
      <c r="R106" s="99"/>
    </row>
    <row r="107" spans="1:30" ht="13.5" thickBot="1" x14ac:dyDescent="0.25">
      <c r="A107" s="98"/>
      <c r="B107" s="97"/>
      <c r="C107" s="95"/>
      <c r="D107" s="95"/>
      <c r="E107" s="95"/>
      <c r="F107" s="95"/>
      <c r="G107" s="95"/>
      <c r="H107" s="95"/>
      <c r="I107" s="95"/>
      <c r="J107" s="95"/>
      <c r="K107" s="95"/>
      <c r="L107" s="95"/>
      <c r="M107" s="95"/>
      <c r="N107" s="95"/>
      <c r="O107" s="95"/>
      <c r="P107" s="96"/>
      <c r="Q107" s="95"/>
      <c r="R107" s="94"/>
    </row>
    <row r="108" spans="1:30" s="28" customFormat="1" ht="15" customHeight="1" thickBot="1" x14ac:dyDescent="0.25">
      <c r="B108" s="358" t="s">
        <v>129</v>
      </c>
      <c r="C108" s="359"/>
      <c r="D108" s="359"/>
      <c r="E108" s="359"/>
      <c r="F108" s="359"/>
      <c r="G108" s="359"/>
      <c r="H108" s="359"/>
      <c r="I108" s="359"/>
      <c r="J108" s="359"/>
      <c r="K108" s="360"/>
      <c r="L108" s="328" t="s">
        <v>237</v>
      </c>
      <c r="M108" s="329"/>
      <c r="N108" s="329"/>
      <c r="O108" s="329"/>
      <c r="P108" s="329"/>
      <c r="Q108" s="329"/>
      <c r="R108" s="330"/>
      <c r="AD108" s="20">
        <v>71</v>
      </c>
    </row>
    <row r="109" spans="1:30" s="28" customFormat="1" ht="15" customHeight="1" thickBot="1" x14ac:dyDescent="0.25">
      <c r="B109" s="93" t="s">
        <v>3</v>
      </c>
      <c r="C109" s="361" t="s">
        <v>11</v>
      </c>
      <c r="D109" s="362"/>
      <c r="E109" s="363" t="s">
        <v>18</v>
      </c>
      <c r="F109" s="364"/>
      <c r="G109" s="92" t="s">
        <v>131</v>
      </c>
      <c r="H109" s="365" t="s">
        <v>36</v>
      </c>
      <c r="I109" s="366"/>
      <c r="J109" s="366"/>
      <c r="K109" s="367"/>
      <c r="L109" s="328"/>
      <c r="M109" s="329"/>
      <c r="N109" s="329"/>
      <c r="O109" s="329"/>
      <c r="P109" s="329"/>
      <c r="Q109" s="329"/>
      <c r="R109" s="330"/>
      <c r="AD109" s="20">
        <v>72</v>
      </c>
    </row>
    <row r="110" spans="1:30" s="28" customFormat="1" ht="15" customHeight="1" thickBot="1" x14ac:dyDescent="0.3">
      <c r="B110" s="91" t="s">
        <v>99</v>
      </c>
      <c r="C110" s="341" t="s">
        <v>132</v>
      </c>
      <c r="D110" s="342"/>
      <c r="E110" s="368">
        <f>W41</f>
        <v>9.1000003814697266</v>
      </c>
      <c r="F110" s="369"/>
      <c r="G110" s="77">
        <v>9.1</v>
      </c>
      <c r="H110" s="370"/>
      <c r="I110" s="371"/>
      <c r="J110" s="371"/>
      <c r="K110" s="90"/>
      <c r="L110" s="312" t="s">
        <v>238</v>
      </c>
      <c r="M110" s="313"/>
      <c r="N110" s="313"/>
      <c r="O110" s="313"/>
      <c r="P110" s="313"/>
      <c r="Q110" s="313"/>
      <c r="R110" s="314"/>
      <c r="AD110" s="62">
        <v>73</v>
      </c>
    </row>
    <row r="111" spans="1:30" s="28" customFormat="1" ht="15" customHeight="1" x14ac:dyDescent="0.2">
      <c r="B111" s="89"/>
      <c r="C111" s="347" t="s">
        <v>134</v>
      </c>
      <c r="D111" s="348"/>
      <c r="E111" s="353">
        <f>X41</f>
        <v>9.5</v>
      </c>
      <c r="F111" s="354"/>
      <c r="G111" s="278"/>
      <c r="H111" s="351"/>
      <c r="I111" s="352"/>
      <c r="J111" s="352"/>
      <c r="K111" s="88"/>
      <c r="L111" s="316" t="s">
        <v>239</v>
      </c>
      <c r="M111" s="317"/>
      <c r="N111" s="317"/>
      <c r="O111" s="317"/>
      <c r="P111" s="317"/>
      <c r="Q111" s="317"/>
      <c r="R111" s="318"/>
      <c r="AD111" s="20">
        <v>74</v>
      </c>
    </row>
    <row r="112" spans="1:30" s="28" customFormat="1" ht="15" customHeight="1" thickBot="1" x14ac:dyDescent="0.25">
      <c r="B112" s="87"/>
      <c r="C112" s="86"/>
      <c r="D112" s="72"/>
      <c r="E112" s="355"/>
      <c r="F112" s="356"/>
      <c r="G112" s="85"/>
      <c r="H112" s="331"/>
      <c r="I112" s="357"/>
      <c r="J112" s="357"/>
      <c r="K112" s="84"/>
      <c r="L112" s="296" t="s">
        <v>136</v>
      </c>
      <c r="M112" s="297"/>
      <c r="N112" s="297"/>
      <c r="O112" s="297"/>
      <c r="P112" s="297"/>
      <c r="Q112" s="297"/>
      <c r="R112" s="298"/>
      <c r="AD112" s="20">
        <v>75</v>
      </c>
    </row>
    <row r="113" spans="1:33" s="28" customFormat="1" ht="15" customHeight="1" thickBot="1" x14ac:dyDescent="0.25">
      <c r="B113" s="83" t="s">
        <v>103</v>
      </c>
      <c r="C113" s="341" t="s">
        <v>132</v>
      </c>
      <c r="D113" s="342"/>
      <c r="E113" s="343">
        <f>W42</f>
        <v>32.807903289794922</v>
      </c>
      <c r="F113" s="344"/>
      <c r="G113" s="82">
        <v>32</v>
      </c>
      <c r="H113" s="345"/>
      <c r="I113" s="346"/>
      <c r="J113" s="346"/>
      <c r="K113" s="81"/>
      <c r="L113" s="13" t="s">
        <v>240</v>
      </c>
      <c r="M113" s="12"/>
      <c r="N113" s="12"/>
      <c r="O113" s="12" t="s">
        <v>138</v>
      </c>
      <c r="P113" s="12"/>
      <c r="Q113" s="12"/>
      <c r="R113" s="11"/>
      <c r="AD113" s="20"/>
    </row>
    <row r="114" spans="1:33" s="51" customFormat="1" ht="15" customHeight="1" x14ac:dyDescent="0.2">
      <c r="A114" s="75"/>
      <c r="B114" s="80"/>
      <c r="C114" s="347" t="s">
        <v>134</v>
      </c>
      <c r="D114" s="348"/>
      <c r="E114" s="349">
        <f>X42</f>
        <v>35</v>
      </c>
      <c r="F114" s="350"/>
      <c r="G114" s="279"/>
      <c r="H114" s="351"/>
      <c r="I114" s="352"/>
      <c r="J114" s="352"/>
      <c r="K114" s="76"/>
      <c r="L114" s="299" t="s">
        <v>241</v>
      </c>
      <c r="M114" s="300"/>
      <c r="N114" s="300"/>
      <c r="O114" s="300"/>
      <c r="P114" s="300"/>
      <c r="Q114" s="300"/>
      <c r="R114" s="301"/>
      <c r="AD114" s="52">
        <v>76</v>
      </c>
    </row>
    <row r="115" spans="1:33" s="51" customFormat="1" ht="15" customHeight="1" thickBot="1" x14ac:dyDescent="0.25">
      <c r="A115" s="75"/>
      <c r="B115" s="74"/>
      <c r="C115" s="73"/>
      <c r="D115" s="72"/>
      <c r="E115" s="331"/>
      <c r="F115" s="332"/>
      <c r="G115" s="71"/>
      <c r="H115" s="333"/>
      <c r="I115" s="334"/>
      <c r="J115" s="334"/>
      <c r="K115" s="70"/>
      <c r="L115" s="296" t="s">
        <v>242</v>
      </c>
      <c r="M115" s="297"/>
      <c r="N115" s="297"/>
      <c r="O115" s="297"/>
      <c r="P115" s="297"/>
      <c r="Q115" s="297"/>
      <c r="R115" s="298"/>
      <c r="AD115" s="69"/>
      <c r="AF115" s="68"/>
    </row>
    <row r="116" spans="1:33" s="28" customFormat="1" ht="15" customHeight="1" x14ac:dyDescent="0.25">
      <c r="A116" s="67"/>
      <c r="B116" s="66"/>
      <c r="C116" s="65"/>
      <c r="D116" s="65"/>
      <c r="E116" s="65"/>
      <c r="F116" s="65"/>
      <c r="G116" s="64"/>
      <c r="H116" s="63"/>
      <c r="I116" s="31"/>
      <c r="J116" s="31"/>
      <c r="K116" s="35"/>
      <c r="L116" s="13" t="s">
        <v>141</v>
      </c>
      <c r="M116" s="12"/>
      <c r="N116" s="12"/>
      <c r="O116" s="12" t="s">
        <v>142</v>
      </c>
      <c r="P116" s="12"/>
      <c r="Q116" s="12"/>
      <c r="R116" s="11"/>
      <c r="AD116" s="62">
        <v>77</v>
      </c>
    </row>
    <row r="117" spans="1:33" s="28" customFormat="1" ht="15" customHeight="1" x14ac:dyDescent="0.3">
      <c r="A117" s="14"/>
      <c r="B117" s="61"/>
      <c r="C117" s="60"/>
      <c r="D117" s="335" t="s">
        <v>143</v>
      </c>
      <c r="E117" s="336"/>
      <c r="F117" s="336"/>
      <c r="G117" s="337"/>
      <c r="H117" s="338" t="s">
        <v>144</v>
      </c>
      <c r="I117" s="339"/>
      <c r="J117" s="340"/>
      <c r="K117" s="59"/>
      <c r="L117" s="299" t="s">
        <v>243</v>
      </c>
      <c r="M117" s="300"/>
      <c r="N117" s="300"/>
      <c r="O117" s="300"/>
      <c r="P117" s="300"/>
      <c r="Q117" s="300"/>
      <c r="R117" s="301"/>
      <c r="AD117" s="20">
        <v>80</v>
      </c>
      <c r="AF117" s="58"/>
    </row>
    <row r="118" spans="1:33" s="51" customFormat="1" ht="15" customHeight="1" x14ac:dyDescent="0.25">
      <c r="A118" s="57"/>
      <c r="B118" s="295" t="s">
        <v>146</v>
      </c>
      <c r="C118" s="295"/>
      <c r="D118" s="306" t="s">
        <v>147</v>
      </c>
      <c r="E118" s="307"/>
      <c r="F118" s="307"/>
      <c r="G118" s="307"/>
      <c r="H118" s="309"/>
      <c r="I118" s="309"/>
      <c r="J118" s="309"/>
      <c r="K118" s="56"/>
      <c r="L118" s="13" t="s">
        <v>244</v>
      </c>
      <c r="M118" s="12"/>
      <c r="N118" s="12"/>
      <c r="O118" s="12"/>
      <c r="P118" s="12"/>
      <c r="Q118" s="12"/>
      <c r="R118" s="11"/>
      <c r="AD118" s="55">
        <v>81</v>
      </c>
    </row>
    <row r="119" spans="1:33" s="51" customFormat="1" ht="15" customHeight="1" thickBot="1" x14ac:dyDescent="0.35">
      <c r="A119" s="54"/>
      <c r="B119" s="558"/>
      <c r="C119" s="559"/>
      <c r="D119" s="559"/>
      <c r="E119" s="559"/>
      <c r="F119" s="559"/>
      <c r="G119" s="559"/>
      <c r="H119" s="559"/>
      <c r="I119" s="559"/>
      <c r="J119" s="559"/>
      <c r="K119" s="53"/>
      <c r="L119" s="6" t="s">
        <v>149</v>
      </c>
      <c r="M119" s="5"/>
      <c r="N119" s="5"/>
      <c r="O119" s="5" t="s">
        <v>150</v>
      </c>
      <c r="P119" s="5" t="s">
        <v>151</v>
      </c>
      <c r="Q119" s="5"/>
      <c r="R119" s="4"/>
      <c r="AD119" s="52">
        <v>82</v>
      </c>
      <c r="AF119" s="323"/>
      <c r="AG119" s="324"/>
    </row>
    <row r="120" spans="1:33" s="28" customFormat="1" ht="15" customHeight="1" x14ac:dyDescent="0.25">
      <c r="A120" s="14"/>
      <c r="B120" s="50"/>
      <c r="C120" s="35"/>
      <c r="D120" s="35"/>
      <c r="E120" s="35"/>
      <c r="F120" s="35"/>
      <c r="G120" s="35"/>
      <c r="H120" s="35"/>
      <c r="I120" s="35"/>
      <c r="J120" s="35"/>
      <c r="K120" s="49"/>
      <c r="L120" s="48"/>
      <c r="M120" s="48"/>
      <c r="N120" s="48"/>
      <c r="O120" s="48"/>
      <c r="P120" s="48"/>
      <c r="Q120" s="47"/>
      <c r="R120" s="38"/>
      <c r="AD120" s="20"/>
    </row>
    <row r="121" spans="1:33" s="28" customFormat="1" ht="15" customHeight="1" x14ac:dyDescent="0.25">
      <c r="A121" s="37"/>
      <c r="B121" s="36" t="s">
        <v>245</v>
      </c>
      <c r="C121" s="35"/>
      <c r="D121" s="35"/>
      <c r="E121" s="35"/>
      <c r="F121" s="35"/>
      <c r="G121" s="35"/>
      <c r="H121" s="34"/>
      <c r="I121" s="34"/>
      <c r="J121" s="33"/>
      <c r="K121" s="29"/>
      <c r="L121" s="40"/>
      <c r="M121" s="40"/>
      <c r="N121" s="40"/>
      <c r="O121" s="39"/>
      <c r="P121" s="39"/>
      <c r="Q121" s="39"/>
      <c r="R121" s="38"/>
      <c r="AD121" s="20"/>
      <c r="AG121" s="45"/>
    </row>
    <row r="122" spans="1:33" s="28" customFormat="1" ht="15" customHeight="1" x14ac:dyDescent="0.25">
      <c r="A122" s="37"/>
      <c r="B122" s="43"/>
      <c r="C122" s="35"/>
      <c r="D122" s="35"/>
      <c r="E122" s="35"/>
      <c r="F122" s="35"/>
      <c r="G122" s="42"/>
      <c r="H122" s="34"/>
      <c r="I122" s="39"/>
      <c r="J122" s="39"/>
      <c r="K122" s="39"/>
      <c r="L122" s="39"/>
      <c r="M122" s="39"/>
      <c r="N122" s="39"/>
      <c r="O122" s="39"/>
      <c r="P122" s="39"/>
      <c r="Q122" s="39"/>
      <c r="R122" s="41"/>
      <c r="AD122" s="20"/>
      <c r="AF122" s="46"/>
      <c r="AG122" s="45"/>
    </row>
    <row r="123" spans="1:33" s="28" customFormat="1" ht="15" customHeight="1" x14ac:dyDescent="0.25">
      <c r="A123" s="37"/>
      <c r="B123" s="43"/>
      <c r="C123" s="35"/>
      <c r="D123" s="35"/>
      <c r="E123" s="35"/>
      <c r="F123" s="35"/>
      <c r="G123" s="35"/>
      <c r="H123" s="34"/>
      <c r="I123" s="34"/>
      <c r="J123" s="33"/>
      <c r="K123" s="29"/>
      <c r="L123" s="40"/>
      <c r="M123" s="40"/>
      <c r="N123" s="40"/>
      <c r="O123" s="39"/>
      <c r="P123" s="39"/>
      <c r="Q123" s="39"/>
      <c r="R123" s="38"/>
      <c r="AD123" s="20"/>
      <c r="AF123" s="46"/>
      <c r="AG123" s="45"/>
    </row>
    <row r="124" spans="1:33" s="28" customFormat="1" ht="15" customHeight="1" x14ac:dyDescent="0.25">
      <c r="A124" s="37"/>
      <c r="B124" s="43"/>
      <c r="C124" s="35"/>
      <c r="D124" s="35"/>
      <c r="E124" s="35"/>
      <c r="F124" s="35"/>
      <c r="G124" s="35"/>
      <c r="H124" s="34"/>
      <c r="I124" s="34"/>
      <c r="J124" s="33"/>
      <c r="K124" s="29"/>
      <c r="L124" s="40"/>
      <c r="M124" s="40"/>
      <c r="N124" s="40"/>
      <c r="O124" s="39"/>
      <c r="P124" s="39"/>
      <c r="Q124" s="39"/>
      <c r="R124" s="38"/>
      <c r="AD124" s="20"/>
      <c r="AF124" s="46"/>
      <c r="AG124" s="45"/>
    </row>
    <row r="125" spans="1:33" s="28" customFormat="1" ht="15" customHeight="1" x14ac:dyDescent="0.25">
      <c r="A125" s="37"/>
      <c r="B125" s="43"/>
      <c r="C125" s="35"/>
      <c r="D125" s="35"/>
      <c r="E125" s="35"/>
      <c r="F125" s="35"/>
      <c r="G125" s="35"/>
      <c r="H125" s="34"/>
      <c r="I125" s="34"/>
      <c r="J125" s="45"/>
      <c r="K125" s="29"/>
      <c r="L125" s="40"/>
      <c r="M125" s="40"/>
      <c r="N125" s="40"/>
      <c r="O125" s="39"/>
      <c r="P125" s="39"/>
      <c r="Q125" s="39"/>
      <c r="R125" s="38"/>
      <c r="AD125" s="20"/>
      <c r="AF125" s="46"/>
      <c r="AG125" s="45"/>
    </row>
    <row r="126" spans="1:33" s="28" customFormat="1" ht="15" customHeight="1" x14ac:dyDescent="0.25">
      <c r="A126" s="37"/>
      <c r="B126" s="43"/>
      <c r="C126" s="35"/>
      <c r="D126" s="35"/>
      <c r="E126" s="35"/>
      <c r="F126" s="35"/>
      <c r="G126" s="35"/>
      <c r="H126" s="34"/>
      <c r="I126" s="34"/>
      <c r="J126" s="33"/>
      <c r="K126" s="29"/>
      <c r="L126" s="40"/>
      <c r="M126" s="40"/>
      <c r="N126" s="40"/>
      <c r="O126" s="39"/>
      <c r="P126" s="39"/>
      <c r="Q126" s="39"/>
      <c r="R126" s="38"/>
      <c r="AD126" s="20"/>
      <c r="AF126" s="46"/>
      <c r="AG126" s="45"/>
    </row>
    <row r="127" spans="1:33" s="28" customFormat="1" ht="15" customHeight="1" x14ac:dyDescent="0.25">
      <c r="A127" s="37"/>
      <c r="B127" s="43"/>
      <c r="C127" s="35"/>
      <c r="D127" s="35"/>
      <c r="E127" s="35"/>
      <c r="F127" s="35"/>
      <c r="G127" s="35"/>
      <c r="H127" s="34"/>
      <c r="I127" s="34"/>
      <c r="J127" s="33"/>
      <c r="K127" s="29"/>
      <c r="L127" s="40"/>
      <c r="M127" s="40"/>
      <c r="N127" s="40"/>
      <c r="O127" s="39"/>
      <c r="P127" s="39"/>
      <c r="Q127" s="39"/>
      <c r="R127" s="38"/>
      <c r="AD127" s="20"/>
      <c r="AF127" s="46"/>
      <c r="AG127" s="45"/>
    </row>
    <row r="128" spans="1:33" s="28" customFormat="1" ht="15" customHeight="1" x14ac:dyDescent="0.25">
      <c r="A128" s="37"/>
      <c r="B128" s="43"/>
      <c r="C128" s="35"/>
      <c r="D128" s="35"/>
      <c r="E128" s="35"/>
      <c r="F128" s="35"/>
      <c r="G128" s="35"/>
      <c r="H128" s="34"/>
      <c r="I128" s="34"/>
      <c r="J128" s="33"/>
      <c r="K128" s="29"/>
      <c r="L128" s="40"/>
      <c r="M128" s="40"/>
      <c r="N128" s="40"/>
      <c r="O128" s="39"/>
      <c r="P128" s="39"/>
      <c r="Q128" s="39"/>
      <c r="R128" s="38"/>
      <c r="AD128" s="20"/>
      <c r="AF128" s="46"/>
      <c r="AG128" s="45"/>
    </row>
    <row r="129" spans="1:33" s="28" customFormat="1" ht="15" customHeight="1" x14ac:dyDescent="0.25">
      <c r="A129" s="37"/>
      <c r="B129" s="43"/>
      <c r="C129" s="35"/>
      <c r="D129" s="35"/>
      <c r="E129" s="35"/>
      <c r="F129" s="35"/>
      <c r="G129" s="42"/>
      <c r="H129" s="34"/>
      <c r="I129" s="39"/>
      <c r="J129" s="39"/>
      <c r="K129" s="39"/>
      <c r="L129" s="39"/>
      <c r="M129" s="39"/>
      <c r="N129" s="39"/>
      <c r="O129" s="39"/>
      <c r="P129" s="39"/>
      <c r="Q129" s="39"/>
      <c r="R129" s="41"/>
      <c r="AD129" s="20"/>
      <c r="AF129" s="46"/>
      <c r="AG129" s="45"/>
    </row>
    <row r="130" spans="1:33" ht="15" x14ac:dyDescent="0.25">
      <c r="A130" s="37"/>
      <c r="B130" s="43"/>
      <c r="C130" s="35"/>
      <c r="D130" s="35"/>
      <c r="E130" s="35"/>
      <c r="F130" s="35"/>
      <c r="G130" s="35"/>
      <c r="H130" s="34"/>
      <c r="I130" s="34"/>
      <c r="J130" s="33"/>
      <c r="K130" s="29"/>
      <c r="L130" s="40"/>
      <c r="M130" s="40"/>
      <c r="N130" s="40"/>
      <c r="O130" s="39"/>
      <c r="P130" s="39"/>
      <c r="Q130" s="39"/>
      <c r="R130" s="38"/>
    </row>
    <row r="131" spans="1:33" ht="15" x14ac:dyDescent="0.25">
      <c r="A131" s="37"/>
      <c r="B131" s="36"/>
      <c r="C131" s="35"/>
      <c r="D131" s="35"/>
      <c r="E131" s="35"/>
      <c r="F131" s="35"/>
      <c r="G131" s="35"/>
      <c r="H131" s="34"/>
      <c r="I131" s="34"/>
      <c r="J131" s="33"/>
      <c r="K131" s="29"/>
      <c r="L131" s="40"/>
      <c r="M131" s="40"/>
      <c r="N131" s="40"/>
      <c r="O131" s="39"/>
      <c r="P131" s="39"/>
      <c r="Q131" s="39"/>
      <c r="R131" s="38"/>
    </row>
    <row r="132" spans="1:33" ht="15" x14ac:dyDescent="0.25">
      <c r="A132" s="37"/>
      <c r="B132" s="43"/>
      <c r="C132" s="35"/>
      <c r="D132" s="35"/>
      <c r="E132" s="35"/>
      <c r="F132" s="35"/>
      <c r="G132" s="42"/>
      <c r="H132" s="34"/>
      <c r="I132" s="39"/>
      <c r="J132" s="39"/>
      <c r="K132" s="39"/>
      <c r="L132" s="39"/>
      <c r="M132" s="39"/>
      <c r="N132" s="39"/>
      <c r="O132" s="39"/>
      <c r="P132" s="39"/>
      <c r="Q132" s="39"/>
      <c r="R132" s="41"/>
    </row>
    <row r="133" spans="1:33" ht="15" x14ac:dyDescent="0.25">
      <c r="A133" s="37"/>
      <c r="B133" s="36"/>
      <c r="C133" s="35"/>
      <c r="D133" s="35"/>
      <c r="E133" s="35"/>
      <c r="F133" s="35"/>
      <c r="G133" s="35"/>
      <c r="H133" s="34"/>
      <c r="I133" s="34"/>
      <c r="J133" s="33"/>
      <c r="K133" s="29"/>
      <c r="L133" s="40"/>
      <c r="M133" s="40"/>
      <c r="N133" s="40"/>
      <c r="O133" s="39"/>
      <c r="P133" s="39"/>
      <c r="Q133" s="39"/>
      <c r="R133" s="38"/>
    </row>
    <row r="134" spans="1:33" ht="15" x14ac:dyDescent="0.25">
      <c r="A134" s="37"/>
      <c r="B134" s="36"/>
      <c r="C134" s="35"/>
      <c r="D134" s="35"/>
      <c r="E134" s="35"/>
      <c r="F134" s="35"/>
      <c r="G134" s="35"/>
      <c r="H134" s="34"/>
      <c r="I134" s="34"/>
      <c r="J134" s="33"/>
      <c r="K134" s="29"/>
      <c r="L134" s="40"/>
      <c r="M134" s="40"/>
      <c r="N134" s="40"/>
      <c r="O134" s="39"/>
      <c r="P134" s="39"/>
      <c r="Q134" s="39"/>
      <c r="R134" s="38"/>
    </row>
    <row r="135" spans="1:33" ht="15" x14ac:dyDescent="0.25">
      <c r="A135" s="37"/>
      <c r="B135" s="43"/>
      <c r="C135" s="35"/>
      <c r="D135" s="35"/>
      <c r="E135" s="35"/>
      <c r="F135" s="35"/>
      <c r="G135" s="42"/>
      <c r="H135" s="34"/>
      <c r="I135" s="39"/>
      <c r="J135" s="39"/>
      <c r="K135" s="39"/>
      <c r="L135" s="39"/>
      <c r="M135" s="39"/>
      <c r="N135" s="39"/>
      <c r="O135" s="39"/>
      <c r="P135" s="39"/>
      <c r="Q135" s="39"/>
      <c r="R135" s="41"/>
    </row>
    <row r="136" spans="1:33" ht="15" x14ac:dyDescent="0.25">
      <c r="A136" s="37"/>
      <c r="B136" s="36"/>
      <c r="C136" s="35"/>
      <c r="D136" s="35"/>
      <c r="E136" s="35"/>
      <c r="F136" s="35"/>
      <c r="G136" s="35"/>
      <c r="H136" s="34"/>
      <c r="I136" s="34"/>
      <c r="J136" s="33"/>
      <c r="K136" s="29"/>
      <c r="L136" s="40"/>
      <c r="M136" s="40"/>
      <c r="N136" s="40"/>
      <c r="O136" s="39"/>
      <c r="P136" s="39"/>
      <c r="Q136" s="39"/>
      <c r="R136" s="38"/>
    </row>
    <row r="137" spans="1:33" ht="15" x14ac:dyDescent="0.25">
      <c r="A137" s="37"/>
      <c r="B137" s="36"/>
      <c r="C137" s="35"/>
      <c r="D137" s="35"/>
      <c r="E137" s="35"/>
      <c r="F137" s="35"/>
      <c r="G137" s="35"/>
      <c r="H137" s="34"/>
      <c r="I137" s="34"/>
      <c r="J137" s="33"/>
      <c r="K137" s="29"/>
      <c r="L137" s="40"/>
      <c r="M137" s="40"/>
      <c r="N137" s="40"/>
      <c r="O137" s="39"/>
      <c r="P137" s="39"/>
      <c r="Q137" s="39"/>
      <c r="R137" s="38"/>
    </row>
    <row r="138" spans="1:33" ht="15" x14ac:dyDescent="0.25">
      <c r="A138" s="37"/>
      <c r="B138" s="43"/>
      <c r="C138" s="35"/>
      <c r="D138" s="35"/>
      <c r="E138" s="35"/>
      <c r="F138" s="35"/>
      <c r="G138" s="42"/>
      <c r="H138" s="34"/>
      <c r="I138" s="39"/>
      <c r="J138" s="39"/>
      <c r="K138" s="39"/>
      <c r="L138" s="39"/>
      <c r="M138" s="39"/>
      <c r="N138" s="39"/>
      <c r="O138" s="39"/>
      <c r="P138" s="39"/>
      <c r="Q138" s="39"/>
      <c r="R138" s="41"/>
    </row>
    <row r="139" spans="1:33" ht="15" x14ac:dyDescent="0.25">
      <c r="A139" s="37"/>
      <c r="B139" s="36"/>
      <c r="C139" s="35"/>
      <c r="D139" s="35"/>
      <c r="E139" s="35"/>
      <c r="F139" s="35"/>
      <c r="G139" s="35"/>
      <c r="H139" s="34"/>
      <c r="I139" s="34"/>
      <c r="J139" s="33"/>
      <c r="K139" s="29"/>
      <c r="L139" s="40"/>
      <c r="M139" s="40"/>
      <c r="N139" s="40"/>
      <c r="O139" s="39"/>
      <c r="P139" s="39"/>
      <c r="Q139" s="39"/>
      <c r="R139" s="38"/>
    </row>
    <row r="140" spans="1:33" ht="15" x14ac:dyDescent="0.25">
      <c r="A140" s="37"/>
      <c r="B140" s="36"/>
      <c r="C140" s="35"/>
      <c r="D140" s="35"/>
      <c r="E140" s="35"/>
      <c r="F140" s="35"/>
      <c r="G140" s="35"/>
      <c r="H140" s="34"/>
      <c r="I140" s="34"/>
      <c r="J140" s="33"/>
      <c r="K140" s="29"/>
      <c r="L140" s="40"/>
      <c r="M140" s="40"/>
      <c r="N140" s="40"/>
      <c r="O140" s="39"/>
      <c r="P140" s="39"/>
      <c r="Q140" s="39"/>
      <c r="R140" s="38"/>
    </row>
    <row r="141" spans="1:33" ht="15" x14ac:dyDescent="0.25">
      <c r="A141" s="37"/>
      <c r="B141" s="43"/>
      <c r="C141" s="35"/>
      <c r="D141" s="35"/>
      <c r="E141" s="35"/>
      <c r="F141" s="35"/>
      <c r="G141" s="42"/>
      <c r="H141" s="34"/>
      <c r="I141" s="39"/>
      <c r="J141" s="39"/>
      <c r="K141" s="39"/>
      <c r="L141" s="39"/>
      <c r="M141" s="39"/>
      <c r="N141" s="39"/>
      <c r="O141" s="39"/>
      <c r="P141" s="39"/>
      <c r="Q141" s="39"/>
      <c r="R141" s="41"/>
    </row>
    <row r="142" spans="1:33" ht="15" x14ac:dyDescent="0.25">
      <c r="A142" s="37"/>
      <c r="B142" s="44"/>
      <c r="C142" s="35"/>
      <c r="D142" s="35"/>
      <c r="E142" s="35"/>
      <c r="F142" s="35"/>
      <c r="G142" s="35"/>
      <c r="H142" s="34"/>
      <c r="I142" s="34"/>
      <c r="J142" s="33"/>
      <c r="K142" s="29"/>
      <c r="L142" s="40"/>
      <c r="M142" s="40"/>
      <c r="N142" s="40"/>
      <c r="O142" s="39"/>
      <c r="P142" s="39"/>
      <c r="Q142" s="39"/>
      <c r="R142" s="38"/>
    </row>
    <row r="143" spans="1:33" ht="15" x14ac:dyDescent="0.25">
      <c r="A143" s="37"/>
      <c r="B143" s="36"/>
      <c r="C143" s="35"/>
      <c r="D143" s="35"/>
      <c r="E143" s="35"/>
      <c r="F143" s="35"/>
      <c r="G143" s="35"/>
      <c r="H143" s="34"/>
      <c r="I143" s="34"/>
      <c r="J143" s="33"/>
      <c r="K143" s="29"/>
      <c r="L143" s="40"/>
      <c r="M143" s="40"/>
      <c r="N143" s="40"/>
      <c r="O143" s="39"/>
      <c r="P143" s="39"/>
      <c r="Q143" s="39"/>
      <c r="R143" s="38"/>
    </row>
    <row r="144" spans="1:33" ht="15" x14ac:dyDescent="0.25">
      <c r="A144" s="37"/>
      <c r="B144" s="43"/>
      <c r="C144" s="35"/>
      <c r="D144" s="35"/>
      <c r="E144" s="35"/>
      <c r="F144" s="35"/>
      <c r="G144" s="42"/>
      <c r="H144" s="34"/>
      <c r="I144" s="39"/>
      <c r="J144" s="39"/>
      <c r="K144" s="39"/>
      <c r="L144" s="39"/>
      <c r="M144" s="39"/>
      <c r="N144" s="39"/>
      <c r="O144" s="39"/>
      <c r="P144" s="39"/>
      <c r="Q144" s="39"/>
      <c r="R144" s="41"/>
    </row>
    <row r="145" spans="1:30" ht="15" x14ac:dyDescent="0.25">
      <c r="A145" s="37"/>
      <c r="B145" s="36"/>
      <c r="C145" s="35"/>
      <c r="D145" s="35"/>
      <c r="E145" s="35"/>
      <c r="F145" s="35"/>
      <c r="G145" s="35"/>
      <c r="H145" s="34"/>
      <c r="I145" s="34"/>
      <c r="J145" s="33"/>
      <c r="K145" s="29"/>
      <c r="L145" s="40"/>
      <c r="M145" s="40"/>
      <c r="N145" s="40"/>
      <c r="O145" s="39"/>
      <c r="P145" s="39"/>
      <c r="Q145" s="39"/>
      <c r="R145" s="38"/>
    </row>
    <row r="146" spans="1:30" ht="15.75" thickBot="1" x14ac:dyDescent="0.3">
      <c r="A146" s="37"/>
      <c r="B146" s="36"/>
      <c r="C146" s="35"/>
      <c r="D146" s="35"/>
      <c r="E146" s="35"/>
      <c r="F146" s="35"/>
      <c r="G146" s="35"/>
      <c r="H146" s="34"/>
      <c r="I146" s="34"/>
      <c r="J146" s="33"/>
      <c r="K146" s="29"/>
      <c r="L146" s="32"/>
      <c r="M146" s="32"/>
      <c r="N146" s="32"/>
      <c r="O146" s="31"/>
      <c r="P146" s="31"/>
      <c r="Q146" s="31"/>
      <c r="R146" s="30"/>
    </row>
    <row r="147" spans="1:30" s="28" customFormat="1" ht="15" customHeight="1" x14ac:dyDescent="0.2">
      <c r="A147" s="24"/>
      <c r="B147" s="29"/>
      <c r="C147" s="15"/>
      <c r="D147" s="15"/>
      <c r="E147" s="15"/>
      <c r="F147" s="15"/>
      <c r="G147" s="15"/>
      <c r="H147" s="15"/>
      <c r="I147" s="15"/>
      <c r="J147" s="15"/>
      <c r="K147" s="23"/>
      <c r="L147" s="325" t="s">
        <v>130</v>
      </c>
      <c r="M147" s="326"/>
      <c r="N147" s="326"/>
      <c r="O147" s="326"/>
      <c r="P147" s="326"/>
      <c r="Q147" s="326"/>
      <c r="R147" s="327"/>
      <c r="AD147" s="20"/>
    </row>
    <row r="148" spans="1:30" ht="11.25" customHeight="1" x14ac:dyDescent="0.25">
      <c r="A148" s="24"/>
      <c r="B148" s="27"/>
      <c r="C148" s="26"/>
      <c r="D148" s="25"/>
      <c r="E148" s="23"/>
      <c r="F148" s="23"/>
      <c r="G148" s="23"/>
      <c r="H148" s="23"/>
      <c r="I148" s="23"/>
      <c r="J148" s="23"/>
      <c r="K148" s="23"/>
      <c r="L148" s="328"/>
      <c r="M148" s="329"/>
      <c r="N148" s="329"/>
      <c r="O148" s="329"/>
      <c r="P148" s="329"/>
      <c r="Q148" s="329"/>
      <c r="R148" s="330"/>
      <c r="AD148" s="20">
        <v>97</v>
      </c>
    </row>
    <row r="149" spans="1:30" ht="15.75" customHeight="1" thickBot="1" x14ac:dyDescent="0.35">
      <c r="A149" s="24"/>
      <c r="B149" s="310"/>
      <c r="C149" s="311"/>
      <c r="D149" s="311"/>
      <c r="E149" s="311"/>
      <c r="F149" s="311"/>
      <c r="G149" s="311"/>
      <c r="H149" s="311"/>
      <c r="I149" s="311"/>
      <c r="J149" s="311"/>
      <c r="K149" s="23"/>
      <c r="L149" s="312" t="s">
        <v>133</v>
      </c>
      <c r="M149" s="313"/>
      <c r="N149" s="313"/>
      <c r="O149" s="313"/>
      <c r="P149" s="313"/>
      <c r="Q149" s="313"/>
      <c r="R149" s="314"/>
      <c r="AD149" s="20">
        <v>98</v>
      </c>
    </row>
    <row r="150" spans="1:30" ht="15" customHeight="1" x14ac:dyDescent="0.2">
      <c r="A150" s="14"/>
      <c r="B150" s="315"/>
      <c r="C150" s="297"/>
      <c r="D150" s="297"/>
      <c r="E150" s="297"/>
      <c r="F150" s="297"/>
      <c r="G150" s="297"/>
      <c r="H150" s="297"/>
      <c r="I150" s="297"/>
      <c r="J150" s="297"/>
      <c r="K150" s="23"/>
      <c r="L150" s="316" t="s">
        <v>135</v>
      </c>
      <c r="M150" s="317"/>
      <c r="N150" s="317"/>
      <c r="O150" s="317"/>
      <c r="P150" s="317"/>
      <c r="Q150" s="317"/>
      <c r="R150" s="318"/>
      <c r="AD150" s="20">
        <v>99</v>
      </c>
    </row>
    <row r="151" spans="1:30" ht="13.5" customHeight="1" thickBot="1" x14ac:dyDescent="0.25">
      <c r="A151" s="22"/>
      <c r="B151" s="319"/>
      <c r="C151" s="320"/>
      <c r="D151" s="321"/>
      <c r="E151" s="321"/>
      <c r="F151" s="321"/>
      <c r="G151" s="321"/>
      <c r="H151" s="321"/>
      <c r="I151" s="321"/>
      <c r="J151" s="321"/>
      <c r="K151" s="21"/>
      <c r="L151" s="296" t="s">
        <v>136</v>
      </c>
      <c r="M151" s="297"/>
      <c r="N151" s="297"/>
      <c r="O151" s="297"/>
      <c r="P151" s="297"/>
      <c r="Q151" s="297"/>
      <c r="R151" s="298"/>
      <c r="AD151" s="20">
        <v>100</v>
      </c>
    </row>
    <row r="152" spans="1:30" s="17" customFormat="1" ht="15" x14ac:dyDescent="0.25">
      <c r="A152" s="14"/>
      <c r="B152" s="19"/>
      <c r="C152" s="18"/>
      <c r="D152" s="304" t="s">
        <v>143</v>
      </c>
      <c r="E152" s="304"/>
      <c r="F152" s="304"/>
      <c r="G152" s="304"/>
      <c r="H152" s="305" t="s">
        <v>144</v>
      </c>
      <c r="I152" s="305"/>
      <c r="J152" s="305"/>
      <c r="K152" s="2"/>
      <c r="L152" s="13" t="s">
        <v>137</v>
      </c>
      <c r="M152" s="12"/>
      <c r="N152" s="12"/>
      <c r="O152" s="12" t="s">
        <v>138</v>
      </c>
      <c r="P152" s="12"/>
      <c r="Q152" s="12"/>
      <c r="R152" s="11"/>
    </row>
    <row r="153" spans="1:30" ht="15" customHeight="1" x14ac:dyDescent="0.25">
      <c r="A153" s="16"/>
      <c r="B153" s="295" t="s">
        <v>146</v>
      </c>
      <c r="C153" s="295"/>
      <c r="D153" s="306" t="s">
        <v>147</v>
      </c>
      <c r="E153" s="307"/>
      <c r="F153" s="307"/>
      <c r="G153" s="307"/>
      <c r="H153" s="308"/>
      <c r="I153" s="309"/>
      <c r="J153" s="309"/>
      <c r="L153" s="299" t="s">
        <v>139</v>
      </c>
      <c r="M153" s="300"/>
      <c r="N153" s="300"/>
      <c r="O153" s="300"/>
      <c r="P153" s="300"/>
      <c r="Q153" s="300"/>
      <c r="R153" s="301"/>
    </row>
    <row r="154" spans="1:30" ht="15" x14ac:dyDescent="0.25">
      <c r="A154" s="14"/>
      <c r="B154" s="295" t="s">
        <v>152</v>
      </c>
      <c r="C154" s="295"/>
      <c r="D154" s="295"/>
      <c r="E154" s="295"/>
      <c r="F154" s="295"/>
      <c r="G154" s="295"/>
      <c r="H154" s="295"/>
      <c r="I154" s="295"/>
      <c r="J154" s="295"/>
      <c r="L154" s="296" t="s">
        <v>140</v>
      </c>
      <c r="M154" s="297"/>
      <c r="N154" s="297"/>
      <c r="O154" s="297"/>
      <c r="P154" s="297"/>
      <c r="Q154" s="297"/>
      <c r="R154" s="298"/>
    </row>
    <row r="155" spans="1:30" ht="15" x14ac:dyDescent="0.25">
      <c r="A155" s="14"/>
      <c r="B155" s="295" t="s">
        <v>153</v>
      </c>
      <c r="C155" s="295"/>
      <c r="D155" s="295"/>
      <c r="E155" s="295"/>
      <c r="F155" s="295"/>
      <c r="G155" s="295"/>
      <c r="H155" s="295"/>
      <c r="I155" s="295"/>
      <c r="J155" s="295"/>
      <c r="L155" s="13" t="s">
        <v>141</v>
      </c>
      <c r="M155" s="12"/>
      <c r="N155" s="12"/>
      <c r="O155" s="12" t="s">
        <v>142</v>
      </c>
      <c r="P155" s="12"/>
      <c r="Q155" s="12"/>
      <c r="R155" s="11"/>
    </row>
    <row r="156" spans="1:30" ht="18" x14ac:dyDescent="0.25">
      <c r="A156" s="8"/>
      <c r="B156" s="10"/>
      <c r="C156" s="9"/>
      <c r="D156" s="9"/>
      <c r="E156" s="9"/>
      <c r="F156" s="9"/>
      <c r="G156" s="9"/>
      <c r="H156" s="9"/>
      <c r="I156" s="9"/>
      <c r="J156" s="9"/>
      <c r="L156" s="299" t="s">
        <v>145</v>
      </c>
      <c r="M156" s="300"/>
      <c r="N156" s="300"/>
      <c r="O156" s="300"/>
      <c r="P156" s="300"/>
      <c r="Q156" s="300"/>
      <c r="R156" s="301"/>
    </row>
    <row r="157" spans="1:30" ht="12.75" customHeight="1" x14ac:dyDescent="0.2">
      <c r="A157" s="8"/>
      <c r="B157" s="276" t="s">
        <v>154</v>
      </c>
      <c r="C157" s="35"/>
      <c r="D157" s="35"/>
      <c r="E157" s="35"/>
      <c r="F157" s="35"/>
      <c r="G157" s="35"/>
      <c r="H157" s="34"/>
      <c r="I157" s="34"/>
      <c r="J157" s="33"/>
      <c r="L157" s="299" t="s">
        <v>148</v>
      </c>
      <c r="M157" s="300"/>
      <c r="N157" s="300"/>
      <c r="O157" s="300"/>
      <c r="P157" s="300"/>
      <c r="Q157" s="300"/>
      <c r="R157" s="301"/>
    </row>
    <row r="158" spans="1:30" ht="12.75" customHeight="1" thickBot="1" x14ac:dyDescent="0.3">
      <c r="A158" s="7"/>
      <c r="B158" s="302" t="s">
        <v>155</v>
      </c>
      <c r="C158" s="303"/>
      <c r="D158" s="303"/>
      <c r="E158" s="303"/>
      <c r="F158" s="303"/>
      <c r="G158" s="303"/>
      <c r="H158" s="303"/>
      <c r="I158" s="303"/>
      <c r="J158" s="303"/>
      <c r="L158" s="6" t="s">
        <v>149</v>
      </c>
      <c r="M158" s="5"/>
      <c r="N158" s="5"/>
      <c r="O158" s="5" t="s">
        <v>150</v>
      </c>
      <c r="P158" s="5" t="s">
        <v>151</v>
      </c>
      <c r="Q158" s="5"/>
      <c r="R158" s="4"/>
    </row>
    <row r="159" spans="1:30" ht="15.75" customHeight="1" x14ac:dyDescent="0.2">
      <c r="L159" s="294"/>
      <c r="M159" s="294"/>
      <c r="N159" s="294"/>
      <c r="O159" s="294"/>
      <c r="P159" s="294"/>
      <c r="Q159" s="294"/>
      <c r="R159" s="294"/>
    </row>
    <row r="160" spans="1:30" x14ac:dyDescent="0.2">
      <c r="A160" s="3" t="s">
        <v>156</v>
      </c>
    </row>
    <row r="169" spans="10:33" x14ac:dyDescent="0.2">
      <c r="J169" s="277"/>
    </row>
    <row r="170" spans="10:33" x14ac:dyDescent="0.2">
      <c r="AG170" s="2" t="s">
        <v>30</v>
      </c>
    </row>
  </sheetData>
  <mergeCells count="201">
    <mergeCell ref="L159:R159"/>
    <mergeCell ref="B154:J154"/>
    <mergeCell ref="L154:R154"/>
    <mergeCell ref="B155:J155"/>
    <mergeCell ref="L156:R156"/>
    <mergeCell ref="L157:R157"/>
    <mergeCell ref="B158:J158"/>
    <mergeCell ref="D152:G152"/>
    <mergeCell ref="H152:J152"/>
    <mergeCell ref="B153:C153"/>
    <mergeCell ref="D153:G153"/>
    <mergeCell ref="H153:J153"/>
    <mergeCell ref="L153:R153"/>
    <mergeCell ref="B149:J149"/>
    <mergeCell ref="L149:R149"/>
    <mergeCell ref="B150:J150"/>
    <mergeCell ref="L150:R150"/>
    <mergeCell ref="B151:J151"/>
    <mergeCell ref="L151:R151"/>
    <mergeCell ref="B118:C118"/>
    <mergeCell ref="D118:G118"/>
    <mergeCell ref="H118:J118"/>
    <mergeCell ref="B119:J119"/>
    <mergeCell ref="AF119:AG119"/>
    <mergeCell ref="L147:R148"/>
    <mergeCell ref="L114:R114"/>
    <mergeCell ref="E115:F115"/>
    <mergeCell ref="H115:J115"/>
    <mergeCell ref="L115:R115"/>
    <mergeCell ref="D117:G117"/>
    <mergeCell ref="H117:J117"/>
    <mergeCell ref="L117:R117"/>
    <mergeCell ref="C113:D113"/>
    <mergeCell ref="E113:F113"/>
    <mergeCell ref="H113:J113"/>
    <mergeCell ref="C114:D114"/>
    <mergeCell ref="E114:F114"/>
    <mergeCell ref="H114:J114"/>
    <mergeCell ref="C111:D111"/>
    <mergeCell ref="E111:F111"/>
    <mergeCell ref="H111:J111"/>
    <mergeCell ref="L111:R111"/>
    <mergeCell ref="E112:F112"/>
    <mergeCell ref="H112:J112"/>
    <mergeCell ref="L112:R112"/>
    <mergeCell ref="B108:K108"/>
    <mergeCell ref="L108:R109"/>
    <mergeCell ref="C109:D109"/>
    <mergeCell ref="E109:F109"/>
    <mergeCell ref="H109:K109"/>
    <mergeCell ref="C110:D110"/>
    <mergeCell ref="E110:F110"/>
    <mergeCell ref="H110:J110"/>
    <mergeCell ref="L110:R110"/>
    <mergeCell ref="O73:P73"/>
    <mergeCell ref="Q73:R73"/>
    <mergeCell ref="C74:L74"/>
    <mergeCell ref="O74:P74"/>
    <mergeCell ref="Q74:R74"/>
    <mergeCell ref="B76:R76"/>
    <mergeCell ref="A70:B70"/>
    <mergeCell ref="O70:P70"/>
    <mergeCell ref="Q70:R70"/>
    <mergeCell ref="A71:B71"/>
    <mergeCell ref="Q71:R71"/>
    <mergeCell ref="A72:B72"/>
    <mergeCell ref="M72:P72"/>
    <mergeCell ref="Q72:R72"/>
    <mergeCell ref="A68:B68"/>
    <mergeCell ref="O68:P68"/>
    <mergeCell ref="Q68:R68"/>
    <mergeCell ref="A69:B69"/>
    <mergeCell ref="O69:P69"/>
    <mergeCell ref="Q69:R69"/>
    <mergeCell ref="Q65:R65"/>
    <mergeCell ref="A66:B66"/>
    <mergeCell ref="C66:I66"/>
    <mergeCell ref="O66:P66"/>
    <mergeCell ref="Q66:R66"/>
    <mergeCell ref="A67:B67"/>
    <mergeCell ref="C67:M67"/>
    <mergeCell ref="O67:P67"/>
    <mergeCell ref="Q67:R67"/>
    <mergeCell ref="A64:B64"/>
    <mergeCell ref="C64:M64"/>
    <mergeCell ref="O64:P64"/>
    <mergeCell ref="A65:B65"/>
    <mergeCell ref="C65:M65"/>
    <mergeCell ref="O65:P65"/>
    <mergeCell ref="E60:F60"/>
    <mergeCell ref="G60:I60"/>
    <mergeCell ref="L60:R60"/>
    <mergeCell ref="A61:R61"/>
    <mergeCell ref="A62:B63"/>
    <mergeCell ref="C62:M63"/>
    <mergeCell ref="N62:P62"/>
    <mergeCell ref="Q62:R63"/>
    <mergeCell ref="O63:P63"/>
    <mergeCell ref="E58:F58"/>
    <mergeCell ref="G58:I58"/>
    <mergeCell ref="L58:R58"/>
    <mergeCell ref="E59:F59"/>
    <mergeCell ref="G59:I59"/>
    <mergeCell ref="L59:R59"/>
    <mergeCell ref="E56:F56"/>
    <mergeCell ref="G56:I56"/>
    <mergeCell ref="L56:R56"/>
    <mergeCell ref="E57:F57"/>
    <mergeCell ref="G57:I57"/>
    <mergeCell ref="L57:R57"/>
    <mergeCell ref="E54:F54"/>
    <mergeCell ref="G54:I54"/>
    <mergeCell ref="L54:R54"/>
    <mergeCell ref="E55:F55"/>
    <mergeCell ref="G55:I55"/>
    <mergeCell ref="L55:R55"/>
    <mergeCell ref="E52:F52"/>
    <mergeCell ref="G52:I52"/>
    <mergeCell ref="L52:R52"/>
    <mergeCell ref="E53:F53"/>
    <mergeCell ref="G53:I53"/>
    <mergeCell ref="L53:R53"/>
    <mergeCell ref="B50:D50"/>
    <mergeCell ref="E50:K50"/>
    <mergeCell ref="L50:R50"/>
    <mergeCell ref="E51:F51"/>
    <mergeCell ref="G51:I51"/>
    <mergeCell ref="L51:R51"/>
    <mergeCell ref="A47:C47"/>
    <mergeCell ref="F47:I47"/>
    <mergeCell ref="L47:Q47"/>
    <mergeCell ref="A48:C48"/>
    <mergeCell ref="F48:I48"/>
    <mergeCell ref="L48:Q48"/>
    <mergeCell ref="N37:R37"/>
    <mergeCell ref="N38:R38"/>
    <mergeCell ref="A40:F40"/>
    <mergeCell ref="G40:M40"/>
    <mergeCell ref="N40:R40"/>
    <mergeCell ref="A46:R46"/>
    <mergeCell ref="N31:R31"/>
    <mergeCell ref="N32:R32"/>
    <mergeCell ref="N33:R33"/>
    <mergeCell ref="N34:R34"/>
    <mergeCell ref="N35:R35"/>
    <mergeCell ref="N36:R36"/>
    <mergeCell ref="A29:M29"/>
    <mergeCell ref="N29:O29"/>
    <mergeCell ref="P29:R29"/>
    <mergeCell ref="A30:M30"/>
    <mergeCell ref="N30:O30"/>
    <mergeCell ref="P30:R30"/>
    <mergeCell ref="A27:M27"/>
    <mergeCell ref="N27:O27"/>
    <mergeCell ref="P27:R27"/>
    <mergeCell ref="A28:M28"/>
    <mergeCell ref="N28:O28"/>
    <mergeCell ref="P28:R28"/>
    <mergeCell ref="B21:M21"/>
    <mergeCell ref="N21:R21"/>
    <mergeCell ref="B22:M22"/>
    <mergeCell ref="N22:R26"/>
    <mergeCell ref="B23:M23"/>
    <mergeCell ref="B24:M24"/>
    <mergeCell ref="B26:M26"/>
    <mergeCell ref="B19:M19"/>
    <mergeCell ref="N19:O19"/>
    <mergeCell ref="P19:R19"/>
    <mergeCell ref="B20:M20"/>
    <mergeCell ref="N20:O20"/>
    <mergeCell ref="P20:R20"/>
    <mergeCell ref="B16:M16"/>
    <mergeCell ref="P16:Q16"/>
    <mergeCell ref="Y16:Z16"/>
    <mergeCell ref="AA16:AB16"/>
    <mergeCell ref="P17:Q17"/>
    <mergeCell ref="N18:R18"/>
    <mergeCell ref="B13:R13"/>
    <mergeCell ref="B14:M14"/>
    <mergeCell ref="N14:R14"/>
    <mergeCell ref="B15:M15"/>
    <mergeCell ref="P15:Q15"/>
    <mergeCell ref="Y15:AB15"/>
    <mergeCell ref="Q7:R8"/>
    <mergeCell ref="E8:F8"/>
    <mergeCell ref="E9:F9"/>
    <mergeCell ref="O9:P9"/>
    <mergeCell ref="Q9:R9"/>
    <mergeCell ref="E10:F10"/>
    <mergeCell ref="O10:P10"/>
    <mergeCell ref="Q10:R10"/>
    <mergeCell ref="A2:R2"/>
    <mergeCell ref="O5:P5"/>
    <mergeCell ref="E7:F7"/>
    <mergeCell ref="I7:I8"/>
    <mergeCell ref="J7:J8"/>
    <mergeCell ref="K7:K8"/>
    <mergeCell ref="L7:L8"/>
    <mergeCell ref="M7:M8"/>
    <mergeCell ref="N7:N8"/>
    <mergeCell ref="O7:P8"/>
  </mergeCells>
  <conditionalFormatting sqref="B9">
    <cfRule type="cellIs" dxfId="25" priority="20" operator="greaterThan">
      <formula>15.5</formula>
    </cfRule>
    <cfRule type="cellIs" dxfId="24" priority="22" operator="greaterThan">
      <formula>15</formula>
    </cfRule>
    <cfRule type="cellIs" dxfId="23" priority="23" operator="greaterThan">
      <formula>15.5</formula>
    </cfRule>
  </conditionalFormatting>
  <conditionalFormatting sqref="B9:B10">
    <cfRule type="cellIs" dxfId="22" priority="19" operator="greaterThan">
      <formula>15.4</formula>
    </cfRule>
  </conditionalFormatting>
  <conditionalFormatting sqref="B10">
    <cfRule type="cellIs" dxfId="21" priority="21" operator="greaterThan">
      <formula>15.5</formula>
    </cfRule>
  </conditionalFormatting>
  <conditionalFormatting sqref="C9:C10">
    <cfRule type="cellIs" dxfId="20" priority="13" operator="between">
      <formula>100</formula>
      <formula>170</formula>
    </cfRule>
    <cfRule type="cellIs" dxfId="19" priority="18" operator="greaterThan">
      <formula>170</formula>
    </cfRule>
  </conditionalFormatting>
  <conditionalFormatting sqref="D9:D10">
    <cfRule type="cellIs" dxfId="18" priority="17" operator="lessThan">
      <formula>87</formula>
    </cfRule>
  </conditionalFormatting>
  <conditionalFormatting sqref="E9:F9">
    <cfRule type="cellIs" dxfId="17" priority="16" operator="between">
      <formula>90</formula>
      <formula>115</formula>
    </cfRule>
  </conditionalFormatting>
  <conditionalFormatting sqref="E9:F10">
    <cfRule type="cellIs" dxfId="16" priority="12" operator="between">
      <formula>111</formula>
      <formula>125</formula>
    </cfRule>
  </conditionalFormatting>
  <conditionalFormatting sqref="E10:F10">
    <cfRule type="cellIs" dxfId="15" priority="15" operator="between">
      <formula>111</formula>
      <formula>125</formula>
    </cfRule>
  </conditionalFormatting>
  <conditionalFormatting sqref="E110:G111">
    <cfRule type="cellIs" dxfId="14" priority="9" operator="lessThan">
      <formula>7</formula>
    </cfRule>
  </conditionalFormatting>
  <conditionalFormatting sqref="E113:G114">
    <cfRule type="cellIs" dxfId="13" priority="8" operator="lessThan">
      <formula>5</formula>
    </cfRule>
  </conditionalFormatting>
  <conditionalFormatting sqref="G9:H10">
    <cfRule type="cellIs" dxfId="12" priority="11" operator="between">
      <formula>0.4</formula>
      <formula>1.1</formula>
    </cfRule>
    <cfRule type="cellIs" dxfId="11" priority="14" operator="between">
      <formula>0.4</formula>
      <formula>11</formula>
    </cfRule>
  </conditionalFormatting>
  <conditionalFormatting sqref="H9">
    <cfRule type="cellIs" dxfId="10" priority="10" operator="lessThan">
      <formula>69.6</formula>
    </cfRule>
  </conditionalFormatting>
  <conditionalFormatting sqref="N74">
    <cfRule type="cellIs" dxfId="9" priority="24" operator="greaterThan">
      <formula>0</formula>
    </cfRule>
    <cfRule type="cellIs" dxfId="8" priority="25" operator="greaterThan">
      <formula>0</formula>
    </cfRule>
  </conditionalFormatting>
  <conditionalFormatting sqref="W33">
    <cfRule type="cellIs" dxfId="7" priority="26" operator="greaterThan">
      <formula>12</formula>
    </cfRule>
  </conditionalFormatting>
  <conditionalFormatting sqref="B31:M38">
    <cfRule type="expression" dxfId="6" priority="5" stopIfTrue="1">
      <formula>$A31&lt;&gt;""</formula>
    </cfRule>
    <cfRule type="expression" dxfId="5" priority="6" stopIfTrue="1">
      <formula>AND($A31="",$AJ31&lt;&gt;"")</formula>
    </cfRule>
    <cfRule type="expression" dxfId="4" priority="7" stopIfTrue="1">
      <formula>AND($A31="",$AJ31="",$AH31=TRUE)</formula>
    </cfRule>
  </conditionalFormatting>
  <conditionalFormatting sqref="N31:R38">
    <cfRule type="expression" dxfId="3" priority="2" stopIfTrue="1">
      <formula>$A31&lt;&gt;""</formula>
    </cfRule>
    <cfRule type="expression" dxfId="2" priority="3" stopIfTrue="1">
      <formula>AND($A31="",$AJ31&lt;&gt;"")</formula>
    </cfRule>
    <cfRule type="expression" dxfId="1" priority="4" stopIfTrue="1">
      <formula>" =AND($A31="""",$AJ31="""",$AH31=TRUE)"</formula>
    </cfRule>
  </conditionalFormatting>
  <dataValidations count="9">
    <dataValidation type="list" allowBlank="1" showInputMessage="1" showErrorMessage="1" sqref="L10" xr:uid="{7996964A-6C7A-4EF9-9764-7ECB21E2CE03}">
      <formula1>$AC$16:$AC$32</formula1>
    </dataValidation>
    <dataValidation type="list" allowBlank="1" showInputMessage="1" showErrorMessage="1" sqref="N9:N10 L9" xr:uid="{34A657D7-B5C4-49FD-A5D7-891AC20F9A2E}">
      <formula1>$AC$16:$AC$31</formula1>
    </dataValidation>
    <dataValidation type="list" allowBlank="1" showInputMessage="1" showErrorMessage="1" sqref="K9" xr:uid="{C7F935B9-F090-4C40-9596-F95834C782F8}">
      <formula1>$AB$38:$AB$40</formula1>
    </dataValidation>
    <dataValidation type="list" allowBlank="1" showInputMessage="1" showErrorMessage="1" sqref="M9:M10" xr:uid="{691E6866-23CA-4F33-A7BD-D4965ECAEE3A}">
      <formula1>$AC$38:$AC$42</formula1>
    </dataValidation>
    <dataValidation type="list" allowBlank="1" showInputMessage="1" showErrorMessage="1" sqref="D47:D48 R47 J47:J48" xr:uid="{9913871C-9E3D-4261-8194-904E05B01E8B}">
      <formula1>$AD$16:$AD$32</formula1>
    </dataValidation>
    <dataValidation type="list" allowBlank="1" showInputMessage="1" showErrorMessage="1" sqref="J51:J60" xr:uid="{716A7823-F527-476D-B606-480393D98C03}">
      <formula1>$AB$17:$AB$22</formula1>
    </dataValidation>
    <dataValidation type="list" allowBlank="1" showInputMessage="1" showErrorMessage="1" sqref="B57 B54:B55 B52 D51:D60" xr:uid="{86E31B23-5520-4DBB-BCAB-F502FA856FD8}">
      <formula1>$AA$17:$AA$20</formula1>
    </dataValidation>
    <dataValidation type="list" allowBlank="1" showInputMessage="1" showErrorMessage="1" sqref="H58:I59 G60:I60 G51:G59 C51:C60" xr:uid="{AFBEA7CC-F97D-4214-9491-A9D4B69DDD05}">
      <formula1>$Z$17:$Z$18</formula1>
    </dataValidation>
    <dataValidation type="list" allowBlank="1" showInputMessage="1" showErrorMessage="1" sqref="F58:F59 E60:F60 B58:B60 B53 B51 E51:E59 B56" xr:uid="{DA64C2C5-F216-4342-9E5E-A8B9F4C63EFB}">
      <formula1>$Y$17:$Y$19</formula1>
    </dataValidation>
  </dataValidations>
  <hyperlinks>
    <hyperlink ref="N62:P62" r:id="rId1" display="Status SAP : REL" xr:uid="{AC6F3705-34E0-4327-ACDE-2F431D67016A}"/>
    <hyperlink ref="M72:P72" r:id="rId2" display="Work permit close 19:00" xr:uid="{358D61DE-C9E4-4E43-A3E5-1ADA2567E7E9}"/>
    <hyperlink ref="B153:C153" r:id="rId3" display="K:Link to --&gt; IOW" xr:uid="{115891DE-330A-45C6-AD96-84A28911F066}"/>
    <hyperlink ref="B118:C118" r:id="rId4" display="K:Link to --&gt; IOW" xr:uid="{6FC5B288-331A-4BDC-85E3-9EAD045800B4}"/>
    <hyperlink ref="B157" r:id="rId5" xr:uid="{DB14327B-F3A8-47A1-A565-62E6D055F529}"/>
    <hyperlink ref="B158:J158" r:id="rId6" location="1.xlam" display="Data EXAPLOG for P#1" xr:uid="{FC2AA5B5-73A3-4E62-B4D7-18D388736093}"/>
    <hyperlink ref="B154:J154" r:id="rId7" display="K:\PE\02-Daily PTA product CAL ( SM )\06-Product transfer\Plant 1\2026\P1_Product_Transfer_Monitoring_202608.xlsm" xr:uid="{E1DDF642-889D-4B89-9832-52881E40EBEE}"/>
    <hyperlink ref="B155:J155" r:id="rId8" display="https://pttgcgroup.sharepoint.com/sites/GCMPIntranet/pe/PEDoc/02%20-%20Plant%201/01-WWT%20Daily%20consumption%20(SM)/06-Plant1%20Daily%20Cons%20for%20Shift%20Jun'26-OPS.xlsm?d=w469b6433f8ed464cad14fb1860f1e11c" xr:uid="{B2B4FFDE-D8B1-4331-9378-11CD655A9AE3}"/>
  </hyperlinks>
  <pageMargins left="0.25" right="0.25" top="0.75" bottom="0.75" header="0.3" footer="0.3"/>
  <pageSetup paperSize="9" scale="97" orientation="portrait" r:id="rId9"/>
  <headerFooter alignWithMargins="0">
    <oddFooter xml:space="preserve">&amp;R&amp;5Revise date(11/8/2015) </oddFooter>
  </headerFooter>
  <drawing r:id="rId10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40BF280D-16D1-4A01-805B-1F4C48B01360}">
            <xm:f>$R$48&gt;=TaskRules!$C$13</xm:f>
            <x14:dxf>
              <font>
                <color rgb="FFFF0000"/>
              </font>
              <fill>
                <patternFill>
                  <bgColor rgb="FFFFE7E7"/>
                </patternFill>
              </fill>
            </x14:dxf>
          </x14:cfRule>
          <xm:sqref>R48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D49F85-1EC5-43B9-A9A7-B587377608C5}">
  <sheetPr codeName="Sheet23">
    <tabColor rgb="FFFFC000"/>
  </sheetPr>
  <dimension ref="A1:AJ172"/>
  <sheetViews>
    <sheetView showGridLines="0" tabSelected="1" zoomScale="115" zoomScaleNormal="115" zoomScaleSheetLayoutView="100" workbookViewId="0">
      <selection activeCell="F128" sqref="F128"/>
    </sheetView>
  </sheetViews>
  <sheetFormatPr defaultRowHeight="12.75" x14ac:dyDescent="0.2"/>
  <cols>
    <col min="1" max="1" width="12.28515625" style="2" customWidth="1"/>
    <col min="2" max="2" width="10.140625" style="2" customWidth="1"/>
    <col min="3" max="3" width="7.140625" style="2" customWidth="1"/>
    <col min="4" max="4" width="7" style="2" customWidth="1"/>
    <col min="5" max="5" width="4" style="2" customWidth="1"/>
    <col min="6" max="6" width="3.85546875" style="2" customWidth="1"/>
    <col min="7" max="7" width="8.42578125" style="2" customWidth="1"/>
    <col min="8" max="8" width="6.42578125" style="2" customWidth="1"/>
    <col min="9" max="9" width="7.140625" style="2" customWidth="1"/>
    <col min="10" max="10" width="9.42578125" style="2" customWidth="1"/>
    <col min="11" max="11" width="5" style="2" hidden="1" customWidth="1"/>
    <col min="12" max="12" width="8.140625" style="2" customWidth="1"/>
    <col min="13" max="13" width="22" style="2" customWidth="1"/>
    <col min="14" max="14" width="9.28515625" style="2" customWidth="1"/>
    <col min="15" max="15" width="7.140625" style="2" customWidth="1"/>
    <col min="16" max="16" width="5.85546875" style="2" customWidth="1"/>
    <col min="17" max="17" width="3" style="2" customWidth="1"/>
    <col min="18" max="18" width="37.85546875" style="2" customWidth="1"/>
    <col min="19" max="19" width="20.42578125" style="2" hidden="1" customWidth="1"/>
    <col min="20" max="20" width="16.42578125" style="2" hidden="1" customWidth="1"/>
    <col min="21" max="21" width="19.140625" style="2" hidden="1" customWidth="1"/>
    <col min="22" max="22" width="15.7109375" style="2" hidden="1" customWidth="1"/>
    <col min="23" max="24" width="16.7109375" style="2" hidden="1" customWidth="1"/>
    <col min="25" max="25" width="22.140625" style="2" hidden="1" customWidth="1"/>
    <col min="26" max="26" width="22.28515625" style="2" hidden="1" customWidth="1"/>
    <col min="27" max="27" width="26.28515625" style="2" hidden="1" customWidth="1"/>
    <col min="28" max="28" width="22.140625" style="2" hidden="1" customWidth="1"/>
    <col min="29" max="29" width="32" style="2" hidden="1" customWidth="1"/>
    <col min="30" max="30" width="26.28515625" style="2" hidden="1" customWidth="1"/>
    <col min="31" max="31" width="24.7109375" style="2" hidden="1" customWidth="1"/>
    <col min="32" max="32" width="25.42578125" style="2" customWidth="1"/>
    <col min="33" max="33" width="33.7109375" style="2" customWidth="1"/>
    <col min="34" max="34" width="15.5703125" style="2" hidden="1" customWidth="1"/>
    <col min="35" max="36" width="9.140625" style="2" hidden="1" customWidth="1"/>
    <col min="37" max="259" width="9.140625" style="2"/>
    <col min="260" max="260" width="7.42578125" style="2" customWidth="1"/>
    <col min="261" max="261" width="7.140625" style="2" customWidth="1"/>
    <col min="262" max="262" width="7" style="2" customWidth="1"/>
    <col min="263" max="263" width="4" style="2" customWidth="1"/>
    <col min="264" max="264" width="3.85546875" style="2" customWidth="1"/>
    <col min="265" max="266" width="6.42578125" style="2" customWidth="1"/>
    <col min="267" max="267" width="8.42578125" style="2" customWidth="1"/>
    <col min="268" max="268" width="0" style="2" hidden="1" customWidth="1"/>
    <col min="269" max="270" width="8.140625" style="2" customWidth="1"/>
    <col min="271" max="271" width="5.85546875" style="2" customWidth="1"/>
    <col min="272" max="272" width="3.140625" style="2" customWidth="1"/>
    <col min="273" max="273" width="3" style="2" customWidth="1"/>
    <col min="274" max="274" width="9.42578125" style="2" customWidth="1"/>
    <col min="275" max="515" width="9.140625" style="2"/>
    <col min="516" max="516" width="7.42578125" style="2" customWidth="1"/>
    <col min="517" max="517" width="7.140625" style="2" customWidth="1"/>
    <col min="518" max="518" width="7" style="2" customWidth="1"/>
    <col min="519" max="519" width="4" style="2" customWidth="1"/>
    <col min="520" max="520" width="3.85546875" style="2" customWidth="1"/>
    <col min="521" max="522" width="6.42578125" style="2" customWidth="1"/>
    <col min="523" max="523" width="8.42578125" style="2" customWidth="1"/>
    <col min="524" max="524" width="0" style="2" hidden="1" customWidth="1"/>
    <col min="525" max="526" width="8.140625" style="2" customWidth="1"/>
    <col min="527" max="527" width="5.85546875" style="2" customWidth="1"/>
    <col min="528" max="528" width="3.140625" style="2" customWidth="1"/>
    <col min="529" max="529" width="3" style="2" customWidth="1"/>
    <col min="530" max="530" width="9.42578125" style="2" customWidth="1"/>
    <col min="531" max="771" width="9.140625" style="2"/>
    <col min="772" max="772" width="7.42578125" style="2" customWidth="1"/>
    <col min="773" max="773" width="7.140625" style="2" customWidth="1"/>
    <col min="774" max="774" width="7" style="2" customWidth="1"/>
    <col min="775" max="775" width="4" style="2" customWidth="1"/>
    <col min="776" max="776" width="3.85546875" style="2" customWidth="1"/>
    <col min="777" max="778" width="6.42578125" style="2" customWidth="1"/>
    <col min="779" max="779" width="8.42578125" style="2" customWidth="1"/>
    <col min="780" max="780" width="0" style="2" hidden="1" customWidth="1"/>
    <col min="781" max="782" width="8.140625" style="2" customWidth="1"/>
    <col min="783" max="783" width="5.85546875" style="2" customWidth="1"/>
    <col min="784" max="784" width="3.140625" style="2" customWidth="1"/>
    <col min="785" max="785" width="3" style="2" customWidth="1"/>
    <col min="786" max="786" width="9.42578125" style="2" customWidth="1"/>
    <col min="787" max="1027" width="9.140625" style="2"/>
    <col min="1028" max="1028" width="7.42578125" style="2" customWidth="1"/>
    <col min="1029" max="1029" width="7.140625" style="2" customWidth="1"/>
    <col min="1030" max="1030" width="7" style="2" customWidth="1"/>
    <col min="1031" max="1031" width="4" style="2" customWidth="1"/>
    <col min="1032" max="1032" width="3.85546875" style="2" customWidth="1"/>
    <col min="1033" max="1034" width="6.42578125" style="2" customWidth="1"/>
    <col min="1035" max="1035" width="8.42578125" style="2" customWidth="1"/>
    <col min="1036" max="1036" width="0" style="2" hidden="1" customWidth="1"/>
    <col min="1037" max="1038" width="8.140625" style="2" customWidth="1"/>
    <col min="1039" max="1039" width="5.85546875" style="2" customWidth="1"/>
    <col min="1040" max="1040" width="3.140625" style="2" customWidth="1"/>
    <col min="1041" max="1041" width="3" style="2" customWidth="1"/>
    <col min="1042" max="1042" width="9.42578125" style="2" customWidth="1"/>
    <col min="1043" max="1283" width="9.140625" style="2"/>
    <col min="1284" max="1284" width="7.42578125" style="2" customWidth="1"/>
    <col min="1285" max="1285" width="7.140625" style="2" customWidth="1"/>
    <col min="1286" max="1286" width="7" style="2" customWidth="1"/>
    <col min="1287" max="1287" width="4" style="2" customWidth="1"/>
    <col min="1288" max="1288" width="3.85546875" style="2" customWidth="1"/>
    <col min="1289" max="1290" width="6.42578125" style="2" customWidth="1"/>
    <col min="1291" max="1291" width="8.42578125" style="2" customWidth="1"/>
    <col min="1292" max="1292" width="0" style="2" hidden="1" customWidth="1"/>
    <col min="1293" max="1294" width="8.140625" style="2" customWidth="1"/>
    <col min="1295" max="1295" width="5.85546875" style="2" customWidth="1"/>
    <col min="1296" max="1296" width="3.140625" style="2" customWidth="1"/>
    <col min="1297" max="1297" width="3" style="2" customWidth="1"/>
    <col min="1298" max="1298" width="9.42578125" style="2" customWidth="1"/>
    <col min="1299" max="1539" width="9.140625" style="2"/>
    <col min="1540" max="1540" width="7.42578125" style="2" customWidth="1"/>
    <col min="1541" max="1541" width="7.140625" style="2" customWidth="1"/>
    <col min="1542" max="1542" width="7" style="2" customWidth="1"/>
    <col min="1543" max="1543" width="4" style="2" customWidth="1"/>
    <col min="1544" max="1544" width="3.85546875" style="2" customWidth="1"/>
    <col min="1545" max="1546" width="6.42578125" style="2" customWidth="1"/>
    <col min="1547" max="1547" width="8.42578125" style="2" customWidth="1"/>
    <col min="1548" max="1548" width="0" style="2" hidden="1" customWidth="1"/>
    <col min="1549" max="1550" width="8.140625" style="2" customWidth="1"/>
    <col min="1551" max="1551" width="5.85546875" style="2" customWidth="1"/>
    <col min="1552" max="1552" width="3.140625" style="2" customWidth="1"/>
    <col min="1553" max="1553" width="3" style="2" customWidth="1"/>
    <col min="1554" max="1554" width="9.42578125" style="2" customWidth="1"/>
    <col min="1555" max="1795" width="9.140625" style="2"/>
    <col min="1796" max="1796" width="7.42578125" style="2" customWidth="1"/>
    <col min="1797" max="1797" width="7.140625" style="2" customWidth="1"/>
    <col min="1798" max="1798" width="7" style="2" customWidth="1"/>
    <col min="1799" max="1799" width="4" style="2" customWidth="1"/>
    <col min="1800" max="1800" width="3.85546875" style="2" customWidth="1"/>
    <col min="1801" max="1802" width="6.42578125" style="2" customWidth="1"/>
    <col min="1803" max="1803" width="8.42578125" style="2" customWidth="1"/>
    <col min="1804" max="1804" width="0" style="2" hidden="1" customWidth="1"/>
    <col min="1805" max="1806" width="8.140625" style="2" customWidth="1"/>
    <col min="1807" max="1807" width="5.85546875" style="2" customWidth="1"/>
    <col min="1808" max="1808" width="3.140625" style="2" customWidth="1"/>
    <col min="1809" max="1809" width="3" style="2" customWidth="1"/>
    <col min="1810" max="1810" width="9.42578125" style="2" customWidth="1"/>
    <col min="1811" max="2051" width="9.140625" style="2"/>
    <col min="2052" max="2052" width="7.42578125" style="2" customWidth="1"/>
    <col min="2053" max="2053" width="7.140625" style="2" customWidth="1"/>
    <col min="2054" max="2054" width="7" style="2" customWidth="1"/>
    <col min="2055" max="2055" width="4" style="2" customWidth="1"/>
    <col min="2056" max="2056" width="3.85546875" style="2" customWidth="1"/>
    <col min="2057" max="2058" width="6.42578125" style="2" customWidth="1"/>
    <col min="2059" max="2059" width="8.42578125" style="2" customWidth="1"/>
    <col min="2060" max="2060" width="0" style="2" hidden="1" customWidth="1"/>
    <col min="2061" max="2062" width="8.140625" style="2" customWidth="1"/>
    <col min="2063" max="2063" width="5.85546875" style="2" customWidth="1"/>
    <col min="2064" max="2064" width="3.140625" style="2" customWidth="1"/>
    <col min="2065" max="2065" width="3" style="2" customWidth="1"/>
    <col min="2066" max="2066" width="9.42578125" style="2" customWidth="1"/>
    <col min="2067" max="2307" width="9.140625" style="2"/>
    <col min="2308" max="2308" width="7.42578125" style="2" customWidth="1"/>
    <col min="2309" max="2309" width="7.140625" style="2" customWidth="1"/>
    <col min="2310" max="2310" width="7" style="2" customWidth="1"/>
    <col min="2311" max="2311" width="4" style="2" customWidth="1"/>
    <col min="2312" max="2312" width="3.85546875" style="2" customWidth="1"/>
    <col min="2313" max="2314" width="6.42578125" style="2" customWidth="1"/>
    <col min="2315" max="2315" width="8.42578125" style="2" customWidth="1"/>
    <col min="2316" max="2316" width="0" style="2" hidden="1" customWidth="1"/>
    <col min="2317" max="2318" width="8.140625" style="2" customWidth="1"/>
    <col min="2319" max="2319" width="5.85546875" style="2" customWidth="1"/>
    <col min="2320" max="2320" width="3.140625" style="2" customWidth="1"/>
    <col min="2321" max="2321" width="3" style="2" customWidth="1"/>
    <col min="2322" max="2322" width="9.42578125" style="2" customWidth="1"/>
    <col min="2323" max="2563" width="9.140625" style="2"/>
    <col min="2564" max="2564" width="7.42578125" style="2" customWidth="1"/>
    <col min="2565" max="2565" width="7.140625" style="2" customWidth="1"/>
    <col min="2566" max="2566" width="7" style="2" customWidth="1"/>
    <col min="2567" max="2567" width="4" style="2" customWidth="1"/>
    <col min="2568" max="2568" width="3.85546875" style="2" customWidth="1"/>
    <col min="2569" max="2570" width="6.42578125" style="2" customWidth="1"/>
    <col min="2571" max="2571" width="8.42578125" style="2" customWidth="1"/>
    <col min="2572" max="2572" width="0" style="2" hidden="1" customWidth="1"/>
    <col min="2573" max="2574" width="8.140625" style="2" customWidth="1"/>
    <col min="2575" max="2575" width="5.85546875" style="2" customWidth="1"/>
    <col min="2576" max="2576" width="3.140625" style="2" customWidth="1"/>
    <col min="2577" max="2577" width="3" style="2" customWidth="1"/>
    <col min="2578" max="2578" width="9.42578125" style="2" customWidth="1"/>
    <col min="2579" max="2819" width="9.140625" style="2"/>
    <col min="2820" max="2820" width="7.42578125" style="2" customWidth="1"/>
    <col min="2821" max="2821" width="7.140625" style="2" customWidth="1"/>
    <col min="2822" max="2822" width="7" style="2" customWidth="1"/>
    <col min="2823" max="2823" width="4" style="2" customWidth="1"/>
    <col min="2824" max="2824" width="3.85546875" style="2" customWidth="1"/>
    <col min="2825" max="2826" width="6.42578125" style="2" customWidth="1"/>
    <col min="2827" max="2827" width="8.42578125" style="2" customWidth="1"/>
    <col min="2828" max="2828" width="0" style="2" hidden="1" customWidth="1"/>
    <col min="2829" max="2830" width="8.140625" style="2" customWidth="1"/>
    <col min="2831" max="2831" width="5.85546875" style="2" customWidth="1"/>
    <col min="2832" max="2832" width="3.140625" style="2" customWidth="1"/>
    <col min="2833" max="2833" width="3" style="2" customWidth="1"/>
    <col min="2834" max="2834" width="9.42578125" style="2" customWidth="1"/>
    <col min="2835" max="3075" width="9.140625" style="2"/>
    <col min="3076" max="3076" width="7.42578125" style="2" customWidth="1"/>
    <col min="3077" max="3077" width="7.140625" style="2" customWidth="1"/>
    <col min="3078" max="3078" width="7" style="2" customWidth="1"/>
    <col min="3079" max="3079" width="4" style="2" customWidth="1"/>
    <col min="3080" max="3080" width="3.85546875" style="2" customWidth="1"/>
    <col min="3081" max="3082" width="6.42578125" style="2" customWidth="1"/>
    <col min="3083" max="3083" width="8.42578125" style="2" customWidth="1"/>
    <col min="3084" max="3084" width="0" style="2" hidden="1" customWidth="1"/>
    <col min="3085" max="3086" width="8.140625" style="2" customWidth="1"/>
    <col min="3087" max="3087" width="5.85546875" style="2" customWidth="1"/>
    <col min="3088" max="3088" width="3.140625" style="2" customWidth="1"/>
    <col min="3089" max="3089" width="3" style="2" customWidth="1"/>
    <col min="3090" max="3090" width="9.42578125" style="2" customWidth="1"/>
    <col min="3091" max="3331" width="9.140625" style="2"/>
    <col min="3332" max="3332" width="7.42578125" style="2" customWidth="1"/>
    <col min="3333" max="3333" width="7.140625" style="2" customWidth="1"/>
    <col min="3334" max="3334" width="7" style="2" customWidth="1"/>
    <col min="3335" max="3335" width="4" style="2" customWidth="1"/>
    <col min="3336" max="3336" width="3.85546875" style="2" customWidth="1"/>
    <col min="3337" max="3338" width="6.42578125" style="2" customWidth="1"/>
    <col min="3339" max="3339" width="8.42578125" style="2" customWidth="1"/>
    <col min="3340" max="3340" width="0" style="2" hidden="1" customWidth="1"/>
    <col min="3341" max="3342" width="8.140625" style="2" customWidth="1"/>
    <col min="3343" max="3343" width="5.85546875" style="2" customWidth="1"/>
    <col min="3344" max="3344" width="3.140625" style="2" customWidth="1"/>
    <col min="3345" max="3345" width="3" style="2" customWidth="1"/>
    <col min="3346" max="3346" width="9.42578125" style="2" customWidth="1"/>
    <col min="3347" max="3587" width="9.140625" style="2"/>
    <col min="3588" max="3588" width="7.42578125" style="2" customWidth="1"/>
    <col min="3589" max="3589" width="7.140625" style="2" customWidth="1"/>
    <col min="3590" max="3590" width="7" style="2" customWidth="1"/>
    <col min="3591" max="3591" width="4" style="2" customWidth="1"/>
    <col min="3592" max="3592" width="3.85546875" style="2" customWidth="1"/>
    <col min="3593" max="3594" width="6.42578125" style="2" customWidth="1"/>
    <col min="3595" max="3595" width="8.42578125" style="2" customWidth="1"/>
    <col min="3596" max="3596" width="0" style="2" hidden="1" customWidth="1"/>
    <col min="3597" max="3598" width="8.140625" style="2" customWidth="1"/>
    <col min="3599" max="3599" width="5.85546875" style="2" customWidth="1"/>
    <col min="3600" max="3600" width="3.140625" style="2" customWidth="1"/>
    <col min="3601" max="3601" width="3" style="2" customWidth="1"/>
    <col min="3602" max="3602" width="9.42578125" style="2" customWidth="1"/>
    <col min="3603" max="3843" width="9.140625" style="2"/>
    <col min="3844" max="3844" width="7.42578125" style="2" customWidth="1"/>
    <col min="3845" max="3845" width="7.140625" style="2" customWidth="1"/>
    <col min="3846" max="3846" width="7" style="2" customWidth="1"/>
    <col min="3847" max="3847" width="4" style="2" customWidth="1"/>
    <col min="3848" max="3848" width="3.85546875" style="2" customWidth="1"/>
    <col min="3849" max="3850" width="6.42578125" style="2" customWidth="1"/>
    <col min="3851" max="3851" width="8.42578125" style="2" customWidth="1"/>
    <col min="3852" max="3852" width="0" style="2" hidden="1" customWidth="1"/>
    <col min="3853" max="3854" width="8.140625" style="2" customWidth="1"/>
    <col min="3855" max="3855" width="5.85546875" style="2" customWidth="1"/>
    <col min="3856" max="3856" width="3.140625" style="2" customWidth="1"/>
    <col min="3857" max="3857" width="3" style="2" customWidth="1"/>
    <col min="3858" max="3858" width="9.42578125" style="2" customWidth="1"/>
    <col min="3859" max="4099" width="9.140625" style="2"/>
    <col min="4100" max="4100" width="7.42578125" style="2" customWidth="1"/>
    <col min="4101" max="4101" width="7.140625" style="2" customWidth="1"/>
    <col min="4102" max="4102" width="7" style="2" customWidth="1"/>
    <col min="4103" max="4103" width="4" style="2" customWidth="1"/>
    <col min="4104" max="4104" width="3.85546875" style="2" customWidth="1"/>
    <col min="4105" max="4106" width="6.42578125" style="2" customWidth="1"/>
    <col min="4107" max="4107" width="8.42578125" style="2" customWidth="1"/>
    <col min="4108" max="4108" width="0" style="2" hidden="1" customWidth="1"/>
    <col min="4109" max="4110" width="8.140625" style="2" customWidth="1"/>
    <col min="4111" max="4111" width="5.85546875" style="2" customWidth="1"/>
    <col min="4112" max="4112" width="3.140625" style="2" customWidth="1"/>
    <col min="4113" max="4113" width="3" style="2" customWidth="1"/>
    <col min="4114" max="4114" width="9.42578125" style="2" customWidth="1"/>
    <col min="4115" max="4355" width="9.140625" style="2"/>
    <col min="4356" max="4356" width="7.42578125" style="2" customWidth="1"/>
    <col min="4357" max="4357" width="7.140625" style="2" customWidth="1"/>
    <col min="4358" max="4358" width="7" style="2" customWidth="1"/>
    <col min="4359" max="4359" width="4" style="2" customWidth="1"/>
    <col min="4360" max="4360" width="3.85546875" style="2" customWidth="1"/>
    <col min="4361" max="4362" width="6.42578125" style="2" customWidth="1"/>
    <col min="4363" max="4363" width="8.42578125" style="2" customWidth="1"/>
    <col min="4364" max="4364" width="0" style="2" hidden="1" customWidth="1"/>
    <col min="4365" max="4366" width="8.140625" style="2" customWidth="1"/>
    <col min="4367" max="4367" width="5.85546875" style="2" customWidth="1"/>
    <col min="4368" max="4368" width="3.140625" style="2" customWidth="1"/>
    <col min="4369" max="4369" width="3" style="2" customWidth="1"/>
    <col min="4370" max="4370" width="9.42578125" style="2" customWidth="1"/>
    <col min="4371" max="4611" width="9.140625" style="2"/>
    <col min="4612" max="4612" width="7.42578125" style="2" customWidth="1"/>
    <col min="4613" max="4613" width="7.140625" style="2" customWidth="1"/>
    <col min="4614" max="4614" width="7" style="2" customWidth="1"/>
    <col min="4615" max="4615" width="4" style="2" customWidth="1"/>
    <col min="4616" max="4616" width="3.85546875" style="2" customWidth="1"/>
    <col min="4617" max="4618" width="6.42578125" style="2" customWidth="1"/>
    <col min="4619" max="4619" width="8.42578125" style="2" customWidth="1"/>
    <col min="4620" max="4620" width="0" style="2" hidden="1" customWidth="1"/>
    <col min="4621" max="4622" width="8.140625" style="2" customWidth="1"/>
    <col min="4623" max="4623" width="5.85546875" style="2" customWidth="1"/>
    <col min="4624" max="4624" width="3.140625" style="2" customWidth="1"/>
    <col min="4625" max="4625" width="3" style="2" customWidth="1"/>
    <col min="4626" max="4626" width="9.42578125" style="2" customWidth="1"/>
    <col min="4627" max="4867" width="9.140625" style="2"/>
    <col min="4868" max="4868" width="7.42578125" style="2" customWidth="1"/>
    <col min="4869" max="4869" width="7.140625" style="2" customWidth="1"/>
    <col min="4870" max="4870" width="7" style="2" customWidth="1"/>
    <col min="4871" max="4871" width="4" style="2" customWidth="1"/>
    <col min="4872" max="4872" width="3.85546875" style="2" customWidth="1"/>
    <col min="4873" max="4874" width="6.42578125" style="2" customWidth="1"/>
    <col min="4875" max="4875" width="8.42578125" style="2" customWidth="1"/>
    <col min="4876" max="4876" width="0" style="2" hidden="1" customWidth="1"/>
    <col min="4877" max="4878" width="8.140625" style="2" customWidth="1"/>
    <col min="4879" max="4879" width="5.85546875" style="2" customWidth="1"/>
    <col min="4880" max="4880" width="3.140625" style="2" customWidth="1"/>
    <col min="4881" max="4881" width="3" style="2" customWidth="1"/>
    <col min="4882" max="4882" width="9.42578125" style="2" customWidth="1"/>
    <col min="4883" max="5123" width="9.140625" style="2"/>
    <col min="5124" max="5124" width="7.42578125" style="2" customWidth="1"/>
    <col min="5125" max="5125" width="7.140625" style="2" customWidth="1"/>
    <col min="5126" max="5126" width="7" style="2" customWidth="1"/>
    <col min="5127" max="5127" width="4" style="2" customWidth="1"/>
    <col min="5128" max="5128" width="3.85546875" style="2" customWidth="1"/>
    <col min="5129" max="5130" width="6.42578125" style="2" customWidth="1"/>
    <col min="5131" max="5131" width="8.42578125" style="2" customWidth="1"/>
    <col min="5132" max="5132" width="0" style="2" hidden="1" customWidth="1"/>
    <col min="5133" max="5134" width="8.140625" style="2" customWidth="1"/>
    <col min="5135" max="5135" width="5.85546875" style="2" customWidth="1"/>
    <col min="5136" max="5136" width="3.140625" style="2" customWidth="1"/>
    <col min="5137" max="5137" width="3" style="2" customWidth="1"/>
    <col min="5138" max="5138" width="9.42578125" style="2" customWidth="1"/>
    <col min="5139" max="5379" width="9.140625" style="2"/>
    <col min="5380" max="5380" width="7.42578125" style="2" customWidth="1"/>
    <col min="5381" max="5381" width="7.140625" style="2" customWidth="1"/>
    <col min="5382" max="5382" width="7" style="2" customWidth="1"/>
    <col min="5383" max="5383" width="4" style="2" customWidth="1"/>
    <col min="5384" max="5384" width="3.85546875" style="2" customWidth="1"/>
    <col min="5385" max="5386" width="6.42578125" style="2" customWidth="1"/>
    <col min="5387" max="5387" width="8.42578125" style="2" customWidth="1"/>
    <col min="5388" max="5388" width="0" style="2" hidden="1" customWidth="1"/>
    <col min="5389" max="5390" width="8.140625" style="2" customWidth="1"/>
    <col min="5391" max="5391" width="5.85546875" style="2" customWidth="1"/>
    <col min="5392" max="5392" width="3.140625" style="2" customWidth="1"/>
    <col min="5393" max="5393" width="3" style="2" customWidth="1"/>
    <col min="5394" max="5394" width="9.42578125" style="2" customWidth="1"/>
    <col min="5395" max="5635" width="9.140625" style="2"/>
    <col min="5636" max="5636" width="7.42578125" style="2" customWidth="1"/>
    <col min="5637" max="5637" width="7.140625" style="2" customWidth="1"/>
    <col min="5638" max="5638" width="7" style="2" customWidth="1"/>
    <col min="5639" max="5639" width="4" style="2" customWidth="1"/>
    <col min="5640" max="5640" width="3.85546875" style="2" customWidth="1"/>
    <col min="5641" max="5642" width="6.42578125" style="2" customWidth="1"/>
    <col min="5643" max="5643" width="8.42578125" style="2" customWidth="1"/>
    <col min="5644" max="5644" width="0" style="2" hidden="1" customWidth="1"/>
    <col min="5645" max="5646" width="8.140625" style="2" customWidth="1"/>
    <col min="5647" max="5647" width="5.85546875" style="2" customWidth="1"/>
    <col min="5648" max="5648" width="3.140625" style="2" customWidth="1"/>
    <col min="5649" max="5649" width="3" style="2" customWidth="1"/>
    <col min="5650" max="5650" width="9.42578125" style="2" customWidth="1"/>
    <col min="5651" max="5891" width="9.140625" style="2"/>
    <col min="5892" max="5892" width="7.42578125" style="2" customWidth="1"/>
    <col min="5893" max="5893" width="7.140625" style="2" customWidth="1"/>
    <col min="5894" max="5894" width="7" style="2" customWidth="1"/>
    <col min="5895" max="5895" width="4" style="2" customWidth="1"/>
    <col min="5896" max="5896" width="3.85546875" style="2" customWidth="1"/>
    <col min="5897" max="5898" width="6.42578125" style="2" customWidth="1"/>
    <col min="5899" max="5899" width="8.42578125" style="2" customWidth="1"/>
    <col min="5900" max="5900" width="0" style="2" hidden="1" customWidth="1"/>
    <col min="5901" max="5902" width="8.140625" style="2" customWidth="1"/>
    <col min="5903" max="5903" width="5.85546875" style="2" customWidth="1"/>
    <col min="5904" max="5904" width="3.140625" style="2" customWidth="1"/>
    <col min="5905" max="5905" width="3" style="2" customWidth="1"/>
    <col min="5906" max="5906" width="9.42578125" style="2" customWidth="1"/>
    <col min="5907" max="6147" width="9.140625" style="2"/>
    <col min="6148" max="6148" width="7.42578125" style="2" customWidth="1"/>
    <col min="6149" max="6149" width="7.140625" style="2" customWidth="1"/>
    <col min="6150" max="6150" width="7" style="2" customWidth="1"/>
    <col min="6151" max="6151" width="4" style="2" customWidth="1"/>
    <col min="6152" max="6152" width="3.85546875" style="2" customWidth="1"/>
    <col min="6153" max="6154" width="6.42578125" style="2" customWidth="1"/>
    <col min="6155" max="6155" width="8.42578125" style="2" customWidth="1"/>
    <col min="6156" max="6156" width="0" style="2" hidden="1" customWidth="1"/>
    <col min="6157" max="6158" width="8.140625" style="2" customWidth="1"/>
    <col min="6159" max="6159" width="5.85546875" style="2" customWidth="1"/>
    <col min="6160" max="6160" width="3.140625" style="2" customWidth="1"/>
    <col min="6161" max="6161" width="3" style="2" customWidth="1"/>
    <col min="6162" max="6162" width="9.42578125" style="2" customWidth="1"/>
    <col min="6163" max="6403" width="9.140625" style="2"/>
    <col min="6404" max="6404" width="7.42578125" style="2" customWidth="1"/>
    <col min="6405" max="6405" width="7.140625" style="2" customWidth="1"/>
    <col min="6406" max="6406" width="7" style="2" customWidth="1"/>
    <col min="6407" max="6407" width="4" style="2" customWidth="1"/>
    <col min="6408" max="6408" width="3.85546875" style="2" customWidth="1"/>
    <col min="6409" max="6410" width="6.42578125" style="2" customWidth="1"/>
    <col min="6411" max="6411" width="8.42578125" style="2" customWidth="1"/>
    <col min="6412" max="6412" width="0" style="2" hidden="1" customWidth="1"/>
    <col min="6413" max="6414" width="8.140625" style="2" customWidth="1"/>
    <col min="6415" max="6415" width="5.85546875" style="2" customWidth="1"/>
    <col min="6416" max="6416" width="3.140625" style="2" customWidth="1"/>
    <col min="6417" max="6417" width="3" style="2" customWidth="1"/>
    <col min="6418" max="6418" width="9.42578125" style="2" customWidth="1"/>
    <col min="6419" max="6659" width="9.140625" style="2"/>
    <col min="6660" max="6660" width="7.42578125" style="2" customWidth="1"/>
    <col min="6661" max="6661" width="7.140625" style="2" customWidth="1"/>
    <col min="6662" max="6662" width="7" style="2" customWidth="1"/>
    <col min="6663" max="6663" width="4" style="2" customWidth="1"/>
    <col min="6664" max="6664" width="3.85546875" style="2" customWidth="1"/>
    <col min="6665" max="6666" width="6.42578125" style="2" customWidth="1"/>
    <col min="6667" max="6667" width="8.42578125" style="2" customWidth="1"/>
    <col min="6668" max="6668" width="0" style="2" hidden="1" customWidth="1"/>
    <col min="6669" max="6670" width="8.140625" style="2" customWidth="1"/>
    <col min="6671" max="6671" width="5.85546875" style="2" customWidth="1"/>
    <col min="6672" max="6672" width="3.140625" style="2" customWidth="1"/>
    <col min="6673" max="6673" width="3" style="2" customWidth="1"/>
    <col min="6674" max="6674" width="9.42578125" style="2" customWidth="1"/>
    <col min="6675" max="6915" width="9.140625" style="2"/>
    <col min="6916" max="6916" width="7.42578125" style="2" customWidth="1"/>
    <col min="6917" max="6917" width="7.140625" style="2" customWidth="1"/>
    <col min="6918" max="6918" width="7" style="2" customWidth="1"/>
    <col min="6919" max="6919" width="4" style="2" customWidth="1"/>
    <col min="6920" max="6920" width="3.85546875" style="2" customWidth="1"/>
    <col min="6921" max="6922" width="6.42578125" style="2" customWidth="1"/>
    <col min="6923" max="6923" width="8.42578125" style="2" customWidth="1"/>
    <col min="6924" max="6924" width="0" style="2" hidden="1" customWidth="1"/>
    <col min="6925" max="6926" width="8.140625" style="2" customWidth="1"/>
    <col min="6927" max="6927" width="5.85546875" style="2" customWidth="1"/>
    <col min="6928" max="6928" width="3.140625" style="2" customWidth="1"/>
    <col min="6929" max="6929" width="3" style="2" customWidth="1"/>
    <col min="6930" max="6930" width="9.42578125" style="2" customWidth="1"/>
    <col min="6931" max="7171" width="9.140625" style="2"/>
    <col min="7172" max="7172" width="7.42578125" style="2" customWidth="1"/>
    <col min="7173" max="7173" width="7.140625" style="2" customWidth="1"/>
    <col min="7174" max="7174" width="7" style="2" customWidth="1"/>
    <col min="7175" max="7175" width="4" style="2" customWidth="1"/>
    <col min="7176" max="7176" width="3.85546875" style="2" customWidth="1"/>
    <col min="7177" max="7178" width="6.42578125" style="2" customWidth="1"/>
    <col min="7179" max="7179" width="8.42578125" style="2" customWidth="1"/>
    <col min="7180" max="7180" width="0" style="2" hidden="1" customWidth="1"/>
    <col min="7181" max="7182" width="8.140625" style="2" customWidth="1"/>
    <col min="7183" max="7183" width="5.85546875" style="2" customWidth="1"/>
    <col min="7184" max="7184" width="3.140625" style="2" customWidth="1"/>
    <col min="7185" max="7185" width="3" style="2" customWidth="1"/>
    <col min="7186" max="7186" width="9.42578125" style="2" customWidth="1"/>
    <col min="7187" max="7427" width="9.140625" style="2"/>
    <col min="7428" max="7428" width="7.42578125" style="2" customWidth="1"/>
    <col min="7429" max="7429" width="7.140625" style="2" customWidth="1"/>
    <col min="7430" max="7430" width="7" style="2" customWidth="1"/>
    <col min="7431" max="7431" width="4" style="2" customWidth="1"/>
    <col min="7432" max="7432" width="3.85546875" style="2" customWidth="1"/>
    <col min="7433" max="7434" width="6.42578125" style="2" customWidth="1"/>
    <col min="7435" max="7435" width="8.42578125" style="2" customWidth="1"/>
    <col min="7436" max="7436" width="0" style="2" hidden="1" customWidth="1"/>
    <col min="7437" max="7438" width="8.140625" style="2" customWidth="1"/>
    <col min="7439" max="7439" width="5.85546875" style="2" customWidth="1"/>
    <col min="7440" max="7440" width="3.140625" style="2" customWidth="1"/>
    <col min="7441" max="7441" width="3" style="2" customWidth="1"/>
    <col min="7442" max="7442" width="9.42578125" style="2" customWidth="1"/>
    <col min="7443" max="7683" width="9.140625" style="2"/>
    <col min="7684" max="7684" width="7.42578125" style="2" customWidth="1"/>
    <col min="7685" max="7685" width="7.140625" style="2" customWidth="1"/>
    <col min="7686" max="7686" width="7" style="2" customWidth="1"/>
    <col min="7687" max="7687" width="4" style="2" customWidth="1"/>
    <col min="7688" max="7688" width="3.85546875" style="2" customWidth="1"/>
    <col min="7689" max="7690" width="6.42578125" style="2" customWidth="1"/>
    <col min="7691" max="7691" width="8.42578125" style="2" customWidth="1"/>
    <col min="7692" max="7692" width="0" style="2" hidden="1" customWidth="1"/>
    <col min="7693" max="7694" width="8.140625" style="2" customWidth="1"/>
    <col min="7695" max="7695" width="5.85546875" style="2" customWidth="1"/>
    <col min="7696" max="7696" width="3.140625" style="2" customWidth="1"/>
    <col min="7697" max="7697" width="3" style="2" customWidth="1"/>
    <col min="7698" max="7698" width="9.42578125" style="2" customWidth="1"/>
    <col min="7699" max="7939" width="9.140625" style="2"/>
    <col min="7940" max="7940" width="7.42578125" style="2" customWidth="1"/>
    <col min="7941" max="7941" width="7.140625" style="2" customWidth="1"/>
    <col min="7942" max="7942" width="7" style="2" customWidth="1"/>
    <col min="7943" max="7943" width="4" style="2" customWidth="1"/>
    <col min="7944" max="7944" width="3.85546875" style="2" customWidth="1"/>
    <col min="7945" max="7946" width="6.42578125" style="2" customWidth="1"/>
    <col min="7947" max="7947" width="8.42578125" style="2" customWidth="1"/>
    <col min="7948" max="7948" width="0" style="2" hidden="1" customWidth="1"/>
    <col min="7949" max="7950" width="8.140625" style="2" customWidth="1"/>
    <col min="7951" max="7951" width="5.85546875" style="2" customWidth="1"/>
    <col min="7952" max="7952" width="3.140625" style="2" customWidth="1"/>
    <col min="7953" max="7953" width="3" style="2" customWidth="1"/>
    <col min="7954" max="7954" width="9.42578125" style="2" customWidth="1"/>
    <col min="7955" max="8195" width="9.140625" style="2"/>
    <col min="8196" max="8196" width="7.42578125" style="2" customWidth="1"/>
    <col min="8197" max="8197" width="7.140625" style="2" customWidth="1"/>
    <col min="8198" max="8198" width="7" style="2" customWidth="1"/>
    <col min="8199" max="8199" width="4" style="2" customWidth="1"/>
    <col min="8200" max="8200" width="3.85546875" style="2" customWidth="1"/>
    <col min="8201" max="8202" width="6.42578125" style="2" customWidth="1"/>
    <col min="8203" max="8203" width="8.42578125" style="2" customWidth="1"/>
    <col min="8204" max="8204" width="0" style="2" hidden="1" customWidth="1"/>
    <col min="8205" max="8206" width="8.140625" style="2" customWidth="1"/>
    <col min="8207" max="8207" width="5.85546875" style="2" customWidth="1"/>
    <col min="8208" max="8208" width="3.140625" style="2" customWidth="1"/>
    <col min="8209" max="8209" width="3" style="2" customWidth="1"/>
    <col min="8210" max="8210" width="9.42578125" style="2" customWidth="1"/>
    <col min="8211" max="8451" width="9.140625" style="2"/>
    <col min="8452" max="8452" width="7.42578125" style="2" customWidth="1"/>
    <col min="8453" max="8453" width="7.140625" style="2" customWidth="1"/>
    <col min="8454" max="8454" width="7" style="2" customWidth="1"/>
    <col min="8455" max="8455" width="4" style="2" customWidth="1"/>
    <col min="8456" max="8456" width="3.85546875" style="2" customWidth="1"/>
    <col min="8457" max="8458" width="6.42578125" style="2" customWidth="1"/>
    <col min="8459" max="8459" width="8.42578125" style="2" customWidth="1"/>
    <col min="8460" max="8460" width="0" style="2" hidden="1" customWidth="1"/>
    <col min="8461" max="8462" width="8.140625" style="2" customWidth="1"/>
    <col min="8463" max="8463" width="5.85546875" style="2" customWidth="1"/>
    <col min="8464" max="8464" width="3.140625" style="2" customWidth="1"/>
    <col min="8465" max="8465" width="3" style="2" customWidth="1"/>
    <col min="8466" max="8466" width="9.42578125" style="2" customWidth="1"/>
    <col min="8467" max="8707" width="9.140625" style="2"/>
    <col min="8708" max="8708" width="7.42578125" style="2" customWidth="1"/>
    <col min="8709" max="8709" width="7.140625" style="2" customWidth="1"/>
    <col min="8710" max="8710" width="7" style="2" customWidth="1"/>
    <col min="8711" max="8711" width="4" style="2" customWidth="1"/>
    <col min="8712" max="8712" width="3.85546875" style="2" customWidth="1"/>
    <col min="8713" max="8714" width="6.42578125" style="2" customWidth="1"/>
    <col min="8715" max="8715" width="8.42578125" style="2" customWidth="1"/>
    <col min="8716" max="8716" width="0" style="2" hidden="1" customWidth="1"/>
    <col min="8717" max="8718" width="8.140625" style="2" customWidth="1"/>
    <col min="8719" max="8719" width="5.85546875" style="2" customWidth="1"/>
    <col min="8720" max="8720" width="3.140625" style="2" customWidth="1"/>
    <col min="8721" max="8721" width="3" style="2" customWidth="1"/>
    <col min="8722" max="8722" width="9.42578125" style="2" customWidth="1"/>
    <col min="8723" max="8963" width="9.140625" style="2"/>
    <col min="8964" max="8964" width="7.42578125" style="2" customWidth="1"/>
    <col min="8965" max="8965" width="7.140625" style="2" customWidth="1"/>
    <col min="8966" max="8966" width="7" style="2" customWidth="1"/>
    <col min="8967" max="8967" width="4" style="2" customWidth="1"/>
    <col min="8968" max="8968" width="3.85546875" style="2" customWidth="1"/>
    <col min="8969" max="8970" width="6.42578125" style="2" customWidth="1"/>
    <col min="8971" max="8971" width="8.42578125" style="2" customWidth="1"/>
    <col min="8972" max="8972" width="0" style="2" hidden="1" customWidth="1"/>
    <col min="8973" max="8974" width="8.140625" style="2" customWidth="1"/>
    <col min="8975" max="8975" width="5.85546875" style="2" customWidth="1"/>
    <col min="8976" max="8976" width="3.140625" style="2" customWidth="1"/>
    <col min="8977" max="8977" width="3" style="2" customWidth="1"/>
    <col min="8978" max="8978" width="9.42578125" style="2" customWidth="1"/>
    <col min="8979" max="9219" width="9.140625" style="2"/>
    <col min="9220" max="9220" width="7.42578125" style="2" customWidth="1"/>
    <col min="9221" max="9221" width="7.140625" style="2" customWidth="1"/>
    <col min="9222" max="9222" width="7" style="2" customWidth="1"/>
    <col min="9223" max="9223" width="4" style="2" customWidth="1"/>
    <col min="9224" max="9224" width="3.85546875" style="2" customWidth="1"/>
    <col min="9225" max="9226" width="6.42578125" style="2" customWidth="1"/>
    <col min="9227" max="9227" width="8.42578125" style="2" customWidth="1"/>
    <col min="9228" max="9228" width="0" style="2" hidden="1" customWidth="1"/>
    <col min="9229" max="9230" width="8.140625" style="2" customWidth="1"/>
    <col min="9231" max="9231" width="5.85546875" style="2" customWidth="1"/>
    <col min="9232" max="9232" width="3.140625" style="2" customWidth="1"/>
    <col min="9233" max="9233" width="3" style="2" customWidth="1"/>
    <col min="9234" max="9234" width="9.42578125" style="2" customWidth="1"/>
    <col min="9235" max="9475" width="9.140625" style="2"/>
    <col min="9476" max="9476" width="7.42578125" style="2" customWidth="1"/>
    <col min="9477" max="9477" width="7.140625" style="2" customWidth="1"/>
    <col min="9478" max="9478" width="7" style="2" customWidth="1"/>
    <col min="9479" max="9479" width="4" style="2" customWidth="1"/>
    <col min="9480" max="9480" width="3.85546875" style="2" customWidth="1"/>
    <col min="9481" max="9482" width="6.42578125" style="2" customWidth="1"/>
    <col min="9483" max="9483" width="8.42578125" style="2" customWidth="1"/>
    <col min="9484" max="9484" width="0" style="2" hidden="1" customWidth="1"/>
    <col min="9485" max="9486" width="8.140625" style="2" customWidth="1"/>
    <col min="9487" max="9487" width="5.85546875" style="2" customWidth="1"/>
    <col min="9488" max="9488" width="3.140625" style="2" customWidth="1"/>
    <col min="9489" max="9489" width="3" style="2" customWidth="1"/>
    <col min="9490" max="9490" width="9.42578125" style="2" customWidth="1"/>
    <col min="9491" max="9731" width="9.140625" style="2"/>
    <col min="9732" max="9732" width="7.42578125" style="2" customWidth="1"/>
    <col min="9733" max="9733" width="7.140625" style="2" customWidth="1"/>
    <col min="9734" max="9734" width="7" style="2" customWidth="1"/>
    <col min="9735" max="9735" width="4" style="2" customWidth="1"/>
    <col min="9736" max="9736" width="3.85546875" style="2" customWidth="1"/>
    <col min="9737" max="9738" width="6.42578125" style="2" customWidth="1"/>
    <col min="9739" max="9739" width="8.42578125" style="2" customWidth="1"/>
    <col min="9740" max="9740" width="0" style="2" hidden="1" customWidth="1"/>
    <col min="9741" max="9742" width="8.140625" style="2" customWidth="1"/>
    <col min="9743" max="9743" width="5.85546875" style="2" customWidth="1"/>
    <col min="9744" max="9744" width="3.140625" style="2" customWidth="1"/>
    <col min="9745" max="9745" width="3" style="2" customWidth="1"/>
    <col min="9746" max="9746" width="9.42578125" style="2" customWidth="1"/>
    <col min="9747" max="9987" width="9.140625" style="2"/>
    <col min="9988" max="9988" width="7.42578125" style="2" customWidth="1"/>
    <col min="9989" max="9989" width="7.140625" style="2" customWidth="1"/>
    <col min="9990" max="9990" width="7" style="2" customWidth="1"/>
    <col min="9991" max="9991" width="4" style="2" customWidth="1"/>
    <col min="9992" max="9992" width="3.85546875" style="2" customWidth="1"/>
    <col min="9993" max="9994" width="6.42578125" style="2" customWidth="1"/>
    <col min="9995" max="9995" width="8.42578125" style="2" customWidth="1"/>
    <col min="9996" max="9996" width="0" style="2" hidden="1" customWidth="1"/>
    <col min="9997" max="9998" width="8.140625" style="2" customWidth="1"/>
    <col min="9999" max="9999" width="5.85546875" style="2" customWidth="1"/>
    <col min="10000" max="10000" width="3.140625" style="2" customWidth="1"/>
    <col min="10001" max="10001" width="3" style="2" customWidth="1"/>
    <col min="10002" max="10002" width="9.42578125" style="2" customWidth="1"/>
    <col min="10003" max="10243" width="9.140625" style="2"/>
    <col min="10244" max="10244" width="7.42578125" style="2" customWidth="1"/>
    <col min="10245" max="10245" width="7.140625" style="2" customWidth="1"/>
    <col min="10246" max="10246" width="7" style="2" customWidth="1"/>
    <col min="10247" max="10247" width="4" style="2" customWidth="1"/>
    <col min="10248" max="10248" width="3.85546875" style="2" customWidth="1"/>
    <col min="10249" max="10250" width="6.42578125" style="2" customWidth="1"/>
    <col min="10251" max="10251" width="8.42578125" style="2" customWidth="1"/>
    <col min="10252" max="10252" width="0" style="2" hidden="1" customWidth="1"/>
    <col min="10253" max="10254" width="8.140625" style="2" customWidth="1"/>
    <col min="10255" max="10255" width="5.85546875" style="2" customWidth="1"/>
    <col min="10256" max="10256" width="3.140625" style="2" customWidth="1"/>
    <col min="10257" max="10257" width="3" style="2" customWidth="1"/>
    <col min="10258" max="10258" width="9.42578125" style="2" customWidth="1"/>
    <col min="10259" max="10499" width="9.140625" style="2"/>
    <col min="10500" max="10500" width="7.42578125" style="2" customWidth="1"/>
    <col min="10501" max="10501" width="7.140625" style="2" customWidth="1"/>
    <col min="10502" max="10502" width="7" style="2" customWidth="1"/>
    <col min="10503" max="10503" width="4" style="2" customWidth="1"/>
    <col min="10504" max="10504" width="3.85546875" style="2" customWidth="1"/>
    <col min="10505" max="10506" width="6.42578125" style="2" customWidth="1"/>
    <col min="10507" max="10507" width="8.42578125" style="2" customWidth="1"/>
    <col min="10508" max="10508" width="0" style="2" hidden="1" customWidth="1"/>
    <col min="10509" max="10510" width="8.140625" style="2" customWidth="1"/>
    <col min="10511" max="10511" width="5.85546875" style="2" customWidth="1"/>
    <col min="10512" max="10512" width="3.140625" style="2" customWidth="1"/>
    <col min="10513" max="10513" width="3" style="2" customWidth="1"/>
    <col min="10514" max="10514" width="9.42578125" style="2" customWidth="1"/>
    <col min="10515" max="10755" width="9.140625" style="2"/>
    <col min="10756" max="10756" width="7.42578125" style="2" customWidth="1"/>
    <col min="10757" max="10757" width="7.140625" style="2" customWidth="1"/>
    <col min="10758" max="10758" width="7" style="2" customWidth="1"/>
    <col min="10759" max="10759" width="4" style="2" customWidth="1"/>
    <col min="10760" max="10760" width="3.85546875" style="2" customWidth="1"/>
    <col min="10761" max="10762" width="6.42578125" style="2" customWidth="1"/>
    <col min="10763" max="10763" width="8.42578125" style="2" customWidth="1"/>
    <col min="10764" max="10764" width="0" style="2" hidden="1" customWidth="1"/>
    <col min="10765" max="10766" width="8.140625" style="2" customWidth="1"/>
    <col min="10767" max="10767" width="5.85546875" style="2" customWidth="1"/>
    <col min="10768" max="10768" width="3.140625" style="2" customWidth="1"/>
    <col min="10769" max="10769" width="3" style="2" customWidth="1"/>
    <col min="10770" max="10770" width="9.42578125" style="2" customWidth="1"/>
    <col min="10771" max="11011" width="9.140625" style="2"/>
    <col min="11012" max="11012" width="7.42578125" style="2" customWidth="1"/>
    <col min="11013" max="11013" width="7.140625" style="2" customWidth="1"/>
    <col min="11014" max="11014" width="7" style="2" customWidth="1"/>
    <col min="11015" max="11015" width="4" style="2" customWidth="1"/>
    <col min="11016" max="11016" width="3.85546875" style="2" customWidth="1"/>
    <col min="11017" max="11018" width="6.42578125" style="2" customWidth="1"/>
    <col min="11019" max="11019" width="8.42578125" style="2" customWidth="1"/>
    <col min="11020" max="11020" width="0" style="2" hidden="1" customWidth="1"/>
    <col min="11021" max="11022" width="8.140625" style="2" customWidth="1"/>
    <col min="11023" max="11023" width="5.85546875" style="2" customWidth="1"/>
    <col min="11024" max="11024" width="3.140625" style="2" customWidth="1"/>
    <col min="11025" max="11025" width="3" style="2" customWidth="1"/>
    <col min="11026" max="11026" width="9.42578125" style="2" customWidth="1"/>
    <col min="11027" max="11267" width="9.140625" style="2"/>
    <col min="11268" max="11268" width="7.42578125" style="2" customWidth="1"/>
    <col min="11269" max="11269" width="7.140625" style="2" customWidth="1"/>
    <col min="11270" max="11270" width="7" style="2" customWidth="1"/>
    <col min="11271" max="11271" width="4" style="2" customWidth="1"/>
    <col min="11272" max="11272" width="3.85546875" style="2" customWidth="1"/>
    <col min="11273" max="11274" width="6.42578125" style="2" customWidth="1"/>
    <col min="11275" max="11275" width="8.42578125" style="2" customWidth="1"/>
    <col min="11276" max="11276" width="0" style="2" hidden="1" customWidth="1"/>
    <col min="11277" max="11278" width="8.140625" style="2" customWidth="1"/>
    <col min="11279" max="11279" width="5.85546875" style="2" customWidth="1"/>
    <col min="11280" max="11280" width="3.140625" style="2" customWidth="1"/>
    <col min="11281" max="11281" width="3" style="2" customWidth="1"/>
    <col min="11282" max="11282" width="9.42578125" style="2" customWidth="1"/>
    <col min="11283" max="11523" width="9.140625" style="2"/>
    <col min="11524" max="11524" width="7.42578125" style="2" customWidth="1"/>
    <col min="11525" max="11525" width="7.140625" style="2" customWidth="1"/>
    <col min="11526" max="11526" width="7" style="2" customWidth="1"/>
    <col min="11527" max="11527" width="4" style="2" customWidth="1"/>
    <col min="11528" max="11528" width="3.85546875" style="2" customWidth="1"/>
    <col min="11529" max="11530" width="6.42578125" style="2" customWidth="1"/>
    <col min="11531" max="11531" width="8.42578125" style="2" customWidth="1"/>
    <col min="11532" max="11532" width="0" style="2" hidden="1" customWidth="1"/>
    <col min="11533" max="11534" width="8.140625" style="2" customWidth="1"/>
    <col min="11535" max="11535" width="5.85546875" style="2" customWidth="1"/>
    <col min="11536" max="11536" width="3.140625" style="2" customWidth="1"/>
    <col min="11537" max="11537" width="3" style="2" customWidth="1"/>
    <col min="11538" max="11538" width="9.42578125" style="2" customWidth="1"/>
    <col min="11539" max="11779" width="9.140625" style="2"/>
    <col min="11780" max="11780" width="7.42578125" style="2" customWidth="1"/>
    <col min="11781" max="11781" width="7.140625" style="2" customWidth="1"/>
    <col min="11782" max="11782" width="7" style="2" customWidth="1"/>
    <col min="11783" max="11783" width="4" style="2" customWidth="1"/>
    <col min="11784" max="11784" width="3.85546875" style="2" customWidth="1"/>
    <col min="11785" max="11786" width="6.42578125" style="2" customWidth="1"/>
    <col min="11787" max="11787" width="8.42578125" style="2" customWidth="1"/>
    <col min="11788" max="11788" width="0" style="2" hidden="1" customWidth="1"/>
    <col min="11789" max="11790" width="8.140625" style="2" customWidth="1"/>
    <col min="11791" max="11791" width="5.85546875" style="2" customWidth="1"/>
    <col min="11792" max="11792" width="3.140625" style="2" customWidth="1"/>
    <col min="11793" max="11793" width="3" style="2" customWidth="1"/>
    <col min="11794" max="11794" width="9.42578125" style="2" customWidth="1"/>
    <col min="11795" max="12035" width="9.140625" style="2"/>
    <col min="12036" max="12036" width="7.42578125" style="2" customWidth="1"/>
    <col min="12037" max="12037" width="7.140625" style="2" customWidth="1"/>
    <col min="12038" max="12038" width="7" style="2" customWidth="1"/>
    <col min="12039" max="12039" width="4" style="2" customWidth="1"/>
    <col min="12040" max="12040" width="3.85546875" style="2" customWidth="1"/>
    <col min="12041" max="12042" width="6.42578125" style="2" customWidth="1"/>
    <col min="12043" max="12043" width="8.42578125" style="2" customWidth="1"/>
    <col min="12044" max="12044" width="0" style="2" hidden="1" customWidth="1"/>
    <col min="12045" max="12046" width="8.140625" style="2" customWidth="1"/>
    <col min="12047" max="12047" width="5.85546875" style="2" customWidth="1"/>
    <col min="12048" max="12048" width="3.140625" style="2" customWidth="1"/>
    <col min="12049" max="12049" width="3" style="2" customWidth="1"/>
    <col min="12050" max="12050" width="9.42578125" style="2" customWidth="1"/>
    <col min="12051" max="12291" width="9.140625" style="2"/>
    <col min="12292" max="12292" width="7.42578125" style="2" customWidth="1"/>
    <col min="12293" max="12293" width="7.140625" style="2" customWidth="1"/>
    <col min="12294" max="12294" width="7" style="2" customWidth="1"/>
    <col min="12295" max="12295" width="4" style="2" customWidth="1"/>
    <col min="12296" max="12296" width="3.85546875" style="2" customWidth="1"/>
    <col min="12297" max="12298" width="6.42578125" style="2" customWidth="1"/>
    <col min="12299" max="12299" width="8.42578125" style="2" customWidth="1"/>
    <col min="12300" max="12300" width="0" style="2" hidden="1" customWidth="1"/>
    <col min="12301" max="12302" width="8.140625" style="2" customWidth="1"/>
    <col min="12303" max="12303" width="5.85546875" style="2" customWidth="1"/>
    <col min="12304" max="12304" width="3.140625" style="2" customWidth="1"/>
    <col min="12305" max="12305" width="3" style="2" customWidth="1"/>
    <col min="12306" max="12306" width="9.42578125" style="2" customWidth="1"/>
    <col min="12307" max="12547" width="9.140625" style="2"/>
    <col min="12548" max="12548" width="7.42578125" style="2" customWidth="1"/>
    <col min="12549" max="12549" width="7.140625" style="2" customWidth="1"/>
    <col min="12550" max="12550" width="7" style="2" customWidth="1"/>
    <col min="12551" max="12551" width="4" style="2" customWidth="1"/>
    <col min="12552" max="12552" width="3.85546875" style="2" customWidth="1"/>
    <col min="12553" max="12554" width="6.42578125" style="2" customWidth="1"/>
    <col min="12555" max="12555" width="8.42578125" style="2" customWidth="1"/>
    <col min="12556" max="12556" width="0" style="2" hidden="1" customWidth="1"/>
    <col min="12557" max="12558" width="8.140625" style="2" customWidth="1"/>
    <col min="12559" max="12559" width="5.85546875" style="2" customWidth="1"/>
    <col min="12560" max="12560" width="3.140625" style="2" customWidth="1"/>
    <col min="12561" max="12561" width="3" style="2" customWidth="1"/>
    <col min="12562" max="12562" width="9.42578125" style="2" customWidth="1"/>
    <col min="12563" max="12803" width="9.140625" style="2"/>
    <col min="12804" max="12804" width="7.42578125" style="2" customWidth="1"/>
    <col min="12805" max="12805" width="7.140625" style="2" customWidth="1"/>
    <col min="12806" max="12806" width="7" style="2" customWidth="1"/>
    <col min="12807" max="12807" width="4" style="2" customWidth="1"/>
    <col min="12808" max="12808" width="3.85546875" style="2" customWidth="1"/>
    <col min="12809" max="12810" width="6.42578125" style="2" customWidth="1"/>
    <col min="12811" max="12811" width="8.42578125" style="2" customWidth="1"/>
    <col min="12812" max="12812" width="0" style="2" hidden="1" customWidth="1"/>
    <col min="12813" max="12814" width="8.140625" style="2" customWidth="1"/>
    <col min="12815" max="12815" width="5.85546875" style="2" customWidth="1"/>
    <col min="12816" max="12816" width="3.140625" style="2" customWidth="1"/>
    <col min="12817" max="12817" width="3" style="2" customWidth="1"/>
    <col min="12818" max="12818" width="9.42578125" style="2" customWidth="1"/>
    <col min="12819" max="13059" width="9.140625" style="2"/>
    <col min="13060" max="13060" width="7.42578125" style="2" customWidth="1"/>
    <col min="13061" max="13061" width="7.140625" style="2" customWidth="1"/>
    <col min="13062" max="13062" width="7" style="2" customWidth="1"/>
    <col min="13063" max="13063" width="4" style="2" customWidth="1"/>
    <col min="13064" max="13064" width="3.85546875" style="2" customWidth="1"/>
    <col min="13065" max="13066" width="6.42578125" style="2" customWidth="1"/>
    <col min="13067" max="13067" width="8.42578125" style="2" customWidth="1"/>
    <col min="13068" max="13068" width="0" style="2" hidden="1" customWidth="1"/>
    <col min="13069" max="13070" width="8.140625" style="2" customWidth="1"/>
    <col min="13071" max="13071" width="5.85546875" style="2" customWidth="1"/>
    <col min="13072" max="13072" width="3.140625" style="2" customWidth="1"/>
    <col min="13073" max="13073" width="3" style="2" customWidth="1"/>
    <col min="13074" max="13074" width="9.42578125" style="2" customWidth="1"/>
    <col min="13075" max="13315" width="9.140625" style="2"/>
    <col min="13316" max="13316" width="7.42578125" style="2" customWidth="1"/>
    <col min="13317" max="13317" width="7.140625" style="2" customWidth="1"/>
    <col min="13318" max="13318" width="7" style="2" customWidth="1"/>
    <col min="13319" max="13319" width="4" style="2" customWidth="1"/>
    <col min="13320" max="13320" width="3.85546875" style="2" customWidth="1"/>
    <col min="13321" max="13322" width="6.42578125" style="2" customWidth="1"/>
    <col min="13323" max="13323" width="8.42578125" style="2" customWidth="1"/>
    <col min="13324" max="13324" width="0" style="2" hidden="1" customWidth="1"/>
    <col min="13325" max="13326" width="8.140625" style="2" customWidth="1"/>
    <col min="13327" max="13327" width="5.85546875" style="2" customWidth="1"/>
    <col min="13328" max="13328" width="3.140625" style="2" customWidth="1"/>
    <col min="13329" max="13329" width="3" style="2" customWidth="1"/>
    <col min="13330" max="13330" width="9.42578125" style="2" customWidth="1"/>
    <col min="13331" max="13571" width="9.140625" style="2"/>
    <col min="13572" max="13572" width="7.42578125" style="2" customWidth="1"/>
    <col min="13573" max="13573" width="7.140625" style="2" customWidth="1"/>
    <col min="13574" max="13574" width="7" style="2" customWidth="1"/>
    <col min="13575" max="13575" width="4" style="2" customWidth="1"/>
    <col min="13576" max="13576" width="3.85546875" style="2" customWidth="1"/>
    <col min="13577" max="13578" width="6.42578125" style="2" customWidth="1"/>
    <col min="13579" max="13579" width="8.42578125" style="2" customWidth="1"/>
    <col min="13580" max="13580" width="0" style="2" hidden="1" customWidth="1"/>
    <col min="13581" max="13582" width="8.140625" style="2" customWidth="1"/>
    <col min="13583" max="13583" width="5.85546875" style="2" customWidth="1"/>
    <col min="13584" max="13584" width="3.140625" style="2" customWidth="1"/>
    <col min="13585" max="13585" width="3" style="2" customWidth="1"/>
    <col min="13586" max="13586" width="9.42578125" style="2" customWidth="1"/>
    <col min="13587" max="13827" width="9.140625" style="2"/>
    <col min="13828" max="13828" width="7.42578125" style="2" customWidth="1"/>
    <col min="13829" max="13829" width="7.140625" style="2" customWidth="1"/>
    <col min="13830" max="13830" width="7" style="2" customWidth="1"/>
    <col min="13831" max="13831" width="4" style="2" customWidth="1"/>
    <col min="13832" max="13832" width="3.85546875" style="2" customWidth="1"/>
    <col min="13833" max="13834" width="6.42578125" style="2" customWidth="1"/>
    <col min="13835" max="13835" width="8.42578125" style="2" customWidth="1"/>
    <col min="13836" max="13836" width="0" style="2" hidden="1" customWidth="1"/>
    <col min="13837" max="13838" width="8.140625" style="2" customWidth="1"/>
    <col min="13839" max="13839" width="5.85546875" style="2" customWidth="1"/>
    <col min="13840" max="13840" width="3.140625" style="2" customWidth="1"/>
    <col min="13841" max="13841" width="3" style="2" customWidth="1"/>
    <col min="13842" max="13842" width="9.42578125" style="2" customWidth="1"/>
    <col min="13843" max="14083" width="9.140625" style="2"/>
    <col min="14084" max="14084" width="7.42578125" style="2" customWidth="1"/>
    <col min="14085" max="14085" width="7.140625" style="2" customWidth="1"/>
    <col min="14086" max="14086" width="7" style="2" customWidth="1"/>
    <col min="14087" max="14087" width="4" style="2" customWidth="1"/>
    <col min="14088" max="14088" width="3.85546875" style="2" customWidth="1"/>
    <col min="14089" max="14090" width="6.42578125" style="2" customWidth="1"/>
    <col min="14091" max="14091" width="8.42578125" style="2" customWidth="1"/>
    <col min="14092" max="14092" width="0" style="2" hidden="1" customWidth="1"/>
    <col min="14093" max="14094" width="8.140625" style="2" customWidth="1"/>
    <col min="14095" max="14095" width="5.85546875" style="2" customWidth="1"/>
    <col min="14096" max="14096" width="3.140625" style="2" customWidth="1"/>
    <col min="14097" max="14097" width="3" style="2" customWidth="1"/>
    <col min="14098" max="14098" width="9.42578125" style="2" customWidth="1"/>
    <col min="14099" max="14339" width="9.140625" style="2"/>
    <col min="14340" max="14340" width="7.42578125" style="2" customWidth="1"/>
    <col min="14341" max="14341" width="7.140625" style="2" customWidth="1"/>
    <col min="14342" max="14342" width="7" style="2" customWidth="1"/>
    <col min="14343" max="14343" width="4" style="2" customWidth="1"/>
    <col min="14344" max="14344" width="3.85546875" style="2" customWidth="1"/>
    <col min="14345" max="14346" width="6.42578125" style="2" customWidth="1"/>
    <col min="14347" max="14347" width="8.42578125" style="2" customWidth="1"/>
    <col min="14348" max="14348" width="0" style="2" hidden="1" customWidth="1"/>
    <col min="14349" max="14350" width="8.140625" style="2" customWidth="1"/>
    <col min="14351" max="14351" width="5.85546875" style="2" customWidth="1"/>
    <col min="14352" max="14352" width="3.140625" style="2" customWidth="1"/>
    <col min="14353" max="14353" width="3" style="2" customWidth="1"/>
    <col min="14354" max="14354" width="9.42578125" style="2" customWidth="1"/>
    <col min="14355" max="14595" width="9.140625" style="2"/>
    <col min="14596" max="14596" width="7.42578125" style="2" customWidth="1"/>
    <col min="14597" max="14597" width="7.140625" style="2" customWidth="1"/>
    <col min="14598" max="14598" width="7" style="2" customWidth="1"/>
    <col min="14599" max="14599" width="4" style="2" customWidth="1"/>
    <col min="14600" max="14600" width="3.85546875" style="2" customWidth="1"/>
    <col min="14601" max="14602" width="6.42578125" style="2" customWidth="1"/>
    <col min="14603" max="14603" width="8.42578125" style="2" customWidth="1"/>
    <col min="14604" max="14604" width="0" style="2" hidden="1" customWidth="1"/>
    <col min="14605" max="14606" width="8.140625" style="2" customWidth="1"/>
    <col min="14607" max="14607" width="5.85546875" style="2" customWidth="1"/>
    <col min="14608" max="14608" width="3.140625" style="2" customWidth="1"/>
    <col min="14609" max="14609" width="3" style="2" customWidth="1"/>
    <col min="14610" max="14610" width="9.42578125" style="2" customWidth="1"/>
    <col min="14611" max="14851" width="9.140625" style="2"/>
    <col min="14852" max="14852" width="7.42578125" style="2" customWidth="1"/>
    <col min="14853" max="14853" width="7.140625" style="2" customWidth="1"/>
    <col min="14854" max="14854" width="7" style="2" customWidth="1"/>
    <col min="14855" max="14855" width="4" style="2" customWidth="1"/>
    <col min="14856" max="14856" width="3.85546875" style="2" customWidth="1"/>
    <col min="14857" max="14858" width="6.42578125" style="2" customWidth="1"/>
    <col min="14859" max="14859" width="8.42578125" style="2" customWidth="1"/>
    <col min="14860" max="14860" width="0" style="2" hidden="1" customWidth="1"/>
    <col min="14861" max="14862" width="8.140625" style="2" customWidth="1"/>
    <col min="14863" max="14863" width="5.85546875" style="2" customWidth="1"/>
    <col min="14864" max="14864" width="3.140625" style="2" customWidth="1"/>
    <col min="14865" max="14865" width="3" style="2" customWidth="1"/>
    <col min="14866" max="14866" width="9.42578125" style="2" customWidth="1"/>
    <col min="14867" max="15107" width="9.140625" style="2"/>
    <col min="15108" max="15108" width="7.42578125" style="2" customWidth="1"/>
    <col min="15109" max="15109" width="7.140625" style="2" customWidth="1"/>
    <col min="15110" max="15110" width="7" style="2" customWidth="1"/>
    <col min="15111" max="15111" width="4" style="2" customWidth="1"/>
    <col min="15112" max="15112" width="3.85546875" style="2" customWidth="1"/>
    <col min="15113" max="15114" width="6.42578125" style="2" customWidth="1"/>
    <col min="15115" max="15115" width="8.42578125" style="2" customWidth="1"/>
    <col min="15116" max="15116" width="0" style="2" hidden="1" customWidth="1"/>
    <col min="15117" max="15118" width="8.140625" style="2" customWidth="1"/>
    <col min="15119" max="15119" width="5.85546875" style="2" customWidth="1"/>
    <col min="15120" max="15120" width="3.140625" style="2" customWidth="1"/>
    <col min="15121" max="15121" width="3" style="2" customWidth="1"/>
    <col min="15122" max="15122" width="9.42578125" style="2" customWidth="1"/>
    <col min="15123" max="15363" width="9.140625" style="2"/>
    <col min="15364" max="15364" width="7.42578125" style="2" customWidth="1"/>
    <col min="15365" max="15365" width="7.140625" style="2" customWidth="1"/>
    <col min="15366" max="15366" width="7" style="2" customWidth="1"/>
    <col min="15367" max="15367" width="4" style="2" customWidth="1"/>
    <col min="15368" max="15368" width="3.85546875" style="2" customWidth="1"/>
    <col min="15369" max="15370" width="6.42578125" style="2" customWidth="1"/>
    <col min="15371" max="15371" width="8.42578125" style="2" customWidth="1"/>
    <col min="15372" max="15372" width="0" style="2" hidden="1" customWidth="1"/>
    <col min="15373" max="15374" width="8.140625" style="2" customWidth="1"/>
    <col min="15375" max="15375" width="5.85546875" style="2" customWidth="1"/>
    <col min="15376" max="15376" width="3.140625" style="2" customWidth="1"/>
    <col min="15377" max="15377" width="3" style="2" customWidth="1"/>
    <col min="15378" max="15378" width="9.42578125" style="2" customWidth="1"/>
    <col min="15379" max="15619" width="9.140625" style="2"/>
    <col min="15620" max="15620" width="7.42578125" style="2" customWidth="1"/>
    <col min="15621" max="15621" width="7.140625" style="2" customWidth="1"/>
    <col min="15622" max="15622" width="7" style="2" customWidth="1"/>
    <col min="15623" max="15623" width="4" style="2" customWidth="1"/>
    <col min="15624" max="15624" width="3.85546875" style="2" customWidth="1"/>
    <col min="15625" max="15626" width="6.42578125" style="2" customWidth="1"/>
    <col min="15627" max="15627" width="8.42578125" style="2" customWidth="1"/>
    <col min="15628" max="15628" width="0" style="2" hidden="1" customWidth="1"/>
    <col min="15629" max="15630" width="8.140625" style="2" customWidth="1"/>
    <col min="15631" max="15631" width="5.85546875" style="2" customWidth="1"/>
    <col min="15632" max="15632" width="3.140625" style="2" customWidth="1"/>
    <col min="15633" max="15633" width="3" style="2" customWidth="1"/>
    <col min="15634" max="15634" width="9.42578125" style="2" customWidth="1"/>
    <col min="15635" max="15875" width="9.140625" style="2"/>
    <col min="15876" max="15876" width="7.42578125" style="2" customWidth="1"/>
    <col min="15877" max="15877" width="7.140625" style="2" customWidth="1"/>
    <col min="15878" max="15878" width="7" style="2" customWidth="1"/>
    <col min="15879" max="15879" width="4" style="2" customWidth="1"/>
    <col min="15880" max="15880" width="3.85546875" style="2" customWidth="1"/>
    <col min="15881" max="15882" width="6.42578125" style="2" customWidth="1"/>
    <col min="15883" max="15883" width="8.42578125" style="2" customWidth="1"/>
    <col min="15884" max="15884" width="0" style="2" hidden="1" customWidth="1"/>
    <col min="15885" max="15886" width="8.140625" style="2" customWidth="1"/>
    <col min="15887" max="15887" width="5.85546875" style="2" customWidth="1"/>
    <col min="15888" max="15888" width="3.140625" style="2" customWidth="1"/>
    <col min="15889" max="15889" width="3" style="2" customWidth="1"/>
    <col min="15890" max="15890" width="9.42578125" style="2" customWidth="1"/>
    <col min="15891" max="16131" width="9.140625" style="2"/>
    <col min="16132" max="16132" width="7.42578125" style="2" customWidth="1"/>
    <col min="16133" max="16133" width="7.140625" style="2" customWidth="1"/>
    <col min="16134" max="16134" width="7" style="2" customWidth="1"/>
    <col min="16135" max="16135" width="4" style="2" customWidth="1"/>
    <col min="16136" max="16136" width="3.85546875" style="2" customWidth="1"/>
    <col min="16137" max="16138" width="6.42578125" style="2" customWidth="1"/>
    <col min="16139" max="16139" width="8.42578125" style="2" customWidth="1"/>
    <col min="16140" max="16140" width="0" style="2" hidden="1" customWidth="1"/>
    <col min="16141" max="16142" width="8.140625" style="2" customWidth="1"/>
    <col min="16143" max="16143" width="5.85546875" style="2" customWidth="1"/>
    <col min="16144" max="16144" width="3.140625" style="2" customWidth="1"/>
    <col min="16145" max="16145" width="3" style="2" customWidth="1"/>
    <col min="16146" max="16146" width="9.42578125" style="2" customWidth="1"/>
    <col min="16147" max="16384" width="9.140625" style="2"/>
  </cols>
  <sheetData>
    <row r="1" spans="1:33" x14ac:dyDescent="0.2">
      <c r="W1" s="285">
        <v>46221</v>
      </c>
    </row>
    <row r="2" spans="1:33" ht="23.25" x14ac:dyDescent="0.35">
      <c r="A2" s="547" t="s">
        <v>0</v>
      </c>
      <c r="B2" s="548"/>
      <c r="C2" s="548"/>
      <c r="D2" s="548"/>
      <c r="E2" s="548"/>
      <c r="F2" s="548"/>
      <c r="G2" s="548"/>
      <c r="H2" s="548"/>
      <c r="I2" s="548"/>
      <c r="J2" s="548"/>
      <c r="K2" s="548"/>
      <c r="L2" s="548"/>
      <c r="M2" s="548"/>
      <c r="N2" s="548"/>
      <c r="O2" s="548"/>
      <c r="P2" s="548"/>
      <c r="Q2" s="548"/>
      <c r="R2" s="549"/>
    </row>
    <row r="3" spans="1:33" ht="6.75" customHeight="1" thickBot="1" x14ac:dyDescent="0.35">
      <c r="A3" s="275"/>
      <c r="B3" s="274"/>
      <c r="C3" s="274"/>
      <c r="D3" s="274"/>
      <c r="E3" s="274"/>
      <c r="F3" s="274"/>
      <c r="G3" s="274"/>
      <c r="H3" s="274"/>
      <c r="I3" s="274"/>
      <c r="J3" s="274"/>
      <c r="K3" s="274"/>
      <c r="L3" s="274"/>
      <c r="M3" s="274"/>
      <c r="N3" s="273"/>
      <c r="O3" s="273"/>
      <c r="P3" s="273"/>
      <c r="Q3" s="273"/>
      <c r="R3" s="272"/>
    </row>
    <row r="4" spans="1:33" ht="6" customHeight="1" x14ac:dyDescent="0.3">
      <c r="A4" s="271"/>
      <c r="B4" s="270"/>
      <c r="C4" s="270"/>
      <c r="D4" s="270"/>
      <c r="E4" s="270"/>
      <c r="F4" s="270"/>
      <c r="G4" s="270"/>
      <c r="H4" s="270"/>
      <c r="I4" s="270"/>
      <c r="J4" s="270"/>
      <c r="K4" s="270"/>
      <c r="L4" s="270"/>
      <c r="M4" s="270"/>
      <c r="N4" s="269"/>
      <c r="O4" s="269"/>
      <c r="P4" s="269"/>
      <c r="Q4" s="269"/>
      <c r="R4" s="268"/>
    </row>
    <row r="5" spans="1:33" ht="12.75" customHeight="1" x14ac:dyDescent="0.2">
      <c r="A5" s="266"/>
      <c r="N5" s="267" t="s">
        <v>1</v>
      </c>
      <c r="O5" s="550">
        <v>46240</v>
      </c>
      <c r="P5" s="550"/>
      <c r="R5" s="196"/>
    </row>
    <row r="6" spans="1:33" ht="5.25" customHeight="1" x14ac:dyDescent="0.2">
      <c r="A6" s="266"/>
      <c r="R6" s="196"/>
    </row>
    <row r="7" spans="1:33" ht="15" customHeight="1" x14ac:dyDescent="0.2">
      <c r="A7" s="256" t="s">
        <v>3</v>
      </c>
      <c r="B7" s="111" t="s">
        <v>4</v>
      </c>
      <c r="C7" s="265" t="s">
        <v>5</v>
      </c>
      <c r="D7" s="111" t="s">
        <v>6</v>
      </c>
      <c r="E7" s="551" t="s">
        <v>7</v>
      </c>
      <c r="F7" s="551"/>
      <c r="G7" s="264" t="s">
        <v>8</v>
      </c>
      <c r="H7" s="263" t="s">
        <v>9</v>
      </c>
      <c r="I7" s="552" t="s">
        <v>10</v>
      </c>
      <c r="J7" s="552" t="s">
        <v>11</v>
      </c>
      <c r="K7" s="552" t="s">
        <v>12</v>
      </c>
      <c r="L7" s="552" t="s">
        <v>13</v>
      </c>
      <c r="M7" s="552" t="s">
        <v>14</v>
      </c>
      <c r="N7" s="552" t="s">
        <v>15</v>
      </c>
      <c r="O7" s="554" t="s">
        <v>16</v>
      </c>
      <c r="P7" s="555"/>
      <c r="Q7" s="536" t="s">
        <v>17</v>
      </c>
      <c r="R7" s="537"/>
    </row>
    <row r="8" spans="1:33" ht="15" customHeight="1" x14ac:dyDescent="0.2">
      <c r="A8" s="256" t="s">
        <v>18</v>
      </c>
      <c r="B8" s="261" t="s">
        <v>19</v>
      </c>
      <c r="C8" s="262" t="s">
        <v>20</v>
      </c>
      <c r="D8" s="261" t="s">
        <v>21</v>
      </c>
      <c r="E8" s="538" t="s">
        <v>22</v>
      </c>
      <c r="F8" s="539"/>
      <c r="G8" s="260" t="s">
        <v>23</v>
      </c>
      <c r="H8" s="259" t="s">
        <v>24</v>
      </c>
      <c r="I8" s="553"/>
      <c r="J8" s="553"/>
      <c r="K8" s="553"/>
      <c r="L8" s="553"/>
      <c r="M8" s="553"/>
      <c r="N8" s="553"/>
      <c r="O8" s="556"/>
      <c r="P8" s="557"/>
      <c r="Q8" s="536"/>
      <c r="R8" s="537"/>
    </row>
    <row r="9" spans="1:33" ht="15" customHeight="1" x14ac:dyDescent="0.2">
      <c r="A9" s="256" t="s">
        <v>25</v>
      </c>
      <c r="B9" s="252">
        <f>W15</f>
        <v>16.030000686645508</v>
      </c>
      <c r="C9" s="255">
        <f>W16</f>
        <v>159</v>
      </c>
      <c r="D9" s="254">
        <f>W17</f>
        <v>87.800003051757813</v>
      </c>
      <c r="E9" s="540">
        <f>W18</f>
        <v>123</v>
      </c>
      <c r="F9" s="541"/>
      <c r="G9" s="253">
        <f>W19</f>
        <v>0.75</v>
      </c>
      <c r="H9" s="258">
        <f>W26</f>
        <v>72</v>
      </c>
      <c r="I9" s="252">
        <f>W20</f>
        <v>99</v>
      </c>
      <c r="J9" s="251" t="s">
        <v>26</v>
      </c>
      <c r="K9" s="257"/>
      <c r="L9" s="249" t="s">
        <v>55</v>
      </c>
      <c r="M9" s="249" t="s">
        <v>94</v>
      </c>
      <c r="N9" s="249"/>
      <c r="O9" s="542">
        <f>W21</f>
        <v>7.6927719116210938</v>
      </c>
      <c r="P9" s="543"/>
      <c r="Q9" s="542">
        <f>W22</f>
        <v>109.05348968505859</v>
      </c>
      <c r="R9" s="544"/>
    </row>
    <row r="10" spans="1:33" ht="15" customHeight="1" x14ac:dyDescent="0.2">
      <c r="A10" s="256" t="s">
        <v>25</v>
      </c>
      <c r="B10" s="252" t="str">
        <f>X15</f>
        <v>No Data</v>
      </c>
      <c r="C10" s="255" t="str">
        <f>X16</f>
        <v>No Data</v>
      </c>
      <c r="D10" s="254" t="str">
        <f>X17</f>
        <v>No Data</v>
      </c>
      <c r="E10" s="540" t="str">
        <f>X18</f>
        <v>No Data</v>
      </c>
      <c r="F10" s="545"/>
      <c r="G10" s="253" t="str">
        <f>X19</f>
        <v>No Data</v>
      </c>
      <c r="H10" s="253"/>
      <c r="I10" s="252" t="str">
        <f>X20</f>
        <v>No Data</v>
      </c>
      <c r="J10" s="251" t="s">
        <v>27</v>
      </c>
      <c r="K10" s="250"/>
      <c r="L10" s="249" t="s">
        <v>62</v>
      </c>
      <c r="M10" s="249" t="s">
        <v>101</v>
      </c>
      <c r="N10" s="249"/>
      <c r="O10" s="542" t="str">
        <f>X21</f>
        <v>No Data</v>
      </c>
      <c r="P10" s="543"/>
      <c r="Q10" s="542" t="str">
        <f>X22</f>
        <v>No Data</v>
      </c>
      <c r="R10" s="546"/>
    </row>
    <row r="11" spans="1:33" ht="5.25" customHeight="1" thickBot="1" x14ac:dyDescent="0.25">
      <c r="A11" s="248"/>
      <c r="B11" s="246"/>
      <c r="C11" s="246"/>
      <c r="D11" s="246"/>
      <c r="E11" s="246"/>
      <c r="F11" s="246"/>
      <c r="G11" s="246"/>
      <c r="H11" s="246"/>
      <c r="I11" s="247"/>
      <c r="J11" s="247"/>
      <c r="K11" s="247"/>
      <c r="L11" s="246"/>
      <c r="M11" s="246"/>
      <c r="N11" s="246"/>
      <c r="O11" s="246"/>
      <c r="P11" s="246"/>
      <c r="Q11" s="246"/>
      <c r="R11" s="245"/>
    </row>
    <row r="12" spans="1:33" ht="15" customHeight="1" x14ac:dyDescent="0.25">
      <c r="A12" s="244" t="s">
        <v>28</v>
      </c>
      <c r="B12" s="243"/>
      <c r="C12" s="243"/>
      <c r="D12" s="243"/>
      <c r="E12" s="243"/>
      <c r="F12" s="243"/>
      <c r="G12" s="243"/>
      <c r="H12" s="243"/>
      <c r="I12" s="243"/>
      <c r="J12" s="243"/>
      <c r="K12" s="243"/>
      <c r="L12" s="242"/>
      <c r="M12" s="242"/>
      <c r="N12" s="242"/>
      <c r="O12" s="242"/>
      <c r="P12" s="242"/>
      <c r="Q12" s="242"/>
      <c r="R12" s="241"/>
    </row>
    <row r="13" spans="1:33" ht="15" customHeight="1" thickBot="1" x14ac:dyDescent="0.25">
      <c r="A13" s="165" t="s">
        <v>11</v>
      </c>
      <c r="B13" s="381" t="s">
        <v>29</v>
      </c>
      <c r="C13" s="382"/>
      <c r="D13" s="382"/>
      <c r="E13" s="382"/>
      <c r="F13" s="382"/>
      <c r="G13" s="382"/>
      <c r="H13" s="382"/>
      <c r="I13" s="382"/>
      <c r="J13" s="382"/>
      <c r="K13" s="382"/>
      <c r="L13" s="382"/>
      <c r="M13" s="382"/>
      <c r="N13" s="382"/>
      <c r="O13" s="382"/>
      <c r="P13" s="382"/>
      <c r="Q13" s="382"/>
      <c r="R13" s="383"/>
      <c r="W13" s="240">
        <f>O5+7/24</f>
        <v>46240.291666666664</v>
      </c>
      <c r="X13" s="240">
        <f>W14</f>
        <v>46240.791666666664</v>
      </c>
      <c r="AG13" s="2" t="s">
        <v>30</v>
      </c>
    </row>
    <row r="14" spans="1:33" s="28" customFormat="1" ht="15" customHeight="1" thickBot="1" x14ac:dyDescent="0.25">
      <c r="A14" s="14"/>
      <c r="B14" s="496"/>
      <c r="C14" s="497"/>
      <c r="D14" s="497"/>
      <c r="E14" s="497"/>
      <c r="F14" s="497"/>
      <c r="G14" s="497"/>
      <c r="H14" s="497"/>
      <c r="I14" s="497"/>
      <c r="J14" s="497"/>
      <c r="K14" s="497"/>
      <c r="L14" s="497"/>
      <c r="M14" s="498"/>
      <c r="N14" s="499" t="s">
        <v>31</v>
      </c>
      <c r="O14" s="500"/>
      <c r="P14" s="500"/>
      <c r="Q14" s="500"/>
      <c r="R14" s="501"/>
      <c r="W14" s="239">
        <f>W13+0.5</f>
        <v>46240.791666666664</v>
      </c>
      <c r="X14" s="239">
        <f>X13+0.5</f>
        <v>46241.291666666664</v>
      </c>
      <c r="AD14" s="2"/>
    </row>
    <row r="15" spans="1:33" s="28" customFormat="1" ht="15" customHeight="1" x14ac:dyDescent="0.2">
      <c r="A15" s="14">
        <v>0.4548611111111111</v>
      </c>
      <c r="B15" s="496" t="s">
        <v>246</v>
      </c>
      <c r="C15" s="497"/>
      <c r="D15" s="497"/>
      <c r="E15" s="497"/>
      <c r="F15" s="497"/>
      <c r="G15" s="497"/>
      <c r="H15" s="497"/>
      <c r="I15" s="497"/>
      <c r="J15" s="497"/>
      <c r="K15" s="497"/>
      <c r="L15" s="497"/>
      <c r="M15" s="498"/>
      <c r="N15" s="235" t="s">
        <v>32</v>
      </c>
      <c r="O15" s="238" t="s">
        <v>18</v>
      </c>
      <c r="P15" s="532">
        <v>0.75</v>
      </c>
      <c r="Q15" s="533"/>
      <c r="R15" s="237">
        <v>0.25</v>
      </c>
      <c r="U15" s="224" t="s">
        <v>4</v>
      </c>
      <c r="V15" s="223" t="s">
        <v>33</v>
      </c>
      <c r="W15" s="182">
        <f>_xll.PITimeDat('06'!$V15,'06'!W$14,"","interpolated")</f>
        <v>16.030000686645508</v>
      </c>
      <c r="X15" s="182" t="str">
        <f>_xll.PITimeDat('06'!$V15,'06'!X$14,"","interpolated")</f>
        <v>No Data</v>
      </c>
      <c r="Y15" s="534" t="s">
        <v>34</v>
      </c>
      <c r="Z15" s="535"/>
      <c r="AA15" s="535"/>
      <c r="AB15" s="535"/>
      <c r="AC15" s="200" t="s">
        <v>13</v>
      </c>
      <c r="AD15" s="236" t="s">
        <v>35</v>
      </c>
      <c r="AE15" s="236" t="s">
        <v>36</v>
      </c>
    </row>
    <row r="16" spans="1:33" s="28" customFormat="1" ht="15.75" x14ac:dyDescent="0.2">
      <c r="A16" s="14">
        <v>0.49861111111111112</v>
      </c>
      <c r="B16" s="496" t="s">
        <v>247</v>
      </c>
      <c r="C16" s="497"/>
      <c r="D16" s="497"/>
      <c r="E16" s="497"/>
      <c r="F16" s="497"/>
      <c r="G16" s="497"/>
      <c r="H16" s="497"/>
      <c r="I16" s="497"/>
      <c r="J16" s="497"/>
      <c r="K16" s="497"/>
      <c r="L16" s="497"/>
      <c r="M16" s="498"/>
      <c r="N16" s="235" t="s">
        <v>37</v>
      </c>
      <c r="O16" s="234"/>
      <c r="P16" s="524">
        <f>W31</f>
        <v>4170</v>
      </c>
      <c r="Q16" s="525"/>
      <c r="R16" s="233" t="str">
        <f>X31</f>
        <v>No Data</v>
      </c>
      <c r="U16" s="224" t="s">
        <v>5</v>
      </c>
      <c r="V16" s="223" t="s">
        <v>38</v>
      </c>
      <c r="W16" s="182">
        <f>_xll.PITimeDat('06'!$V16,'06'!W$14,"","interpolated")</f>
        <v>159</v>
      </c>
      <c r="X16" s="182" t="str">
        <f>_xll.PITimeDat('06'!$V16,'06'!X$14,"","interpolated")</f>
        <v>No Data</v>
      </c>
      <c r="Y16" s="526" t="s">
        <v>39</v>
      </c>
      <c r="Z16" s="526"/>
      <c r="AA16" s="526" t="s">
        <v>40</v>
      </c>
      <c r="AB16" s="526"/>
      <c r="AC16" s="216" t="s">
        <v>41</v>
      </c>
      <c r="AD16" s="201">
        <v>0</v>
      </c>
      <c r="AE16" s="220"/>
    </row>
    <row r="17" spans="1:35" s="28" customFormat="1" ht="16.5" thickBot="1" x14ac:dyDescent="0.25">
      <c r="A17" s="14"/>
      <c r="N17" s="232" t="s">
        <v>42</v>
      </c>
      <c r="O17" s="231"/>
      <c r="P17" s="527">
        <f>W32</f>
        <v>7.4000000953674316</v>
      </c>
      <c r="Q17" s="528"/>
      <c r="R17" s="230" t="str">
        <f>X32</f>
        <v>No Data</v>
      </c>
      <c r="U17" s="224" t="s">
        <v>6</v>
      </c>
      <c r="V17" s="223" t="s">
        <v>43</v>
      </c>
      <c r="W17" s="182">
        <f>_xll.PITimeDat('06'!$V17,'06'!W$14,"","interpolated")</f>
        <v>87.800003051757813</v>
      </c>
      <c r="X17" s="182" t="str">
        <f>_xll.PITimeDat('06'!$V17,'06'!X$14,"","interpolated")</f>
        <v>No Data</v>
      </c>
      <c r="Y17" s="201" t="s">
        <v>44</v>
      </c>
      <c r="Z17" s="201" t="s">
        <v>45</v>
      </c>
      <c r="AA17" s="229" t="s">
        <v>44</v>
      </c>
      <c r="AB17" s="229" t="s">
        <v>46</v>
      </c>
      <c r="AC17" s="228" t="s">
        <v>47</v>
      </c>
      <c r="AD17" s="20">
        <v>1</v>
      </c>
      <c r="AE17" s="220" t="s">
        <v>48</v>
      </c>
    </row>
    <row r="18" spans="1:35" s="33" customFormat="1" ht="16.5" thickBot="1" x14ac:dyDescent="0.25">
      <c r="A18" s="14"/>
      <c r="B18" s="215"/>
      <c r="C18" s="214"/>
      <c r="D18" s="214"/>
      <c r="E18" s="214"/>
      <c r="F18" s="214"/>
      <c r="G18" s="214"/>
      <c r="H18" s="214"/>
      <c r="I18" s="214"/>
      <c r="J18" s="214"/>
      <c r="K18" s="214"/>
      <c r="L18" s="214"/>
      <c r="M18" s="213"/>
      <c r="N18" s="529" t="s">
        <v>49</v>
      </c>
      <c r="O18" s="530"/>
      <c r="P18" s="530"/>
      <c r="Q18" s="530"/>
      <c r="R18" s="531"/>
      <c r="U18" s="224" t="s">
        <v>50</v>
      </c>
      <c r="V18" s="223" t="s">
        <v>51</v>
      </c>
      <c r="W18" s="182">
        <f>_xll.PITimeDat('06'!$V18,'06'!W$14,"","interpolated")</f>
        <v>123</v>
      </c>
      <c r="X18" s="182" t="str">
        <f>_xll.PITimeDat('06'!$V18,'06'!X$14,"","interpolated")</f>
        <v>No Data</v>
      </c>
      <c r="Y18" s="226" t="s">
        <v>52</v>
      </c>
      <c r="Z18" s="227" t="s">
        <v>53</v>
      </c>
      <c r="AA18" s="226" t="s">
        <v>52</v>
      </c>
      <c r="AB18" s="52" t="s">
        <v>54</v>
      </c>
      <c r="AC18" s="209" t="s">
        <v>55</v>
      </c>
      <c r="AD18" s="226">
        <v>2</v>
      </c>
      <c r="AE18" s="225" t="s">
        <v>56</v>
      </c>
    </row>
    <row r="19" spans="1:35" s="28" customFormat="1" ht="15.75" x14ac:dyDescent="0.2">
      <c r="A19" s="14"/>
      <c r="B19" s="496"/>
      <c r="C19" s="497"/>
      <c r="D19" s="497"/>
      <c r="E19" s="497"/>
      <c r="F19" s="497"/>
      <c r="G19" s="497"/>
      <c r="H19" s="497"/>
      <c r="I19" s="497"/>
      <c r="J19" s="497"/>
      <c r="K19" s="497"/>
      <c r="L19" s="497"/>
      <c r="M19" s="498"/>
      <c r="N19" s="511" t="s">
        <v>57</v>
      </c>
      <c r="O19" s="512"/>
      <c r="P19" s="513" t="s">
        <v>58</v>
      </c>
      <c r="Q19" s="514"/>
      <c r="R19" s="515"/>
      <c r="U19" s="224" t="s">
        <v>8</v>
      </c>
      <c r="V19" s="223" t="s">
        <v>59</v>
      </c>
      <c r="W19" s="182">
        <f>_xll.PITimeDat('06'!$V19,'06'!W$14,"","interpolated")</f>
        <v>0.75</v>
      </c>
      <c r="X19" s="182" t="str">
        <f>_xll.PITimeDat('06'!$V19,'06'!X$14,"","interpolated")</f>
        <v>No Data</v>
      </c>
      <c r="Y19" s="20" t="s">
        <v>60</v>
      </c>
      <c r="Z19" s="20"/>
      <c r="AA19" s="20" t="s">
        <v>60</v>
      </c>
      <c r="AB19" s="221" t="s">
        <v>61</v>
      </c>
      <c r="AC19" s="209" t="s">
        <v>62</v>
      </c>
      <c r="AD19" s="20">
        <v>3</v>
      </c>
      <c r="AE19" s="220" t="s">
        <v>63</v>
      </c>
    </row>
    <row r="20" spans="1:35" s="28" customFormat="1" ht="16.5" thickBot="1" x14ac:dyDescent="0.35">
      <c r="A20" s="14"/>
      <c r="B20" s="516" t="s">
        <v>64</v>
      </c>
      <c r="C20" s="517"/>
      <c r="D20" s="517"/>
      <c r="E20" s="517"/>
      <c r="F20" s="517"/>
      <c r="G20" s="517"/>
      <c r="H20" s="517"/>
      <c r="I20" s="517"/>
      <c r="J20" s="517"/>
      <c r="K20" s="517"/>
      <c r="L20" s="517"/>
      <c r="M20" s="518"/>
      <c r="N20" s="519">
        <v>7</v>
      </c>
      <c r="O20" s="520"/>
      <c r="P20" s="521">
        <v>5</v>
      </c>
      <c r="Q20" s="522"/>
      <c r="R20" s="523"/>
      <c r="U20" s="222" t="s">
        <v>65</v>
      </c>
      <c r="V20" s="218" t="s">
        <v>66</v>
      </c>
      <c r="W20" s="182">
        <f>_xll.PITimeDat('06'!$V20,'06'!W$14,"","interpolated")</f>
        <v>99</v>
      </c>
      <c r="X20" s="182" t="str">
        <f>_xll.PITimeDat('06'!$V20,'06'!X$14,"","interpolated")</f>
        <v>No Data</v>
      </c>
      <c r="Y20" s="20"/>
      <c r="Z20" s="20"/>
      <c r="AA20" s="20" t="s">
        <v>67</v>
      </c>
      <c r="AB20" s="221" t="s">
        <v>68</v>
      </c>
      <c r="AC20" s="204" t="s">
        <v>69</v>
      </c>
      <c r="AD20" s="20">
        <v>4</v>
      </c>
      <c r="AE20" s="220"/>
    </row>
    <row r="21" spans="1:35" s="28" customFormat="1" ht="16.5" thickBot="1" x14ac:dyDescent="0.25">
      <c r="A21" s="14"/>
      <c r="B21" s="496"/>
      <c r="C21" s="497"/>
      <c r="D21" s="497"/>
      <c r="E21" s="497"/>
      <c r="F21" s="497"/>
      <c r="G21" s="497"/>
      <c r="H21" s="497"/>
      <c r="I21" s="497"/>
      <c r="J21" s="497"/>
      <c r="K21" s="497"/>
      <c r="L21" s="497"/>
      <c r="M21" s="498"/>
      <c r="N21" s="499" t="s">
        <v>70</v>
      </c>
      <c r="O21" s="500"/>
      <c r="P21" s="500"/>
      <c r="Q21" s="500"/>
      <c r="R21" s="501"/>
      <c r="V21" s="218" t="s">
        <v>71</v>
      </c>
      <c r="W21" s="182">
        <f>_xll.PITimeDat('06'!$V21,'06'!W$14,"","interpolated")</f>
        <v>7.6927719116210938</v>
      </c>
      <c r="X21" s="182" t="str">
        <f>_xll.PITimeDat('06'!$V21,'06'!X$14,"","interpolated")</f>
        <v>No Data</v>
      </c>
      <c r="Y21" s="20"/>
      <c r="Z21" s="20"/>
      <c r="AA21" s="20"/>
      <c r="AB21" s="221" t="s">
        <v>72</v>
      </c>
      <c r="AC21" s="209"/>
      <c r="AD21" s="20">
        <v>5</v>
      </c>
      <c r="AE21" s="220"/>
    </row>
    <row r="22" spans="1:35" s="28" customFormat="1" ht="15.75" x14ac:dyDescent="0.2">
      <c r="A22" s="14"/>
      <c r="B22" s="496"/>
      <c r="C22" s="497"/>
      <c r="D22" s="497"/>
      <c r="E22" s="497"/>
      <c r="F22" s="497"/>
      <c r="G22" s="497"/>
      <c r="H22" s="497"/>
      <c r="I22" s="497"/>
      <c r="J22" s="497"/>
      <c r="K22" s="497"/>
      <c r="L22" s="497"/>
      <c r="M22" s="498"/>
      <c r="N22" s="502">
        <v>1331.6</v>
      </c>
      <c r="O22" s="503"/>
      <c r="P22" s="503"/>
      <c r="Q22" s="503"/>
      <c r="R22" s="504"/>
      <c r="V22" s="218" t="s">
        <v>73</v>
      </c>
      <c r="W22" s="182">
        <f>_xll.PITimeDat('06'!$V22,'06'!W$14,"","interpolated")</f>
        <v>109.05348968505859</v>
      </c>
      <c r="X22" s="182" t="str">
        <f>_xll.PITimeDat('06'!$V22,'06'!X$14,"","interpolated")</f>
        <v>No Data</v>
      </c>
      <c r="Y22" s="20"/>
      <c r="Z22" s="20"/>
      <c r="AA22" s="20"/>
      <c r="AB22" s="221" t="s">
        <v>67</v>
      </c>
      <c r="AC22" s="216"/>
      <c r="AD22" s="20">
        <v>6</v>
      </c>
      <c r="AE22" s="220"/>
    </row>
    <row r="23" spans="1:35" s="28" customFormat="1" ht="15.75" x14ac:dyDescent="0.2">
      <c r="A23" s="14"/>
      <c r="B23" s="496"/>
      <c r="C23" s="497"/>
      <c r="D23" s="497"/>
      <c r="E23" s="497"/>
      <c r="F23" s="497"/>
      <c r="G23" s="497"/>
      <c r="H23" s="497"/>
      <c r="I23" s="497"/>
      <c r="J23" s="497"/>
      <c r="K23" s="497"/>
      <c r="L23" s="497"/>
      <c r="M23" s="498"/>
      <c r="N23" s="505"/>
      <c r="O23" s="506"/>
      <c r="P23" s="506"/>
      <c r="Q23" s="506"/>
      <c r="R23" s="507"/>
      <c r="V23" s="218"/>
      <c r="W23" s="182"/>
      <c r="X23" s="182"/>
      <c r="Y23" s="163"/>
      <c r="Z23" s="163"/>
      <c r="AA23" s="163"/>
      <c r="AB23" s="217"/>
      <c r="AC23" s="216"/>
      <c r="AD23" s="20"/>
      <c r="AE23" s="219"/>
    </row>
    <row r="24" spans="1:35" s="28" customFormat="1" ht="15.75" x14ac:dyDescent="0.2">
      <c r="A24" s="14"/>
      <c r="B24" s="496"/>
      <c r="C24" s="497"/>
      <c r="D24" s="497"/>
      <c r="E24" s="497"/>
      <c r="F24" s="497"/>
      <c r="G24" s="497"/>
      <c r="H24" s="497"/>
      <c r="I24" s="497"/>
      <c r="J24" s="497"/>
      <c r="K24" s="497"/>
      <c r="L24" s="497"/>
      <c r="M24" s="498"/>
      <c r="N24" s="505"/>
      <c r="O24" s="506"/>
      <c r="P24" s="506"/>
      <c r="Q24" s="506"/>
      <c r="R24" s="507"/>
      <c r="V24" s="218"/>
      <c r="W24" s="182"/>
      <c r="X24" s="182"/>
      <c r="Y24" s="163"/>
      <c r="Z24" s="163"/>
      <c r="AA24" s="163"/>
      <c r="AB24" s="217"/>
      <c r="AC24" s="216"/>
      <c r="AD24" s="20"/>
      <c r="AE24" s="2"/>
    </row>
    <row r="25" spans="1:35" s="28" customFormat="1" ht="15.75" x14ac:dyDescent="0.2">
      <c r="A25" s="14"/>
      <c r="N25" s="505"/>
      <c r="O25" s="506"/>
      <c r="P25" s="506"/>
      <c r="Q25" s="506"/>
      <c r="R25" s="507"/>
      <c r="V25" s="218"/>
      <c r="W25" s="182"/>
      <c r="X25" s="182"/>
      <c r="Y25" s="163"/>
      <c r="Z25" s="163"/>
      <c r="AA25" s="163"/>
      <c r="AB25" s="217"/>
      <c r="AC25" s="216"/>
      <c r="AD25" s="20"/>
      <c r="AE25" s="2"/>
    </row>
    <row r="26" spans="1:35" s="28" customFormat="1" ht="16.5" thickBot="1" x14ac:dyDescent="0.3">
      <c r="A26" s="14"/>
      <c r="B26" s="496"/>
      <c r="C26" s="497"/>
      <c r="D26" s="497"/>
      <c r="E26" s="497"/>
      <c r="F26" s="497"/>
      <c r="G26" s="497"/>
      <c r="H26" s="497"/>
      <c r="I26" s="497"/>
      <c r="J26" s="497"/>
      <c r="K26" s="497"/>
      <c r="L26" s="497"/>
      <c r="M26" s="498"/>
      <c r="N26" s="508"/>
      <c r="O26" s="509"/>
      <c r="P26" s="509"/>
      <c r="Q26" s="509"/>
      <c r="R26" s="510"/>
      <c r="U26" s="212" t="s">
        <v>9</v>
      </c>
      <c r="V26" s="211" t="s">
        <v>74</v>
      </c>
      <c r="W26" s="182">
        <f>_xll.PITimeDat('06'!$V26,'06'!W$14,"","interpolated")</f>
        <v>72</v>
      </c>
      <c r="X26" s="182" t="str">
        <f>_xll.PITimeDat('06'!$V26,'06'!X$14,"","interpolated")</f>
        <v>No Data</v>
      </c>
      <c r="Y26" s="210"/>
      <c r="Z26" s="210"/>
      <c r="AA26" s="210"/>
      <c r="AB26" s="210"/>
      <c r="AC26" s="209"/>
      <c r="AD26" s="20">
        <v>7</v>
      </c>
      <c r="AG26" s="108"/>
    </row>
    <row r="27" spans="1:35" ht="15.75" customHeight="1" thickBot="1" x14ac:dyDescent="0.25">
      <c r="A27" s="484" t="s">
        <v>75</v>
      </c>
      <c r="B27" s="485"/>
      <c r="C27" s="485"/>
      <c r="D27" s="485"/>
      <c r="E27" s="485"/>
      <c r="F27" s="485"/>
      <c r="G27" s="485"/>
      <c r="H27" s="485"/>
      <c r="I27" s="485"/>
      <c r="J27" s="485"/>
      <c r="K27" s="485"/>
      <c r="L27" s="485"/>
      <c r="M27" s="486"/>
      <c r="N27" s="487" t="s">
        <v>76</v>
      </c>
      <c r="O27" s="488"/>
      <c r="P27" s="488" t="s">
        <v>77</v>
      </c>
      <c r="Q27" s="488"/>
      <c r="R27" s="489"/>
      <c r="Y27" s="17"/>
      <c r="Z27" s="17"/>
      <c r="AA27" s="17"/>
      <c r="AB27" s="17"/>
      <c r="AC27" s="209"/>
      <c r="AD27" s="20">
        <v>8</v>
      </c>
    </row>
    <row r="28" spans="1:35" ht="15.75" customHeight="1" x14ac:dyDescent="0.2">
      <c r="A28" s="490" t="s">
        <v>78</v>
      </c>
      <c r="B28" s="491"/>
      <c r="C28" s="491"/>
      <c r="D28" s="491"/>
      <c r="E28" s="491"/>
      <c r="F28" s="491"/>
      <c r="G28" s="491"/>
      <c r="H28" s="491"/>
      <c r="I28" s="491"/>
      <c r="J28" s="491"/>
      <c r="K28" s="491"/>
      <c r="L28" s="491"/>
      <c r="M28" s="492"/>
      <c r="N28" s="405" t="s">
        <v>79</v>
      </c>
      <c r="O28" s="493"/>
      <c r="P28" s="494">
        <v>703</v>
      </c>
      <c r="Q28" s="495"/>
      <c r="R28" s="406"/>
      <c r="Y28" s="17"/>
      <c r="Z28" s="17"/>
      <c r="AA28" s="17"/>
      <c r="AB28" s="17"/>
      <c r="AC28" s="209"/>
      <c r="AD28" s="20"/>
    </row>
    <row r="29" spans="1:35" ht="15.75" customHeight="1" x14ac:dyDescent="0.2">
      <c r="A29" s="469" t="s">
        <v>80</v>
      </c>
      <c r="B29" s="470"/>
      <c r="C29" s="470"/>
      <c r="D29" s="470"/>
      <c r="E29" s="470"/>
      <c r="F29" s="470"/>
      <c r="G29" s="470"/>
      <c r="H29" s="470"/>
      <c r="I29" s="470"/>
      <c r="J29" s="470"/>
      <c r="K29" s="470"/>
      <c r="L29" s="470"/>
      <c r="M29" s="471"/>
      <c r="N29" s="472"/>
      <c r="O29" s="473"/>
      <c r="P29" s="474"/>
      <c r="Q29" s="475"/>
      <c r="R29" s="387"/>
      <c r="Y29" s="17"/>
      <c r="Z29" s="17"/>
      <c r="AA29" s="17"/>
      <c r="AB29" s="17"/>
      <c r="AC29" s="209"/>
      <c r="AD29" s="20"/>
    </row>
    <row r="30" spans="1:35" ht="15.75" customHeight="1" thickBot="1" x14ac:dyDescent="0.25">
      <c r="A30" s="476"/>
      <c r="B30" s="477"/>
      <c r="C30" s="477"/>
      <c r="D30" s="477"/>
      <c r="E30" s="477"/>
      <c r="F30" s="477"/>
      <c r="G30" s="477"/>
      <c r="H30" s="477"/>
      <c r="I30" s="477"/>
      <c r="J30" s="477"/>
      <c r="K30" s="477"/>
      <c r="L30" s="477"/>
      <c r="M30" s="478"/>
      <c r="N30" s="479" t="s">
        <v>68</v>
      </c>
      <c r="O30" s="480"/>
      <c r="P30" s="481">
        <v>901.2</v>
      </c>
      <c r="Q30" s="482"/>
      <c r="R30" s="483"/>
      <c r="Y30" s="17"/>
      <c r="Z30" s="17"/>
      <c r="AA30" s="17"/>
      <c r="AB30" s="17"/>
      <c r="AC30" s="209"/>
      <c r="AD30" s="20"/>
    </row>
    <row r="31" spans="1:35" ht="17.25" x14ac:dyDescent="0.25">
      <c r="A31" s="287"/>
      <c r="B31" s="202" t="s">
        <v>81</v>
      </c>
      <c r="C31" s="202"/>
      <c r="D31" s="202"/>
      <c r="E31" s="202"/>
      <c r="G31" s="28"/>
      <c r="H31" s="28"/>
      <c r="I31" s="28"/>
      <c r="J31" s="28"/>
      <c r="K31" s="28"/>
      <c r="L31" s="28"/>
      <c r="M31" s="28"/>
      <c r="N31" s="463" t="str">
        <f>IF($A31&lt;&gt;"","[ทำแล้ว] "&amp;TEXT($A31,"hh:mm"),IF($AJ31&lt;&gt;"","[ค้าง] "&amp;$AJ31,IF($AH31=TRUE,"[วันนี้] ถึงกำหนดวันนี้","")))</f>
        <v/>
      </c>
      <c r="O31" s="464"/>
      <c r="P31" s="464"/>
      <c r="Q31" s="464"/>
      <c r="R31" s="465"/>
      <c r="T31" s="208" t="s">
        <v>82</v>
      </c>
      <c r="U31" s="207" t="s">
        <v>4</v>
      </c>
      <c r="V31" s="206" t="s">
        <v>83</v>
      </c>
      <c r="W31" s="182">
        <f>_xll.PITimeDat('06'!$V31,'06'!W$14,"","interpolated")</f>
        <v>4170</v>
      </c>
      <c r="X31" s="182" t="str">
        <f>_xll.PITimeDat('06'!$V31,'06'!X$14,"","interpolated")</f>
        <v>No Data</v>
      </c>
      <c r="Y31" s="17"/>
      <c r="Z31" s="17"/>
      <c r="AA31" s="17"/>
      <c r="AB31" s="17"/>
      <c r="AC31" s="204"/>
      <c r="AD31" s="20">
        <v>9</v>
      </c>
      <c r="AH31" t="b">
        <f>IF(TaskRules!$C$2="D",ISNUMBER(MATCH(DAY($O$5),TaskRules!$D$2:$I$2,0)),ISNUMBER(MATCH(WEEKDAY($O$5),TaskRules!$D$2:$I$2,0)))</f>
        <v>0</v>
      </c>
      <c r="AI31" t="b">
        <f>A31&lt;&gt;""</f>
        <v>0</v>
      </c>
    </row>
    <row r="32" spans="1:35" s="28" customFormat="1" ht="17.25" x14ac:dyDescent="0.25">
      <c r="A32" s="98"/>
      <c r="B32" s="202" t="s">
        <v>84</v>
      </c>
      <c r="C32" s="202"/>
      <c r="D32" s="202"/>
      <c r="E32" s="202"/>
      <c r="F32" s="202"/>
      <c r="N32" s="452" t="str">
        <f t="shared" ref="N32:N38" si="0">IF($A32&lt;&gt;"","[ทำแล้ว] "&amp;TEXT($A32,"hh:mm"),IF($AJ32&lt;&gt;"","[ค้าง] "&amp;$AJ32,IF($AH32=TRUE,"[วันนี้] ถึงกำหนดวันนี้","")))</f>
        <v/>
      </c>
      <c r="O32" s="453"/>
      <c r="P32" s="453"/>
      <c r="Q32" s="453"/>
      <c r="R32" s="454"/>
      <c r="T32" s="208" t="s">
        <v>82</v>
      </c>
      <c r="U32" s="207" t="s">
        <v>6</v>
      </c>
      <c r="V32" s="206" t="s">
        <v>85</v>
      </c>
      <c r="W32" s="205">
        <f>_xll.PITimeDat('06'!$V32,'06'!W$14,"","interpolated")</f>
        <v>7.4000000953674316</v>
      </c>
      <c r="X32" s="182" t="str">
        <f>_xll.PITimeDat('06'!$V32,'06'!X$14,"","interpolated")</f>
        <v>No Data</v>
      </c>
      <c r="Y32" s="2"/>
      <c r="AC32" s="204"/>
      <c r="AD32" s="62">
        <v>10</v>
      </c>
      <c r="AH32" t="b">
        <f>IF(TaskRules!$C$3="D",ISNUMBER(MATCH(DAY($O$5),TaskRules!$D$3:$I$3,0)),ISNUMBER(MATCH(WEEKDAY($O$5),TaskRules!$D$3:$I$3,0)))</f>
        <v>0</v>
      </c>
      <c r="AI32" t="b">
        <f t="shared" ref="AI32:AI38" si="1">A32&lt;&gt;""</f>
        <v>0</v>
      </c>
    </row>
    <row r="33" spans="1:35" s="1" customFormat="1" ht="15" customHeight="1" x14ac:dyDescent="0.25">
      <c r="A33" s="98"/>
      <c r="B33" s="183" t="s">
        <v>86</v>
      </c>
      <c r="N33" s="466" t="str">
        <f t="shared" si="0"/>
        <v/>
      </c>
      <c r="O33" s="467"/>
      <c r="P33" s="467"/>
      <c r="Q33" s="467"/>
      <c r="R33" s="468"/>
      <c r="V33" s="183"/>
      <c r="AD33" s="20">
        <v>11</v>
      </c>
      <c r="AH33" t="b">
        <f>IF(TaskRules!$C$4="D",ISNUMBER(MATCH(DAY($O$5),TaskRules!$D$4:$I$4,0)),ISNUMBER(MATCH(WEEKDAY($O$5),TaskRules!$D$4:$I$4,0)))</f>
        <v>0</v>
      </c>
      <c r="AI33" t="b">
        <f t="shared" si="1"/>
        <v>0</v>
      </c>
    </row>
    <row r="34" spans="1:35" ht="15.75" thickBot="1" x14ac:dyDescent="0.3">
      <c r="A34" s="98"/>
      <c r="B34" s="203" t="s">
        <v>87</v>
      </c>
      <c r="C34" s="202"/>
      <c r="D34" s="202"/>
      <c r="E34" s="202"/>
      <c r="F34" s="202"/>
      <c r="G34" s="202"/>
      <c r="H34" s="202"/>
      <c r="I34" s="202"/>
      <c r="J34" s="202"/>
      <c r="K34" s="95"/>
      <c r="L34" s="1"/>
      <c r="M34" s="1"/>
      <c r="N34" s="374" t="str">
        <f t="shared" si="0"/>
        <v/>
      </c>
      <c r="O34" s="389"/>
      <c r="P34" s="389"/>
      <c r="Q34" s="389"/>
      <c r="R34" s="375"/>
      <c r="AC34" s="200" t="s">
        <v>14</v>
      </c>
      <c r="AD34" s="62">
        <v>14</v>
      </c>
      <c r="AH34" t="b">
        <f>IF(TaskRules!$C$5="D",ISNUMBER(MATCH(DAY($O$5),TaskRules!$D$5:$I$5,0)),ISNUMBER(MATCH(WEEKDAY($O$5),TaskRules!$D$5:$I$5,0)))</f>
        <v>0</v>
      </c>
      <c r="AI34" t="b">
        <f t="shared" si="1"/>
        <v>0</v>
      </c>
    </row>
    <row r="35" spans="1:35" ht="15" customHeight="1" x14ac:dyDescent="0.25">
      <c r="A35" s="98"/>
      <c r="B35" s="183" t="s">
        <v>88</v>
      </c>
      <c r="F35" s="28"/>
      <c r="G35" s="28"/>
      <c r="I35" s="28"/>
      <c r="J35" s="28"/>
      <c r="L35" s="28"/>
      <c r="M35" s="145"/>
      <c r="N35" s="374" t="str">
        <f t="shared" si="0"/>
        <v/>
      </c>
      <c r="O35" s="389"/>
      <c r="P35" s="389"/>
      <c r="Q35" s="389"/>
      <c r="R35" s="375"/>
      <c r="AC35" s="195" t="s">
        <v>41</v>
      </c>
      <c r="AD35" s="20"/>
      <c r="AH35" t="b">
        <f>IF(TaskRules!$C$6="D",ISNUMBER(MATCH(DAY($O$5),TaskRules!$D$6:$I$6,0)),ISNUMBER(MATCH(WEEKDAY($O$5),TaskRules!$D$6:$I$6,0)))</f>
        <v>0</v>
      </c>
      <c r="AI35" t="b">
        <f t="shared" si="1"/>
        <v>0</v>
      </c>
    </row>
    <row r="36" spans="1:35" ht="15" customHeight="1" x14ac:dyDescent="0.25">
      <c r="A36" s="199"/>
      <c r="B36" s="105" t="s">
        <v>89</v>
      </c>
      <c r="C36" s="1"/>
      <c r="D36" s="1"/>
      <c r="E36" s="1"/>
      <c r="H36" s="1"/>
      <c r="J36" s="1"/>
      <c r="N36" s="374" t="str">
        <f t="shared" si="0"/>
        <v/>
      </c>
      <c r="O36" s="389"/>
      <c r="P36" s="389"/>
      <c r="Q36" s="389"/>
      <c r="R36" s="375"/>
      <c r="AC36" s="195"/>
      <c r="AD36" s="20"/>
      <c r="AH36" t="b">
        <f>IF(TaskRules!$C$7="D",ISNUMBER(MATCH(DAY($O$5),TaskRules!$D$7:$I$7,0)),ISNUMBER(MATCH(WEEKDAY($O$5),TaskRules!$D$7:$I$7,0)))</f>
        <v>0</v>
      </c>
      <c r="AI36" t="b">
        <f t="shared" si="1"/>
        <v>0</v>
      </c>
    </row>
    <row r="37" spans="1:35" ht="15" customHeight="1" x14ac:dyDescent="0.25">
      <c r="A37" s="198"/>
      <c r="B37" s="197" t="s">
        <v>90</v>
      </c>
      <c r="C37" s="100"/>
      <c r="D37" s="100"/>
      <c r="E37" s="100"/>
      <c r="F37" s="1"/>
      <c r="G37" s="1"/>
      <c r="H37" s="1"/>
      <c r="I37" s="1"/>
      <c r="L37" s="1"/>
      <c r="M37" s="99"/>
      <c r="N37" s="452" t="str">
        <f t="shared" si="0"/>
        <v/>
      </c>
      <c r="O37" s="453"/>
      <c r="P37" s="453"/>
      <c r="Q37" s="453"/>
      <c r="R37" s="454"/>
      <c r="AC37" s="195"/>
      <c r="AD37" s="20"/>
      <c r="AH37" t="b">
        <f>IF(TaskRules!$C$8="D",ISNUMBER(MATCH(DAY($O$5),TaskRules!$D$8:$I$8,0)),ISNUMBER(MATCH(WEEKDAY($O$5),TaskRules!$D$8:$I$8,0)))</f>
        <v>0</v>
      </c>
      <c r="AI37" t="b">
        <f t="shared" si="1"/>
        <v>0</v>
      </c>
    </row>
    <row r="38" spans="1:35" ht="15.75" thickBot="1" x14ac:dyDescent="0.3">
      <c r="A38" s="283"/>
      <c r="B38" s="284" t="s">
        <v>91</v>
      </c>
      <c r="C38" s="96"/>
      <c r="D38" s="96"/>
      <c r="E38" s="96"/>
      <c r="F38" s="96"/>
      <c r="G38" s="96"/>
      <c r="H38" s="96"/>
      <c r="I38" s="96"/>
      <c r="J38" s="96"/>
      <c r="K38" s="96"/>
      <c r="L38" s="96"/>
      <c r="M38" s="96"/>
      <c r="N38" s="376" t="str">
        <f t="shared" si="0"/>
        <v/>
      </c>
      <c r="O38" s="377"/>
      <c r="P38" s="377"/>
      <c r="Q38" s="377"/>
      <c r="R38" s="378"/>
      <c r="AB38" s="189"/>
      <c r="AC38" s="194" t="s">
        <v>92</v>
      </c>
      <c r="AD38" s="20">
        <v>16</v>
      </c>
      <c r="AH38" t="b">
        <f>IF(TaskRules!$C$9="D",ISNUMBER(MATCH(DAY($O$5),TaskRules!$D$9:$I$9,0)),ISNUMBER(MATCH(WEEKDAY($O$5),TaskRules!$D$9:$I$9,0)))</f>
        <v>0</v>
      </c>
      <c r="AI38" t="b">
        <f t="shared" si="1"/>
        <v>0</v>
      </c>
    </row>
    <row r="39" spans="1:35" ht="15" x14ac:dyDescent="0.25">
      <c r="A39" s="193" t="s">
        <v>93</v>
      </c>
      <c r="B39" s="192"/>
      <c r="C39" s="192"/>
      <c r="D39" s="192"/>
      <c r="E39" s="192"/>
      <c r="F39" s="192"/>
      <c r="G39" s="191"/>
      <c r="H39" s="191"/>
      <c r="I39" s="191"/>
      <c r="J39" s="191"/>
      <c r="K39" s="191"/>
      <c r="L39" s="191"/>
      <c r="M39" s="191"/>
      <c r="N39" s="191"/>
      <c r="O39" s="191"/>
      <c r="P39" s="191"/>
      <c r="Q39" s="191"/>
      <c r="R39" s="190"/>
      <c r="AB39" s="189"/>
      <c r="AC39" s="2" t="s">
        <v>94</v>
      </c>
      <c r="AD39" s="20">
        <v>17</v>
      </c>
    </row>
    <row r="40" spans="1:35" s="28" customFormat="1" ht="15" customHeight="1" x14ac:dyDescent="0.2">
      <c r="A40" s="455" t="s">
        <v>95</v>
      </c>
      <c r="B40" s="456"/>
      <c r="C40" s="456"/>
      <c r="D40" s="456"/>
      <c r="E40" s="456"/>
      <c r="F40" s="457"/>
      <c r="G40" s="458"/>
      <c r="H40" s="456"/>
      <c r="I40" s="456"/>
      <c r="J40" s="456"/>
      <c r="K40" s="456"/>
      <c r="L40" s="456"/>
      <c r="M40" s="457"/>
      <c r="N40" s="458" t="s">
        <v>96</v>
      </c>
      <c r="O40" s="456"/>
      <c r="P40" s="456"/>
      <c r="Q40" s="456"/>
      <c r="R40" s="459"/>
      <c r="AB40" s="108"/>
      <c r="AC40" s="28" t="s">
        <v>97</v>
      </c>
      <c r="AD40" s="62">
        <v>18</v>
      </c>
    </row>
    <row r="41" spans="1:35" s="1" customFormat="1" ht="15" customHeight="1" x14ac:dyDescent="0.2">
      <c r="A41" s="188">
        <v>1</v>
      </c>
      <c r="B41" s="187" t="s">
        <v>98</v>
      </c>
      <c r="C41" s="108"/>
      <c r="D41" s="108"/>
      <c r="E41" s="108"/>
      <c r="F41" s="186"/>
      <c r="G41" s="108"/>
      <c r="H41" s="108"/>
      <c r="I41" s="108"/>
      <c r="J41" s="108"/>
      <c r="K41" s="108"/>
      <c r="L41" s="108"/>
      <c r="M41" s="108"/>
      <c r="N41" s="185"/>
      <c r="O41" s="108"/>
      <c r="P41" s="108"/>
      <c r="Q41" s="108"/>
      <c r="R41" s="184"/>
      <c r="T41" s="1" t="s">
        <v>99</v>
      </c>
      <c r="U41" s="183" t="s">
        <v>100</v>
      </c>
      <c r="V41" s="183"/>
      <c r="W41" s="182">
        <f>_xll.PITimeDat('06'!$U41,'06'!W$14,"","interpolated")</f>
        <v>9.3999996185302734</v>
      </c>
      <c r="X41" s="182" t="str">
        <f>_xll.PITimeDat('06'!$U41,'06'!X$14,"","interpolated")</f>
        <v>No Data</v>
      </c>
      <c r="AB41" s="126"/>
      <c r="AC41" s="28" t="s">
        <v>101</v>
      </c>
      <c r="AD41" s="20">
        <v>19</v>
      </c>
    </row>
    <row r="42" spans="1:35" s="1" customFormat="1" ht="15" customHeight="1" x14ac:dyDescent="0.2">
      <c r="A42" s="181">
        <v>2</v>
      </c>
      <c r="B42" s="102" t="s">
        <v>102</v>
      </c>
      <c r="C42" s="126"/>
      <c r="D42" s="126"/>
      <c r="E42" s="126"/>
      <c r="F42" s="180"/>
      <c r="G42" s="126"/>
      <c r="H42" s="126"/>
      <c r="I42" s="126"/>
      <c r="J42" s="126"/>
      <c r="K42" s="126"/>
      <c r="L42" s="126"/>
      <c r="M42" s="126"/>
      <c r="N42" s="179"/>
      <c r="O42" s="126"/>
      <c r="P42" s="126"/>
      <c r="Q42" s="126"/>
      <c r="R42" s="120"/>
      <c r="T42" s="1" t="s">
        <v>103</v>
      </c>
      <c r="U42" s="183" t="s">
        <v>104</v>
      </c>
      <c r="V42" s="183"/>
      <c r="W42" s="182">
        <f>_xll.PITimeDat('06'!$U42,'06'!W$14,"","interpolated")</f>
        <v>35.808029174804688</v>
      </c>
      <c r="X42" s="182" t="str">
        <f>_xll.PITimeDat('06'!$U42,'06'!X$14,"","interpolated")</f>
        <v>No Data</v>
      </c>
      <c r="AC42" s="1" t="s">
        <v>105</v>
      </c>
      <c r="AD42" s="20">
        <v>20</v>
      </c>
    </row>
    <row r="43" spans="1:35" s="1" customFormat="1" ht="15" customHeight="1" x14ac:dyDescent="0.2">
      <c r="A43" s="181">
        <v>3</v>
      </c>
      <c r="B43" s="102" t="s">
        <v>106</v>
      </c>
      <c r="C43" s="126"/>
      <c r="D43" s="126"/>
      <c r="E43" s="126"/>
      <c r="F43" s="180"/>
      <c r="G43" s="126"/>
      <c r="H43" s="126"/>
      <c r="I43" s="126"/>
      <c r="J43" s="126"/>
      <c r="K43" s="126"/>
      <c r="L43" s="126"/>
      <c r="M43" s="126"/>
      <c r="N43" s="179"/>
      <c r="O43" s="126"/>
      <c r="P43" s="126"/>
      <c r="Q43" s="126"/>
      <c r="R43" s="120"/>
      <c r="AD43" s="20">
        <v>21</v>
      </c>
    </row>
    <row r="44" spans="1:35" ht="15" customHeight="1" x14ac:dyDescent="0.2">
      <c r="A44" s="181">
        <v>4</v>
      </c>
      <c r="B44" s="102" t="s">
        <v>107</v>
      </c>
      <c r="C44" s="126"/>
      <c r="D44" s="126"/>
      <c r="E44" s="126"/>
      <c r="F44" s="180"/>
      <c r="G44" s="126"/>
      <c r="H44" s="126"/>
      <c r="I44" s="126"/>
      <c r="J44" s="126"/>
      <c r="K44" s="126"/>
      <c r="L44" s="126"/>
      <c r="M44" s="126"/>
      <c r="N44" s="179"/>
      <c r="O44" s="126"/>
      <c r="P44" s="126"/>
      <c r="Q44" s="126"/>
      <c r="R44" s="120"/>
      <c r="AD44" s="20">
        <v>22</v>
      </c>
    </row>
    <row r="45" spans="1:35" ht="15" customHeight="1" thickBot="1" x14ac:dyDescent="0.25">
      <c r="A45" s="178">
        <v>5</v>
      </c>
      <c r="B45" s="95" t="s">
        <v>108</v>
      </c>
      <c r="C45" s="95"/>
      <c r="D45" s="95"/>
      <c r="E45" s="95"/>
      <c r="F45" s="177"/>
      <c r="G45" s="95"/>
      <c r="H45" s="95"/>
      <c r="I45" s="95"/>
      <c r="J45" s="95"/>
      <c r="K45" s="95"/>
      <c r="L45" s="95"/>
      <c r="M45" s="95"/>
      <c r="N45" s="97"/>
      <c r="O45" s="95"/>
      <c r="P45" s="95"/>
      <c r="Q45" s="95"/>
      <c r="R45" s="94"/>
      <c r="AD45" s="20">
        <v>23</v>
      </c>
    </row>
    <row r="46" spans="1:35" s="17" customFormat="1" ht="15" customHeight="1" x14ac:dyDescent="0.25">
      <c r="A46" s="460" t="s">
        <v>109</v>
      </c>
      <c r="B46" s="461"/>
      <c r="C46" s="461"/>
      <c r="D46" s="461"/>
      <c r="E46" s="461"/>
      <c r="F46" s="461"/>
      <c r="G46" s="461"/>
      <c r="H46" s="461"/>
      <c r="I46" s="461"/>
      <c r="J46" s="461"/>
      <c r="K46" s="461"/>
      <c r="L46" s="461"/>
      <c r="M46" s="461"/>
      <c r="N46" s="461"/>
      <c r="O46" s="461"/>
      <c r="P46" s="461"/>
      <c r="Q46" s="461"/>
      <c r="R46" s="462"/>
      <c r="AD46" s="20">
        <v>24</v>
      </c>
    </row>
    <row r="47" spans="1:35" ht="15" customHeight="1" x14ac:dyDescent="0.2">
      <c r="A47" s="444" t="s">
        <v>110</v>
      </c>
      <c r="B47" s="445"/>
      <c r="C47" s="445"/>
      <c r="D47" s="175">
        <v>0</v>
      </c>
      <c r="E47" s="176"/>
      <c r="F47" s="446" t="s">
        <v>111</v>
      </c>
      <c r="G47" s="445"/>
      <c r="H47" s="445"/>
      <c r="I47" s="445"/>
      <c r="J47" s="175">
        <v>0</v>
      </c>
      <c r="K47" s="174"/>
      <c r="L47" s="446" t="s">
        <v>112</v>
      </c>
      <c r="M47" s="445"/>
      <c r="N47" s="445"/>
      <c r="O47" s="445"/>
      <c r="P47" s="445"/>
      <c r="Q47" s="445"/>
      <c r="R47" s="173">
        <v>0</v>
      </c>
      <c r="AD47" s="62">
        <v>25</v>
      </c>
    </row>
    <row r="48" spans="1:35" ht="18.75" customHeight="1" thickBot="1" x14ac:dyDescent="0.3">
      <c r="A48" s="447" t="s">
        <v>113</v>
      </c>
      <c r="B48" s="448"/>
      <c r="C48" s="448"/>
      <c r="D48" s="170">
        <v>0</v>
      </c>
      <c r="E48" s="172"/>
      <c r="F48" s="449" t="s">
        <v>114</v>
      </c>
      <c r="G48" s="448"/>
      <c r="H48" s="448"/>
      <c r="I48" s="448"/>
      <c r="J48" s="170">
        <v>0</v>
      </c>
      <c r="K48" s="171"/>
      <c r="L48" s="450" t="s">
        <v>115</v>
      </c>
      <c r="M48" s="451"/>
      <c r="N48" s="451"/>
      <c r="O48" s="451"/>
      <c r="P48" s="451"/>
      <c r="Q48" s="451"/>
      <c r="R48" s="288">
        <f t="array" aca="1" ref="R48" ca="1">_xll.PICurrVal("\\gcmppisvr\1-PTA.2M.1PD2500.PV",0,"")</f>
        <v>0.23490093648433685</v>
      </c>
      <c r="AD48" s="20">
        <v>26</v>
      </c>
    </row>
    <row r="49" spans="1:32" ht="15" customHeight="1" x14ac:dyDescent="0.25">
      <c r="A49" s="169" t="s">
        <v>116</v>
      </c>
      <c r="B49" s="168"/>
      <c r="C49" s="168"/>
      <c r="D49" s="168"/>
      <c r="E49" s="168"/>
      <c r="F49" s="168"/>
      <c r="G49" s="168"/>
      <c r="H49" s="168"/>
      <c r="I49" s="168"/>
      <c r="J49" s="168"/>
      <c r="K49" s="168"/>
      <c r="L49" s="167"/>
      <c r="M49" s="167"/>
      <c r="N49" s="167"/>
      <c r="O49" s="167"/>
      <c r="P49" s="167"/>
      <c r="Q49" s="167"/>
      <c r="R49" s="166"/>
      <c r="AD49" s="20">
        <v>27</v>
      </c>
    </row>
    <row r="50" spans="1:32" s="28" customFormat="1" ht="15" customHeight="1" x14ac:dyDescent="0.2">
      <c r="A50" s="165" t="s">
        <v>11</v>
      </c>
      <c r="B50" s="381" t="s">
        <v>39</v>
      </c>
      <c r="C50" s="382"/>
      <c r="D50" s="443"/>
      <c r="E50" s="381" t="s">
        <v>40</v>
      </c>
      <c r="F50" s="382"/>
      <c r="G50" s="382"/>
      <c r="H50" s="382"/>
      <c r="I50" s="382"/>
      <c r="J50" s="382"/>
      <c r="K50" s="443"/>
      <c r="L50" s="381" t="s">
        <v>29</v>
      </c>
      <c r="M50" s="382"/>
      <c r="N50" s="382"/>
      <c r="O50" s="382"/>
      <c r="P50" s="382"/>
      <c r="Q50" s="382"/>
      <c r="R50" s="383"/>
      <c r="T50" s="108"/>
      <c r="U50" s="108"/>
      <c r="V50" s="108"/>
      <c r="AD50" s="20">
        <v>28</v>
      </c>
    </row>
    <row r="51" spans="1:32" s="1" customFormat="1" ht="15" customHeight="1" x14ac:dyDescent="0.2">
      <c r="A51" s="162">
        <v>0.33750000000000002</v>
      </c>
      <c r="B51" s="161"/>
      <c r="C51" s="160"/>
      <c r="D51" s="159"/>
      <c r="E51" s="347" t="s">
        <v>52</v>
      </c>
      <c r="F51" s="433"/>
      <c r="G51" s="434" t="s">
        <v>45</v>
      </c>
      <c r="H51" s="434"/>
      <c r="I51" s="434"/>
      <c r="J51" s="155" t="s">
        <v>68</v>
      </c>
      <c r="K51" s="158"/>
      <c r="L51" s="435" t="s">
        <v>166</v>
      </c>
      <c r="M51" s="441"/>
      <c r="N51" s="441"/>
      <c r="O51" s="441"/>
      <c r="P51" s="441"/>
      <c r="Q51" s="441"/>
      <c r="R51" s="442"/>
      <c r="T51" s="126"/>
      <c r="U51" s="164"/>
      <c r="V51" s="126"/>
      <c r="AD51" s="62">
        <v>29</v>
      </c>
      <c r="AF51" s="1" t="s">
        <v>117</v>
      </c>
    </row>
    <row r="52" spans="1:32" s="1" customFormat="1" ht="15" customHeight="1" x14ac:dyDescent="0.2">
      <c r="A52" s="162">
        <v>0.5</v>
      </c>
      <c r="B52" s="161" t="s">
        <v>44</v>
      </c>
      <c r="C52" s="160" t="s">
        <v>45</v>
      </c>
      <c r="D52" s="159" t="s">
        <v>52</v>
      </c>
      <c r="E52" s="347" t="s">
        <v>44</v>
      </c>
      <c r="F52" s="433"/>
      <c r="G52" s="434" t="s">
        <v>45</v>
      </c>
      <c r="H52" s="434"/>
      <c r="I52" s="434"/>
      <c r="J52" s="155" t="s">
        <v>68</v>
      </c>
      <c r="K52" s="158"/>
      <c r="L52" s="435"/>
      <c r="M52" s="441"/>
      <c r="N52" s="441"/>
      <c r="O52" s="441"/>
      <c r="P52" s="441"/>
      <c r="Q52" s="441"/>
      <c r="R52" s="442"/>
      <c r="T52" s="126"/>
      <c r="U52" s="164"/>
      <c r="V52" s="126"/>
      <c r="AD52" s="163"/>
    </row>
    <row r="53" spans="1:32" s="1" customFormat="1" ht="15" customHeight="1" x14ac:dyDescent="0.2">
      <c r="A53" s="162">
        <v>0.75</v>
      </c>
      <c r="B53" s="79" t="s">
        <v>52</v>
      </c>
      <c r="C53" s="156" t="s">
        <v>45</v>
      </c>
      <c r="D53" s="78" t="s">
        <v>44</v>
      </c>
      <c r="E53" s="347" t="s">
        <v>52</v>
      </c>
      <c r="F53" s="433"/>
      <c r="G53" s="434" t="s">
        <v>45</v>
      </c>
      <c r="H53" s="434"/>
      <c r="I53" s="434"/>
      <c r="J53" s="155" t="s">
        <v>46</v>
      </c>
      <c r="K53" s="158"/>
      <c r="L53" s="435"/>
      <c r="M53" s="441"/>
      <c r="N53" s="441"/>
      <c r="O53" s="441"/>
      <c r="P53" s="441"/>
      <c r="Q53" s="441"/>
      <c r="R53" s="442"/>
      <c r="T53" s="126"/>
      <c r="U53" s="126"/>
      <c r="V53" s="126"/>
      <c r="AD53" s="20">
        <v>30</v>
      </c>
    </row>
    <row r="54" spans="1:32" s="1" customFormat="1" ht="15" customHeight="1" x14ac:dyDescent="0.2">
      <c r="A54" s="162"/>
      <c r="B54" s="161"/>
      <c r="C54" s="160"/>
      <c r="D54" s="159"/>
      <c r="E54" s="347"/>
      <c r="F54" s="433"/>
      <c r="G54" s="434"/>
      <c r="H54" s="434"/>
      <c r="I54" s="434"/>
      <c r="J54" s="155"/>
      <c r="K54" s="158"/>
      <c r="L54" s="435"/>
      <c r="M54" s="441"/>
      <c r="N54" s="441"/>
      <c r="O54" s="441"/>
      <c r="P54" s="441"/>
      <c r="Q54" s="441"/>
      <c r="R54" s="442"/>
      <c r="T54" s="108"/>
      <c r="U54" s="108"/>
      <c r="V54" s="108"/>
      <c r="AD54" s="20">
        <v>31</v>
      </c>
    </row>
    <row r="55" spans="1:32" s="1" customFormat="1" ht="15" customHeight="1" x14ac:dyDescent="0.2">
      <c r="A55" s="162">
        <v>0</v>
      </c>
      <c r="B55" s="161" t="s">
        <v>44</v>
      </c>
      <c r="C55" s="160" t="s">
        <v>45</v>
      </c>
      <c r="D55" s="159" t="s">
        <v>52</v>
      </c>
      <c r="E55" s="438" t="s">
        <v>44</v>
      </c>
      <c r="F55" s="439"/>
      <c r="G55" s="440" t="s">
        <v>45</v>
      </c>
      <c r="H55" s="440"/>
      <c r="I55" s="440"/>
      <c r="J55" s="155" t="s">
        <v>46</v>
      </c>
      <c r="K55" s="158"/>
      <c r="L55" s="435"/>
      <c r="M55" s="441"/>
      <c r="N55" s="441"/>
      <c r="O55" s="441"/>
      <c r="P55" s="441"/>
      <c r="Q55" s="441"/>
      <c r="R55" s="442"/>
      <c r="T55" s="126"/>
      <c r="U55" s="126"/>
      <c r="V55" s="126"/>
      <c r="AD55" s="20">
        <v>32</v>
      </c>
    </row>
    <row r="56" spans="1:32" s="1" customFormat="1" ht="15" customHeight="1" x14ac:dyDescent="0.2">
      <c r="A56" s="157">
        <v>0.20069444444444445</v>
      </c>
      <c r="B56" s="79"/>
      <c r="C56" s="156"/>
      <c r="D56" s="78"/>
      <c r="E56" s="438" t="s">
        <v>44</v>
      </c>
      <c r="F56" s="439"/>
      <c r="G56" s="440" t="s">
        <v>45</v>
      </c>
      <c r="H56" s="440"/>
      <c r="I56" s="440"/>
      <c r="J56" s="155" t="s">
        <v>68</v>
      </c>
      <c r="K56" s="158"/>
      <c r="L56" s="435" t="s">
        <v>285</v>
      </c>
      <c r="M56" s="441"/>
      <c r="N56" s="441"/>
      <c r="O56" s="441"/>
      <c r="P56" s="441"/>
      <c r="Q56" s="441"/>
      <c r="R56" s="442"/>
      <c r="T56" s="126"/>
      <c r="U56" s="126"/>
      <c r="V56" s="126"/>
      <c r="AD56" s="62">
        <v>33</v>
      </c>
    </row>
    <row r="57" spans="1:32" s="1" customFormat="1" ht="15" customHeight="1" x14ac:dyDescent="0.2">
      <c r="A57" s="162">
        <v>0.25</v>
      </c>
      <c r="B57" s="161" t="s">
        <v>52</v>
      </c>
      <c r="C57" s="160" t="s">
        <v>45</v>
      </c>
      <c r="D57" s="159" t="s">
        <v>44</v>
      </c>
      <c r="E57" s="347" t="s">
        <v>52</v>
      </c>
      <c r="F57" s="433"/>
      <c r="G57" s="434" t="s">
        <v>45</v>
      </c>
      <c r="H57" s="434"/>
      <c r="I57" s="434"/>
      <c r="J57" s="155" t="s">
        <v>68</v>
      </c>
      <c r="K57" s="158"/>
      <c r="L57" s="435"/>
      <c r="M57" s="441"/>
      <c r="N57" s="441"/>
      <c r="O57" s="441"/>
      <c r="P57" s="441"/>
      <c r="Q57" s="441"/>
      <c r="R57" s="442"/>
      <c r="T57" s="108"/>
      <c r="U57" s="108"/>
      <c r="V57" s="108"/>
      <c r="AD57" s="20">
        <v>34</v>
      </c>
    </row>
    <row r="58" spans="1:32" s="1" customFormat="1" ht="15" customHeight="1" x14ac:dyDescent="0.2">
      <c r="A58" s="157"/>
      <c r="B58" s="79"/>
      <c r="C58" s="156"/>
      <c r="D58" s="78"/>
      <c r="E58" s="347"/>
      <c r="F58" s="433"/>
      <c r="G58" s="434"/>
      <c r="H58" s="434"/>
      <c r="I58" s="434"/>
      <c r="J58" s="155"/>
      <c r="K58" s="154"/>
      <c r="L58" s="435"/>
      <c r="M58" s="320"/>
      <c r="N58" s="320"/>
      <c r="O58" s="320"/>
      <c r="P58" s="320"/>
      <c r="Q58" s="320"/>
      <c r="R58" s="436"/>
      <c r="T58" s="126"/>
      <c r="U58" s="126"/>
      <c r="V58" s="126"/>
      <c r="AD58" s="20">
        <v>35</v>
      </c>
    </row>
    <row r="59" spans="1:32" s="1" customFormat="1" ht="15" customHeight="1" x14ac:dyDescent="0.2">
      <c r="A59" s="157"/>
      <c r="B59" s="79"/>
      <c r="C59" s="156"/>
      <c r="D59" s="78"/>
      <c r="E59" s="347"/>
      <c r="F59" s="433"/>
      <c r="G59" s="434"/>
      <c r="H59" s="434"/>
      <c r="I59" s="434"/>
      <c r="J59" s="155"/>
      <c r="K59" s="154"/>
      <c r="L59" s="437"/>
      <c r="M59" s="300"/>
      <c r="N59" s="300"/>
      <c r="O59" s="300"/>
      <c r="P59" s="300"/>
      <c r="Q59" s="300"/>
      <c r="R59" s="301"/>
      <c r="T59" s="126"/>
      <c r="U59" s="126"/>
      <c r="V59" s="126"/>
      <c r="AD59" s="20">
        <v>36</v>
      </c>
    </row>
    <row r="60" spans="1:32" ht="22.5" customHeight="1" thickBot="1" x14ac:dyDescent="0.25">
      <c r="A60" s="153"/>
      <c r="B60" s="151"/>
      <c r="C60" s="150"/>
      <c r="D60" s="152"/>
      <c r="E60" s="409"/>
      <c r="F60" s="410"/>
      <c r="G60" s="411"/>
      <c r="H60" s="411"/>
      <c r="I60" s="411"/>
      <c r="J60" s="149"/>
      <c r="K60" s="148"/>
      <c r="L60" s="412"/>
      <c r="M60" s="413"/>
      <c r="N60" s="413"/>
      <c r="O60" s="413"/>
      <c r="P60" s="413"/>
      <c r="Q60" s="413"/>
      <c r="R60" s="414"/>
      <c r="AD60" s="20">
        <v>38</v>
      </c>
    </row>
    <row r="61" spans="1:32" s="28" customFormat="1" ht="14.25" customHeight="1" thickBot="1" x14ac:dyDescent="0.25">
      <c r="A61" s="415" t="s">
        <v>118</v>
      </c>
      <c r="B61" s="416"/>
      <c r="C61" s="416"/>
      <c r="D61" s="416"/>
      <c r="E61" s="416"/>
      <c r="F61" s="416"/>
      <c r="G61" s="416"/>
      <c r="H61" s="416"/>
      <c r="I61" s="416"/>
      <c r="J61" s="416"/>
      <c r="K61" s="416"/>
      <c r="L61" s="416"/>
      <c r="M61" s="416"/>
      <c r="N61" s="416"/>
      <c r="O61" s="416"/>
      <c r="P61" s="416"/>
      <c r="Q61" s="416"/>
      <c r="R61" s="417"/>
      <c r="AD61" s="62">
        <v>39</v>
      </c>
    </row>
    <row r="62" spans="1:32" s="28" customFormat="1" ht="15" customHeight="1" thickBot="1" x14ac:dyDescent="0.3">
      <c r="A62" s="418" t="s">
        <v>119</v>
      </c>
      <c r="B62" s="419"/>
      <c r="C62" s="418" t="s">
        <v>120</v>
      </c>
      <c r="D62" s="422"/>
      <c r="E62" s="422"/>
      <c r="F62" s="422"/>
      <c r="G62" s="422"/>
      <c r="H62" s="422"/>
      <c r="I62" s="422"/>
      <c r="J62" s="422"/>
      <c r="K62" s="422"/>
      <c r="L62" s="422"/>
      <c r="M62" s="419"/>
      <c r="N62" s="424" t="s">
        <v>121</v>
      </c>
      <c r="O62" s="425"/>
      <c r="P62" s="426"/>
      <c r="Q62" s="427" t="s">
        <v>36</v>
      </c>
      <c r="R62" s="428"/>
      <c r="AD62" s="20">
        <v>40</v>
      </c>
    </row>
    <row r="63" spans="1:32" s="28" customFormat="1" ht="15" customHeight="1" thickBot="1" x14ac:dyDescent="0.25">
      <c r="A63" s="420"/>
      <c r="B63" s="421"/>
      <c r="C63" s="420"/>
      <c r="D63" s="423"/>
      <c r="E63" s="423"/>
      <c r="F63" s="423"/>
      <c r="G63" s="423"/>
      <c r="H63" s="423"/>
      <c r="I63" s="423"/>
      <c r="J63" s="423"/>
      <c r="K63" s="423"/>
      <c r="L63" s="423"/>
      <c r="M63" s="421"/>
      <c r="N63" s="147" t="s">
        <v>122</v>
      </c>
      <c r="O63" s="431" t="s">
        <v>123</v>
      </c>
      <c r="P63" s="432"/>
      <c r="Q63" s="429"/>
      <c r="R63" s="430"/>
      <c r="AD63" s="20">
        <v>41</v>
      </c>
    </row>
    <row r="64" spans="1:32" s="28" customFormat="1" ht="15" customHeight="1" x14ac:dyDescent="0.2">
      <c r="A64" s="403"/>
      <c r="B64" s="404"/>
      <c r="C64" s="396"/>
      <c r="D64" s="297"/>
      <c r="E64" s="297"/>
      <c r="F64" s="297"/>
      <c r="G64" s="297"/>
      <c r="H64" s="297"/>
      <c r="I64" s="297"/>
      <c r="J64" s="297"/>
      <c r="K64" s="297"/>
      <c r="L64" s="297"/>
      <c r="M64" s="298"/>
      <c r="N64" s="146"/>
      <c r="O64" s="405"/>
      <c r="P64" s="406"/>
      <c r="R64" s="145"/>
      <c r="AD64" s="20">
        <v>42</v>
      </c>
    </row>
    <row r="65" spans="1:30" s="28" customFormat="1" ht="15" customHeight="1" x14ac:dyDescent="0.2">
      <c r="A65" s="407"/>
      <c r="B65" s="395"/>
      <c r="C65" s="396" t="s">
        <v>283</v>
      </c>
      <c r="D65" s="397"/>
      <c r="E65" s="397"/>
      <c r="F65" s="397"/>
      <c r="G65" s="397"/>
      <c r="H65" s="397"/>
      <c r="I65" s="397"/>
      <c r="J65" s="397"/>
      <c r="K65" s="397"/>
      <c r="L65" s="397"/>
      <c r="M65" s="408"/>
      <c r="N65" s="133"/>
      <c r="O65" s="386"/>
      <c r="P65" s="387"/>
      <c r="Q65" s="374"/>
      <c r="R65" s="375"/>
      <c r="AD65" s="62">
        <v>43</v>
      </c>
    </row>
    <row r="66" spans="1:30" s="28" customFormat="1" ht="15" customHeight="1" x14ac:dyDescent="0.2">
      <c r="A66" s="394"/>
      <c r="B66" s="395"/>
      <c r="C66" s="396"/>
      <c r="D66" s="397"/>
      <c r="E66" s="397"/>
      <c r="F66" s="397"/>
      <c r="G66" s="397"/>
      <c r="H66" s="397"/>
      <c r="I66" s="397"/>
      <c r="J66" s="59"/>
      <c r="K66" s="59"/>
      <c r="L66" s="59"/>
      <c r="M66" s="144"/>
      <c r="N66" s="143"/>
      <c r="O66" s="386"/>
      <c r="P66" s="387"/>
      <c r="Q66" s="374"/>
      <c r="R66" s="375"/>
      <c r="AD66" s="20">
        <v>44</v>
      </c>
    </row>
    <row r="67" spans="1:30" s="1" customFormat="1" ht="15" customHeight="1" x14ac:dyDescent="0.2">
      <c r="A67" s="398"/>
      <c r="B67" s="399"/>
      <c r="C67" s="400"/>
      <c r="D67" s="401"/>
      <c r="E67" s="401"/>
      <c r="F67" s="401"/>
      <c r="G67" s="401"/>
      <c r="H67" s="401"/>
      <c r="I67" s="401"/>
      <c r="J67" s="401"/>
      <c r="K67" s="401"/>
      <c r="L67" s="401"/>
      <c r="M67" s="402"/>
      <c r="N67" s="143"/>
      <c r="O67" s="386"/>
      <c r="P67" s="387"/>
      <c r="Q67" s="374"/>
      <c r="R67" s="375"/>
      <c r="AD67" s="20">
        <v>45</v>
      </c>
    </row>
    <row r="68" spans="1:30" s="28" customFormat="1" ht="15" customHeight="1" x14ac:dyDescent="0.2">
      <c r="A68" s="393"/>
      <c r="B68" s="385"/>
      <c r="C68" s="142"/>
      <c r="D68" s="131"/>
      <c r="E68" s="135"/>
      <c r="F68" s="135"/>
      <c r="G68" s="135"/>
      <c r="H68" s="135"/>
      <c r="I68" s="135"/>
      <c r="J68" s="135"/>
      <c r="K68" s="135"/>
      <c r="L68" s="135"/>
      <c r="M68" s="141"/>
      <c r="N68" s="137"/>
      <c r="O68" s="386"/>
      <c r="P68" s="387"/>
      <c r="Q68" s="374"/>
      <c r="R68" s="375"/>
      <c r="AD68" s="20">
        <v>46</v>
      </c>
    </row>
    <row r="69" spans="1:30" s="28" customFormat="1" ht="15" customHeight="1" x14ac:dyDescent="0.2">
      <c r="A69" s="384"/>
      <c r="B69" s="385"/>
      <c r="C69" s="140"/>
      <c r="D69" s="139"/>
      <c r="E69" s="135"/>
      <c r="F69" s="135"/>
      <c r="G69" s="138"/>
      <c r="H69" s="135"/>
      <c r="I69" s="135"/>
      <c r="J69" s="135"/>
      <c r="K69" s="135"/>
      <c r="L69" s="135"/>
      <c r="M69" s="130"/>
      <c r="N69" s="137"/>
      <c r="O69" s="386"/>
      <c r="P69" s="387"/>
      <c r="Q69" s="374"/>
      <c r="R69" s="375"/>
      <c r="AD69" s="20"/>
    </row>
    <row r="70" spans="1:30" s="28" customFormat="1" ht="15" customHeight="1" x14ac:dyDescent="0.2">
      <c r="A70" s="384"/>
      <c r="B70" s="385"/>
      <c r="C70" s="132"/>
      <c r="D70" s="136"/>
      <c r="E70" s="135"/>
      <c r="F70" s="135"/>
      <c r="G70" s="135"/>
      <c r="H70" s="135"/>
      <c r="I70" s="135"/>
      <c r="J70" s="135"/>
      <c r="K70" s="135"/>
      <c r="L70" s="135"/>
      <c r="M70" s="130"/>
      <c r="N70" s="134"/>
      <c r="O70" s="386"/>
      <c r="P70" s="387"/>
      <c r="Q70" s="374"/>
      <c r="R70" s="375"/>
      <c r="AD70" s="20"/>
    </row>
    <row r="71" spans="1:30" s="28" customFormat="1" ht="15" customHeight="1" thickBot="1" x14ac:dyDescent="0.25">
      <c r="A71" s="388"/>
      <c r="B71" s="385"/>
      <c r="C71" s="132"/>
      <c r="D71" s="23"/>
      <c r="E71" s="131"/>
      <c r="F71" s="131"/>
      <c r="G71" s="131"/>
      <c r="H71" s="131"/>
      <c r="I71" s="131"/>
      <c r="J71" s="131"/>
      <c r="K71" s="131"/>
      <c r="L71" s="131"/>
      <c r="M71" s="130"/>
      <c r="N71" s="129"/>
      <c r="O71" s="128"/>
      <c r="P71" s="127"/>
      <c r="Q71" s="374"/>
      <c r="R71" s="375"/>
      <c r="AD71" s="20"/>
    </row>
    <row r="72" spans="1:30" s="28" customFormat="1" ht="15" customHeight="1" x14ac:dyDescent="0.25">
      <c r="A72" s="389"/>
      <c r="B72" s="375"/>
      <c r="C72" s="125"/>
      <c r="E72" s="124"/>
      <c r="F72" s="124"/>
      <c r="G72" s="124"/>
      <c r="H72" s="124"/>
      <c r="I72" s="124"/>
      <c r="J72" s="124"/>
      <c r="K72" s="124"/>
      <c r="L72" s="124"/>
      <c r="M72" s="390" t="s">
        <v>124</v>
      </c>
      <c r="N72" s="391"/>
      <c r="O72" s="391"/>
      <c r="P72" s="392"/>
      <c r="Q72" s="374"/>
      <c r="R72" s="375"/>
      <c r="AD72" s="20">
        <v>47</v>
      </c>
    </row>
    <row r="73" spans="1:30" ht="15" customHeight="1" thickBot="1" x14ac:dyDescent="0.25">
      <c r="C73" s="123"/>
      <c r="E73" s="1"/>
      <c r="F73" s="1"/>
      <c r="G73" s="1"/>
      <c r="H73" s="1"/>
      <c r="I73" s="1"/>
      <c r="J73" s="1"/>
      <c r="K73" s="1"/>
      <c r="L73" s="99"/>
      <c r="M73" s="122" t="s">
        <v>125</v>
      </c>
      <c r="N73" s="121" t="s">
        <v>126</v>
      </c>
      <c r="O73" s="372" t="s">
        <v>127</v>
      </c>
      <c r="P73" s="373"/>
      <c r="Q73" s="374"/>
      <c r="R73" s="375"/>
      <c r="AD73" s="20">
        <v>48</v>
      </c>
    </row>
    <row r="74" spans="1:30" ht="19.5" customHeight="1" thickBot="1" x14ac:dyDescent="0.3">
      <c r="A74" s="119"/>
      <c r="B74" s="118"/>
      <c r="C74" s="376"/>
      <c r="D74" s="377"/>
      <c r="E74" s="377"/>
      <c r="F74" s="377"/>
      <c r="G74" s="377"/>
      <c r="H74" s="377"/>
      <c r="I74" s="377"/>
      <c r="J74" s="377"/>
      <c r="K74" s="377"/>
      <c r="L74" s="378"/>
      <c r="M74" s="117"/>
      <c r="N74" s="116">
        <v>0</v>
      </c>
      <c r="O74" s="379"/>
      <c r="P74" s="380"/>
      <c r="Q74" s="376"/>
      <c r="R74" s="378"/>
      <c r="AD74" s="62">
        <v>49</v>
      </c>
    </row>
    <row r="75" spans="1:30" ht="15" customHeight="1" x14ac:dyDescent="0.2">
      <c r="A75" s="115" t="s">
        <v>128</v>
      </c>
      <c r="B75" s="114"/>
      <c r="C75" s="114"/>
      <c r="D75" s="114"/>
      <c r="E75" s="114"/>
      <c r="F75" s="114"/>
      <c r="G75" s="114"/>
      <c r="H75" s="114"/>
      <c r="I75" s="114"/>
      <c r="J75" s="114"/>
      <c r="K75" s="114"/>
      <c r="L75" s="113"/>
      <c r="M75" s="113"/>
      <c r="N75" s="113"/>
      <c r="O75" s="113"/>
      <c r="P75" s="113"/>
      <c r="Q75" s="113"/>
      <c r="R75" s="112"/>
      <c r="AD75" s="20">
        <v>50</v>
      </c>
    </row>
    <row r="76" spans="1:30" s="45" customFormat="1" ht="15" customHeight="1" x14ac:dyDescent="0.2">
      <c r="A76" s="111" t="s">
        <v>11</v>
      </c>
      <c r="B76" s="381" t="s">
        <v>29</v>
      </c>
      <c r="C76" s="382"/>
      <c r="D76" s="382"/>
      <c r="E76" s="382"/>
      <c r="F76" s="382"/>
      <c r="G76" s="382"/>
      <c r="H76" s="382"/>
      <c r="I76" s="382"/>
      <c r="J76" s="382"/>
      <c r="K76" s="382"/>
      <c r="L76" s="382"/>
      <c r="M76" s="382"/>
      <c r="N76" s="382"/>
      <c r="O76" s="382"/>
      <c r="P76" s="382"/>
      <c r="Q76" s="382"/>
      <c r="R76" s="383"/>
      <c r="AD76" s="110">
        <v>51</v>
      </c>
    </row>
    <row r="77" spans="1:30" s="28" customFormat="1" ht="15" customHeight="1" x14ac:dyDescent="0.25">
      <c r="A77" s="14"/>
      <c r="B77" s="109"/>
      <c r="C77" s="35"/>
      <c r="D77" s="35"/>
      <c r="E77" s="35"/>
      <c r="F77" s="35"/>
      <c r="G77" s="35"/>
      <c r="H77" s="35"/>
      <c r="I77" s="35"/>
      <c r="J77" s="35"/>
      <c r="K77" s="48"/>
      <c r="L77" s="48"/>
      <c r="M77" s="48"/>
      <c r="N77" s="48"/>
      <c r="O77" s="48"/>
      <c r="P77" s="48"/>
      <c r="Q77" s="47"/>
      <c r="R77" s="38"/>
      <c r="AD77" s="20"/>
    </row>
    <row r="78" spans="1:30" s="28" customFormat="1" ht="15" customHeight="1" x14ac:dyDescent="0.25">
      <c r="A78" s="107">
        <v>0.34375</v>
      </c>
      <c r="B78" s="109" t="s">
        <v>233</v>
      </c>
      <c r="C78" s="35"/>
      <c r="D78" s="35"/>
      <c r="E78" s="35"/>
      <c r="F78" s="35"/>
      <c r="G78" s="35"/>
      <c r="H78" s="35"/>
      <c r="I78" s="35"/>
      <c r="J78" s="35"/>
      <c r="K78" s="49"/>
      <c r="L78" s="49"/>
      <c r="M78" s="49"/>
      <c r="N78" s="49"/>
      <c r="O78" s="49"/>
      <c r="P78" s="49"/>
      <c r="Q78" s="47"/>
      <c r="R78" s="38"/>
      <c r="AD78" s="108"/>
    </row>
    <row r="79" spans="1:30" s="28" customFormat="1" ht="15" customHeight="1" x14ac:dyDescent="0.25">
      <c r="A79" s="107"/>
      <c r="B79" s="109" t="s">
        <v>248</v>
      </c>
      <c r="C79" s="35"/>
      <c r="D79" s="35"/>
      <c r="E79" s="35"/>
      <c r="F79" s="35"/>
      <c r="G79" s="35"/>
      <c r="H79" s="35"/>
      <c r="I79" s="35"/>
      <c r="J79" s="35"/>
      <c r="K79" s="49"/>
      <c r="L79" s="49"/>
      <c r="M79" s="49"/>
      <c r="N79" s="49"/>
      <c r="O79" s="49"/>
      <c r="P79" s="49"/>
      <c r="Q79" s="47"/>
      <c r="R79" s="38"/>
      <c r="AD79" s="108"/>
    </row>
    <row r="80" spans="1:30" x14ac:dyDescent="0.2">
      <c r="A80" s="107"/>
      <c r="B80" s="109" t="s">
        <v>249</v>
      </c>
      <c r="C80" s="1"/>
      <c r="D80" s="35"/>
      <c r="E80" s="1"/>
      <c r="F80" s="1"/>
      <c r="G80" s="1"/>
      <c r="H80" s="1"/>
      <c r="I80" s="1"/>
      <c r="J80" s="1"/>
      <c r="K80" s="1"/>
      <c r="L80" s="1"/>
      <c r="M80" s="1"/>
      <c r="N80" s="1"/>
      <c r="O80" s="34"/>
      <c r="P80" s="39"/>
      <c r="Q80" s="39"/>
      <c r="R80" s="41"/>
    </row>
    <row r="81" spans="1:18" x14ac:dyDescent="0.2">
      <c r="A81" s="98"/>
      <c r="B81" s="280"/>
      <c r="C81" s="1"/>
      <c r="D81" s="35"/>
      <c r="E81" s="1"/>
      <c r="F81" s="1"/>
      <c r="G81" s="1"/>
      <c r="H81" s="1"/>
      <c r="I81" s="1"/>
      <c r="J81" s="1"/>
      <c r="K81" s="1"/>
      <c r="L81" s="1"/>
      <c r="M81" s="1"/>
      <c r="N81" s="1"/>
      <c r="O81" s="100"/>
      <c r="Q81" s="1"/>
      <c r="R81" s="99"/>
    </row>
    <row r="82" spans="1:18" x14ac:dyDescent="0.2">
      <c r="A82" s="98">
        <v>0.60416666666666663</v>
      </c>
      <c r="B82" s="280" t="s">
        <v>250</v>
      </c>
      <c r="C82" s="1"/>
      <c r="D82" s="35"/>
      <c r="E82" s="1"/>
      <c r="F82" s="1"/>
      <c r="G82" s="1"/>
      <c r="H82" s="1"/>
      <c r="I82" s="1"/>
      <c r="J82" s="1"/>
      <c r="K82" s="1"/>
      <c r="L82" s="1"/>
      <c r="M82" s="1"/>
      <c r="N82" s="1"/>
      <c r="O82" s="100"/>
      <c r="Q82" s="1"/>
      <c r="R82" s="99"/>
    </row>
    <row r="83" spans="1:18" x14ac:dyDescent="0.2">
      <c r="A83" s="98"/>
      <c r="B83" s="280"/>
      <c r="C83" s="1"/>
      <c r="D83" s="35"/>
      <c r="E83" s="1"/>
      <c r="F83" s="1"/>
      <c r="G83" s="1"/>
      <c r="H83" s="1"/>
      <c r="I83" s="1"/>
      <c r="J83" s="1"/>
      <c r="K83" s="1"/>
      <c r="L83" s="1"/>
      <c r="M83" s="1"/>
      <c r="N83" s="1"/>
      <c r="O83" s="100"/>
      <c r="Q83" s="1"/>
      <c r="R83" s="99"/>
    </row>
    <row r="84" spans="1:18" x14ac:dyDescent="0.2">
      <c r="A84" s="98">
        <v>0.70833333333333337</v>
      </c>
      <c r="B84" s="102" t="s">
        <v>251</v>
      </c>
      <c r="C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00"/>
      <c r="Q84" s="1"/>
      <c r="R84" s="99"/>
    </row>
    <row r="85" spans="1:18" ht="15" x14ac:dyDescent="0.25">
      <c r="A85" s="98"/>
      <c r="B85" s="102"/>
      <c r="C85" s="1"/>
      <c r="D85" s="1"/>
      <c r="E85" s="1"/>
      <c r="F85" s="1"/>
      <c r="G85" s="1"/>
      <c r="H85" s="1"/>
      <c r="I85" s="1"/>
      <c r="J85" s="106"/>
      <c r="K85" s="106"/>
      <c r="L85" s="1"/>
      <c r="M85" s="1"/>
      <c r="N85" s="1"/>
      <c r="O85" s="100"/>
      <c r="P85" s="100"/>
      <c r="Q85" s="1"/>
      <c r="R85" s="99"/>
    </row>
    <row r="86" spans="1:18" x14ac:dyDescent="0.2">
      <c r="A86" s="157"/>
      <c r="B86" s="280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00"/>
      <c r="Q86" s="1"/>
      <c r="R86" s="99"/>
    </row>
    <row r="87" spans="1:18" x14ac:dyDescent="0.2">
      <c r="A87" s="98"/>
      <c r="B87" s="102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00"/>
      <c r="P87" s="1"/>
      <c r="Q87" s="1"/>
      <c r="R87" s="99"/>
    </row>
    <row r="88" spans="1:18" x14ac:dyDescent="0.2">
      <c r="A88" s="98"/>
      <c r="B88" s="102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99"/>
    </row>
    <row r="89" spans="1:18" x14ac:dyDescent="0.2">
      <c r="A89" s="98"/>
      <c r="B89" s="102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00"/>
      <c r="Q89" s="1"/>
      <c r="R89" s="99"/>
    </row>
    <row r="90" spans="1:18" x14ac:dyDescent="0.2">
      <c r="A90" s="98"/>
      <c r="B90" s="280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00"/>
      <c r="Q90" s="1"/>
      <c r="R90" s="99"/>
    </row>
    <row r="91" spans="1:18" x14ac:dyDescent="0.2">
      <c r="A91" s="98"/>
      <c r="B91" s="102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00"/>
      <c r="P91" s="100"/>
      <c r="Q91" s="1"/>
      <c r="R91" s="99"/>
    </row>
    <row r="92" spans="1:18" x14ac:dyDescent="0.2">
      <c r="A92" s="98"/>
      <c r="B92" s="105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00"/>
      <c r="Q92" s="1"/>
      <c r="R92" s="99"/>
    </row>
    <row r="93" spans="1:18" x14ac:dyDescent="0.2">
      <c r="A93" s="98"/>
      <c r="B93" s="102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00"/>
      <c r="P93" s="100"/>
      <c r="Q93" s="1"/>
      <c r="R93" s="99"/>
    </row>
    <row r="94" spans="1:18" x14ac:dyDescent="0.2">
      <c r="A94" s="98"/>
      <c r="B94" s="282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00"/>
      <c r="Q94" s="1"/>
      <c r="R94" s="99"/>
    </row>
    <row r="95" spans="1:18" x14ac:dyDescent="0.2">
      <c r="A95" s="98"/>
      <c r="B95" s="102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00"/>
      <c r="P95" s="100"/>
      <c r="Q95" s="1"/>
      <c r="R95" s="99"/>
    </row>
    <row r="96" spans="1:18" x14ac:dyDescent="0.2">
      <c r="A96" s="98"/>
      <c r="B96" s="102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00"/>
      <c r="P96" s="100"/>
      <c r="Q96" s="1"/>
      <c r="R96" s="99"/>
    </row>
    <row r="97" spans="1:30" x14ac:dyDescent="0.2">
      <c r="A97" s="98"/>
      <c r="B97" s="102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00"/>
      <c r="P97" s="100"/>
      <c r="Q97" s="1"/>
      <c r="R97" s="99"/>
    </row>
    <row r="98" spans="1:30" x14ac:dyDescent="0.2">
      <c r="A98" s="98"/>
      <c r="B98" s="102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00"/>
      <c r="P98" s="100"/>
      <c r="Q98" s="1"/>
      <c r="R98" s="99"/>
    </row>
    <row r="99" spans="1:30" x14ac:dyDescent="0.2">
      <c r="A99" s="98"/>
      <c r="B99" s="28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00"/>
      <c r="P99" s="100"/>
      <c r="Q99" s="1"/>
      <c r="R99" s="99"/>
    </row>
    <row r="100" spans="1:30" x14ac:dyDescent="0.2">
      <c r="A100" s="98"/>
      <c r="B100" s="104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00"/>
      <c r="Q100" s="1"/>
      <c r="R100" s="99"/>
    </row>
    <row r="101" spans="1:30" x14ac:dyDescent="0.2">
      <c r="A101" s="98"/>
      <c r="B101" s="102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00"/>
      <c r="P101" s="1"/>
      <c r="Q101" s="1"/>
      <c r="R101" s="99"/>
    </row>
    <row r="102" spans="1:30" x14ac:dyDescent="0.2">
      <c r="A102" s="98"/>
      <c r="B102" s="102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99"/>
    </row>
    <row r="103" spans="1:30" x14ac:dyDescent="0.2">
      <c r="A103" s="98"/>
      <c r="B103" s="102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00"/>
      <c r="P103" s="1"/>
      <c r="Q103" s="1"/>
      <c r="R103" s="99"/>
    </row>
    <row r="104" spans="1:30" x14ac:dyDescent="0.2">
      <c r="A104" s="98"/>
      <c r="B104" s="102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R104" s="99"/>
    </row>
    <row r="105" spans="1:30" x14ac:dyDescent="0.2">
      <c r="A105" s="98"/>
      <c r="B105" s="102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00"/>
      <c r="P105" s="100"/>
      <c r="Q105" s="1"/>
      <c r="R105" s="99"/>
    </row>
    <row r="106" spans="1:30" ht="15" x14ac:dyDescent="0.25">
      <c r="A106" s="98"/>
      <c r="B106" s="103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00"/>
      <c r="Q106" s="1"/>
      <c r="R106" s="99"/>
    </row>
    <row r="107" spans="1:30" x14ac:dyDescent="0.2">
      <c r="A107" s="98"/>
      <c r="B107" s="19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00"/>
      <c r="P107" s="100"/>
      <c r="Q107" s="1"/>
      <c r="R107" s="99"/>
    </row>
    <row r="108" spans="1:30" ht="15" x14ac:dyDescent="0.25">
      <c r="A108" s="98"/>
      <c r="B108" s="101"/>
      <c r="C108" s="1"/>
      <c r="D108" s="1"/>
      <c r="E108" s="1"/>
      <c r="F108" s="1"/>
      <c r="G108" s="1"/>
      <c r="H108" s="1"/>
      <c r="I108" s="1"/>
      <c r="J108" s="1"/>
      <c r="K108" s="28"/>
      <c r="L108" s="1"/>
      <c r="M108" s="1"/>
      <c r="N108" s="1"/>
      <c r="O108" s="1"/>
      <c r="P108" s="100"/>
      <c r="Q108" s="1"/>
      <c r="R108" s="99"/>
    </row>
    <row r="109" spans="1:30" ht="13.5" thickBot="1" x14ac:dyDescent="0.25">
      <c r="A109" s="98"/>
      <c r="B109" s="97"/>
      <c r="C109" s="95"/>
      <c r="D109" s="95"/>
      <c r="E109" s="95"/>
      <c r="F109" s="95"/>
      <c r="G109" s="95"/>
      <c r="H109" s="95"/>
      <c r="I109" s="95"/>
      <c r="J109" s="95"/>
      <c r="K109" s="95"/>
      <c r="L109" s="95"/>
      <c r="M109" s="95"/>
      <c r="N109" s="95"/>
      <c r="O109" s="95"/>
      <c r="P109" s="96"/>
      <c r="Q109" s="95"/>
      <c r="R109" s="94"/>
    </row>
    <row r="110" spans="1:30" s="28" customFormat="1" ht="15" customHeight="1" thickBot="1" x14ac:dyDescent="0.25">
      <c r="B110" s="358" t="s">
        <v>129</v>
      </c>
      <c r="C110" s="359"/>
      <c r="D110" s="359"/>
      <c r="E110" s="359"/>
      <c r="F110" s="359"/>
      <c r="G110" s="359"/>
      <c r="H110" s="359"/>
      <c r="I110" s="359"/>
      <c r="J110" s="359"/>
      <c r="K110" s="360"/>
      <c r="L110" s="328" t="s">
        <v>252</v>
      </c>
      <c r="M110" s="329"/>
      <c r="N110" s="329"/>
      <c r="O110" s="329"/>
      <c r="P110" s="329"/>
      <c r="Q110" s="329"/>
      <c r="R110" s="330"/>
      <c r="AD110" s="20">
        <v>71</v>
      </c>
    </row>
    <row r="111" spans="1:30" s="28" customFormat="1" ht="15" customHeight="1" thickBot="1" x14ac:dyDescent="0.25">
      <c r="B111" s="93" t="s">
        <v>3</v>
      </c>
      <c r="C111" s="361" t="s">
        <v>11</v>
      </c>
      <c r="D111" s="362"/>
      <c r="E111" s="363" t="s">
        <v>18</v>
      </c>
      <c r="F111" s="364"/>
      <c r="G111" s="92" t="s">
        <v>131</v>
      </c>
      <c r="H111" s="365" t="s">
        <v>36</v>
      </c>
      <c r="I111" s="366"/>
      <c r="J111" s="366"/>
      <c r="K111" s="367"/>
      <c r="L111" s="328"/>
      <c r="M111" s="329"/>
      <c r="N111" s="329"/>
      <c r="O111" s="329"/>
      <c r="P111" s="329"/>
      <c r="Q111" s="329"/>
      <c r="R111" s="330"/>
      <c r="AD111" s="20">
        <v>72</v>
      </c>
    </row>
    <row r="112" spans="1:30" s="28" customFormat="1" ht="15" customHeight="1" thickBot="1" x14ac:dyDescent="0.3">
      <c r="B112" s="91" t="s">
        <v>99</v>
      </c>
      <c r="C112" s="341" t="s">
        <v>132</v>
      </c>
      <c r="D112" s="342"/>
      <c r="E112" s="368">
        <f>W41</f>
        <v>9.3999996185302734</v>
      </c>
      <c r="F112" s="369"/>
      <c r="G112" s="77">
        <v>9.4</v>
      </c>
      <c r="H112" s="370"/>
      <c r="I112" s="371"/>
      <c r="J112" s="371"/>
      <c r="K112" s="90"/>
      <c r="L112" s="312" t="s">
        <v>253</v>
      </c>
      <c r="M112" s="313"/>
      <c r="N112" s="313"/>
      <c r="O112" s="313"/>
      <c r="P112" s="313"/>
      <c r="Q112" s="313"/>
      <c r="R112" s="314"/>
      <c r="AD112" s="62">
        <v>73</v>
      </c>
    </row>
    <row r="113" spans="1:33" s="28" customFormat="1" ht="15" customHeight="1" x14ac:dyDescent="0.2">
      <c r="B113" s="89"/>
      <c r="C113" s="347" t="s">
        <v>134</v>
      </c>
      <c r="D113" s="348"/>
      <c r="E113" s="353" t="str">
        <f>X41</f>
        <v>No Data</v>
      </c>
      <c r="F113" s="354"/>
      <c r="G113" s="278"/>
      <c r="H113" s="351"/>
      <c r="I113" s="352"/>
      <c r="J113" s="352"/>
      <c r="K113" s="88"/>
      <c r="L113" s="316" t="s">
        <v>135</v>
      </c>
      <c r="M113" s="317"/>
      <c r="N113" s="317"/>
      <c r="O113" s="317"/>
      <c r="P113" s="317"/>
      <c r="Q113" s="317"/>
      <c r="R113" s="318"/>
      <c r="AD113" s="20">
        <v>74</v>
      </c>
    </row>
    <row r="114" spans="1:33" s="28" customFormat="1" ht="15" customHeight="1" thickBot="1" x14ac:dyDescent="0.25">
      <c r="B114" s="87"/>
      <c r="C114" s="86"/>
      <c r="D114" s="72"/>
      <c r="E114" s="355"/>
      <c r="F114" s="356"/>
      <c r="G114" s="85"/>
      <c r="H114" s="331"/>
      <c r="I114" s="357"/>
      <c r="J114" s="357"/>
      <c r="K114" s="84"/>
      <c r="L114" s="296" t="s">
        <v>136</v>
      </c>
      <c r="M114" s="297"/>
      <c r="N114" s="297"/>
      <c r="O114" s="297"/>
      <c r="P114" s="297"/>
      <c r="Q114" s="297"/>
      <c r="R114" s="298"/>
      <c r="AD114" s="20">
        <v>75</v>
      </c>
    </row>
    <row r="115" spans="1:33" s="28" customFormat="1" ht="15" customHeight="1" thickBot="1" x14ac:dyDescent="0.25">
      <c r="B115" s="83" t="s">
        <v>103</v>
      </c>
      <c r="C115" s="341" t="s">
        <v>132</v>
      </c>
      <c r="D115" s="342"/>
      <c r="E115" s="343">
        <f>W42</f>
        <v>35.808029174804688</v>
      </c>
      <c r="F115" s="344"/>
      <c r="G115" s="82">
        <v>35</v>
      </c>
      <c r="H115" s="345"/>
      <c r="I115" s="346"/>
      <c r="J115" s="346"/>
      <c r="K115" s="81"/>
      <c r="L115" s="13" t="s">
        <v>137</v>
      </c>
      <c r="M115" s="12"/>
      <c r="N115" s="12"/>
      <c r="O115" s="12" t="s">
        <v>138</v>
      </c>
      <c r="P115" s="12"/>
      <c r="Q115" s="12"/>
      <c r="R115" s="11"/>
      <c r="AD115" s="20"/>
    </row>
    <row r="116" spans="1:33" s="51" customFormat="1" ht="15" customHeight="1" x14ac:dyDescent="0.2">
      <c r="A116" s="75"/>
      <c r="B116" s="80"/>
      <c r="C116" s="347" t="s">
        <v>134</v>
      </c>
      <c r="D116" s="348"/>
      <c r="E116" s="349" t="str">
        <f>X42</f>
        <v>No Data</v>
      </c>
      <c r="F116" s="350"/>
      <c r="G116" s="279"/>
      <c r="H116" s="351"/>
      <c r="I116" s="352"/>
      <c r="J116" s="352"/>
      <c r="K116" s="76"/>
      <c r="L116" s="299" t="s">
        <v>254</v>
      </c>
      <c r="M116" s="300"/>
      <c r="N116" s="300"/>
      <c r="O116" s="300"/>
      <c r="P116" s="300"/>
      <c r="Q116" s="300"/>
      <c r="R116" s="301"/>
      <c r="AD116" s="52">
        <v>76</v>
      </c>
    </row>
    <row r="117" spans="1:33" s="51" customFormat="1" ht="15" customHeight="1" thickBot="1" x14ac:dyDescent="0.25">
      <c r="A117" s="75"/>
      <c r="B117" s="74"/>
      <c r="C117" s="73"/>
      <c r="D117" s="72"/>
      <c r="E117" s="331"/>
      <c r="F117" s="332"/>
      <c r="G117" s="71"/>
      <c r="H117" s="333"/>
      <c r="I117" s="334"/>
      <c r="J117" s="334"/>
      <c r="K117" s="70"/>
      <c r="L117" s="296" t="s">
        <v>242</v>
      </c>
      <c r="M117" s="297"/>
      <c r="N117" s="297"/>
      <c r="O117" s="297"/>
      <c r="P117" s="297"/>
      <c r="Q117" s="297"/>
      <c r="R117" s="298"/>
      <c r="AD117" s="69"/>
      <c r="AF117" s="68"/>
    </row>
    <row r="118" spans="1:33" s="28" customFormat="1" ht="15" customHeight="1" x14ac:dyDescent="0.25">
      <c r="A118" s="67"/>
      <c r="B118" s="66"/>
      <c r="C118" s="65"/>
      <c r="D118" s="65"/>
      <c r="E118" s="65"/>
      <c r="F118" s="65"/>
      <c r="G118" s="64"/>
      <c r="H118" s="63"/>
      <c r="I118" s="31"/>
      <c r="J118" s="31"/>
      <c r="K118" s="35"/>
      <c r="L118" s="13" t="s">
        <v>141</v>
      </c>
      <c r="M118" s="12"/>
      <c r="N118" s="12"/>
      <c r="O118" s="12" t="s">
        <v>142</v>
      </c>
      <c r="P118" s="12"/>
      <c r="Q118" s="12"/>
      <c r="R118" s="11"/>
      <c r="AD118" s="62">
        <v>77</v>
      </c>
    </row>
    <row r="119" spans="1:33" s="28" customFormat="1" ht="15" customHeight="1" x14ac:dyDescent="0.3">
      <c r="A119" s="14"/>
      <c r="B119" s="61"/>
      <c r="C119" s="60"/>
      <c r="D119" s="335" t="s">
        <v>143</v>
      </c>
      <c r="E119" s="336"/>
      <c r="F119" s="336"/>
      <c r="G119" s="337"/>
      <c r="H119" s="338" t="s">
        <v>144</v>
      </c>
      <c r="I119" s="339"/>
      <c r="J119" s="340"/>
      <c r="K119" s="59"/>
      <c r="L119" s="299" t="s">
        <v>255</v>
      </c>
      <c r="M119" s="300"/>
      <c r="N119" s="300"/>
      <c r="O119" s="300"/>
      <c r="P119" s="300"/>
      <c r="Q119" s="300"/>
      <c r="R119" s="301"/>
      <c r="AD119" s="20">
        <v>80</v>
      </c>
      <c r="AF119" s="58"/>
    </row>
    <row r="120" spans="1:33" s="51" customFormat="1" ht="15" customHeight="1" x14ac:dyDescent="0.25">
      <c r="A120" s="57"/>
      <c r="B120" s="295" t="s">
        <v>146</v>
      </c>
      <c r="C120" s="295"/>
      <c r="D120" s="306" t="s">
        <v>147</v>
      </c>
      <c r="E120" s="307"/>
      <c r="F120" s="307"/>
      <c r="G120" s="307"/>
      <c r="H120" s="309"/>
      <c r="I120" s="309"/>
      <c r="J120" s="309"/>
      <c r="K120" s="56"/>
      <c r="L120" s="13" t="s">
        <v>148</v>
      </c>
      <c r="M120" s="12"/>
      <c r="N120" s="12"/>
      <c r="O120" s="12"/>
      <c r="P120" s="12"/>
      <c r="Q120" s="12"/>
      <c r="R120" s="11"/>
      <c r="AD120" s="55">
        <v>81</v>
      </c>
    </row>
    <row r="121" spans="1:33" s="51" customFormat="1" ht="15" customHeight="1" thickBot="1" x14ac:dyDescent="0.35">
      <c r="A121" s="54"/>
      <c r="B121" s="560" t="str">
        <f>HYPERLINK("https://count-time-of-pm-500a-b.supasiao.workers.dev/", "เปิด PM-500 Tracker")</f>
        <v>เปิด PM-500 Tracker</v>
      </c>
      <c r="C121" s="322"/>
      <c r="D121" s="322"/>
      <c r="E121" s="322"/>
      <c r="F121" s="322"/>
      <c r="G121" s="322"/>
      <c r="H121" s="322"/>
      <c r="I121" s="322"/>
      <c r="J121" s="322"/>
      <c r="K121" s="53"/>
      <c r="L121" s="6" t="s">
        <v>149</v>
      </c>
      <c r="M121" s="5"/>
      <c r="N121" s="5"/>
      <c r="O121" s="5" t="s">
        <v>150</v>
      </c>
      <c r="P121" s="5" t="s">
        <v>151</v>
      </c>
      <c r="Q121" s="5"/>
      <c r="R121" s="4"/>
      <c r="AD121" s="52">
        <v>82</v>
      </c>
      <c r="AF121" s="323"/>
      <c r="AG121" s="324"/>
    </row>
    <row r="122" spans="1:33" s="28" customFormat="1" ht="15" customHeight="1" x14ac:dyDescent="0.25">
      <c r="A122" s="14"/>
      <c r="B122" s="50"/>
      <c r="C122" s="35"/>
      <c r="D122" s="35"/>
      <c r="E122" s="35"/>
      <c r="F122" s="35"/>
      <c r="G122" s="35"/>
      <c r="H122" s="35"/>
      <c r="I122" s="35"/>
      <c r="J122" s="35"/>
      <c r="K122" s="49"/>
      <c r="L122" s="48"/>
      <c r="M122" s="48"/>
      <c r="N122" s="48"/>
      <c r="O122" s="48"/>
      <c r="P122" s="48"/>
      <c r="Q122" s="47"/>
      <c r="R122" s="38"/>
      <c r="AD122" s="20"/>
    </row>
    <row r="123" spans="1:33" s="28" customFormat="1" ht="15" customHeight="1" x14ac:dyDescent="0.25">
      <c r="A123" s="37"/>
      <c r="B123" s="36" t="s">
        <v>286</v>
      </c>
      <c r="C123" s="35"/>
      <c r="D123" s="35"/>
      <c r="E123" s="35"/>
      <c r="F123" s="35"/>
      <c r="G123" s="35"/>
      <c r="H123" s="34"/>
      <c r="I123" s="34"/>
      <c r="J123" s="33"/>
      <c r="K123" s="29"/>
      <c r="L123" s="40"/>
      <c r="M123" s="40"/>
      <c r="N123" s="40"/>
      <c r="O123" s="39"/>
      <c r="P123" s="39"/>
      <c r="Q123" s="39"/>
      <c r="R123" s="38"/>
      <c r="AD123" s="20"/>
      <c r="AG123" s="45"/>
    </row>
    <row r="124" spans="1:33" s="28" customFormat="1" ht="15" customHeight="1" x14ac:dyDescent="0.25">
      <c r="A124" s="37"/>
      <c r="B124" s="43"/>
      <c r="C124" s="35"/>
      <c r="D124" s="35"/>
      <c r="E124" s="35"/>
      <c r="F124" s="35"/>
      <c r="G124" s="42"/>
      <c r="H124" s="34"/>
      <c r="I124" s="39"/>
      <c r="J124" s="39"/>
      <c r="K124" s="39"/>
      <c r="L124" s="39"/>
      <c r="M124" s="39"/>
      <c r="N124" s="39"/>
      <c r="O124" s="39"/>
      <c r="P124" s="39"/>
      <c r="Q124" s="39"/>
      <c r="R124" s="41"/>
      <c r="AD124" s="20"/>
      <c r="AF124" s="46"/>
      <c r="AG124" s="45"/>
    </row>
    <row r="125" spans="1:33" s="28" customFormat="1" ht="15" customHeight="1" x14ac:dyDescent="0.25">
      <c r="A125" s="37"/>
      <c r="B125" s="43"/>
      <c r="C125" s="35"/>
      <c r="D125" s="35"/>
      <c r="E125" s="35"/>
      <c r="F125" s="35"/>
      <c r="G125" s="35"/>
      <c r="H125" s="34"/>
      <c r="I125" s="34"/>
      <c r="J125" s="33"/>
      <c r="K125" s="29"/>
      <c r="L125" s="40"/>
      <c r="M125" s="40"/>
      <c r="N125" s="40"/>
      <c r="O125" s="39"/>
      <c r="P125" s="39"/>
      <c r="Q125" s="39"/>
      <c r="R125" s="38"/>
      <c r="AD125" s="20"/>
      <c r="AF125" s="46"/>
      <c r="AG125" s="45"/>
    </row>
    <row r="126" spans="1:33" s="28" customFormat="1" ht="15" customHeight="1" x14ac:dyDescent="0.25">
      <c r="A126" s="37"/>
      <c r="B126" s="43"/>
      <c r="C126" s="35"/>
      <c r="D126" s="35"/>
      <c r="E126" s="35"/>
      <c r="F126" s="35"/>
      <c r="G126" s="35"/>
      <c r="H126" s="34"/>
      <c r="I126" s="34"/>
      <c r="J126" s="33"/>
      <c r="K126" s="29"/>
      <c r="L126" s="40"/>
      <c r="M126" s="40"/>
      <c r="N126" s="40"/>
      <c r="O126" s="39"/>
      <c r="P126" s="39"/>
      <c r="Q126" s="39"/>
      <c r="R126" s="38"/>
      <c r="AD126" s="20"/>
      <c r="AF126" s="46"/>
      <c r="AG126" s="45"/>
    </row>
    <row r="127" spans="1:33" s="28" customFormat="1" ht="15" customHeight="1" x14ac:dyDescent="0.25">
      <c r="A127" s="37"/>
      <c r="B127" s="43"/>
      <c r="C127" s="35"/>
      <c r="D127" s="35"/>
      <c r="E127" s="35"/>
      <c r="F127" s="35"/>
      <c r="G127" s="35"/>
      <c r="H127" s="34"/>
      <c r="I127" s="34"/>
      <c r="J127" s="45"/>
      <c r="K127" s="29"/>
      <c r="L127" s="40"/>
      <c r="M127" s="40"/>
      <c r="N127" s="40"/>
      <c r="O127" s="39"/>
      <c r="P127" s="39"/>
      <c r="Q127" s="39"/>
      <c r="R127" s="38"/>
      <c r="AD127" s="20"/>
      <c r="AF127" s="46"/>
      <c r="AG127" s="45"/>
    </row>
    <row r="128" spans="1:33" s="28" customFormat="1" ht="15" customHeight="1" x14ac:dyDescent="0.25">
      <c r="A128" s="37"/>
      <c r="B128" s="43"/>
      <c r="C128" s="35"/>
      <c r="D128" s="35"/>
      <c r="E128" s="35"/>
      <c r="F128" s="35"/>
      <c r="G128" s="35"/>
      <c r="H128" s="34"/>
      <c r="I128" s="34"/>
      <c r="J128" s="33"/>
      <c r="K128" s="29"/>
      <c r="L128" s="40"/>
      <c r="M128" s="40"/>
      <c r="N128" s="40"/>
      <c r="O128" s="39"/>
      <c r="P128" s="39"/>
      <c r="Q128" s="39"/>
      <c r="R128" s="38"/>
      <c r="AD128" s="20"/>
      <c r="AF128" s="46"/>
      <c r="AG128" s="45"/>
    </row>
    <row r="129" spans="1:33" s="28" customFormat="1" ht="15" customHeight="1" x14ac:dyDescent="0.25">
      <c r="A129" s="37"/>
      <c r="B129" s="43"/>
      <c r="C129" s="35"/>
      <c r="D129" s="35"/>
      <c r="E129" s="35"/>
      <c r="F129" s="35"/>
      <c r="G129" s="35"/>
      <c r="H129" s="34"/>
      <c r="I129" s="34"/>
      <c r="J129" s="33"/>
      <c r="K129" s="29"/>
      <c r="L129" s="40"/>
      <c r="M129" s="40"/>
      <c r="N129" s="40"/>
      <c r="O129" s="39"/>
      <c r="P129" s="39"/>
      <c r="Q129" s="39"/>
      <c r="R129" s="38"/>
      <c r="AD129" s="20"/>
      <c r="AF129" s="46"/>
      <c r="AG129" s="45"/>
    </row>
    <row r="130" spans="1:33" s="28" customFormat="1" ht="15" customHeight="1" x14ac:dyDescent="0.25">
      <c r="A130" s="37"/>
      <c r="B130" s="43"/>
      <c r="C130" s="35"/>
      <c r="D130" s="35"/>
      <c r="E130" s="35"/>
      <c r="F130" s="35"/>
      <c r="G130" s="35"/>
      <c r="H130" s="34"/>
      <c r="I130" s="34"/>
      <c r="J130" s="33"/>
      <c r="K130" s="29"/>
      <c r="L130" s="40"/>
      <c r="M130" s="40"/>
      <c r="N130" s="40"/>
      <c r="O130" s="39"/>
      <c r="P130" s="39"/>
      <c r="Q130" s="39"/>
      <c r="R130" s="38"/>
      <c r="AD130" s="20"/>
      <c r="AF130" s="46"/>
      <c r="AG130" s="45"/>
    </row>
    <row r="131" spans="1:33" s="28" customFormat="1" ht="15" customHeight="1" x14ac:dyDescent="0.25">
      <c r="A131" s="37"/>
      <c r="B131" s="43"/>
      <c r="C131" s="35"/>
      <c r="D131" s="35"/>
      <c r="E131" s="35"/>
      <c r="F131" s="35"/>
      <c r="G131" s="42"/>
      <c r="H131" s="34"/>
      <c r="I131" s="39"/>
      <c r="J131" s="39"/>
      <c r="K131" s="39"/>
      <c r="L131" s="39"/>
      <c r="M131" s="39"/>
      <c r="N131" s="39"/>
      <c r="O131" s="39"/>
      <c r="P131" s="39"/>
      <c r="Q131" s="39"/>
      <c r="R131" s="41"/>
      <c r="AD131" s="20"/>
      <c r="AF131" s="46"/>
      <c r="AG131" s="45"/>
    </row>
    <row r="132" spans="1:33" ht="15" x14ac:dyDescent="0.25">
      <c r="A132" s="37"/>
      <c r="B132" s="43"/>
      <c r="C132" s="35"/>
      <c r="D132" s="35"/>
      <c r="E132" s="35"/>
      <c r="F132" s="35"/>
      <c r="G132" s="35"/>
      <c r="H132" s="34"/>
      <c r="I132" s="34"/>
      <c r="J132" s="33"/>
      <c r="K132" s="29"/>
      <c r="L132" s="40"/>
      <c r="M132" s="40"/>
      <c r="N132" s="40"/>
      <c r="O132" s="39"/>
      <c r="P132" s="39"/>
      <c r="Q132" s="39"/>
      <c r="R132" s="38"/>
    </row>
    <row r="133" spans="1:33" ht="15" x14ac:dyDescent="0.25">
      <c r="A133" s="37"/>
      <c r="B133" s="36"/>
      <c r="C133" s="35"/>
      <c r="D133" s="35"/>
      <c r="E133" s="35"/>
      <c r="F133" s="35"/>
      <c r="G133" s="35"/>
      <c r="H133" s="34"/>
      <c r="I133" s="34"/>
      <c r="J133" s="33"/>
      <c r="K133" s="29"/>
      <c r="L133" s="40"/>
      <c r="M133" s="40"/>
      <c r="N133" s="40"/>
      <c r="O133" s="39"/>
      <c r="P133" s="39"/>
      <c r="Q133" s="39"/>
      <c r="R133" s="38"/>
    </row>
    <row r="134" spans="1:33" ht="15" x14ac:dyDescent="0.25">
      <c r="A134" s="37"/>
      <c r="B134" s="43"/>
      <c r="C134" s="35"/>
      <c r="D134" s="35"/>
      <c r="E134" s="35"/>
      <c r="F134" s="35"/>
      <c r="G134" s="42"/>
      <c r="H134" s="34"/>
      <c r="I134" s="39"/>
      <c r="J134" s="39"/>
      <c r="K134" s="39"/>
      <c r="L134" s="39"/>
      <c r="M134" s="39"/>
      <c r="N134" s="39"/>
      <c r="O134" s="39"/>
      <c r="P134" s="39"/>
      <c r="Q134" s="39"/>
      <c r="R134" s="41"/>
    </row>
    <row r="135" spans="1:33" ht="15" x14ac:dyDescent="0.25">
      <c r="A135" s="37"/>
      <c r="B135" s="36"/>
      <c r="C135" s="35"/>
      <c r="D135" s="35"/>
      <c r="E135" s="35"/>
      <c r="F135" s="35"/>
      <c r="G135" s="35"/>
      <c r="H135" s="34"/>
      <c r="I135" s="34"/>
      <c r="J135" s="33"/>
      <c r="K135" s="29"/>
      <c r="L135" s="40"/>
      <c r="M135" s="40"/>
      <c r="N135" s="40"/>
      <c r="O135" s="39"/>
      <c r="P135" s="39"/>
      <c r="Q135" s="39"/>
      <c r="R135" s="38"/>
    </row>
    <row r="136" spans="1:33" ht="15" x14ac:dyDescent="0.25">
      <c r="A136" s="37"/>
      <c r="B136" s="36"/>
      <c r="C136" s="35"/>
      <c r="D136" s="35"/>
      <c r="E136" s="35"/>
      <c r="F136" s="35"/>
      <c r="G136" s="35"/>
      <c r="H136" s="34"/>
      <c r="I136" s="34"/>
      <c r="J136" s="33"/>
      <c r="K136" s="29"/>
      <c r="L136" s="40"/>
      <c r="M136" s="40"/>
      <c r="N136" s="40"/>
      <c r="O136" s="39"/>
      <c r="P136" s="39"/>
      <c r="Q136" s="39"/>
      <c r="R136" s="38"/>
    </row>
    <row r="137" spans="1:33" ht="15" x14ac:dyDescent="0.25">
      <c r="A137" s="37"/>
      <c r="B137" s="43"/>
      <c r="C137" s="35"/>
      <c r="D137" s="35"/>
      <c r="E137" s="35"/>
      <c r="F137" s="35"/>
      <c r="G137" s="42"/>
      <c r="H137" s="34"/>
      <c r="I137" s="39"/>
      <c r="J137" s="39"/>
      <c r="K137" s="39"/>
      <c r="L137" s="39"/>
      <c r="M137" s="39"/>
      <c r="N137" s="39"/>
      <c r="O137" s="39"/>
      <c r="P137" s="39"/>
      <c r="Q137" s="39"/>
      <c r="R137" s="41"/>
    </row>
    <row r="138" spans="1:33" ht="15" x14ac:dyDescent="0.25">
      <c r="A138" s="37"/>
      <c r="B138" s="36"/>
      <c r="C138" s="35"/>
      <c r="D138" s="35"/>
      <c r="E138" s="35"/>
      <c r="F138" s="35"/>
      <c r="G138" s="35"/>
      <c r="H138" s="34"/>
      <c r="I138" s="34"/>
      <c r="J138" s="33"/>
      <c r="K138" s="29"/>
      <c r="L138" s="40"/>
      <c r="M138" s="40"/>
      <c r="N138" s="40"/>
      <c r="O138" s="39"/>
      <c r="P138" s="39"/>
      <c r="Q138" s="39"/>
      <c r="R138" s="38"/>
    </row>
    <row r="139" spans="1:33" ht="15" x14ac:dyDescent="0.25">
      <c r="A139" s="37"/>
      <c r="B139" s="36"/>
      <c r="C139" s="35"/>
      <c r="D139" s="35"/>
      <c r="E139" s="35"/>
      <c r="F139" s="35"/>
      <c r="G139" s="35"/>
      <c r="H139" s="34"/>
      <c r="I139" s="34"/>
      <c r="J139" s="33"/>
      <c r="K139" s="29"/>
      <c r="L139" s="40"/>
      <c r="M139" s="40"/>
      <c r="N139" s="40"/>
      <c r="O139" s="39"/>
      <c r="P139" s="39"/>
      <c r="Q139" s="39"/>
      <c r="R139" s="38"/>
    </row>
    <row r="140" spans="1:33" ht="15" x14ac:dyDescent="0.25">
      <c r="A140" s="37"/>
      <c r="B140" s="43"/>
      <c r="C140" s="35"/>
      <c r="D140" s="35"/>
      <c r="E140" s="35"/>
      <c r="F140" s="35"/>
      <c r="G140" s="42"/>
      <c r="H140" s="34"/>
      <c r="I140" s="39"/>
      <c r="J140" s="39"/>
      <c r="K140" s="39"/>
      <c r="L140" s="39"/>
      <c r="M140" s="39"/>
      <c r="N140" s="39"/>
      <c r="O140" s="39"/>
      <c r="P140" s="39"/>
      <c r="Q140" s="39"/>
      <c r="R140" s="41"/>
    </row>
    <row r="141" spans="1:33" ht="15" x14ac:dyDescent="0.25">
      <c r="A141" s="37"/>
      <c r="B141" s="36"/>
      <c r="C141" s="35"/>
      <c r="D141" s="35"/>
      <c r="E141" s="35"/>
      <c r="F141" s="35"/>
      <c r="G141" s="35"/>
      <c r="H141" s="34"/>
      <c r="I141" s="34"/>
      <c r="J141" s="33"/>
      <c r="K141" s="29"/>
      <c r="L141" s="40"/>
      <c r="M141" s="40"/>
      <c r="N141" s="40"/>
      <c r="O141" s="39"/>
      <c r="P141" s="39"/>
      <c r="Q141" s="39"/>
      <c r="R141" s="38"/>
    </row>
    <row r="142" spans="1:33" ht="15" x14ac:dyDescent="0.25">
      <c r="A142" s="37"/>
      <c r="B142" s="36"/>
      <c r="C142" s="35"/>
      <c r="D142" s="35"/>
      <c r="E142" s="35"/>
      <c r="F142" s="35"/>
      <c r="G142" s="35"/>
      <c r="H142" s="34"/>
      <c r="I142" s="34"/>
      <c r="J142" s="33"/>
      <c r="K142" s="29"/>
      <c r="L142" s="40"/>
      <c r="M142" s="40"/>
      <c r="N142" s="40"/>
      <c r="O142" s="39"/>
      <c r="P142" s="39"/>
      <c r="Q142" s="39"/>
      <c r="R142" s="38"/>
    </row>
    <row r="143" spans="1:33" ht="15" x14ac:dyDescent="0.25">
      <c r="A143" s="37"/>
      <c r="B143" s="43"/>
      <c r="C143" s="35"/>
      <c r="D143" s="35"/>
      <c r="E143" s="35"/>
      <c r="F143" s="35"/>
      <c r="G143" s="42"/>
      <c r="H143" s="34"/>
      <c r="I143" s="39"/>
      <c r="J143" s="39"/>
      <c r="K143" s="39"/>
      <c r="L143" s="39"/>
      <c r="M143" s="39"/>
      <c r="N143" s="39"/>
      <c r="O143" s="39"/>
      <c r="P143" s="39"/>
      <c r="Q143" s="39"/>
      <c r="R143" s="41"/>
    </row>
    <row r="144" spans="1:33" ht="15" x14ac:dyDescent="0.25">
      <c r="A144" s="37"/>
      <c r="B144" s="44"/>
      <c r="C144" s="35"/>
      <c r="D144" s="35"/>
      <c r="E144" s="35"/>
      <c r="F144" s="35"/>
      <c r="G144" s="35"/>
      <c r="H144" s="34"/>
      <c r="I144" s="34"/>
      <c r="J144" s="33"/>
      <c r="K144" s="29"/>
      <c r="L144" s="40"/>
      <c r="M144" s="40"/>
      <c r="N144" s="40"/>
      <c r="O144" s="39"/>
      <c r="P144" s="39"/>
      <c r="Q144" s="39"/>
      <c r="R144" s="38"/>
    </row>
    <row r="145" spans="1:30" ht="15" x14ac:dyDescent="0.25">
      <c r="A145" s="37"/>
      <c r="B145" s="36"/>
      <c r="C145" s="35"/>
      <c r="D145" s="35"/>
      <c r="E145" s="35"/>
      <c r="F145" s="35"/>
      <c r="G145" s="35"/>
      <c r="H145" s="34"/>
      <c r="I145" s="34"/>
      <c r="J145" s="33"/>
      <c r="K145" s="29"/>
      <c r="L145" s="40"/>
      <c r="M145" s="40"/>
      <c r="N145" s="40"/>
      <c r="O145" s="39"/>
      <c r="P145" s="39"/>
      <c r="Q145" s="39"/>
      <c r="R145" s="38"/>
    </row>
    <row r="146" spans="1:30" ht="15" x14ac:dyDescent="0.25">
      <c r="A146" s="37"/>
      <c r="B146" s="43"/>
      <c r="C146" s="35"/>
      <c r="D146" s="35"/>
      <c r="E146" s="35"/>
      <c r="F146" s="35"/>
      <c r="G146" s="42"/>
      <c r="H146" s="34"/>
      <c r="I146" s="39"/>
      <c r="J146" s="39"/>
      <c r="K146" s="39"/>
      <c r="L146" s="39"/>
      <c r="M146" s="39"/>
      <c r="N146" s="39"/>
      <c r="O146" s="39"/>
      <c r="P146" s="39"/>
      <c r="Q146" s="39"/>
      <c r="R146" s="41"/>
    </row>
    <row r="147" spans="1:30" ht="15" x14ac:dyDescent="0.25">
      <c r="A147" s="37"/>
      <c r="B147" s="36"/>
      <c r="C147" s="35"/>
      <c r="D147" s="35"/>
      <c r="E147" s="35"/>
      <c r="F147" s="35"/>
      <c r="G147" s="35"/>
      <c r="H147" s="34"/>
      <c r="I147" s="34"/>
      <c r="J147" s="33"/>
      <c r="K147" s="29"/>
      <c r="L147" s="40"/>
      <c r="M147" s="40"/>
      <c r="N147" s="40"/>
      <c r="O147" s="39"/>
      <c r="P147" s="39"/>
      <c r="Q147" s="39"/>
      <c r="R147" s="38"/>
    </row>
    <row r="148" spans="1:30" ht="15.75" thickBot="1" x14ac:dyDescent="0.3">
      <c r="A148" s="37"/>
      <c r="B148" s="36"/>
      <c r="C148" s="35"/>
      <c r="D148" s="35"/>
      <c r="E148" s="35"/>
      <c r="F148" s="35"/>
      <c r="G148" s="35"/>
      <c r="H148" s="34"/>
      <c r="I148" s="34"/>
      <c r="J148" s="33"/>
      <c r="K148" s="29"/>
      <c r="L148" s="32"/>
      <c r="M148" s="32"/>
      <c r="N148" s="32"/>
      <c r="O148" s="31"/>
      <c r="P148" s="31"/>
      <c r="Q148" s="31"/>
      <c r="R148" s="30"/>
    </row>
    <row r="149" spans="1:30" s="28" customFormat="1" ht="15" customHeight="1" x14ac:dyDescent="0.2">
      <c r="A149" s="24"/>
      <c r="B149" s="29"/>
      <c r="C149" s="15"/>
      <c r="D149" s="15"/>
      <c r="E149" s="15"/>
      <c r="F149" s="15"/>
      <c r="G149" s="15"/>
      <c r="H149" s="15"/>
      <c r="I149" s="15"/>
      <c r="J149" s="15"/>
      <c r="K149" s="23"/>
      <c r="L149" s="325" t="s">
        <v>130</v>
      </c>
      <c r="M149" s="326"/>
      <c r="N149" s="326"/>
      <c r="O149" s="326"/>
      <c r="P149" s="326"/>
      <c r="Q149" s="326"/>
      <c r="R149" s="327"/>
      <c r="AD149" s="20"/>
    </row>
    <row r="150" spans="1:30" ht="11.25" customHeight="1" x14ac:dyDescent="0.25">
      <c r="A150" s="24"/>
      <c r="B150" s="27"/>
      <c r="C150" s="26"/>
      <c r="D150" s="25"/>
      <c r="E150" s="23"/>
      <c r="F150" s="23"/>
      <c r="G150" s="23"/>
      <c r="H150" s="23"/>
      <c r="I150" s="23"/>
      <c r="J150" s="23"/>
      <c r="K150" s="23"/>
      <c r="L150" s="328"/>
      <c r="M150" s="329"/>
      <c r="N150" s="329"/>
      <c r="O150" s="329"/>
      <c r="P150" s="329"/>
      <c r="Q150" s="329"/>
      <c r="R150" s="330"/>
      <c r="AD150" s="20">
        <v>97</v>
      </c>
    </row>
    <row r="151" spans="1:30" ht="15.75" customHeight="1" thickBot="1" x14ac:dyDescent="0.35">
      <c r="A151" s="24"/>
      <c r="B151" s="310"/>
      <c r="C151" s="311"/>
      <c r="D151" s="311"/>
      <c r="E151" s="311"/>
      <c r="F151" s="311"/>
      <c r="G151" s="311"/>
      <c r="H151" s="311"/>
      <c r="I151" s="311"/>
      <c r="J151" s="311"/>
      <c r="K151" s="23"/>
      <c r="L151" s="312" t="s">
        <v>133</v>
      </c>
      <c r="M151" s="313"/>
      <c r="N151" s="313"/>
      <c r="O151" s="313"/>
      <c r="P151" s="313"/>
      <c r="Q151" s="313"/>
      <c r="R151" s="314"/>
      <c r="AD151" s="20">
        <v>98</v>
      </c>
    </row>
    <row r="152" spans="1:30" ht="15" customHeight="1" x14ac:dyDescent="0.2">
      <c r="A152" s="14"/>
      <c r="B152" s="315"/>
      <c r="C152" s="297"/>
      <c r="D152" s="297"/>
      <c r="E152" s="297"/>
      <c r="F152" s="297"/>
      <c r="G152" s="297"/>
      <c r="H152" s="297"/>
      <c r="I152" s="297"/>
      <c r="J152" s="297"/>
      <c r="K152" s="23"/>
      <c r="L152" s="316" t="s">
        <v>135</v>
      </c>
      <c r="M152" s="317"/>
      <c r="N152" s="317"/>
      <c r="O152" s="317"/>
      <c r="P152" s="317"/>
      <c r="Q152" s="317"/>
      <c r="R152" s="318"/>
      <c r="AD152" s="20">
        <v>99</v>
      </c>
    </row>
    <row r="153" spans="1:30" ht="13.5" customHeight="1" thickBot="1" x14ac:dyDescent="0.25">
      <c r="A153" s="22"/>
      <c r="B153" s="319"/>
      <c r="C153" s="320"/>
      <c r="D153" s="321"/>
      <c r="E153" s="321"/>
      <c r="F153" s="321"/>
      <c r="G153" s="321"/>
      <c r="H153" s="321"/>
      <c r="I153" s="321"/>
      <c r="J153" s="321"/>
      <c r="K153" s="21"/>
      <c r="L153" s="296" t="s">
        <v>136</v>
      </c>
      <c r="M153" s="297"/>
      <c r="N153" s="297"/>
      <c r="O153" s="297"/>
      <c r="P153" s="297"/>
      <c r="Q153" s="297"/>
      <c r="R153" s="298"/>
      <c r="AD153" s="20">
        <v>100</v>
      </c>
    </row>
    <row r="154" spans="1:30" s="17" customFormat="1" ht="15" x14ac:dyDescent="0.25">
      <c r="A154" s="14"/>
      <c r="B154" s="19"/>
      <c r="C154" s="18"/>
      <c r="D154" s="304" t="s">
        <v>143</v>
      </c>
      <c r="E154" s="304"/>
      <c r="F154" s="304"/>
      <c r="G154" s="304"/>
      <c r="H154" s="305" t="s">
        <v>144</v>
      </c>
      <c r="I154" s="305"/>
      <c r="J154" s="305"/>
      <c r="K154" s="2"/>
      <c r="L154" s="13" t="s">
        <v>137</v>
      </c>
      <c r="M154" s="12"/>
      <c r="N154" s="12"/>
      <c r="O154" s="12" t="s">
        <v>138</v>
      </c>
      <c r="P154" s="12"/>
      <c r="Q154" s="12"/>
      <c r="R154" s="11"/>
    </row>
    <row r="155" spans="1:30" ht="15" customHeight="1" x14ac:dyDescent="0.25">
      <c r="A155" s="16"/>
      <c r="B155" s="295" t="s">
        <v>146</v>
      </c>
      <c r="C155" s="295"/>
      <c r="D155" s="306" t="s">
        <v>147</v>
      </c>
      <c r="E155" s="307"/>
      <c r="F155" s="307"/>
      <c r="G155" s="307"/>
      <c r="H155" s="308"/>
      <c r="I155" s="309"/>
      <c r="J155" s="309"/>
      <c r="L155" s="299" t="s">
        <v>139</v>
      </c>
      <c r="M155" s="300"/>
      <c r="N155" s="300"/>
      <c r="O155" s="300"/>
      <c r="P155" s="300"/>
      <c r="Q155" s="300"/>
      <c r="R155" s="301"/>
    </row>
    <row r="156" spans="1:30" ht="15" x14ac:dyDescent="0.25">
      <c r="A156" s="14"/>
      <c r="B156" s="295" t="s">
        <v>152</v>
      </c>
      <c r="C156" s="295"/>
      <c r="D156" s="295"/>
      <c r="E156" s="295"/>
      <c r="F156" s="295"/>
      <c r="G156" s="295"/>
      <c r="H156" s="295"/>
      <c r="I156" s="295"/>
      <c r="J156" s="295"/>
      <c r="L156" s="296" t="s">
        <v>140</v>
      </c>
      <c r="M156" s="297"/>
      <c r="N156" s="297"/>
      <c r="O156" s="297"/>
      <c r="P156" s="297"/>
      <c r="Q156" s="297"/>
      <c r="R156" s="298"/>
    </row>
    <row r="157" spans="1:30" ht="15" x14ac:dyDescent="0.25">
      <c r="A157" s="14"/>
      <c r="B157" s="295" t="s">
        <v>153</v>
      </c>
      <c r="C157" s="295"/>
      <c r="D157" s="295"/>
      <c r="E157" s="295"/>
      <c r="F157" s="295"/>
      <c r="G157" s="295"/>
      <c r="H157" s="295"/>
      <c r="I157" s="295"/>
      <c r="J157" s="295"/>
      <c r="L157" s="13" t="s">
        <v>141</v>
      </c>
      <c r="M157" s="12"/>
      <c r="N157" s="12"/>
      <c r="O157" s="12" t="s">
        <v>142</v>
      </c>
      <c r="P157" s="12"/>
      <c r="Q157" s="12"/>
      <c r="R157" s="11"/>
    </row>
    <row r="158" spans="1:30" ht="18" x14ac:dyDescent="0.25">
      <c r="A158" s="8"/>
      <c r="B158" s="10"/>
      <c r="C158" s="9"/>
      <c r="D158" s="9"/>
      <c r="E158" s="9"/>
      <c r="F158" s="9"/>
      <c r="G158" s="9"/>
      <c r="H158" s="9"/>
      <c r="I158" s="9"/>
      <c r="J158" s="9"/>
      <c r="L158" s="299" t="s">
        <v>145</v>
      </c>
      <c r="M158" s="300"/>
      <c r="N158" s="300"/>
      <c r="O158" s="300"/>
      <c r="P158" s="300"/>
      <c r="Q158" s="300"/>
      <c r="R158" s="301"/>
    </row>
    <row r="159" spans="1:30" ht="12.75" customHeight="1" x14ac:dyDescent="0.2">
      <c r="A159" s="8"/>
      <c r="B159" s="276" t="s">
        <v>154</v>
      </c>
      <c r="C159" s="35"/>
      <c r="D159" s="35"/>
      <c r="E159" s="35"/>
      <c r="F159" s="35"/>
      <c r="G159" s="35"/>
      <c r="H159" s="34"/>
      <c r="I159" s="34"/>
      <c r="J159" s="33"/>
      <c r="L159" s="299" t="s">
        <v>148</v>
      </c>
      <c r="M159" s="300"/>
      <c r="N159" s="300"/>
      <c r="O159" s="300"/>
      <c r="P159" s="300"/>
      <c r="Q159" s="300"/>
      <c r="R159" s="301"/>
    </row>
    <row r="160" spans="1:30" ht="12.75" customHeight="1" thickBot="1" x14ac:dyDescent="0.3">
      <c r="A160" s="7"/>
      <c r="B160" s="302" t="s">
        <v>155</v>
      </c>
      <c r="C160" s="303"/>
      <c r="D160" s="303"/>
      <c r="E160" s="303"/>
      <c r="F160" s="303"/>
      <c r="G160" s="303"/>
      <c r="H160" s="303"/>
      <c r="I160" s="303"/>
      <c r="J160" s="303"/>
      <c r="L160" s="6" t="s">
        <v>149</v>
      </c>
      <c r="M160" s="5"/>
      <c r="N160" s="5"/>
      <c r="O160" s="5" t="s">
        <v>150</v>
      </c>
      <c r="P160" s="5" t="s">
        <v>151</v>
      </c>
      <c r="Q160" s="5"/>
      <c r="R160" s="4"/>
    </row>
    <row r="161" spans="1:33" ht="15.75" customHeight="1" x14ac:dyDescent="0.2">
      <c r="L161" s="294"/>
      <c r="M161" s="294"/>
      <c r="N161" s="294"/>
      <c r="O161" s="294"/>
      <c r="P161" s="294"/>
      <c r="Q161" s="294"/>
      <c r="R161" s="294"/>
    </row>
    <row r="162" spans="1:33" x14ac:dyDescent="0.2">
      <c r="A162" s="3" t="s">
        <v>156</v>
      </c>
    </row>
    <row r="171" spans="1:33" x14ac:dyDescent="0.2">
      <c r="J171" s="277"/>
    </row>
    <row r="172" spans="1:33" x14ac:dyDescent="0.2">
      <c r="AG172" s="2" t="s">
        <v>30</v>
      </c>
    </row>
  </sheetData>
  <mergeCells count="201">
    <mergeCell ref="Q7:R8"/>
    <mergeCell ref="E8:F8"/>
    <mergeCell ref="E9:F9"/>
    <mergeCell ref="O9:P9"/>
    <mergeCell ref="Q9:R9"/>
    <mergeCell ref="E10:F10"/>
    <mergeCell ref="O10:P10"/>
    <mergeCell ref="Q10:R10"/>
    <mergeCell ref="A2:R2"/>
    <mergeCell ref="O5:P5"/>
    <mergeCell ref="E7:F7"/>
    <mergeCell ref="I7:I8"/>
    <mergeCell ref="J7:J8"/>
    <mergeCell ref="K7:K8"/>
    <mergeCell ref="L7:L8"/>
    <mergeCell ref="M7:M8"/>
    <mergeCell ref="N7:N8"/>
    <mergeCell ref="O7:P8"/>
    <mergeCell ref="B16:M16"/>
    <mergeCell ref="P16:Q16"/>
    <mergeCell ref="Y16:Z16"/>
    <mergeCell ref="AA16:AB16"/>
    <mergeCell ref="P17:Q17"/>
    <mergeCell ref="N18:R18"/>
    <mergeCell ref="B13:R13"/>
    <mergeCell ref="B14:M14"/>
    <mergeCell ref="N14:R14"/>
    <mergeCell ref="B15:M15"/>
    <mergeCell ref="P15:Q15"/>
    <mergeCell ref="Y15:AB15"/>
    <mergeCell ref="B21:M21"/>
    <mergeCell ref="N21:R21"/>
    <mergeCell ref="B22:M22"/>
    <mergeCell ref="N22:R26"/>
    <mergeCell ref="B23:M23"/>
    <mergeCell ref="B24:M24"/>
    <mergeCell ref="B26:M26"/>
    <mergeCell ref="B19:M19"/>
    <mergeCell ref="N19:O19"/>
    <mergeCell ref="P19:R19"/>
    <mergeCell ref="B20:M20"/>
    <mergeCell ref="N20:O20"/>
    <mergeCell ref="P20:R20"/>
    <mergeCell ref="A29:M29"/>
    <mergeCell ref="N29:O29"/>
    <mergeCell ref="P29:R29"/>
    <mergeCell ref="A30:M30"/>
    <mergeCell ref="N30:O30"/>
    <mergeCell ref="P30:R30"/>
    <mergeCell ref="A27:M27"/>
    <mergeCell ref="N27:O27"/>
    <mergeCell ref="P27:R27"/>
    <mergeCell ref="A28:M28"/>
    <mergeCell ref="N28:O28"/>
    <mergeCell ref="P28:R28"/>
    <mergeCell ref="N37:R37"/>
    <mergeCell ref="N38:R38"/>
    <mergeCell ref="A40:F40"/>
    <mergeCell ref="G40:M40"/>
    <mergeCell ref="N40:R40"/>
    <mergeCell ref="A46:R46"/>
    <mergeCell ref="N31:R31"/>
    <mergeCell ref="N32:R32"/>
    <mergeCell ref="N33:R33"/>
    <mergeCell ref="N34:R34"/>
    <mergeCell ref="N35:R35"/>
    <mergeCell ref="N36:R36"/>
    <mergeCell ref="B50:D50"/>
    <mergeCell ref="E50:K50"/>
    <mergeCell ref="L50:R50"/>
    <mergeCell ref="E51:F51"/>
    <mergeCell ref="G51:I51"/>
    <mergeCell ref="L51:R51"/>
    <mergeCell ref="A47:C47"/>
    <mergeCell ref="F47:I47"/>
    <mergeCell ref="L47:Q47"/>
    <mergeCell ref="A48:C48"/>
    <mergeCell ref="F48:I48"/>
    <mergeCell ref="L48:Q48"/>
    <mergeCell ref="E54:F54"/>
    <mergeCell ref="G54:I54"/>
    <mergeCell ref="L54:R54"/>
    <mergeCell ref="E55:F55"/>
    <mergeCell ref="G55:I55"/>
    <mergeCell ref="L55:R55"/>
    <mergeCell ref="E52:F52"/>
    <mergeCell ref="G52:I52"/>
    <mergeCell ref="L52:R52"/>
    <mergeCell ref="E53:F53"/>
    <mergeCell ref="G53:I53"/>
    <mergeCell ref="L53:R53"/>
    <mergeCell ref="E58:F58"/>
    <mergeCell ref="G58:I58"/>
    <mergeCell ref="L58:R58"/>
    <mergeCell ref="E59:F59"/>
    <mergeCell ref="G59:I59"/>
    <mergeCell ref="L59:R59"/>
    <mergeCell ref="E56:F56"/>
    <mergeCell ref="G56:I56"/>
    <mergeCell ref="L56:R56"/>
    <mergeCell ref="E57:F57"/>
    <mergeCell ref="G57:I57"/>
    <mergeCell ref="L57:R57"/>
    <mergeCell ref="A64:B64"/>
    <mergeCell ref="C64:M64"/>
    <mergeCell ref="O64:P64"/>
    <mergeCell ref="A65:B65"/>
    <mergeCell ref="C65:M65"/>
    <mergeCell ref="O65:P65"/>
    <mergeCell ref="E60:F60"/>
    <mergeCell ref="G60:I60"/>
    <mergeCell ref="L60:R60"/>
    <mergeCell ref="A61:R61"/>
    <mergeCell ref="A62:B63"/>
    <mergeCell ref="C62:M63"/>
    <mergeCell ref="N62:P62"/>
    <mergeCell ref="Q62:R63"/>
    <mergeCell ref="O63:P63"/>
    <mergeCell ref="A68:B68"/>
    <mergeCell ref="O68:P68"/>
    <mergeCell ref="Q68:R68"/>
    <mergeCell ref="A69:B69"/>
    <mergeCell ref="O69:P69"/>
    <mergeCell ref="Q69:R69"/>
    <mergeCell ref="Q65:R65"/>
    <mergeCell ref="A66:B66"/>
    <mergeCell ref="C66:I66"/>
    <mergeCell ref="O66:P66"/>
    <mergeCell ref="Q66:R66"/>
    <mergeCell ref="A67:B67"/>
    <mergeCell ref="C67:M67"/>
    <mergeCell ref="O67:P67"/>
    <mergeCell ref="Q67:R67"/>
    <mergeCell ref="O73:P73"/>
    <mergeCell ref="Q73:R73"/>
    <mergeCell ref="C74:L74"/>
    <mergeCell ref="O74:P74"/>
    <mergeCell ref="Q74:R74"/>
    <mergeCell ref="B76:R76"/>
    <mergeCell ref="A70:B70"/>
    <mergeCell ref="O70:P70"/>
    <mergeCell ref="Q70:R70"/>
    <mergeCell ref="A71:B71"/>
    <mergeCell ref="Q71:R71"/>
    <mergeCell ref="A72:B72"/>
    <mergeCell ref="M72:P72"/>
    <mergeCell ref="Q72:R72"/>
    <mergeCell ref="L113:R113"/>
    <mergeCell ref="E114:F114"/>
    <mergeCell ref="H114:J114"/>
    <mergeCell ref="L114:R114"/>
    <mergeCell ref="B110:K110"/>
    <mergeCell ref="L110:R111"/>
    <mergeCell ref="C111:D111"/>
    <mergeCell ref="E111:F111"/>
    <mergeCell ref="H111:K111"/>
    <mergeCell ref="C112:D112"/>
    <mergeCell ref="E112:F112"/>
    <mergeCell ref="H112:J112"/>
    <mergeCell ref="L112:R112"/>
    <mergeCell ref="C115:D115"/>
    <mergeCell ref="E115:F115"/>
    <mergeCell ref="H115:J115"/>
    <mergeCell ref="C116:D116"/>
    <mergeCell ref="E116:F116"/>
    <mergeCell ref="H116:J116"/>
    <mergeCell ref="C113:D113"/>
    <mergeCell ref="E113:F113"/>
    <mergeCell ref="H113:J113"/>
    <mergeCell ref="AF121:AG121"/>
    <mergeCell ref="L149:R150"/>
    <mergeCell ref="L116:R116"/>
    <mergeCell ref="E117:F117"/>
    <mergeCell ref="H117:J117"/>
    <mergeCell ref="L117:R117"/>
    <mergeCell ref="D119:G119"/>
    <mergeCell ref="H119:J119"/>
    <mergeCell ref="L119:R119"/>
    <mergeCell ref="B151:J151"/>
    <mergeCell ref="L151:R151"/>
    <mergeCell ref="B152:J152"/>
    <mergeCell ref="L152:R152"/>
    <mergeCell ref="B153:J153"/>
    <mergeCell ref="L153:R153"/>
    <mergeCell ref="B120:C120"/>
    <mergeCell ref="D120:G120"/>
    <mergeCell ref="H120:J120"/>
    <mergeCell ref="B121:J121"/>
    <mergeCell ref="L161:R161"/>
    <mergeCell ref="B156:J156"/>
    <mergeCell ref="L156:R156"/>
    <mergeCell ref="B157:J157"/>
    <mergeCell ref="L158:R158"/>
    <mergeCell ref="L159:R159"/>
    <mergeCell ref="B160:J160"/>
    <mergeCell ref="D154:G154"/>
    <mergeCell ref="H154:J154"/>
    <mergeCell ref="B155:C155"/>
    <mergeCell ref="D155:G155"/>
    <mergeCell ref="H155:J155"/>
    <mergeCell ref="L155:R155"/>
  </mergeCells>
  <conditionalFormatting sqref="B9">
    <cfRule type="cellIs" dxfId="181" priority="20" operator="greaterThan">
      <formula>15.5</formula>
    </cfRule>
    <cfRule type="cellIs" dxfId="180" priority="22" operator="greaterThan">
      <formula>15</formula>
    </cfRule>
    <cfRule type="cellIs" dxfId="179" priority="23" operator="greaterThan">
      <formula>15.5</formula>
    </cfRule>
  </conditionalFormatting>
  <conditionalFormatting sqref="B9:B10">
    <cfRule type="cellIs" dxfId="178" priority="19" operator="greaterThan">
      <formula>15.4</formula>
    </cfRule>
  </conditionalFormatting>
  <conditionalFormatting sqref="B10">
    <cfRule type="cellIs" dxfId="177" priority="21" operator="greaterThan">
      <formula>15.5</formula>
    </cfRule>
  </conditionalFormatting>
  <conditionalFormatting sqref="C9:C10">
    <cfRule type="cellIs" dxfId="176" priority="13" operator="between">
      <formula>100</formula>
      <formula>170</formula>
    </cfRule>
    <cfRule type="cellIs" dxfId="175" priority="18" operator="greaterThan">
      <formula>170</formula>
    </cfRule>
  </conditionalFormatting>
  <conditionalFormatting sqref="D9:D10">
    <cfRule type="cellIs" dxfId="174" priority="17" operator="lessThan">
      <formula>87</formula>
    </cfRule>
  </conditionalFormatting>
  <conditionalFormatting sqref="E9:F9">
    <cfRule type="cellIs" dxfId="173" priority="16" operator="between">
      <formula>90</formula>
      <formula>115</formula>
    </cfRule>
  </conditionalFormatting>
  <conditionalFormatting sqref="E9:F10">
    <cfRule type="cellIs" dxfId="172" priority="12" operator="between">
      <formula>111</formula>
      <formula>125</formula>
    </cfRule>
  </conditionalFormatting>
  <conditionalFormatting sqref="E10:F10">
    <cfRule type="cellIs" dxfId="171" priority="15" operator="between">
      <formula>111</formula>
      <formula>125</formula>
    </cfRule>
  </conditionalFormatting>
  <conditionalFormatting sqref="E112:G113">
    <cfRule type="cellIs" dxfId="170" priority="9" operator="lessThan">
      <formula>7</formula>
    </cfRule>
  </conditionalFormatting>
  <conditionalFormatting sqref="E115:G116">
    <cfRule type="cellIs" dxfId="169" priority="8" operator="lessThan">
      <formula>5</formula>
    </cfRule>
  </conditionalFormatting>
  <conditionalFormatting sqref="G9:H10">
    <cfRule type="cellIs" dxfId="168" priority="11" operator="between">
      <formula>0.4</formula>
      <formula>1.1</formula>
    </cfRule>
    <cfRule type="cellIs" dxfId="167" priority="14" operator="between">
      <formula>0.4</formula>
      <formula>11</formula>
    </cfRule>
  </conditionalFormatting>
  <conditionalFormatting sqref="H9">
    <cfRule type="cellIs" dxfId="166" priority="10" operator="lessThan">
      <formula>69.6</formula>
    </cfRule>
  </conditionalFormatting>
  <conditionalFormatting sqref="N74">
    <cfRule type="cellIs" dxfId="165" priority="24" operator="greaterThan">
      <formula>0</formula>
    </cfRule>
    <cfRule type="cellIs" dxfId="164" priority="25" operator="greaterThan">
      <formula>0</formula>
    </cfRule>
  </conditionalFormatting>
  <conditionalFormatting sqref="W33">
    <cfRule type="cellIs" dxfId="163" priority="26" operator="greaterThan">
      <formula>12</formula>
    </cfRule>
  </conditionalFormatting>
  <conditionalFormatting sqref="B31:M38">
    <cfRule type="expression" dxfId="162" priority="5" stopIfTrue="1">
      <formula>$A31&lt;&gt;""</formula>
    </cfRule>
    <cfRule type="expression" dxfId="161" priority="6" stopIfTrue="1">
      <formula>AND($A31="",$AJ31&lt;&gt;"")</formula>
    </cfRule>
    <cfRule type="expression" dxfId="160" priority="7" stopIfTrue="1">
      <formula>AND($A31="",$AJ31="",$AH31=TRUE)</formula>
    </cfRule>
  </conditionalFormatting>
  <conditionalFormatting sqref="N31:R38">
    <cfRule type="expression" dxfId="159" priority="2" stopIfTrue="1">
      <formula>$A31&lt;&gt;""</formula>
    </cfRule>
    <cfRule type="expression" dxfId="158" priority="3" stopIfTrue="1">
      <formula>AND($A31="",$AJ31&lt;&gt;"")</formula>
    </cfRule>
    <cfRule type="expression" dxfId="157" priority="4" stopIfTrue="1">
      <formula>" =AND($A31="""",$AJ31="""",$AH31=TRUE)"</formula>
    </cfRule>
  </conditionalFormatting>
  <dataValidations count="9">
    <dataValidation type="list" allowBlank="1" showInputMessage="1" showErrorMessage="1" sqref="L10" xr:uid="{8C82AE90-A197-4737-BE73-620DFECCA3E8}">
      <formula1>$AC$16:$AC$32</formula1>
    </dataValidation>
    <dataValidation type="list" allowBlank="1" showInputMessage="1" showErrorMessage="1" sqref="N9:N10 L9" xr:uid="{A88D4DD1-45BC-4F56-95CD-1235D66BCA7A}">
      <formula1>$AC$16:$AC$31</formula1>
    </dataValidation>
    <dataValidation type="list" allowBlank="1" showInputMessage="1" showErrorMessage="1" sqref="K9" xr:uid="{92434BE7-ED3F-47B0-98F7-2CE0FAC11789}">
      <formula1>$AB$38:$AB$40</formula1>
    </dataValidation>
    <dataValidation type="list" allowBlank="1" showInputMessage="1" showErrorMessage="1" sqref="M9:M10" xr:uid="{EFC324B1-F424-47DE-AD87-F948D0746C06}">
      <formula1>$AC$38:$AC$42</formula1>
    </dataValidation>
    <dataValidation type="list" allowBlank="1" showInputMessage="1" showErrorMessage="1" sqref="D47:D48 R47 J47:J48" xr:uid="{E1BA11FF-A117-45CC-A852-F386B3A25047}">
      <formula1>$AD$16:$AD$32</formula1>
    </dataValidation>
    <dataValidation type="list" allowBlank="1" showInputMessage="1" showErrorMessage="1" sqref="J51:J60" xr:uid="{4E718FB9-58CC-409E-9757-3FD8B8F80237}">
      <formula1>$AB$17:$AB$22</formula1>
    </dataValidation>
    <dataValidation type="list" allowBlank="1" showInputMessage="1" showErrorMessage="1" sqref="B57 B54:B55 B52 D51:D60" xr:uid="{3316A0A6-A3FD-47FB-A1C5-7A31F91492A4}">
      <formula1>$AA$17:$AA$20</formula1>
    </dataValidation>
    <dataValidation type="list" allowBlank="1" showInputMessage="1" showErrorMessage="1" sqref="H58:I59 G60:I60 G51:G59 C51:C60" xr:uid="{5E606D62-B22D-4749-92BD-0E2052CB91BF}">
      <formula1>$Z$17:$Z$18</formula1>
    </dataValidation>
    <dataValidation type="list" allowBlank="1" showInputMessage="1" showErrorMessage="1" sqref="F58:F59 E60:F60 B58:B60 B53 B51 E51:E59 B56" xr:uid="{22369556-4032-4F54-8DCC-787123B2347D}">
      <formula1>$Y$17:$Y$19</formula1>
    </dataValidation>
  </dataValidations>
  <hyperlinks>
    <hyperlink ref="N62:P62" r:id="rId1" display="Status SAP : REL" xr:uid="{A27FB6D4-FF89-4910-BD9C-FDFA659F0796}"/>
    <hyperlink ref="M72:P72" r:id="rId2" display="Work permit close 19:00" xr:uid="{3B3E813E-BA8B-4682-89C2-321689AC8A6D}"/>
    <hyperlink ref="B155:C155" r:id="rId3" display="K:Link to --&gt; IOW" xr:uid="{2467EDBE-48B0-473B-B55D-FA31B7C4A4D3}"/>
    <hyperlink ref="B120:C120" r:id="rId4" display="K:Link to --&gt; IOW" xr:uid="{4D9A8F7F-3DE9-4AB3-ADDE-C43702D407C4}"/>
    <hyperlink ref="B159" r:id="rId5" xr:uid="{ECF2148C-5A30-49FF-9865-310BE33680B3}"/>
    <hyperlink ref="B160:J160" r:id="rId6" location="1.xlam" display="Data EXAPLOG for P#1" xr:uid="{C691E64B-3E32-4578-9417-5A956BC251AB}"/>
    <hyperlink ref="B156:J156" r:id="rId7" display="K:\PE\02-Daily PTA product CAL ( SM )\06-Product transfer\Plant 1\2026\P1_Product_Transfer_Monitoring_202608.xlsm" xr:uid="{FD695CA1-4BA9-49D8-B3F3-C073B952CFB9}"/>
    <hyperlink ref="B157:J157" r:id="rId8" display="https://pttgcgroup.sharepoint.com/sites/GCMPIntranet/pe/PEDoc/02%20-%20Plant%201/01-WWT%20Daily%20consumption%20(SM)/06-Plant1%20Daily%20Cons%20for%20Shift%20Jun'26-OPS.xlsm?d=w469b6433f8ed464cad14fb1860f1e11c" xr:uid="{2B3B02CF-2394-425E-8F5E-F7AF23A49BA7}"/>
  </hyperlinks>
  <pageMargins left="0.25" right="0.25" top="0.75" bottom="0.75" header="0.3" footer="0.3"/>
  <pageSetup paperSize="9" scale="97" orientation="portrait" r:id="rId9"/>
  <headerFooter alignWithMargins="0">
    <oddFooter xml:space="preserve">&amp;R&amp;5Revise date(11/8/2015) </oddFooter>
  </headerFooter>
  <drawing r:id="rId10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5056DAA9-AE81-46C4-BE1F-E42373A3E3D3}">
            <xm:f>$R$48&gt;=TaskRules!$C$13</xm:f>
            <x14:dxf>
              <font>
                <color rgb="FFFF0000"/>
              </font>
              <fill>
                <patternFill>
                  <bgColor rgb="FFFFE7E7"/>
                </patternFill>
              </fill>
            </x14:dxf>
          </x14:cfRule>
          <xm:sqref>R48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82C823-2A7F-4301-905A-6154C8CCD310}">
  <sheetPr codeName="Sheet31"/>
  <dimension ref="A1:L13"/>
  <sheetViews>
    <sheetView workbookViewId="0">
      <selection activeCell="E17" sqref="E17"/>
    </sheetView>
  </sheetViews>
  <sheetFormatPr defaultRowHeight="15" x14ac:dyDescent="0.25"/>
  <cols>
    <col min="1" max="1" width="18.42578125" bestFit="1" customWidth="1"/>
    <col min="2" max="2" width="22.140625" bestFit="1" customWidth="1"/>
    <col min="12" max="12" width="33.140625" bestFit="1" customWidth="1"/>
  </cols>
  <sheetData>
    <row r="1" spans="1:12" x14ac:dyDescent="0.25">
      <c r="A1" t="s">
        <v>256</v>
      </c>
      <c r="B1" t="s">
        <v>257</v>
      </c>
      <c r="C1" t="s">
        <v>258</v>
      </c>
      <c r="D1" t="s">
        <v>259</v>
      </c>
      <c r="E1" t="s">
        <v>260</v>
      </c>
      <c r="F1" t="s">
        <v>261</v>
      </c>
      <c r="G1" t="s">
        <v>262</v>
      </c>
      <c r="H1" t="s">
        <v>263</v>
      </c>
      <c r="I1" t="s">
        <v>264</v>
      </c>
      <c r="L1" t="s">
        <v>265</v>
      </c>
    </row>
    <row r="2" spans="1:12" x14ac:dyDescent="0.25">
      <c r="A2">
        <v>31</v>
      </c>
      <c r="B2" t="s">
        <v>266</v>
      </c>
      <c r="C2" s="286" t="s">
        <v>267</v>
      </c>
      <c r="D2">
        <v>7</v>
      </c>
      <c r="L2" t="s">
        <v>268</v>
      </c>
    </row>
    <row r="3" spans="1:12" x14ac:dyDescent="0.25">
      <c r="A3">
        <v>32</v>
      </c>
      <c r="B3" t="s">
        <v>269</v>
      </c>
      <c r="C3" s="286" t="s">
        <v>270</v>
      </c>
      <c r="D3">
        <v>5</v>
      </c>
      <c r="E3">
        <v>10</v>
      </c>
      <c r="F3">
        <v>15</v>
      </c>
      <c r="G3">
        <v>20</v>
      </c>
      <c r="H3">
        <v>25</v>
      </c>
      <c r="I3">
        <v>30</v>
      </c>
      <c r="L3" t="s">
        <v>271</v>
      </c>
    </row>
    <row r="4" spans="1:12" x14ac:dyDescent="0.25">
      <c r="A4">
        <v>33</v>
      </c>
      <c r="B4" t="s">
        <v>272</v>
      </c>
      <c r="C4" s="286" t="s">
        <v>270</v>
      </c>
      <c r="D4">
        <v>5</v>
      </c>
      <c r="E4">
        <v>20</v>
      </c>
      <c r="L4" t="s">
        <v>273</v>
      </c>
    </row>
    <row r="5" spans="1:12" x14ac:dyDescent="0.25">
      <c r="A5">
        <v>34</v>
      </c>
      <c r="B5" t="s">
        <v>274</v>
      </c>
      <c r="C5" s="286" t="s">
        <v>270</v>
      </c>
      <c r="D5">
        <v>16</v>
      </c>
      <c r="L5" t="s">
        <v>275</v>
      </c>
    </row>
    <row r="6" spans="1:12" x14ac:dyDescent="0.25">
      <c r="A6">
        <v>35</v>
      </c>
      <c r="B6" t="s">
        <v>276</v>
      </c>
      <c r="C6" s="286" t="s">
        <v>270</v>
      </c>
      <c r="D6">
        <v>5</v>
      </c>
      <c r="E6">
        <v>10</v>
      </c>
      <c r="F6">
        <v>15</v>
      </c>
      <c r="G6">
        <v>20</v>
      </c>
      <c r="H6">
        <v>25</v>
      </c>
      <c r="I6">
        <v>30</v>
      </c>
    </row>
    <row r="7" spans="1:12" x14ac:dyDescent="0.25">
      <c r="A7">
        <v>36</v>
      </c>
      <c r="B7" t="s">
        <v>277</v>
      </c>
      <c r="C7" s="286" t="s">
        <v>267</v>
      </c>
      <c r="D7">
        <v>4</v>
      </c>
      <c r="E7">
        <v>1</v>
      </c>
    </row>
    <row r="8" spans="1:12" x14ac:dyDescent="0.25">
      <c r="A8">
        <v>37</v>
      </c>
      <c r="B8" t="s">
        <v>278</v>
      </c>
      <c r="C8" s="286" t="s">
        <v>267</v>
      </c>
      <c r="D8">
        <v>7</v>
      </c>
    </row>
    <row r="9" spans="1:12" x14ac:dyDescent="0.25">
      <c r="A9">
        <v>38</v>
      </c>
      <c r="B9" t="s">
        <v>279</v>
      </c>
      <c r="C9" s="286" t="s">
        <v>270</v>
      </c>
      <c r="D9">
        <v>1</v>
      </c>
      <c r="E9">
        <v>16</v>
      </c>
    </row>
    <row r="12" spans="1:12" x14ac:dyDescent="0.25">
      <c r="A12" t="s">
        <v>280</v>
      </c>
      <c r="B12" t="s">
        <v>29</v>
      </c>
      <c r="C12" t="s">
        <v>281</v>
      </c>
    </row>
    <row r="13" spans="1:12" x14ac:dyDescent="0.25">
      <c r="A13" t="s">
        <v>282</v>
      </c>
      <c r="B13" t="s">
        <v>282</v>
      </c>
      <c r="C13">
        <v>1.8</v>
      </c>
    </row>
  </sheetData>
  <phoneticPr fontId="55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2CA1BCCE0D5E7F4181833F156175451C" ma:contentTypeVersion="12" ma:contentTypeDescription="Create a new document." ma:contentTypeScope="" ma:versionID="4047d49a65c97a22c5bec7007382db43">
  <xsd:schema xmlns:xsd="http://www.w3.org/2001/XMLSchema" xmlns:xs="http://www.w3.org/2001/XMLSchema" xmlns:p="http://schemas.microsoft.com/office/2006/metadata/properties" xmlns:ns2="4c2420e4-d521-42a9-b7ba-372f9233aa72" targetNamespace="http://schemas.microsoft.com/office/2006/metadata/properties" ma:root="true" ma:fieldsID="1c36753fd65c3fcb122c6043a06d5415" ns2:_="">
    <xsd:import namespace="4c2420e4-d521-42a9-b7ba-372f9233aa72"/>
    <xsd:element name="properties">
      <xsd:complexType>
        <xsd:sequence>
          <xsd:element name="documentManagement">
            <xsd:complexType>
              <xsd:all>
                <xsd:element ref="ns2:d7dz" minOccurs="0"/>
                <xsd:element ref="ns2:test_x0020_column" minOccurs="0"/>
                <xsd:element ref="ns2:category" minOccurs="0"/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c2420e4-d521-42a9-b7ba-372f9233aa72" elementFormDefault="qualified">
    <xsd:import namespace="http://schemas.microsoft.com/office/2006/documentManagement/types"/>
    <xsd:import namespace="http://schemas.microsoft.com/office/infopath/2007/PartnerControls"/>
    <xsd:element name="d7dz" ma:index="4" nillable="true" ma:displayName="Date and Time" ma:format="DateTime" ma:internalName="d7dz" ma:readOnly="false">
      <xsd:simpleType>
        <xsd:restriction base="dms:DateTime"/>
      </xsd:simpleType>
    </xsd:element>
    <xsd:element name="test_x0020_column" ma:index="5" nillable="true" ma:displayName="test column" ma:internalName="test_x0020_column" ma:readOnly="false">
      <xsd:simpleType>
        <xsd:restriction base="dms:Text">
          <xsd:maxLength value="255"/>
        </xsd:restriction>
      </xsd:simpleType>
    </xsd:element>
    <xsd:element name="category" ma:index="6" nillable="true" ma:displayName="category" ma:internalName="category" ma:readOnly="false">
      <xsd:simpleType>
        <xsd:restriction base="dms:Text">
          <xsd:maxLength value="255"/>
        </xsd:restriction>
      </xsd:simpleType>
    </xsd:element>
    <xsd:element name="MediaServiceMetadata" ma:index="11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2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3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ateTaken" ma:index="14" nillable="true" ma:displayName="MediaServiceDateTaken" ma:description="" ma:hidden="true" ma:indexed="true" ma:internalName="MediaServiceDateTaken" ma:readOnly="true">
      <xsd:simpleType>
        <xsd:restriction base="dms:Text"/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7" nillable="true" ma:displayName="MediaLengthInSeconds" ma:hidden="true" ma:internalName="MediaLengthInSeconds" ma:readOnly="true">
      <xsd:simpleType>
        <xsd:restriction base="dms:Unknow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7" ma:displayName="Content Type"/>
        <xsd:element ref="dc:title" minOccurs="0" maxOccurs="1" ma:index="3" ma:displayName="Document 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est_x0020_column xmlns="4c2420e4-d521-42a9-b7ba-372f9233aa72" xsi:nil="true"/>
    <category xmlns="4c2420e4-d521-42a9-b7ba-372f9233aa72" xsi:nil="true"/>
    <d7dz xmlns="4c2420e4-d521-42a9-b7ba-372f9233aa72" xsi:nil="true"/>
  </documentManagement>
</p:properties>
</file>

<file path=customXml/itemProps1.xml><?xml version="1.0" encoding="utf-8"?>
<ds:datastoreItem xmlns:ds="http://schemas.openxmlformats.org/officeDocument/2006/customXml" ds:itemID="{C901FBDF-FDD3-4A76-BAF1-16D131E741D4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F6F62C12-EB89-443E-AD60-5DD5922B3F8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c2420e4-d521-42a9-b7ba-372f9233aa72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A0EF7DB5-3891-4550-A121-27E543EBB619}">
  <ds:schemaRefs>
    <ds:schemaRef ds:uri="http://schemas.microsoft.com/office/2006/metadata/properties"/>
    <ds:schemaRef ds:uri="http://www.w3.org/XML/1998/namespace"/>
    <ds:schemaRef ds:uri="http://schemas.microsoft.com/office/infopath/2007/PartnerControls"/>
    <ds:schemaRef ds:uri="http://purl.org/dc/elements/1.1/"/>
    <ds:schemaRef ds:uri="http://schemas.microsoft.com/office/2006/documentManagement/types"/>
    <ds:schemaRef ds:uri="http://schemas.openxmlformats.org/package/2006/metadata/core-properties"/>
    <ds:schemaRef ds:uri="4c2420e4-d521-42a9-b7ba-372f9233aa72"/>
    <ds:schemaRef ds:uri="http://purl.org/dc/dcmitype/"/>
    <ds:schemaRef ds:uri="http://purl.org/dc/terms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7</vt:i4>
      </vt:variant>
    </vt:vector>
  </HeadingPairs>
  <TitlesOfParts>
    <vt:vector size="15" baseType="lpstr">
      <vt:lpstr>Master</vt:lpstr>
      <vt:lpstr>01</vt:lpstr>
      <vt:lpstr>02</vt:lpstr>
      <vt:lpstr>03</vt:lpstr>
      <vt:lpstr>04</vt:lpstr>
      <vt:lpstr>05</vt:lpstr>
      <vt:lpstr>06</vt:lpstr>
      <vt:lpstr>TaskRules</vt:lpstr>
      <vt:lpstr>'01'!K_Link_to_____IOW</vt:lpstr>
      <vt:lpstr>'02'!K_Link_to_____IOW</vt:lpstr>
      <vt:lpstr>'03'!K_Link_to_____IOW</vt:lpstr>
      <vt:lpstr>'04'!K_Link_to_____IOW</vt:lpstr>
      <vt:lpstr>'05'!K_Link_to_____IOW</vt:lpstr>
      <vt:lpstr>'06'!K_Link_to_____IOW</vt:lpstr>
      <vt:lpstr>Master!K_Link_to_____IOW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Satith Rerkdee</dc:creator>
  <cp:keywords/>
  <dc:description/>
  <cp:lastModifiedBy>Supasit Aoothai</cp:lastModifiedBy>
  <cp:revision/>
  <dcterms:created xsi:type="dcterms:W3CDTF">2026-02-01T11:48:02Z</dcterms:created>
  <dcterms:modified xsi:type="dcterms:W3CDTF">2026-08-06T22:38:38Z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0x0101002CA1BCCE0D5E7F4181833F156175451C</vt:lpwstr>
  </property>
</Properties>
</file>